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EstaPastaDeTrabalho" defaultThemeVersion="202300"/>
  <mc:AlternateContent xmlns:mc="http://schemas.openxmlformats.org/markup-compatibility/2006">
    <mc:Choice Requires="x15">
      <x15ac:absPath xmlns:x15ac="http://schemas.microsoft.com/office/spreadsheetml/2010/11/ac" url="https://d.docs.live.net/1767bc6245dff04e/Documentos/Projetos/Regressão linear/01 - UMA variável independente/I/"/>
    </mc:Choice>
  </mc:AlternateContent>
  <xr:revisionPtr revIDLastSave="2212" documentId="8_{EEEEB98A-CFB5-4A1F-A7B9-B52E099753EE}" xr6:coauthVersionLast="47" xr6:coauthVersionMax="47" xr10:uidLastSave="{B74E965B-F5BB-40EA-B6B5-A5107B49554D}"/>
  <bookViews>
    <workbookView xWindow="-120" yWindow="-120" windowWidth="29040" windowHeight="15720" xr2:uid="{1F4201A7-3895-4FFC-8593-79D99B2E80C2}"/>
  </bookViews>
  <sheets>
    <sheet name="RESULTADOS DA REGRESSÃO" sheetId="1" r:id="rId1"/>
    <sheet name="LAUDO DE VISTORIA" sheetId="4" r:id="rId2"/>
  </sheets>
  <definedNames>
    <definedName name="_xlnm._FilterDatabase" localSheetId="0" hidden="1">'RESULTADOS DA REGRESSÃO'!$C$10:$E$16</definedName>
    <definedName name="_xlchart.v2.0" hidden="1">'RESULTADOS DA REGRESSÃO'!$S$391:$T$391</definedName>
    <definedName name="_xlchart.v2.1" hidden="1">'RESULTADOS DA REGRESSÃO'!$S$392:$T$392</definedName>
    <definedName name="_xlnm.Print_Area" localSheetId="1">'LAUDO DE VISTORIA'!$A$1:$AM$145</definedName>
    <definedName name="_xlnm.Print_Area" localSheetId="0">'RESULTADOS DA REGRESSÃO'!$A$1:$F$423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0" i="1" l="1"/>
  <c r="F86" i="1"/>
  <c r="F85" i="1"/>
  <c r="B139" i="1" l="1"/>
  <c r="B140" i="1"/>
  <c r="B141" i="1"/>
  <c r="B142" i="1"/>
  <c r="C147" i="1"/>
  <c r="C136" i="1"/>
  <c r="A126" i="1"/>
  <c r="A127" i="1"/>
  <c r="A128" i="1"/>
  <c r="A129" i="1"/>
  <c r="A130" i="1"/>
  <c r="A131" i="1"/>
  <c r="A125" i="1"/>
  <c r="A137" i="1"/>
  <c r="A138" i="1"/>
  <c r="A139" i="1"/>
  <c r="A140" i="1"/>
  <c r="A141" i="1"/>
  <c r="A142" i="1"/>
  <c r="A136" i="1"/>
  <c r="F110" i="1"/>
  <c r="F109" i="1"/>
  <c r="C152" i="1" l="1"/>
  <c r="C126" i="1"/>
  <c r="C148" i="1"/>
  <c r="C153" i="1"/>
  <c r="C149" i="1"/>
  <c r="B138" i="1"/>
  <c r="C151" i="1"/>
  <c r="C150" i="1"/>
  <c r="B137" i="1"/>
  <c r="C127" i="1"/>
  <c r="C131" i="1"/>
  <c r="C130" i="1"/>
  <c r="C128" i="1"/>
  <c r="C129" i="1"/>
  <c r="A148" i="1" l="1"/>
  <c r="A149" i="1"/>
  <c r="A150" i="1"/>
  <c r="A151" i="1"/>
  <c r="A152" i="1"/>
  <c r="A153" i="1"/>
  <c r="A147" i="1"/>
  <c r="B56" i="1"/>
  <c r="B136" i="1" l="1"/>
  <c r="C340" i="1"/>
  <c r="B347" i="1"/>
  <c r="A29" i="1"/>
  <c r="C347" i="1" l="1"/>
  <c r="BY24" i="1" l="1"/>
  <c r="BY26" i="1" s="1"/>
  <c r="BZ22" i="1"/>
  <c r="CA22" i="1" s="1"/>
  <c r="AE132" i="1"/>
  <c r="AE129" i="1"/>
  <c r="AE127" i="1"/>
  <c r="AE131" i="1"/>
  <c r="AE128" i="1"/>
  <c r="AE130" i="1"/>
  <c r="AE134" i="1" l="1"/>
  <c r="CC22" i="1"/>
  <c r="H11" i="1" l="1"/>
  <c r="H12" i="1"/>
  <c r="H13" i="1"/>
  <c r="H14" i="1"/>
  <c r="H15" i="1"/>
  <c r="H16" i="1"/>
  <c r="H9" i="1"/>
  <c r="E39" i="1" l="1"/>
  <c r="E38" i="1"/>
  <c r="E37" i="1"/>
  <c r="X151" i="1"/>
  <c r="AD151" i="1"/>
  <c r="D42" i="1" l="1" a="1"/>
  <c r="D42" i="1" s="1"/>
  <c r="E18" i="1"/>
  <c r="E19" i="1"/>
  <c r="E22" i="1"/>
  <c r="E23" i="1"/>
  <c r="D23" i="1"/>
  <c r="D22" i="1"/>
  <c r="D19" i="1"/>
  <c r="D18" i="1"/>
  <c r="B41" i="1"/>
  <c r="F87" i="1" l="1"/>
  <c r="F88" i="1" s="1"/>
  <c r="B372" i="1"/>
  <c r="F111" i="1"/>
  <c r="F112" i="1" s="1"/>
  <c r="D20" i="1"/>
  <c r="D24" i="1"/>
  <c r="E20" i="1"/>
  <c r="E24" i="1"/>
  <c r="AB26" i="1"/>
  <c r="AA27" i="1" l="1"/>
  <c r="AC26" i="1" s="1"/>
  <c r="C359" i="1" l="1"/>
  <c r="F359" i="1" s="1"/>
  <c r="C358" i="1"/>
  <c r="F358" i="1" s="1"/>
  <c r="F322" i="1"/>
  <c r="F323" i="1"/>
  <c r="F324" i="1"/>
  <c r="F325" i="1"/>
  <c r="F326" i="1"/>
  <c r="B149" i="1"/>
  <c r="D149" i="1" s="1"/>
  <c r="B150" i="1"/>
  <c r="D150" i="1" s="1"/>
  <c r="B151" i="1"/>
  <c r="D151" i="1" s="1"/>
  <c r="B152" i="1"/>
  <c r="D152" i="1" s="1"/>
  <c r="B153" i="1"/>
  <c r="D153" i="1" s="1"/>
  <c r="AC20" i="1"/>
  <c r="AC21" i="1"/>
  <c r="AC22" i="1"/>
  <c r="AC23" i="1"/>
  <c r="AC24" i="1"/>
  <c r="AB20" i="1"/>
  <c r="AB21" i="1"/>
  <c r="AB22" i="1"/>
  <c r="AB23" i="1"/>
  <c r="AB24" i="1"/>
  <c r="D358" i="1" l="1"/>
  <c r="D359" i="1"/>
  <c r="E358" i="1"/>
  <c r="E359" i="1"/>
  <c r="B49" i="1" l="1"/>
  <c r="BR25" i="1" l="1"/>
  <c r="BR24" i="1"/>
  <c r="BM15" i="1"/>
  <c r="AY15" i="1"/>
  <c r="BD25" i="1"/>
  <c r="BD24" i="1"/>
  <c r="F321" i="1"/>
  <c r="F329" i="1" l="1"/>
  <c r="F335" i="1" s="1"/>
  <c r="F328" i="1"/>
  <c r="BD26" i="1"/>
  <c r="BR26" i="1"/>
  <c r="E340" i="1" l="1"/>
  <c r="C29" i="1" s="1"/>
  <c r="F334" i="1"/>
  <c r="F340" i="1" s="1"/>
  <c r="D29" i="1" s="1"/>
  <c r="F320" i="1"/>
  <c r="AH20" i="1"/>
  <c r="AH21" i="1"/>
  <c r="AH22" i="1"/>
  <c r="AH23" i="1"/>
  <c r="AH24" i="1"/>
  <c r="AC19" i="1"/>
  <c r="AH19" i="1" s="1"/>
  <c r="AF20" i="1"/>
  <c r="AF21" i="1"/>
  <c r="AF22" i="1"/>
  <c r="AF23" i="1"/>
  <c r="AF24" i="1"/>
  <c r="AB19" i="1"/>
  <c r="AF19" i="1" s="1"/>
  <c r="B50" i="1"/>
  <c r="B373" i="1" s="1"/>
  <c r="AE20" i="1"/>
  <c r="AE21" i="1"/>
  <c r="AE22" i="1"/>
  <c r="AE23" i="1"/>
  <c r="AE24" i="1"/>
  <c r="AE19" i="1"/>
  <c r="AJ19" i="1" l="1" a="1"/>
  <c r="AJ19" i="1" s="1"/>
  <c r="AJ23" i="1" s="1" a="1"/>
  <c r="AJ23" i="1" s="1"/>
  <c r="AJ27" i="1" s="1" a="1"/>
  <c r="AJ27" i="1" s="1"/>
  <c r="B51" i="1"/>
  <c r="AE27" i="1" l="1" a="1"/>
  <c r="AE27" i="1" s="1"/>
  <c r="AE38" i="1" s="1" a="1"/>
  <c r="AD47" i="1" s="1"/>
  <c r="AB28" i="1" a="1"/>
  <c r="AB28" i="1" s="1"/>
  <c r="AB30" i="1" s="1" a="1"/>
  <c r="AB30" i="1" s="1"/>
  <c r="AC32" i="1" s="1"/>
  <c r="AJ31" i="1" a="1"/>
  <c r="AJ31" i="1" s="1"/>
  <c r="AJ35" i="1" s="1" a="1"/>
  <c r="AJ35" i="1" s="1"/>
  <c r="C55" i="1" s="1"/>
  <c r="AE47" i="1" l="1"/>
  <c r="E195" i="1" s="1"/>
  <c r="D195" i="1"/>
  <c r="AE38" i="1"/>
  <c r="AD46" i="1" s="1"/>
  <c r="AE46" i="1" s="1"/>
  <c r="E194" i="1" s="1"/>
  <c r="AD48" i="1"/>
  <c r="AD51" i="1"/>
  <c r="AD49" i="1"/>
  <c r="AD50" i="1"/>
  <c r="C56" i="1"/>
  <c r="B58" i="1" s="1"/>
  <c r="D198" i="1" l="1"/>
  <c r="AE50" i="1"/>
  <c r="E198" i="1" s="1"/>
  <c r="D197" i="1"/>
  <c r="AE49" i="1"/>
  <c r="E197" i="1" s="1"/>
  <c r="AE51" i="1"/>
  <c r="E199" i="1" s="1"/>
  <c r="D199" i="1"/>
  <c r="D196" i="1"/>
  <c r="AE48" i="1"/>
  <c r="E196" i="1" s="1"/>
  <c r="F115" i="1"/>
  <c r="A61" i="1"/>
  <c r="AD153" i="1"/>
  <c r="M12" i="1"/>
  <c r="N12" i="1" s="1"/>
  <c r="D194" i="1"/>
  <c r="B127" i="1"/>
  <c r="B126" i="1"/>
  <c r="B131" i="1"/>
  <c r="B130" i="1"/>
  <c r="B129" i="1"/>
  <c r="B128" i="1"/>
  <c r="C142" i="1" l="1"/>
  <c r="D142" i="1" s="1"/>
  <c r="F142" i="1" s="1"/>
  <c r="D131" i="1"/>
  <c r="C137" i="1"/>
  <c r="D137" i="1" s="1"/>
  <c r="F137" i="1" s="1"/>
  <c r="D126" i="1"/>
  <c r="D128" i="1"/>
  <c r="C139" i="1"/>
  <c r="D139" i="1" s="1"/>
  <c r="F139" i="1" s="1"/>
  <c r="C140" i="1"/>
  <c r="D140" i="1" s="1"/>
  <c r="F140" i="1" s="1"/>
  <c r="D129" i="1"/>
  <c r="C141" i="1"/>
  <c r="D141" i="1" s="1"/>
  <c r="F141" i="1" s="1"/>
  <c r="D130" i="1"/>
  <c r="D127" i="1"/>
  <c r="C138" i="1"/>
  <c r="D138" i="1" s="1"/>
  <c r="F138" i="1" s="1"/>
  <c r="AF128" i="1"/>
  <c r="AH128" i="1" s="1"/>
  <c r="AF129" i="1"/>
  <c r="AH129" i="1" s="1"/>
  <c r="AF130" i="1"/>
  <c r="AH130" i="1" s="1"/>
  <c r="AF131" i="1"/>
  <c r="AH131" i="1" s="1"/>
  <c r="AF132" i="1"/>
  <c r="AH132" i="1" s="1"/>
  <c r="AF127" i="1"/>
  <c r="AF135" i="1" s="1"/>
  <c r="O12" i="1"/>
  <c r="AD156" i="1"/>
  <c r="M15" i="1"/>
  <c r="N15" i="1" s="1"/>
  <c r="AD154" i="1"/>
  <c r="M13" i="1"/>
  <c r="N13" i="1" s="1"/>
  <c r="AD157" i="1"/>
  <c r="AD152" i="1"/>
  <c r="M11" i="1"/>
  <c r="N11" i="1" s="1"/>
  <c r="AD155" i="1"/>
  <c r="M14" i="1"/>
  <c r="N14" i="1" s="1"/>
  <c r="D347" i="1"/>
  <c r="F347" i="1" s="1"/>
  <c r="BR21" i="1"/>
  <c r="F349" i="1"/>
  <c r="BD21" i="1"/>
  <c r="B148" i="1"/>
  <c r="D148" i="1" s="1"/>
  <c r="D155" i="1" s="1"/>
  <c r="D133" i="1" l="1"/>
  <c r="C49" i="1" s="1"/>
  <c r="D144" i="1"/>
  <c r="AH127" i="1"/>
  <c r="AI125" i="1" s="1" a="1"/>
  <c r="AI125" i="1" s="1"/>
  <c r="AF134" i="1"/>
  <c r="AE135" i="1"/>
  <c r="M16" i="1"/>
  <c r="O13" i="1"/>
  <c r="O14" i="1"/>
  <c r="O15" i="1"/>
  <c r="O11" i="1"/>
  <c r="F351" i="1"/>
  <c r="BR20" i="1"/>
  <c r="BD20" i="1"/>
  <c r="N16" i="1" l="1"/>
  <c r="O16" i="1" s="1"/>
  <c r="AE137" i="1" a="1"/>
  <c r="AE137" i="1" s="1"/>
  <c r="C392" i="1"/>
  <c r="D361" i="1"/>
  <c r="E361" i="1"/>
  <c r="F361" i="1"/>
  <c r="C390" i="1"/>
  <c r="C389" i="1"/>
  <c r="E371" i="1"/>
  <c r="F414" i="1"/>
  <c r="F411" i="1" s="1"/>
  <c r="F412" i="1" s="1"/>
  <c r="G410" i="1" s="1"/>
  <c r="C51" i="1" l="1"/>
  <c r="C50" i="1"/>
  <c r="D50" i="1" l="1"/>
  <c r="B43" i="1"/>
  <c r="D56" i="1" s="1"/>
  <c r="E142" i="1"/>
  <c r="E140" i="1"/>
  <c r="E138" i="1"/>
  <c r="X149" i="1"/>
  <c r="AA53" i="1"/>
  <c r="E139" i="1" l="1"/>
  <c r="B375" i="1"/>
  <c r="B376" i="1" s="1"/>
  <c r="B377" i="1" s="1"/>
  <c r="E141" i="1"/>
  <c r="E137" i="1"/>
  <c r="D55" i="1"/>
  <c r="AZ21" i="1" s="1"/>
  <c r="E374" i="1"/>
  <c r="E394" i="1" s="1"/>
  <c r="C197" i="1"/>
  <c r="AF49" i="1"/>
  <c r="F197" i="1" s="1"/>
  <c r="C198" i="1"/>
  <c r="AF50" i="1"/>
  <c r="F198" i="1" s="1"/>
  <c r="C195" i="1"/>
  <c r="AF47" i="1"/>
  <c r="F195" i="1" s="1"/>
  <c r="J12" i="1" s="1"/>
  <c r="AF46" i="1"/>
  <c r="F194" i="1" s="1"/>
  <c r="C196" i="1"/>
  <c r="C194" i="1"/>
  <c r="AF48" i="1"/>
  <c r="F196" i="1" s="1"/>
  <c r="C199" i="1"/>
  <c r="AF51" i="1"/>
  <c r="F199" i="1" s="1"/>
  <c r="A198" i="1"/>
  <c r="B198" i="1" s="1"/>
  <c r="I15" i="1"/>
  <c r="A199" i="1"/>
  <c r="B199" i="1" s="1"/>
  <c r="I16" i="1"/>
  <c r="A194" i="1"/>
  <c r="B194" i="1" s="1"/>
  <c r="I11" i="1"/>
  <c r="A196" i="1"/>
  <c r="B196" i="1" s="1"/>
  <c r="I13" i="1"/>
  <c r="A197" i="1"/>
  <c r="B197" i="1" s="1"/>
  <c r="I14" i="1"/>
  <c r="A195" i="1"/>
  <c r="B195" i="1" s="1"/>
  <c r="I12" i="1"/>
  <c r="X154" i="1"/>
  <c r="X155" i="1"/>
  <c r="X156" i="1"/>
  <c r="X157" i="1"/>
  <c r="X153" i="1"/>
  <c r="X152" i="1"/>
  <c r="E56" i="1"/>
  <c r="F113" i="1" s="1"/>
  <c r="BN21" i="1"/>
  <c r="BR22" i="1"/>
  <c r="E55" i="1"/>
  <c r="F55" i="1" s="1"/>
  <c r="BD22" i="1"/>
  <c r="B390" i="1" l="1"/>
  <c r="E373" i="1"/>
  <c r="B378" i="1"/>
  <c r="F56" i="1"/>
  <c r="G56" i="1" s="1"/>
  <c r="D390" i="1"/>
  <c r="J13" i="1"/>
  <c r="J15" i="1"/>
  <c r="J11" i="1"/>
  <c r="J14" i="1"/>
  <c r="K22" i="1"/>
  <c r="L22" i="1" s="1"/>
  <c r="J16" i="1"/>
  <c r="A102" i="1"/>
  <c r="G55" i="1"/>
  <c r="BN23" i="1"/>
  <c r="BN24" i="1"/>
  <c r="AZ24" i="1"/>
  <c r="AZ23" i="1"/>
  <c r="F107" i="1" l="1"/>
  <c r="B389" i="1"/>
  <c r="B394" i="1"/>
  <c r="E376" i="1"/>
  <c r="E118" i="1"/>
  <c r="E117" i="1"/>
  <c r="E396" i="1"/>
  <c r="K16" i="1"/>
  <c r="K14" i="1"/>
  <c r="K11" i="1"/>
  <c r="K15" i="1"/>
  <c r="K13" i="1"/>
  <c r="K12" i="1"/>
  <c r="BN26" i="1"/>
  <c r="BN102" i="1" s="1"/>
  <c r="AZ26" i="1"/>
  <c r="AZ1522" i="1" s="1"/>
  <c r="A380" i="1" l="1" a="1"/>
  <c r="A380" i="1" s="1"/>
  <c r="K24" i="1"/>
  <c r="L24" i="1" s="1"/>
  <c r="D389" i="1"/>
  <c r="S392" i="1"/>
  <c r="BN1286" i="1"/>
  <c r="BN1452" i="1"/>
  <c r="BO1452" i="1" s="1"/>
  <c r="BN749" i="1"/>
  <c r="BO749" i="1" s="1"/>
  <c r="BN1313" i="1"/>
  <c r="BN1167" i="1"/>
  <c r="BO1167" i="1" s="1"/>
  <c r="BN181" i="1"/>
  <c r="BP181" i="1" s="1"/>
  <c r="BN407" i="1"/>
  <c r="BO407" i="1" s="1"/>
  <c r="BN1226" i="1"/>
  <c r="BT1226" i="1" s="1"/>
  <c r="BN239" i="1"/>
  <c r="BO239" i="1" s="1"/>
  <c r="BN1464" i="1"/>
  <c r="BO1464" i="1" s="1"/>
  <c r="BN149" i="1"/>
  <c r="BN1227" i="1"/>
  <c r="BN1526" i="1"/>
  <c r="BN1871" i="1"/>
  <c r="BT1871" i="1" s="1"/>
  <c r="BN1139" i="1"/>
  <c r="BT1139" i="1" s="1"/>
  <c r="BN1961" i="1"/>
  <c r="BT1961" i="1" s="1"/>
  <c r="BN1881" i="1"/>
  <c r="BO1881" i="1" s="1"/>
  <c r="BN1869" i="1"/>
  <c r="BO1869" i="1" s="1"/>
  <c r="BN1404" i="1"/>
  <c r="BP1404" i="1" s="1"/>
  <c r="BN878" i="1"/>
  <c r="BO878" i="1" s="1"/>
  <c r="BN1907" i="1"/>
  <c r="BN1857" i="1"/>
  <c r="BT1857" i="1" s="1"/>
  <c r="BN1109" i="1"/>
  <c r="BN1839" i="1"/>
  <c r="BN851" i="1"/>
  <c r="BN1817" i="1"/>
  <c r="BT1817" i="1" s="1"/>
  <c r="BN1737" i="1"/>
  <c r="BT1737" i="1" s="1"/>
  <c r="BN1611" i="1"/>
  <c r="BP1611" i="1" s="1"/>
  <c r="BR1611" i="1" s="1"/>
  <c r="BN1553" i="1"/>
  <c r="BP1553" i="1" s="1"/>
  <c r="BN1703" i="1"/>
  <c r="BP1703" i="1" s="1"/>
  <c r="BR1703" i="1" s="1"/>
  <c r="BN1645" i="1"/>
  <c r="BP1645" i="1" s="1"/>
  <c r="BN347" i="1"/>
  <c r="BP347" i="1" s="1"/>
  <c r="BN713" i="1"/>
  <c r="BP713" i="1" s="1"/>
  <c r="BN98" i="1"/>
  <c r="BO98" i="1" s="1"/>
  <c r="BN1276" i="1"/>
  <c r="BN1459" i="1"/>
  <c r="BN1428" i="1"/>
  <c r="BN937" i="1"/>
  <c r="BO937" i="1" s="1"/>
  <c r="BN1813" i="1"/>
  <c r="BT1813" i="1" s="1"/>
  <c r="BN839" i="1"/>
  <c r="BN601" i="1"/>
  <c r="BT601" i="1" s="1"/>
  <c r="BN71" i="1"/>
  <c r="BP71" i="1" s="1"/>
  <c r="BN1264" i="1"/>
  <c r="BP1264" i="1" s="1"/>
  <c r="BN1435" i="1"/>
  <c r="BO1435" i="1" s="1"/>
  <c r="BN1259" i="1"/>
  <c r="BP1259" i="1" s="1"/>
  <c r="BN63" i="1"/>
  <c r="BN1499" i="1"/>
  <c r="BN1153" i="1"/>
  <c r="BN1754" i="1"/>
  <c r="BN257" i="1"/>
  <c r="BT257" i="1" s="1"/>
  <c r="BN39" i="1"/>
  <c r="BN1252" i="1"/>
  <c r="BT1252" i="1" s="1"/>
  <c r="BN1423" i="1"/>
  <c r="BO1423" i="1" s="1"/>
  <c r="BN1141" i="1"/>
  <c r="BP1141" i="1" s="1"/>
  <c r="BN746" i="1"/>
  <c r="BP746" i="1" s="1"/>
  <c r="BN1815" i="1"/>
  <c r="BP1815" i="1" s="1"/>
  <c r="BR1815" i="1" s="1"/>
  <c r="BN1934" i="1"/>
  <c r="BP1934" i="1" s="1"/>
  <c r="BN1613" i="1"/>
  <c r="BT1613" i="1" s="1"/>
  <c r="BN1469" i="1"/>
  <c r="BN315" i="1"/>
  <c r="BO315" i="1" s="1"/>
  <c r="BN289" i="1"/>
  <c r="BN807" i="1"/>
  <c r="BT807" i="1" s="1"/>
  <c r="BN542" i="1"/>
  <c r="BT542" i="1" s="1"/>
  <c r="BN781" i="1"/>
  <c r="BO781" i="1" s="1"/>
  <c r="BN398" i="1"/>
  <c r="BP398" i="1" s="1"/>
  <c r="BN457" i="1"/>
  <c r="BP457" i="1" s="1"/>
  <c r="BN143" i="1"/>
  <c r="BP143" i="1" s="1"/>
  <c r="BN1228" i="1"/>
  <c r="BO1228" i="1" s="1"/>
  <c r="BN1207" i="1"/>
  <c r="BP1207" i="1" s="1"/>
  <c r="BN1586" i="1"/>
  <c r="BP1586" i="1" s="1"/>
  <c r="BN434" i="1"/>
  <c r="BN1179" i="1"/>
  <c r="BO1179" i="1" s="1"/>
  <c r="BN1550" i="1"/>
  <c r="BN881" i="1"/>
  <c r="BT881" i="1" s="1"/>
  <c r="BN1034" i="1"/>
  <c r="BO1034" i="1" s="1"/>
  <c r="BN1575" i="1"/>
  <c r="BN533" i="1"/>
  <c r="BT533" i="1" s="1"/>
  <c r="BN131" i="1"/>
  <c r="BP131" i="1" s="1"/>
  <c r="BN1073" i="1"/>
  <c r="BP1073" i="1" s="1"/>
  <c r="BN515" i="1"/>
  <c r="BT515" i="1" s="1"/>
  <c r="BN697" i="1"/>
  <c r="BN760" i="1"/>
  <c r="BT760" i="1" s="1"/>
  <c r="BN468" i="1"/>
  <c r="BN513" i="1"/>
  <c r="BN667" i="1"/>
  <c r="BN795" i="1"/>
  <c r="BO795" i="1" s="1"/>
  <c r="BN831" i="1"/>
  <c r="BO831" i="1" s="1"/>
  <c r="BN1431" i="1"/>
  <c r="BT1431" i="1" s="1"/>
  <c r="BN506" i="1"/>
  <c r="BO506" i="1" s="1"/>
  <c r="BN99" i="1"/>
  <c r="BN1019" i="1"/>
  <c r="BO1019" i="1" s="1"/>
  <c r="BN425" i="1"/>
  <c r="BO425" i="1" s="1"/>
  <c r="BN665" i="1"/>
  <c r="BN748" i="1"/>
  <c r="BT748" i="1" s="1"/>
  <c r="BN456" i="1"/>
  <c r="BN489" i="1"/>
  <c r="BN643" i="1"/>
  <c r="BT643" i="1" s="1"/>
  <c r="BN85" i="1"/>
  <c r="BP85" i="1" s="1"/>
  <c r="BN1442" i="1"/>
  <c r="BT1442" i="1" s="1"/>
  <c r="BN375" i="1"/>
  <c r="BN1094" i="1"/>
  <c r="BN51" i="1"/>
  <c r="BO51" i="1" s="1"/>
  <c r="BN769" i="1"/>
  <c r="BP769" i="1" s="1"/>
  <c r="BN719" i="1"/>
  <c r="BN1373" i="1"/>
  <c r="BN479" i="1"/>
  <c r="BO479" i="1" s="1"/>
  <c r="BN41" i="1"/>
  <c r="BN987" i="1"/>
  <c r="BN313" i="1"/>
  <c r="BN638" i="1"/>
  <c r="BP638" i="1" s="1"/>
  <c r="BN724" i="1"/>
  <c r="BT724" i="1" s="1"/>
  <c r="BN444" i="1"/>
  <c r="BT444" i="1" s="1"/>
  <c r="BN477" i="1"/>
  <c r="BP477" i="1" s="1"/>
  <c r="BN619" i="1"/>
  <c r="BP619" i="1" s="1"/>
  <c r="BN1523" i="1"/>
  <c r="BO1523" i="1" s="1"/>
  <c r="BN1415" i="1"/>
  <c r="BN349" i="1"/>
  <c r="BN1067" i="1"/>
  <c r="BO1067" i="1" s="1"/>
  <c r="BN1949" i="1"/>
  <c r="BN737" i="1"/>
  <c r="BN629" i="1"/>
  <c r="BN1319" i="1"/>
  <c r="BT1319" i="1" s="1"/>
  <c r="BN421" i="1"/>
  <c r="BO421" i="1" s="1"/>
  <c r="BN1322" i="1"/>
  <c r="BT1322" i="1" s="1"/>
  <c r="BN929" i="1"/>
  <c r="BN195" i="1"/>
  <c r="BN579" i="1"/>
  <c r="BT579" i="1" s="1"/>
  <c r="BN700" i="1"/>
  <c r="BN324" i="1"/>
  <c r="BN345" i="1"/>
  <c r="BO345" i="1" s="1"/>
  <c r="BN1950" i="1"/>
  <c r="BN1991" i="1"/>
  <c r="BT1991" i="1" s="1"/>
  <c r="BN1271" i="1"/>
  <c r="BN2017" i="1"/>
  <c r="BT2017" i="1" s="1"/>
  <c r="BN747" i="1"/>
  <c r="BP747" i="1" s="1"/>
  <c r="BN1777" i="1"/>
  <c r="BT1777" i="1" s="1"/>
  <c r="BN395" i="1"/>
  <c r="BN1897" i="1"/>
  <c r="BN1861" i="1"/>
  <c r="BP1861" i="1" s="1"/>
  <c r="BN1859" i="1"/>
  <c r="BN1223" i="1"/>
  <c r="BN1177" i="1"/>
  <c r="BP1177" i="1" s="1"/>
  <c r="BN1970" i="1"/>
  <c r="BN1804" i="1"/>
  <c r="BN196" i="1"/>
  <c r="BN1174" i="1"/>
  <c r="BO1174" i="1" s="1"/>
  <c r="BN1100" i="1"/>
  <c r="AZ819" i="1"/>
  <c r="BN1933" i="1"/>
  <c r="BO1933" i="1" s="1"/>
  <c r="BN1239" i="1"/>
  <c r="BN1985" i="1"/>
  <c r="BP1985" i="1" s="1"/>
  <c r="BN721" i="1"/>
  <c r="BN1718" i="1"/>
  <c r="BN337" i="1"/>
  <c r="BO337" i="1" s="1"/>
  <c r="BN1721" i="1"/>
  <c r="BN1829" i="1"/>
  <c r="BP1829" i="1" s="1"/>
  <c r="BN1769" i="1"/>
  <c r="BN1191" i="1"/>
  <c r="BP1191" i="1" s="1"/>
  <c r="BN803" i="1"/>
  <c r="BO803" i="1" s="1"/>
  <c r="BN1911" i="1"/>
  <c r="BO1911" i="1" s="1"/>
  <c r="BN1780" i="1"/>
  <c r="BO1780" i="1" s="1"/>
  <c r="BN184" i="1"/>
  <c r="BN1162" i="1"/>
  <c r="BP1162" i="1" s="1"/>
  <c r="BN1088" i="1"/>
  <c r="AZ599" i="1"/>
  <c r="BN1874" i="1"/>
  <c r="BO1874" i="1" s="1"/>
  <c r="BN1181" i="1"/>
  <c r="BN1958" i="1"/>
  <c r="BN689" i="1"/>
  <c r="BO689" i="1" s="1"/>
  <c r="BN1691" i="1"/>
  <c r="BT1691" i="1" s="1"/>
  <c r="BN305" i="1"/>
  <c r="BP305" i="1" s="1"/>
  <c r="BN1694" i="1"/>
  <c r="BP1694" i="1" s="1"/>
  <c r="BN1743" i="1"/>
  <c r="BP1743" i="1" s="1"/>
  <c r="BR1743" i="1" s="1"/>
  <c r="BN1683" i="1"/>
  <c r="BN1165" i="1"/>
  <c r="BT1165" i="1" s="1"/>
  <c r="BN483" i="1"/>
  <c r="BN1937" i="1"/>
  <c r="BN1768" i="1"/>
  <c r="BT1768" i="1" s="1"/>
  <c r="BN172" i="1"/>
  <c r="BN1150" i="1"/>
  <c r="BN1076" i="1"/>
  <c r="AZ2026" i="1"/>
  <c r="BB2026" i="1" s="1"/>
  <c r="BN1847" i="1"/>
  <c r="BP1847" i="1" s="1"/>
  <c r="BR1847" i="1" s="1"/>
  <c r="BN1154" i="1"/>
  <c r="BN1899" i="1"/>
  <c r="BT1899" i="1" s="1"/>
  <c r="BN662" i="1"/>
  <c r="BN1659" i="1"/>
  <c r="BP1659" i="1" s="1"/>
  <c r="BR1659" i="1" s="1"/>
  <c r="BN278" i="1"/>
  <c r="BN1635" i="1"/>
  <c r="BN1658" i="1"/>
  <c r="BP1658" i="1" s="1"/>
  <c r="BN1657" i="1"/>
  <c r="BN1106" i="1"/>
  <c r="BN1719" i="1"/>
  <c r="BN1825" i="1"/>
  <c r="BP1825" i="1" s="1"/>
  <c r="BN1732" i="1"/>
  <c r="BO1732" i="1" s="1"/>
  <c r="BN136" i="1"/>
  <c r="BO136" i="1" s="1"/>
  <c r="BN1030" i="1"/>
  <c r="BT1030" i="1" s="1"/>
  <c r="BN944" i="1"/>
  <c r="BO944" i="1" s="1"/>
  <c r="AZ1891" i="1"/>
  <c r="BF1891" i="1" s="1"/>
  <c r="BN1959" i="1"/>
  <c r="BO1959" i="1" s="1"/>
  <c r="BN1527" i="1"/>
  <c r="BN1127" i="1"/>
  <c r="BT1127" i="1" s="1"/>
  <c r="BN722" i="1"/>
  <c r="BO722" i="1" s="1"/>
  <c r="BN317" i="1"/>
  <c r="BN1873" i="1"/>
  <c r="BN1441" i="1"/>
  <c r="BP1441" i="1" s="1"/>
  <c r="BN1035" i="1"/>
  <c r="BO1035" i="1" s="1"/>
  <c r="BN635" i="1"/>
  <c r="BN171" i="1"/>
  <c r="BP171" i="1" s="1"/>
  <c r="BN855" i="1"/>
  <c r="BN1633" i="1"/>
  <c r="BN1142" i="1"/>
  <c r="BN683" i="1"/>
  <c r="BN251" i="1"/>
  <c r="BT251" i="1" s="1"/>
  <c r="BN1610" i="1"/>
  <c r="BN543" i="1"/>
  <c r="BP543" i="1" s="1"/>
  <c r="BN1491" i="1"/>
  <c r="BN137" i="1"/>
  <c r="BO137" i="1" s="1"/>
  <c r="BN1202" i="1"/>
  <c r="BT1202" i="1" s="1"/>
  <c r="BN1631" i="1"/>
  <c r="BN997" i="1"/>
  <c r="BP997" i="1" s="1"/>
  <c r="BN362" i="1"/>
  <c r="BN1625" i="1"/>
  <c r="BN793" i="1"/>
  <c r="BN770" i="1"/>
  <c r="BN845" i="1"/>
  <c r="BP845" i="1" s="1"/>
  <c r="BN711" i="1"/>
  <c r="BN673" i="1"/>
  <c r="BN1935" i="1"/>
  <c r="BN1205" i="1"/>
  <c r="BO1205" i="1" s="1"/>
  <c r="BN1175" i="1"/>
  <c r="BN1503" i="1"/>
  <c r="BN1561" i="1"/>
  <c r="BP1561" i="1" s="1"/>
  <c r="BN291" i="1"/>
  <c r="BN1624" i="1"/>
  <c r="BN1108" i="1"/>
  <c r="BN580" i="1"/>
  <c r="BN1980" i="1"/>
  <c r="BT1980" i="1" s="1"/>
  <c r="BN1224" i="1"/>
  <c r="BN36" i="1"/>
  <c r="BN742" i="1"/>
  <c r="BP742" i="1" s="1"/>
  <c r="BN1449" i="1"/>
  <c r="BP1449" i="1" s="1"/>
  <c r="BN33" i="1"/>
  <c r="BO33" i="1" s="1"/>
  <c r="BN620" i="1"/>
  <c r="BN547" i="1"/>
  <c r="BP547" i="1" s="1"/>
  <c r="BN1578" i="1"/>
  <c r="AZ512" i="1"/>
  <c r="BN1501" i="1"/>
  <c r="BN1095" i="1"/>
  <c r="BN695" i="1"/>
  <c r="BO695" i="1" s="1"/>
  <c r="BN263" i="1"/>
  <c r="BN1841" i="1"/>
  <c r="BT1841" i="1" s="1"/>
  <c r="BN1409" i="1"/>
  <c r="BN1009" i="1"/>
  <c r="BT1009" i="1" s="1"/>
  <c r="BN603" i="1"/>
  <c r="BP603" i="1" s="1"/>
  <c r="BN145" i="1"/>
  <c r="BN338" i="1"/>
  <c r="BO338" i="1" s="1"/>
  <c r="BN1601" i="1"/>
  <c r="BN1115" i="1"/>
  <c r="BN651" i="1"/>
  <c r="BN219" i="1"/>
  <c r="BN1551" i="1"/>
  <c r="BP1551" i="1" s="1"/>
  <c r="BR1551" i="1" s="1"/>
  <c r="BN485" i="1"/>
  <c r="BN1379" i="1"/>
  <c r="BN1981" i="1"/>
  <c r="BN1117" i="1"/>
  <c r="BP1117" i="1" s="1"/>
  <c r="BN1599" i="1"/>
  <c r="BP1599" i="1" s="1"/>
  <c r="BR1599" i="1" s="1"/>
  <c r="BN911" i="1"/>
  <c r="BN335" i="1"/>
  <c r="BT335" i="1" s="1"/>
  <c r="BN1539" i="1"/>
  <c r="BN761" i="1"/>
  <c r="BN133" i="1"/>
  <c r="BN818" i="1"/>
  <c r="BN2005" i="1"/>
  <c r="BT2005" i="1" s="1"/>
  <c r="BN641" i="1"/>
  <c r="BN1877" i="1"/>
  <c r="BT1877" i="1" s="1"/>
  <c r="BN1151" i="1"/>
  <c r="BN1085" i="1"/>
  <c r="BP1085" i="1" s="1"/>
  <c r="BN1418" i="1"/>
  <c r="BO1418" i="1" s="1"/>
  <c r="BN1502" i="1"/>
  <c r="BN265" i="1"/>
  <c r="BP265" i="1" s="1"/>
  <c r="BN1612" i="1"/>
  <c r="BN1096" i="1"/>
  <c r="BN568" i="1"/>
  <c r="BN1944" i="1"/>
  <c r="BN1188" i="1"/>
  <c r="BP1188" i="1" s="1"/>
  <c r="BN2026" i="1"/>
  <c r="BT2026" i="1" s="1"/>
  <c r="BN730" i="1"/>
  <c r="BT730" i="1" s="1"/>
  <c r="BN1437" i="1"/>
  <c r="BP1437" i="1" s="1"/>
  <c r="BN2024" i="1"/>
  <c r="BT2024" i="1" s="1"/>
  <c r="BN608" i="1"/>
  <c r="BN511" i="1"/>
  <c r="BN1554" i="1"/>
  <c r="BP1554" i="1" s="1"/>
  <c r="AZ465" i="1"/>
  <c r="BN1069" i="1"/>
  <c r="BN663" i="1"/>
  <c r="BN231" i="1"/>
  <c r="BN1787" i="1"/>
  <c r="BO1787" i="1" s="1"/>
  <c r="BN1382" i="1"/>
  <c r="BN977" i="1"/>
  <c r="BT977" i="1" s="1"/>
  <c r="BN577" i="1"/>
  <c r="BN113" i="1"/>
  <c r="BO113" i="1" s="1"/>
  <c r="BN2006" i="1"/>
  <c r="BN1574" i="1"/>
  <c r="BN1083" i="1"/>
  <c r="BO1083" i="1" s="1"/>
  <c r="BN625" i="1"/>
  <c r="BN193" i="1"/>
  <c r="BN1493" i="1"/>
  <c r="BN458" i="1"/>
  <c r="BN1321" i="1"/>
  <c r="BO1321" i="1" s="1"/>
  <c r="BN1922" i="1"/>
  <c r="BN1031" i="1"/>
  <c r="BN1541" i="1"/>
  <c r="BN879" i="1"/>
  <c r="BO879" i="1" s="1"/>
  <c r="BN218" i="1"/>
  <c r="BT218" i="1" s="1"/>
  <c r="BN1513" i="1"/>
  <c r="BN531" i="1"/>
  <c r="BP531" i="1" s="1"/>
  <c r="BN1997" i="1"/>
  <c r="BN791" i="1"/>
  <c r="BN159" i="1"/>
  <c r="BN614" i="1"/>
  <c r="BN1823" i="1"/>
  <c r="BP1823" i="1" s="1"/>
  <c r="BN1061" i="1"/>
  <c r="BN1058" i="1"/>
  <c r="BN1359" i="1"/>
  <c r="BN1475" i="1"/>
  <c r="BT1475" i="1" s="1"/>
  <c r="BN233" i="1"/>
  <c r="BN1588" i="1"/>
  <c r="BN1084" i="1"/>
  <c r="BO1084" i="1" s="1"/>
  <c r="BN556" i="1"/>
  <c r="BN1908" i="1"/>
  <c r="BN1176" i="1"/>
  <c r="BN2014" i="1"/>
  <c r="BN718" i="1"/>
  <c r="BO718" i="1" s="1"/>
  <c r="BN1425" i="1"/>
  <c r="BO1425" i="1" s="1"/>
  <c r="BN2012" i="1"/>
  <c r="BT2012" i="1" s="1"/>
  <c r="BN596" i="1"/>
  <c r="BN499" i="1"/>
  <c r="BO499" i="1" s="1"/>
  <c r="BN1542" i="1"/>
  <c r="BO1542" i="1" s="1"/>
  <c r="AZ580" i="1"/>
  <c r="BN1037" i="1"/>
  <c r="BO1037" i="1" s="1"/>
  <c r="BN605" i="1"/>
  <c r="BN205" i="1"/>
  <c r="BN1755" i="1"/>
  <c r="BN1355" i="1"/>
  <c r="BN950" i="1"/>
  <c r="BO950" i="1" s="1"/>
  <c r="BN518" i="1"/>
  <c r="BN59" i="1"/>
  <c r="BN1979" i="1"/>
  <c r="BN1489" i="1"/>
  <c r="BP1489" i="1" s="1"/>
  <c r="BN1025" i="1"/>
  <c r="BN593" i="1"/>
  <c r="BN107" i="1"/>
  <c r="BT107" i="1" s="1"/>
  <c r="BN1349" i="1"/>
  <c r="BN431" i="1"/>
  <c r="BN1118" i="1"/>
  <c r="BN1837" i="1"/>
  <c r="BN653" i="1"/>
  <c r="BP653" i="1" s="1"/>
  <c r="BN1514" i="1"/>
  <c r="BN853" i="1"/>
  <c r="BN47" i="1"/>
  <c r="BN1481" i="1"/>
  <c r="BT1481" i="1" s="1"/>
  <c r="BN505" i="1"/>
  <c r="BN1853" i="1"/>
  <c r="BN733" i="1"/>
  <c r="BP733" i="1" s="1"/>
  <c r="BN1793" i="1"/>
  <c r="BN555" i="1"/>
  <c r="BN1733" i="1"/>
  <c r="BN949" i="1"/>
  <c r="BN941" i="1"/>
  <c r="BT941" i="1" s="1"/>
  <c r="BN1247" i="1"/>
  <c r="BN1385" i="1"/>
  <c r="BN179" i="1"/>
  <c r="BO179" i="1" s="1"/>
  <c r="BN1564" i="1"/>
  <c r="BO1564" i="1" s="1"/>
  <c r="BN1048" i="1"/>
  <c r="BT1048" i="1" s="1"/>
  <c r="BN532" i="1"/>
  <c r="BN1884" i="1"/>
  <c r="BT1884" i="1" s="1"/>
  <c r="BN1140" i="1"/>
  <c r="BN1894" i="1"/>
  <c r="BN598" i="1"/>
  <c r="BN1293" i="1"/>
  <c r="BN1880" i="1"/>
  <c r="BO1880" i="1" s="1"/>
  <c r="BN464" i="1"/>
  <c r="BN343" i="1"/>
  <c r="BN1314" i="1"/>
  <c r="BT1314" i="1" s="1"/>
  <c r="AZ533" i="1"/>
  <c r="BF533" i="1" s="1"/>
  <c r="BN1010" i="1"/>
  <c r="BP1010" i="1" s="1"/>
  <c r="BN578" i="1"/>
  <c r="BN146" i="1"/>
  <c r="BT146" i="1" s="1"/>
  <c r="BN1729" i="1"/>
  <c r="BN1323" i="1"/>
  <c r="BN923" i="1"/>
  <c r="BN491" i="1"/>
  <c r="BN1583" i="1"/>
  <c r="BT1583" i="1" s="1"/>
  <c r="BN1947" i="1"/>
  <c r="BN1457" i="1"/>
  <c r="BN998" i="1"/>
  <c r="BN566" i="1"/>
  <c r="BP566" i="1" s="1"/>
  <c r="BN75" i="1"/>
  <c r="BP75" i="1" s="1"/>
  <c r="BN1295" i="1"/>
  <c r="BN373" i="1"/>
  <c r="BO373" i="1" s="1"/>
  <c r="BN1033" i="1"/>
  <c r="BN1778" i="1"/>
  <c r="BN167" i="1"/>
  <c r="BN1455" i="1"/>
  <c r="BN794" i="1"/>
  <c r="BT794" i="1" s="1"/>
  <c r="BN30" i="1"/>
  <c r="BN1310" i="1"/>
  <c r="BO1310" i="1" s="1"/>
  <c r="BN473" i="1"/>
  <c r="BO473" i="1" s="1"/>
  <c r="BN1597" i="1"/>
  <c r="BT1597" i="1" s="1"/>
  <c r="BN471" i="1"/>
  <c r="BO471" i="1" s="1"/>
  <c r="BN1451" i="1"/>
  <c r="BN299" i="1"/>
  <c r="BO299" i="1" s="1"/>
  <c r="BN1274" i="1"/>
  <c r="BN1865" i="1"/>
  <c r="BN455" i="1"/>
  <c r="BN842" i="1"/>
  <c r="BN1129" i="1"/>
  <c r="BO1129" i="1" s="1"/>
  <c r="BN1972" i="1"/>
  <c r="BN1444" i="1"/>
  <c r="BN940" i="1"/>
  <c r="BN412" i="1"/>
  <c r="BP412" i="1" s="1"/>
  <c r="BN1716" i="1"/>
  <c r="BO1716" i="1" s="1"/>
  <c r="BN900" i="1"/>
  <c r="BN1606" i="1"/>
  <c r="BO1606" i="1" s="1"/>
  <c r="BN310" i="1"/>
  <c r="BN981" i="1"/>
  <c r="BN1568" i="1"/>
  <c r="BN152" i="1"/>
  <c r="BN2011" i="1"/>
  <c r="BO2011" i="1" s="1"/>
  <c r="BN570" i="1"/>
  <c r="AZ1882" i="1"/>
  <c r="BN1789" i="1"/>
  <c r="BN1383" i="1"/>
  <c r="BO1383" i="1" s="1"/>
  <c r="BN951" i="1"/>
  <c r="BO951" i="1" s="1"/>
  <c r="BN551" i="1"/>
  <c r="BN119" i="1"/>
  <c r="BT119" i="1" s="1"/>
  <c r="BN1697" i="1"/>
  <c r="BN1297" i="1"/>
  <c r="BN865" i="1"/>
  <c r="BN459" i="1"/>
  <c r="BN863" i="1"/>
  <c r="BO863" i="1" s="1"/>
  <c r="BN1921" i="1"/>
  <c r="BN1430" i="1"/>
  <c r="BN971" i="1"/>
  <c r="BN539" i="1"/>
  <c r="BO539" i="1" s="1"/>
  <c r="BN49" i="1"/>
  <c r="BN1237" i="1"/>
  <c r="BN341" i="1"/>
  <c r="BN974" i="1"/>
  <c r="BN1751" i="1"/>
  <c r="BN1973" i="1"/>
  <c r="BN1370" i="1"/>
  <c r="BN767" i="1"/>
  <c r="BO767" i="1" s="1"/>
  <c r="BN2003" i="1"/>
  <c r="BN1283" i="1"/>
  <c r="BN419" i="1"/>
  <c r="BN1565" i="1"/>
  <c r="BT1565" i="1" s="1"/>
  <c r="BN445" i="1"/>
  <c r="BT445" i="1" s="1"/>
  <c r="BN1419" i="1"/>
  <c r="BN267" i="1"/>
  <c r="BO267" i="1" s="1"/>
  <c r="BN1215" i="1"/>
  <c r="BN1753" i="1"/>
  <c r="BN397" i="1"/>
  <c r="BN815" i="1"/>
  <c r="BN1097" i="1"/>
  <c r="BO1097" i="1" s="1"/>
  <c r="BN1960" i="1"/>
  <c r="BN1432" i="1"/>
  <c r="BN916" i="1"/>
  <c r="BN400" i="1"/>
  <c r="BT400" i="1" s="1"/>
  <c r="BN1704" i="1"/>
  <c r="BP1704" i="1" s="1"/>
  <c r="BN888" i="1"/>
  <c r="BN1594" i="1"/>
  <c r="BO1594" i="1" s="1"/>
  <c r="BN298" i="1"/>
  <c r="BN969" i="1"/>
  <c r="BN1556" i="1"/>
  <c r="BN140" i="1"/>
  <c r="BN1987" i="1"/>
  <c r="BO1987" i="1" s="1"/>
  <c r="BN558" i="1"/>
  <c r="AZ1866" i="1"/>
  <c r="BN1357" i="1"/>
  <c r="BN493" i="1"/>
  <c r="BP493" i="1" s="1"/>
  <c r="BN87" i="1"/>
  <c r="BO87" i="1" s="1"/>
  <c r="BN1670" i="1"/>
  <c r="BN1265" i="1"/>
  <c r="BO1265" i="1" s="1"/>
  <c r="BN833" i="1"/>
  <c r="BN401" i="1"/>
  <c r="BN197" i="1"/>
  <c r="BT197" i="1" s="1"/>
  <c r="BN1835" i="1"/>
  <c r="BN1371" i="1"/>
  <c r="BP1371" i="1" s="1"/>
  <c r="BR1371" i="1" s="1"/>
  <c r="BN939" i="1"/>
  <c r="BN449" i="1"/>
  <c r="BN1957" i="1"/>
  <c r="BN1178" i="1"/>
  <c r="BT1178" i="1" s="1"/>
  <c r="BN111" i="1"/>
  <c r="BO111" i="1" s="1"/>
  <c r="BN889" i="1"/>
  <c r="BN1693" i="1"/>
  <c r="BT1693" i="1" s="1"/>
  <c r="BN1946" i="1"/>
  <c r="BN1285" i="1"/>
  <c r="BN709" i="1"/>
  <c r="BN1913" i="1"/>
  <c r="BN1225" i="1"/>
  <c r="BP1225" i="1" s="1"/>
  <c r="BN387" i="1"/>
  <c r="BN1538" i="1"/>
  <c r="BN413" i="1"/>
  <c r="BT413" i="1" s="1"/>
  <c r="BN1361" i="1"/>
  <c r="BO1361" i="1" s="1"/>
  <c r="BN209" i="1"/>
  <c r="BT209" i="1" s="1"/>
  <c r="BN1157" i="1"/>
  <c r="BN1667" i="1"/>
  <c r="BO1667" i="1" s="1"/>
  <c r="BN311" i="1"/>
  <c r="BN783" i="1"/>
  <c r="BN1043" i="1"/>
  <c r="BN1948" i="1"/>
  <c r="BN1420" i="1"/>
  <c r="BT1420" i="1" s="1"/>
  <c r="BN904" i="1"/>
  <c r="BN388" i="1"/>
  <c r="BP388" i="1" s="1"/>
  <c r="BN1692" i="1"/>
  <c r="BN876" i="1"/>
  <c r="BP876" i="1" s="1"/>
  <c r="BN1582" i="1"/>
  <c r="BO1582" i="1" s="1"/>
  <c r="BN286" i="1"/>
  <c r="BN957" i="1"/>
  <c r="BP957" i="1" s="1"/>
  <c r="BN1544" i="1"/>
  <c r="BN128" i="1"/>
  <c r="BN1903" i="1"/>
  <c r="BO1903" i="1" s="1"/>
  <c r="BN546" i="1"/>
  <c r="AZ1539" i="1"/>
  <c r="BF1539" i="1" s="1"/>
  <c r="BN1757" i="1"/>
  <c r="BN925" i="1"/>
  <c r="BN1439" i="1"/>
  <c r="BN1730" i="1"/>
  <c r="BO1730" i="1" s="1"/>
  <c r="BN1298" i="1"/>
  <c r="BP1298" i="1" s="1"/>
  <c r="BN893" i="1"/>
  <c r="BN461" i="1"/>
  <c r="BP461" i="1" s="1"/>
  <c r="BN61" i="1"/>
  <c r="BN1643" i="1"/>
  <c r="BN1211" i="1"/>
  <c r="BN806" i="1"/>
  <c r="BN374" i="1"/>
  <c r="BT374" i="1" s="1"/>
  <c r="BN1923" i="1"/>
  <c r="BN1803" i="1"/>
  <c r="BN1345" i="1"/>
  <c r="BN913" i="1"/>
  <c r="BO913" i="1" s="1"/>
  <c r="BN422" i="1"/>
  <c r="BT422" i="1" s="1"/>
  <c r="BN1925" i="1"/>
  <c r="BN1119" i="1"/>
  <c r="BT1119" i="1" s="1"/>
  <c r="BN1982" i="1"/>
  <c r="BN830" i="1"/>
  <c r="BN1634" i="1"/>
  <c r="BN1887" i="1"/>
  <c r="BN1253" i="1"/>
  <c r="BP1253" i="1" s="1"/>
  <c r="BN623" i="1"/>
  <c r="BN1886" i="1"/>
  <c r="BN1166" i="1"/>
  <c r="BN158" i="1"/>
  <c r="BT158" i="1" s="1"/>
  <c r="BN1479" i="1"/>
  <c r="BT1479" i="1" s="1"/>
  <c r="BN359" i="1"/>
  <c r="BN1307" i="1"/>
  <c r="BO1307" i="1" s="1"/>
  <c r="BN155" i="1"/>
  <c r="BN725" i="1"/>
  <c r="BN1433" i="1"/>
  <c r="BN221" i="1"/>
  <c r="BN698" i="1"/>
  <c r="BO698" i="1" s="1"/>
  <c r="BN985" i="1"/>
  <c r="BN1912" i="1"/>
  <c r="BN1396" i="1"/>
  <c r="BT1396" i="1" s="1"/>
  <c r="BN868" i="1"/>
  <c r="BP868" i="1" s="1"/>
  <c r="BN364" i="1"/>
  <c r="BT364" i="1" s="1"/>
  <c r="BN1620" i="1"/>
  <c r="BN756" i="1"/>
  <c r="BT756" i="1" s="1"/>
  <c r="BN1462" i="1"/>
  <c r="BN166" i="1"/>
  <c r="BN825" i="1"/>
  <c r="BN1412" i="1"/>
  <c r="BN1963" i="1"/>
  <c r="BT1963" i="1" s="1"/>
  <c r="BN1507" i="1"/>
  <c r="AZ38" i="1"/>
  <c r="AZ182" i="1"/>
  <c r="BF182" i="1" s="1"/>
  <c r="AZ326" i="1"/>
  <c r="BF326" i="1" s="1"/>
  <c r="AZ470" i="1"/>
  <c r="BB470" i="1" s="1"/>
  <c r="AZ614" i="1"/>
  <c r="BF614" i="1" s="1"/>
  <c r="AZ758" i="1"/>
  <c r="BF758" i="1" s="1"/>
  <c r="AZ902" i="1"/>
  <c r="BF902" i="1" s="1"/>
  <c r="AZ1046" i="1"/>
  <c r="BB1046" i="1" s="1"/>
  <c r="AZ1190" i="1"/>
  <c r="BF1190" i="1" s="1"/>
  <c r="AZ1334" i="1"/>
  <c r="AZ1478" i="1"/>
  <c r="BB1478" i="1" s="1"/>
  <c r="AZ1622" i="1"/>
  <c r="AZ1766" i="1"/>
  <c r="AZ1910" i="1"/>
  <c r="AZ126" i="1"/>
  <c r="BB126" i="1" s="1"/>
  <c r="AZ270" i="1"/>
  <c r="BB270" i="1" s="1"/>
  <c r="AZ414" i="1"/>
  <c r="BF414" i="1" s="1"/>
  <c r="AZ558" i="1"/>
  <c r="BF558" i="1" s="1"/>
  <c r="AZ702" i="1"/>
  <c r="BF702" i="1" s="1"/>
  <c r="AZ846" i="1"/>
  <c r="BA846" i="1" s="1"/>
  <c r="AZ990" i="1"/>
  <c r="BF990" i="1" s="1"/>
  <c r="AZ1134" i="1"/>
  <c r="AZ1278" i="1"/>
  <c r="BF1278" i="1" s="1"/>
  <c r="AZ1422" i="1"/>
  <c r="BA1422" i="1" s="1"/>
  <c r="AZ1566" i="1"/>
  <c r="AZ1710" i="1"/>
  <c r="AZ88" i="1"/>
  <c r="BA88" i="1" s="1"/>
  <c r="AZ261" i="1"/>
  <c r="BA261" i="1" s="1"/>
  <c r="AZ433" i="1"/>
  <c r="BF433" i="1" s="1"/>
  <c r="AZ607" i="1"/>
  <c r="BA607" i="1" s="1"/>
  <c r="AZ779" i="1"/>
  <c r="BF779" i="1" s="1"/>
  <c r="AZ952" i="1"/>
  <c r="AZ1125" i="1"/>
  <c r="BF1125" i="1" s="1"/>
  <c r="AZ1297" i="1"/>
  <c r="AZ1471" i="1"/>
  <c r="BF1471" i="1" s="1"/>
  <c r="AZ1643" i="1"/>
  <c r="AZ1816" i="1"/>
  <c r="BF1816" i="1" s="1"/>
  <c r="AZ1972" i="1"/>
  <c r="AZ132" i="1"/>
  <c r="BF132" i="1" s="1"/>
  <c r="AZ133" i="1"/>
  <c r="BF133" i="1" s="1"/>
  <c r="AZ307" i="1"/>
  <c r="BB307" i="1" s="1"/>
  <c r="AZ192" i="1"/>
  <c r="BB192" i="1" s="1"/>
  <c r="AZ79" i="1"/>
  <c r="BF79" i="1" s="1"/>
  <c r="AZ251" i="1"/>
  <c r="AZ424" i="1"/>
  <c r="BF424" i="1" s="1"/>
  <c r="AZ597" i="1"/>
  <c r="BA597" i="1" s="1"/>
  <c r="AZ769" i="1"/>
  <c r="BF769" i="1" s="1"/>
  <c r="AZ943" i="1"/>
  <c r="AZ1115" i="1"/>
  <c r="BA1115" i="1" s="1"/>
  <c r="AZ1288" i="1"/>
  <c r="BA1288" i="1" s="1"/>
  <c r="AZ1461" i="1"/>
  <c r="BA1461" i="1" s="1"/>
  <c r="AZ1633" i="1"/>
  <c r="BF1633" i="1" s="1"/>
  <c r="AZ1807" i="1"/>
  <c r="BF1807" i="1" s="1"/>
  <c r="AZ1964" i="1"/>
  <c r="BF1964" i="1" s="1"/>
  <c r="AZ109" i="1"/>
  <c r="AZ241" i="1"/>
  <c r="AZ466" i="1"/>
  <c r="BA466" i="1" s="1"/>
  <c r="AZ673" i="1"/>
  <c r="AZ881" i="1"/>
  <c r="BA881" i="1" s="1"/>
  <c r="AZ1089" i="1"/>
  <c r="BF1089" i="1" s="1"/>
  <c r="AZ1295" i="1"/>
  <c r="BF1295" i="1" s="1"/>
  <c r="AZ1503" i="1"/>
  <c r="AZ1711" i="1"/>
  <c r="BB1711" i="1" s="1"/>
  <c r="AZ1908" i="1"/>
  <c r="AZ143" i="1"/>
  <c r="BA143" i="1" s="1"/>
  <c r="AZ399" i="1"/>
  <c r="BF399" i="1" s="1"/>
  <c r="AZ605" i="1"/>
  <c r="BF605" i="1" s="1"/>
  <c r="AZ814" i="1"/>
  <c r="AZ1020" i="1"/>
  <c r="BA1020" i="1" s="1"/>
  <c r="AZ1228" i="1"/>
  <c r="AZ1436" i="1"/>
  <c r="BA1436" i="1" s="1"/>
  <c r="AZ1642" i="1"/>
  <c r="AZ1847" i="1"/>
  <c r="AZ144" i="1"/>
  <c r="BF144" i="1" s="1"/>
  <c r="AZ400" i="1"/>
  <c r="BB400" i="1" s="1"/>
  <c r="AZ608" i="1"/>
  <c r="BB608" i="1" s="1"/>
  <c r="AZ815" i="1"/>
  <c r="AZ1021" i="1"/>
  <c r="BA1021" i="1" s="1"/>
  <c r="AZ1229" i="1"/>
  <c r="AZ1437" i="1"/>
  <c r="AZ1644" i="1"/>
  <c r="BF1644" i="1" s="1"/>
  <c r="AZ1848" i="1"/>
  <c r="BA1848" i="1" s="1"/>
  <c r="AZ30" i="1"/>
  <c r="BB30" i="1" s="1"/>
  <c r="AZ332" i="1"/>
  <c r="AZ540" i="1"/>
  <c r="BF540" i="1" s="1"/>
  <c r="AZ50" i="1"/>
  <c r="AZ194" i="1"/>
  <c r="BA194" i="1" s="1"/>
  <c r="AZ338" i="1"/>
  <c r="BB338" i="1" s="1"/>
  <c r="AZ482" i="1"/>
  <c r="BA482" i="1" s="1"/>
  <c r="AZ626" i="1"/>
  <c r="BF626" i="1" s="1"/>
  <c r="AZ770" i="1"/>
  <c r="BB770" i="1" s="1"/>
  <c r="AZ914" i="1"/>
  <c r="AZ1058" i="1"/>
  <c r="BF1058" i="1" s="1"/>
  <c r="AZ1202" i="1"/>
  <c r="AZ1346" i="1"/>
  <c r="BF1346" i="1" s="1"/>
  <c r="AZ1490" i="1"/>
  <c r="BB1490" i="1" s="1"/>
  <c r="AZ1634" i="1"/>
  <c r="AZ1778" i="1"/>
  <c r="AZ1922" i="1"/>
  <c r="BF1922" i="1" s="1"/>
  <c r="AZ138" i="1"/>
  <c r="BA138" i="1" s="1"/>
  <c r="AZ282" i="1"/>
  <c r="BF282" i="1" s="1"/>
  <c r="AZ426" i="1"/>
  <c r="BB426" i="1" s="1"/>
  <c r="AZ570" i="1"/>
  <c r="BF570" i="1" s="1"/>
  <c r="AZ714" i="1"/>
  <c r="AZ858" i="1"/>
  <c r="BA858" i="1" s="1"/>
  <c r="AZ1002" i="1"/>
  <c r="BF1002" i="1" s="1"/>
  <c r="AZ1146" i="1"/>
  <c r="BB1146" i="1" s="1"/>
  <c r="AZ1290" i="1"/>
  <c r="AZ1434" i="1"/>
  <c r="AZ1578" i="1"/>
  <c r="AZ1722" i="1"/>
  <c r="BF1722" i="1" s="1"/>
  <c r="AZ103" i="1"/>
  <c r="BB103" i="1" s="1"/>
  <c r="AZ275" i="1"/>
  <c r="BA275" i="1" s="1"/>
  <c r="AZ448" i="1"/>
  <c r="BA448" i="1" s="1"/>
  <c r="AZ621" i="1"/>
  <c r="BF621" i="1" s="1"/>
  <c r="AZ793" i="1"/>
  <c r="BB793" i="1" s="1"/>
  <c r="AZ967" i="1"/>
  <c r="BF967" i="1" s="1"/>
  <c r="AZ1139" i="1"/>
  <c r="BB1139" i="1" s="1"/>
  <c r="AZ1312" i="1"/>
  <c r="BB1312" i="1" s="1"/>
  <c r="AZ1485" i="1"/>
  <c r="AZ1657" i="1"/>
  <c r="BF1657" i="1" s="1"/>
  <c r="AZ1829" i="1"/>
  <c r="BF1829" i="1" s="1"/>
  <c r="AZ1984" i="1"/>
  <c r="BF1984" i="1" s="1"/>
  <c r="AZ147" i="1"/>
  <c r="BF147" i="1" s="1"/>
  <c r="AZ148" i="1"/>
  <c r="BF148" i="1" s="1"/>
  <c r="AZ321" i="1"/>
  <c r="BF321" i="1" s="1"/>
  <c r="AZ207" i="1"/>
  <c r="BA207" i="1" s="1"/>
  <c r="AZ93" i="1"/>
  <c r="BF93" i="1" s="1"/>
  <c r="AZ265" i="1"/>
  <c r="BF265" i="1" s="1"/>
  <c r="AZ439" i="1"/>
  <c r="AZ611" i="1"/>
  <c r="BA611" i="1" s="1"/>
  <c r="AZ784" i="1"/>
  <c r="AZ957" i="1"/>
  <c r="AZ1129" i="1"/>
  <c r="AZ1303" i="1"/>
  <c r="BB1303" i="1" s="1"/>
  <c r="AZ1475" i="1"/>
  <c r="BF1475" i="1" s="1"/>
  <c r="AZ1648" i="1"/>
  <c r="AZ1820" i="1"/>
  <c r="BF1820" i="1" s="1"/>
  <c r="AZ1976" i="1"/>
  <c r="BF1976" i="1" s="1"/>
  <c r="AZ124" i="1"/>
  <c r="AZ262" i="1"/>
  <c r="BF262" i="1" s="1"/>
  <c r="AZ484" i="1"/>
  <c r="AZ691" i="1"/>
  <c r="BA691" i="1" s="1"/>
  <c r="AZ898" i="1"/>
  <c r="AZ1105" i="1"/>
  <c r="AZ1313" i="1"/>
  <c r="AZ1521" i="1"/>
  <c r="BA1521" i="1" s="1"/>
  <c r="AZ1727" i="1"/>
  <c r="BA1727" i="1" s="1"/>
  <c r="AZ1924" i="1"/>
  <c r="AZ172" i="1"/>
  <c r="BB172" i="1" s="1"/>
  <c r="AZ62" i="1"/>
  <c r="BA62" i="1" s="1"/>
  <c r="AZ206" i="1"/>
  <c r="BF206" i="1" s="1"/>
  <c r="AZ350" i="1"/>
  <c r="BF350" i="1" s="1"/>
  <c r="AZ494" i="1"/>
  <c r="AZ638" i="1"/>
  <c r="BF638" i="1" s="1"/>
  <c r="AZ782" i="1"/>
  <c r="BF782" i="1" s="1"/>
  <c r="AZ926" i="1"/>
  <c r="BF926" i="1" s="1"/>
  <c r="AZ1070" i="1"/>
  <c r="BF1070" i="1" s="1"/>
  <c r="AZ1214" i="1"/>
  <c r="BF1214" i="1" s="1"/>
  <c r="AZ1358" i="1"/>
  <c r="BB1358" i="1" s="1"/>
  <c r="AZ1502" i="1"/>
  <c r="BB1502" i="1" s="1"/>
  <c r="AZ1646" i="1"/>
  <c r="BF1646" i="1" s="1"/>
  <c r="AZ1790" i="1"/>
  <c r="BF1790" i="1" s="1"/>
  <c r="AZ1934" i="1"/>
  <c r="AZ150" i="1"/>
  <c r="BB150" i="1" s="1"/>
  <c r="AZ294" i="1"/>
  <c r="AZ438" i="1"/>
  <c r="BA438" i="1" s="1"/>
  <c r="AZ582" i="1"/>
  <c r="AZ726" i="1"/>
  <c r="BA726" i="1" s="1"/>
  <c r="AZ870" i="1"/>
  <c r="AZ1014" i="1"/>
  <c r="BA1014" i="1" s="1"/>
  <c r="AZ1158" i="1"/>
  <c r="BB1158" i="1" s="1"/>
  <c r="AZ1302" i="1"/>
  <c r="BF1302" i="1" s="1"/>
  <c r="AZ1446" i="1"/>
  <c r="BA1446" i="1" s="1"/>
  <c r="AZ1590" i="1"/>
  <c r="BA1590" i="1" s="1"/>
  <c r="AZ1734" i="1"/>
  <c r="AZ117" i="1"/>
  <c r="BB117" i="1" s="1"/>
  <c r="AZ289" i="1"/>
  <c r="AZ463" i="1"/>
  <c r="BF463" i="1" s="1"/>
  <c r="AZ635" i="1"/>
  <c r="AZ808" i="1"/>
  <c r="AZ981" i="1"/>
  <c r="AZ1153" i="1"/>
  <c r="BF1153" i="1" s="1"/>
  <c r="AZ1327" i="1"/>
  <c r="BF1327" i="1" s="1"/>
  <c r="AZ1499" i="1"/>
  <c r="BB1499" i="1" s="1"/>
  <c r="AZ1672" i="1"/>
  <c r="BF1672" i="1" s="1"/>
  <c r="AZ1842" i="1"/>
  <c r="BF1842" i="1" s="1"/>
  <c r="AZ1996" i="1"/>
  <c r="BF1996" i="1" s="1"/>
  <c r="AZ161" i="1"/>
  <c r="BF161" i="1" s="1"/>
  <c r="AZ163" i="1"/>
  <c r="AZ48" i="1"/>
  <c r="BB48" i="1" s="1"/>
  <c r="AZ221" i="1"/>
  <c r="AZ107" i="1"/>
  <c r="AZ280" i="1"/>
  <c r="AZ453" i="1"/>
  <c r="BB453" i="1" s="1"/>
  <c r="AZ625" i="1"/>
  <c r="BB625" i="1" s="1"/>
  <c r="AZ799" i="1"/>
  <c r="AZ971" i="1"/>
  <c r="AZ1144" i="1"/>
  <c r="AZ1317" i="1"/>
  <c r="AZ1489" i="1"/>
  <c r="BF1489" i="1" s="1"/>
  <c r="AZ1663" i="1"/>
  <c r="AZ1833" i="1"/>
  <c r="BF1833" i="1" s="1"/>
  <c r="AZ1988" i="1"/>
  <c r="AZ139" i="1"/>
  <c r="BB139" i="1" s="1"/>
  <c r="AZ285" i="1"/>
  <c r="AZ501" i="1"/>
  <c r="BA501" i="1" s="1"/>
  <c r="AZ708" i="1"/>
  <c r="AZ916" i="1"/>
  <c r="AZ1123" i="1"/>
  <c r="BA1123" i="1" s="1"/>
  <c r="AZ1330" i="1"/>
  <c r="AZ1537" i="1"/>
  <c r="AZ1745" i="1"/>
  <c r="BB1745" i="1" s="1"/>
  <c r="AZ74" i="1"/>
  <c r="AZ218" i="1"/>
  <c r="BF218" i="1" s="1"/>
  <c r="AZ362" i="1"/>
  <c r="BF362" i="1" s="1"/>
  <c r="AZ506" i="1"/>
  <c r="AZ650" i="1"/>
  <c r="AZ794" i="1"/>
  <c r="BF794" i="1" s="1"/>
  <c r="AZ938" i="1"/>
  <c r="BA938" i="1" s="1"/>
  <c r="AZ1082" i="1"/>
  <c r="BB1082" i="1" s="1"/>
  <c r="AZ1226" i="1"/>
  <c r="BB1226" i="1" s="1"/>
  <c r="AZ1370" i="1"/>
  <c r="BB1370" i="1" s="1"/>
  <c r="AZ1514" i="1"/>
  <c r="AZ1658" i="1"/>
  <c r="BF1658" i="1" s="1"/>
  <c r="AZ1802" i="1"/>
  <c r="BF1802" i="1" s="1"/>
  <c r="AZ1946" i="1"/>
  <c r="BF1946" i="1" s="1"/>
  <c r="AZ162" i="1"/>
  <c r="BB162" i="1" s="1"/>
  <c r="AZ306" i="1"/>
  <c r="AZ450" i="1"/>
  <c r="BB450" i="1" s="1"/>
  <c r="AZ594" i="1"/>
  <c r="BB594" i="1" s="1"/>
  <c r="AZ738" i="1"/>
  <c r="BF738" i="1" s="1"/>
  <c r="AZ882" i="1"/>
  <c r="BA882" i="1" s="1"/>
  <c r="AZ1026" i="1"/>
  <c r="BB1026" i="1" s="1"/>
  <c r="AZ1170" i="1"/>
  <c r="BA1170" i="1" s="1"/>
  <c r="AZ1314" i="1"/>
  <c r="AZ1458" i="1"/>
  <c r="BF1458" i="1" s="1"/>
  <c r="AZ1602" i="1"/>
  <c r="AZ1746" i="1"/>
  <c r="BF1746" i="1" s="1"/>
  <c r="AZ131" i="1"/>
  <c r="BB131" i="1" s="1"/>
  <c r="AZ304" i="1"/>
  <c r="BF304" i="1" s="1"/>
  <c r="AZ477" i="1"/>
  <c r="AZ649" i="1"/>
  <c r="BF649" i="1" s="1"/>
  <c r="AZ823" i="1"/>
  <c r="BB823" i="1" s="1"/>
  <c r="AZ995" i="1"/>
  <c r="BA995" i="1" s="1"/>
  <c r="AZ1168" i="1"/>
  <c r="BF1168" i="1" s="1"/>
  <c r="AZ1341" i="1"/>
  <c r="BB1341" i="1" s="1"/>
  <c r="AZ1513" i="1"/>
  <c r="BA1513" i="1" s="1"/>
  <c r="AZ1687" i="1"/>
  <c r="BF1687" i="1" s="1"/>
  <c r="AZ1855" i="1"/>
  <c r="AZ2008" i="1"/>
  <c r="BF2008" i="1" s="1"/>
  <c r="AZ176" i="1"/>
  <c r="BA176" i="1" s="1"/>
  <c r="AZ177" i="1"/>
  <c r="BF177" i="1" s="1"/>
  <c r="AZ63" i="1"/>
  <c r="AZ236" i="1"/>
  <c r="BB236" i="1" s="1"/>
  <c r="AZ121" i="1"/>
  <c r="BA121" i="1" s="1"/>
  <c r="AZ295" i="1"/>
  <c r="BB295" i="1" s="1"/>
  <c r="AZ467" i="1"/>
  <c r="BA467" i="1" s="1"/>
  <c r="AZ640" i="1"/>
  <c r="BB640" i="1" s="1"/>
  <c r="AZ813" i="1"/>
  <c r="AZ985" i="1"/>
  <c r="BA985" i="1" s="1"/>
  <c r="AZ1159" i="1"/>
  <c r="BF1159" i="1" s="1"/>
  <c r="AZ1331" i="1"/>
  <c r="BF1331" i="1" s="1"/>
  <c r="AZ1504" i="1"/>
  <c r="AZ1677" i="1"/>
  <c r="BA1677" i="1" s="1"/>
  <c r="AZ1846" i="1"/>
  <c r="BB1846" i="1" s="1"/>
  <c r="AZ2000" i="1"/>
  <c r="BF2000" i="1" s="1"/>
  <c r="AZ153" i="1"/>
  <c r="AZ305" i="1"/>
  <c r="AZ517" i="1"/>
  <c r="BF517" i="1" s="1"/>
  <c r="AZ725" i="1"/>
  <c r="AZ933" i="1"/>
  <c r="AZ1140" i="1"/>
  <c r="BF1140" i="1" s="1"/>
  <c r="AZ1348" i="1"/>
  <c r="AZ1555" i="1"/>
  <c r="BF1555" i="1" s="1"/>
  <c r="AZ1762" i="1"/>
  <c r="AZ86" i="1"/>
  <c r="AZ230" i="1"/>
  <c r="AZ374" i="1"/>
  <c r="BF374" i="1" s="1"/>
  <c r="AZ518" i="1"/>
  <c r="BB518" i="1" s="1"/>
  <c r="AZ662" i="1"/>
  <c r="BF662" i="1" s="1"/>
  <c r="AZ806" i="1"/>
  <c r="BF806" i="1" s="1"/>
  <c r="AZ950" i="1"/>
  <c r="BF950" i="1" s="1"/>
  <c r="AZ1094" i="1"/>
  <c r="BB1094" i="1" s="1"/>
  <c r="AZ1238" i="1"/>
  <c r="BF1238" i="1" s="1"/>
  <c r="AZ1382" i="1"/>
  <c r="AZ1526" i="1"/>
  <c r="BA1526" i="1" s="1"/>
  <c r="AZ1670" i="1"/>
  <c r="AZ1814" i="1"/>
  <c r="BB1814" i="1" s="1"/>
  <c r="AZ1958" i="1"/>
  <c r="AZ174" i="1"/>
  <c r="BF174" i="1" s="1"/>
  <c r="AZ318" i="1"/>
  <c r="BA318" i="1" s="1"/>
  <c r="AZ462" i="1"/>
  <c r="BF462" i="1" s="1"/>
  <c r="AZ606" i="1"/>
  <c r="BA606" i="1" s="1"/>
  <c r="AZ750" i="1"/>
  <c r="BF750" i="1" s="1"/>
  <c r="AZ894" i="1"/>
  <c r="BB894" i="1" s="1"/>
  <c r="AZ1038" i="1"/>
  <c r="BF1038" i="1" s="1"/>
  <c r="AZ1182" i="1"/>
  <c r="BA1182" i="1" s="1"/>
  <c r="AZ1326" i="1"/>
  <c r="BF1326" i="1" s="1"/>
  <c r="AZ1470" i="1"/>
  <c r="BF1470" i="1" s="1"/>
  <c r="AZ1614" i="1"/>
  <c r="AZ1758" i="1"/>
  <c r="AZ145" i="1"/>
  <c r="BF145" i="1" s="1"/>
  <c r="AZ319" i="1"/>
  <c r="BF319" i="1" s="1"/>
  <c r="AZ491" i="1"/>
  <c r="BF491" i="1" s="1"/>
  <c r="AZ664" i="1"/>
  <c r="AZ837" i="1"/>
  <c r="BF837" i="1" s="1"/>
  <c r="AZ1009" i="1"/>
  <c r="AZ1183" i="1"/>
  <c r="BF1183" i="1" s="1"/>
  <c r="AZ1355" i="1"/>
  <c r="AZ1528" i="1"/>
  <c r="BB1528" i="1" s="1"/>
  <c r="AZ1701" i="1"/>
  <c r="AZ1868" i="1"/>
  <c r="AZ2020" i="1"/>
  <c r="AZ190" i="1"/>
  <c r="BF190" i="1" s="1"/>
  <c r="AZ191" i="1"/>
  <c r="BF191" i="1" s="1"/>
  <c r="AZ77" i="1"/>
  <c r="BB77" i="1" s="1"/>
  <c r="AZ250" i="1"/>
  <c r="BA250" i="1" s="1"/>
  <c r="AZ136" i="1"/>
  <c r="BF136" i="1" s="1"/>
  <c r="AZ309" i="1"/>
  <c r="AZ481" i="1"/>
  <c r="BF481" i="1" s="1"/>
  <c r="AZ655" i="1"/>
  <c r="BF655" i="1" s="1"/>
  <c r="AZ827" i="1"/>
  <c r="BA827" i="1" s="1"/>
  <c r="AZ1000" i="1"/>
  <c r="AZ1173" i="1"/>
  <c r="AZ1345" i="1"/>
  <c r="AZ1519" i="1"/>
  <c r="BA1519" i="1" s="1"/>
  <c r="AZ1691" i="1"/>
  <c r="BF1691" i="1" s="1"/>
  <c r="AZ1859" i="1"/>
  <c r="BF1859" i="1" s="1"/>
  <c r="AZ2012" i="1"/>
  <c r="BA2012" i="1" s="1"/>
  <c r="AZ167" i="1"/>
  <c r="AZ328" i="1"/>
  <c r="BB328" i="1" s="1"/>
  <c r="AZ536" i="1"/>
  <c r="BA536" i="1" s="1"/>
  <c r="AZ743" i="1"/>
  <c r="BB743" i="1" s="1"/>
  <c r="AZ949" i="1"/>
  <c r="BA949" i="1" s="1"/>
  <c r="AZ1157" i="1"/>
  <c r="AZ1365" i="1"/>
  <c r="AZ1572" i="1"/>
  <c r="BA1572" i="1" s="1"/>
  <c r="AZ1780" i="1"/>
  <c r="BA1780" i="1" s="1"/>
  <c r="AZ1970" i="1"/>
  <c r="BB1970" i="1" s="1"/>
  <c r="AZ243" i="1"/>
  <c r="AZ98" i="1"/>
  <c r="BA98" i="1" s="1"/>
  <c r="AZ242" i="1"/>
  <c r="BF242" i="1" s="1"/>
  <c r="AZ386" i="1"/>
  <c r="BB386" i="1" s="1"/>
  <c r="AZ530" i="1"/>
  <c r="BF530" i="1" s="1"/>
  <c r="AZ674" i="1"/>
  <c r="AZ818" i="1"/>
  <c r="BA818" i="1" s="1"/>
  <c r="AZ962" i="1"/>
  <c r="BB962" i="1" s="1"/>
  <c r="AZ1106" i="1"/>
  <c r="BF1106" i="1" s="1"/>
  <c r="AZ1250" i="1"/>
  <c r="AZ1394" i="1"/>
  <c r="BB1394" i="1" s="1"/>
  <c r="AZ1538" i="1"/>
  <c r="BB1538" i="1" s="1"/>
  <c r="AZ1682" i="1"/>
  <c r="BF1682" i="1" s="1"/>
  <c r="AZ1826" i="1"/>
  <c r="BA1826" i="1" s="1"/>
  <c r="AZ42" i="1"/>
  <c r="BF42" i="1" s="1"/>
  <c r="AZ186" i="1"/>
  <c r="BA186" i="1" s="1"/>
  <c r="AZ330" i="1"/>
  <c r="BF330" i="1" s="1"/>
  <c r="AZ474" i="1"/>
  <c r="BB474" i="1" s="1"/>
  <c r="AZ618" i="1"/>
  <c r="BF618" i="1" s="1"/>
  <c r="AZ762" i="1"/>
  <c r="AZ906" i="1"/>
  <c r="AZ1050" i="1"/>
  <c r="AZ1194" i="1"/>
  <c r="BF1194" i="1" s="1"/>
  <c r="AZ1338" i="1"/>
  <c r="BA1338" i="1" s="1"/>
  <c r="AZ1482" i="1"/>
  <c r="BF1482" i="1" s="1"/>
  <c r="AZ1626" i="1"/>
  <c r="BF1626" i="1" s="1"/>
  <c r="AZ1770" i="1"/>
  <c r="BF1770" i="1" s="1"/>
  <c r="AZ160" i="1"/>
  <c r="AZ333" i="1"/>
  <c r="BF333" i="1" s="1"/>
  <c r="AZ505" i="1"/>
  <c r="AZ679" i="1"/>
  <c r="BB679" i="1" s="1"/>
  <c r="AZ851" i="1"/>
  <c r="BF851" i="1" s="1"/>
  <c r="AZ1024" i="1"/>
  <c r="AZ1197" i="1"/>
  <c r="AZ1369" i="1"/>
  <c r="BB1369" i="1" s="1"/>
  <c r="AZ1543" i="1"/>
  <c r="BB1543" i="1" s="1"/>
  <c r="AZ1715" i="1"/>
  <c r="BA1715" i="1" s="1"/>
  <c r="AZ1881" i="1"/>
  <c r="BF1881" i="1" s="1"/>
  <c r="AZ32" i="1"/>
  <c r="BA32" i="1" s="1"/>
  <c r="AZ204" i="1"/>
  <c r="AZ205" i="1"/>
  <c r="BF205" i="1" s="1"/>
  <c r="AZ92" i="1"/>
  <c r="AZ264" i="1"/>
  <c r="BA264" i="1" s="1"/>
  <c r="AZ151" i="1"/>
  <c r="AZ323" i="1"/>
  <c r="AZ496" i="1"/>
  <c r="AZ669" i="1"/>
  <c r="BB669" i="1" s="1"/>
  <c r="AZ841" i="1"/>
  <c r="BA841" i="1" s="1"/>
  <c r="AZ1015" i="1"/>
  <c r="BA1015" i="1" s="1"/>
  <c r="AZ1187" i="1"/>
  <c r="BB1187" i="1" s="1"/>
  <c r="AZ1360" i="1"/>
  <c r="AZ1533" i="1"/>
  <c r="AZ1705" i="1"/>
  <c r="BF1705" i="1" s="1"/>
  <c r="AZ1872" i="1"/>
  <c r="AZ2024" i="1"/>
  <c r="BA2024" i="1" s="1"/>
  <c r="AZ56" i="1"/>
  <c r="AZ345" i="1"/>
  <c r="AZ552" i="1"/>
  <c r="AZ760" i="1"/>
  <c r="BB760" i="1" s="1"/>
  <c r="AZ968" i="1"/>
  <c r="BA968" i="1" s="1"/>
  <c r="AZ1175" i="1"/>
  <c r="AZ1381" i="1"/>
  <c r="BF1381" i="1" s="1"/>
  <c r="AZ1589" i="1"/>
  <c r="BF1589" i="1" s="1"/>
  <c r="AZ1797" i="1"/>
  <c r="AZ110" i="1"/>
  <c r="BF110" i="1" s="1"/>
  <c r="AZ254" i="1"/>
  <c r="AZ398" i="1"/>
  <c r="BF398" i="1" s="1"/>
  <c r="AZ542" i="1"/>
  <c r="BF542" i="1" s="1"/>
  <c r="AZ686" i="1"/>
  <c r="AZ830" i="1"/>
  <c r="AZ974" i="1"/>
  <c r="BF974" i="1" s="1"/>
  <c r="AZ1118" i="1"/>
  <c r="BA1118" i="1" s="1"/>
  <c r="AZ1262" i="1"/>
  <c r="BF1262" i="1" s="1"/>
  <c r="AZ1406" i="1"/>
  <c r="BB1406" i="1" s="1"/>
  <c r="AZ1550" i="1"/>
  <c r="BF1550" i="1" s="1"/>
  <c r="AZ1694" i="1"/>
  <c r="BF1694" i="1" s="1"/>
  <c r="AZ1838" i="1"/>
  <c r="BF1838" i="1" s="1"/>
  <c r="AZ54" i="1"/>
  <c r="AZ198" i="1"/>
  <c r="BF198" i="1" s="1"/>
  <c r="AZ342" i="1"/>
  <c r="BB342" i="1" s="1"/>
  <c r="AZ486" i="1"/>
  <c r="AZ630" i="1"/>
  <c r="AZ774" i="1"/>
  <c r="BB774" i="1" s="1"/>
  <c r="AZ918" i="1"/>
  <c r="BF918" i="1" s="1"/>
  <c r="AZ1062" i="1"/>
  <c r="BA1062" i="1" s="1"/>
  <c r="AZ1206" i="1"/>
  <c r="BB1206" i="1" s="1"/>
  <c r="AZ1350" i="1"/>
  <c r="BF1350" i="1" s="1"/>
  <c r="AZ1494" i="1"/>
  <c r="BB1494" i="1" s="1"/>
  <c r="AZ1638" i="1"/>
  <c r="BA1638" i="1" s="1"/>
  <c r="AZ1782" i="1"/>
  <c r="BA1782" i="1" s="1"/>
  <c r="AZ175" i="1"/>
  <c r="BF175" i="1" s="1"/>
  <c r="AZ347" i="1"/>
  <c r="AZ520" i="1"/>
  <c r="AZ693" i="1"/>
  <c r="AZ865" i="1"/>
  <c r="BF865" i="1" s="1"/>
  <c r="AZ1039" i="1"/>
  <c r="BF1039" i="1" s="1"/>
  <c r="AZ1211" i="1"/>
  <c r="BF1211" i="1" s="1"/>
  <c r="AZ1384" i="1"/>
  <c r="AZ1557" i="1"/>
  <c r="BB1557" i="1" s="1"/>
  <c r="AZ1729" i="1"/>
  <c r="AZ1894" i="1"/>
  <c r="BA1894" i="1" s="1"/>
  <c r="AZ46" i="1"/>
  <c r="AZ47" i="1"/>
  <c r="BF47" i="1" s="1"/>
  <c r="AZ220" i="1"/>
  <c r="AZ106" i="1"/>
  <c r="AZ279" i="1"/>
  <c r="BA279" i="1" s="1"/>
  <c r="AZ165" i="1"/>
  <c r="BB165" i="1" s="1"/>
  <c r="AZ337" i="1"/>
  <c r="BA337" i="1" s="1"/>
  <c r="AZ511" i="1"/>
  <c r="BB511" i="1" s="1"/>
  <c r="AZ683" i="1"/>
  <c r="BF683" i="1" s="1"/>
  <c r="AZ856" i="1"/>
  <c r="AZ1029" i="1"/>
  <c r="AZ1201" i="1"/>
  <c r="BF1201" i="1" s="1"/>
  <c r="AZ1375" i="1"/>
  <c r="AZ1547" i="1"/>
  <c r="BA1547" i="1" s="1"/>
  <c r="AZ1720" i="1"/>
  <c r="AZ1885" i="1"/>
  <c r="AZ36" i="1"/>
  <c r="AZ84" i="1"/>
  <c r="BB84" i="1" s="1"/>
  <c r="AZ363" i="1"/>
  <c r="BB363" i="1" s="1"/>
  <c r="AZ571" i="1"/>
  <c r="AZ777" i="1"/>
  <c r="BF777" i="1" s="1"/>
  <c r="AZ984" i="1"/>
  <c r="BF984" i="1" s="1"/>
  <c r="AZ1192" i="1"/>
  <c r="AZ1400" i="1"/>
  <c r="BF1400" i="1" s="1"/>
  <c r="AZ1607" i="1"/>
  <c r="AZ1813" i="1"/>
  <c r="BF1813" i="1" s="1"/>
  <c r="AZ122" i="1"/>
  <c r="BF122" i="1" s="1"/>
  <c r="AZ266" i="1"/>
  <c r="BF266" i="1" s="1"/>
  <c r="AZ410" i="1"/>
  <c r="AZ554" i="1"/>
  <c r="BB554" i="1" s="1"/>
  <c r="AZ698" i="1"/>
  <c r="BF698" i="1" s="1"/>
  <c r="AZ842" i="1"/>
  <c r="BB842" i="1" s="1"/>
  <c r="AZ986" i="1"/>
  <c r="BA986" i="1" s="1"/>
  <c r="AZ1130" i="1"/>
  <c r="BB1130" i="1" s="1"/>
  <c r="AZ1274" i="1"/>
  <c r="BF1274" i="1" s="1"/>
  <c r="AZ1418" i="1"/>
  <c r="BF1418" i="1" s="1"/>
  <c r="AZ1562" i="1"/>
  <c r="BA1562" i="1" s="1"/>
  <c r="AZ1706" i="1"/>
  <c r="BF1706" i="1" s="1"/>
  <c r="AZ1850" i="1"/>
  <c r="BF1850" i="1" s="1"/>
  <c r="AZ66" i="1"/>
  <c r="AZ210" i="1"/>
  <c r="AZ354" i="1"/>
  <c r="BF354" i="1" s="1"/>
  <c r="AZ498" i="1"/>
  <c r="BB498" i="1" s="1"/>
  <c r="AZ642" i="1"/>
  <c r="BA642" i="1" s="1"/>
  <c r="AZ786" i="1"/>
  <c r="BB786" i="1" s="1"/>
  <c r="AZ930" i="1"/>
  <c r="BA930" i="1" s="1"/>
  <c r="AZ1074" i="1"/>
  <c r="BF1074" i="1" s="1"/>
  <c r="AZ1218" i="1"/>
  <c r="BA1218" i="1" s="1"/>
  <c r="AZ1362" i="1"/>
  <c r="AZ1506" i="1"/>
  <c r="BB1506" i="1" s="1"/>
  <c r="AZ1650" i="1"/>
  <c r="BA1650" i="1" s="1"/>
  <c r="AZ1794" i="1"/>
  <c r="AZ189" i="1"/>
  <c r="AZ361" i="1"/>
  <c r="BA361" i="1" s="1"/>
  <c r="AZ535" i="1"/>
  <c r="BB535" i="1" s="1"/>
  <c r="AZ707" i="1"/>
  <c r="BF707" i="1" s="1"/>
  <c r="AZ880" i="1"/>
  <c r="BB880" i="1" s="1"/>
  <c r="AZ1053" i="1"/>
  <c r="BA1053" i="1" s="1"/>
  <c r="AZ1225" i="1"/>
  <c r="AZ1399" i="1"/>
  <c r="BF1399" i="1" s="1"/>
  <c r="AZ1571" i="1"/>
  <c r="AZ1744" i="1"/>
  <c r="BB1744" i="1" s="1"/>
  <c r="AZ1907" i="1"/>
  <c r="BA1907" i="1" s="1"/>
  <c r="AZ60" i="1"/>
  <c r="BF60" i="1" s="1"/>
  <c r="AZ61" i="1"/>
  <c r="AZ235" i="1"/>
  <c r="BA235" i="1" s="1"/>
  <c r="AZ120" i="1"/>
  <c r="BA120" i="1" s="1"/>
  <c r="AZ293" i="1"/>
  <c r="BF293" i="1" s="1"/>
  <c r="AZ179" i="1"/>
  <c r="AZ352" i="1"/>
  <c r="BA352" i="1" s="1"/>
  <c r="AZ525" i="1"/>
  <c r="BA525" i="1" s="1"/>
  <c r="AZ697" i="1"/>
  <c r="BF697" i="1" s="1"/>
  <c r="AZ871" i="1"/>
  <c r="AZ1043" i="1"/>
  <c r="BF1043" i="1" s="1"/>
  <c r="AZ1216" i="1"/>
  <c r="AZ1389" i="1"/>
  <c r="BB1389" i="1" s="1"/>
  <c r="AZ1561" i="1"/>
  <c r="AZ1735" i="1"/>
  <c r="BB1735" i="1" s="1"/>
  <c r="AZ1899" i="1"/>
  <c r="AZ37" i="1"/>
  <c r="BF37" i="1" s="1"/>
  <c r="AZ113" i="1"/>
  <c r="BB113" i="1" s="1"/>
  <c r="AZ380" i="1"/>
  <c r="BB380" i="1" s="1"/>
  <c r="AZ587" i="1"/>
  <c r="AZ795" i="1"/>
  <c r="BF795" i="1" s="1"/>
  <c r="AZ1003" i="1"/>
  <c r="AZ1209" i="1"/>
  <c r="BA1209" i="1" s="1"/>
  <c r="AZ1416" i="1"/>
  <c r="AZ1624" i="1"/>
  <c r="AZ1830" i="1"/>
  <c r="AZ2014" i="1"/>
  <c r="BF2014" i="1" s="1"/>
  <c r="AZ310" i="1"/>
  <c r="BA310" i="1" s="1"/>
  <c r="AZ519" i="1"/>
  <c r="BA519" i="1" s="1"/>
  <c r="AZ728" i="1"/>
  <c r="BB728" i="1" s="1"/>
  <c r="AZ934" i="1"/>
  <c r="AZ1141" i="1"/>
  <c r="BA1141" i="1" s="1"/>
  <c r="AZ1349" i="1"/>
  <c r="BF1349" i="1" s="1"/>
  <c r="AZ1556" i="1"/>
  <c r="AZ1764" i="1"/>
  <c r="AZ1956" i="1"/>
  <c r="AZ311" i="1"/>
  <c r="AZ521" i="1"/>
  <c r="AZ729" i="1"/>
  <c r="BA729" i="1" s="1"/>
  <c r="AZ935" i="1"/>
  <c r="BA935" i="1" s="1"/>
  <c r="AZ1143" i="1"/>
  <c r="AZ1351" i="1"/>
  <c r="BF1351" i="1" s="1"/>
  <c r="AZ1558" i="1"/>
  <c r="BF1558" i="1" s="1"/>
  <c r="AZ1765" i="1"/>
  <c r="AZ1957" i="1"/>
  <c r="BF1957" i="1" s="1"/>
  <c r="AZ226" i="1"/>
  <c r="BF226" i="1" s="1"/>
  <c r="AZ454" i="1"/>
  <c r="AZ660" i="1"/>
  <c r="AZ134" i="1"/>
  <c r="AZ566" i="1"/>
  <c r="AZ998" i="1"/>
  <c r="BF998" i="1" s="1"/>
  <c r="AZ1430" i="1"/>
  <c r="BF1430" i="1" s="1"/>
  <c r="AZ1862" i="1"/>
  <c r="BF1862" i="1" s="1"/>
  <c r="AZ366" i="1"/>
  <c r="BA366" i="1" s="1"/>
  <c r="AZ798" i="1"/>
  <c r="BA798" i="1" s="1"/>
  <c r="AZ1230" i="1"/>
  <c r="BA1230" i="1" s="1"/>
  <c r="AZ1662" i="1"/>
  <c r="BF1662" i="1" s="1"/>
  <c r="AZ376" i="1"/>
  <c r="BA376" i="1" s="1"/>
  <c r="AZ895" i="1"/>
  <c r="BF895" i="1" s="1"/>
  <c r="AZ1413" i="1"/>
  <c r="AZ1920" i="1"/>
  <c r="BF1920" i="1" s="1"/>
  <c r="AZ249" i="1"/>
  <c r="AZ193" i="1"/>
  <c r="BB193" i="1" s="1"/>
  <c r="AZ712" i="1"/>
  <c r="BA712" i="1" s="1"/>
  <c r="AZ1231" i="1"/>
  <c r="AZ1749" i="1"/>
  <c r="BB1749" i="1" s="1"/>
  <c r="AZ142" i="1"/>
  <c r="BF142" i="1" s="1"/>
  <c r="AZ812" i="1"/>
  <c r="AZ1435" i="1"/>
  <c r="BF1435" i="1" s="1"/>
  <c r="AZ1940" i="1"/>
  <c r="AZ329" i="1"/>
  <c r="BA329" i="1" s="1"/>
  <c r="AZ572" i="1"/>
  <c r="AZ831" i="1"/>
  <c r="AZ1073" i="1"/>
  <c r="AZ1315" i="1"/>
  <c r="BA1315" i="1" s="1"/>
  <c r="AZ1573" i="1"/>
  <c r="AZ1815" i="1"/>
  <c r="AZ173" i="1"/>
  <c r="AZ452" i="1"/>
  <c r="AZ694" i="1"/>
  <c r="AZ953" i="1"/>
  <c r="BF953" i="1" s="1"/>
  <c r="AZ1195" i="1"/>
  <c r="AZ1453" i="1"/>
  <c r="BF1453" i="1" s="1"/>
  <c r="AZ1696" i="1"/>
  <c r="AZ1927" i="1"/>
  <c r="AZ245" i="1"/>
  <c r="AZ504" i="1"/>
  <c r="BF504" i="1" s="1"/>
  <c r="AZ747" i="1"/>
  <c r="BF747" i="1" s="1"/>
  <c r="AZ955" i="1"/>
  <c r="AZ1162" i="1"/>
  <c r="BB1162" i="1" s="1"/>
  <c r="AZ1368" i="1"/>
  <c r="AZ1577" i="1"/>
  <c r="BB1577" i="1" s="1"/>
  <c r="AZ1784" i="1"/>
  <c r="AZ1974" i="1"/>
  <c r="AZ227" i="1"/>
  <c r="BA227" i="1" s="1"/>
  <c r="AZ455" i="1"/>
  <c r="AZ661" i="1"/>
  <c r="BF661" i="1" s="1"/>
  <c r="AZ869" i="1"/>
  <c r="AZ1077" i="1"/>
  <c r="BB1077" i="1" s="1"/>
  <c r="AZ1284" i="1"/>
  <c r="AZ1492" i="1"/>
  <c r="BB1492" i="1" s="1"/>
  <c r="AZ1699" i="1"/>
  <c r="BF1699" i="1" s="1"/>
  <c r="AZ1897" i="1"/>
  <c r="AZ99" i="1"/>
  <c r="AZ371" i="1"/>
  <c r="BF371" i="1" s="1"/>
  <c r="AZ579" i="1"/>
  <c r="AZ787" i="1"/>
  <c r="BA787" i="1" s="1"/>
  <c r="AZ993" i="1"/>
  <c r="AZ1200" i="1"/>
  <c r="BF1200" i="1" s="1"/>
  <c r="AZ1408" i="1"/>
  <c r="AZ1616" i="1"/>
  <c r="BB1616" i="1" s="1"/>
  <c r="AZ1822" i="1"/>
  <c r="BF1822" i="1" s="1"/>
  <c r="AZ82" i="1"/>
  <c r="BB82" i="1" s="1"/>
  <c r="AZ359" i="1"/>
  <c r="BF359" i="1" s="1"/>
  <c r="AZ567" i="1"/>
  <c r="AZ775" i="1"/>
  <c r="BA775" i="1" s="1"/>
  <c r="AZ982" i="1"/>
  <c r="AZ1189" i="1"/>
  <c r="AZ1396" i="1"/>
  <c r="AZ1604" i="1"/>
  <c r="AZ214" i="1"/>
  <c r="AZ737" i="1"/>
  <c r="AZ1236" i="1"/>
  <c r="BA1236" i="1" s="1"/>
  <c r="AZ1736" i="1"/>
  <c r="BF1736" i="1" s="1"/>
  <c r="AZ159" i="1"/>
  <c r="AZ701" i="1"/>
  <c r="BF701" i="1" s="1"/>
  <c r="AZ1199" i="1"/>
  <c r="AZ1692" i="1"/>
  <c r="AZ166" i="1"/>
  <c r="BA166" i="1" s="1"/>
  <c r="AZ703" i="1"/>
  <c r="AZ1203" i="1"/>
  <c r="AZ1700" i="1"/>
  <c r="AZ101" i="1"/>
  <c r="AZ667" i="1"/>
  <c r="AZ1164" i="1"/>
  <c r="BF1164" i="1" s="1"/>
  <c r="AZ1656" i="1"/>
  <c r="AZ43" i="1"/>
  <c r="AZ629" i="1"/>
  <c r="BF629" i="1" s="1"/>
  <c r="AZ1121" i="1"/>
  <c r="AZ1620" i="1"/>
  <c r="AZ2021" i="1"/>
  <c r="AZ595" i="1"/>
  <c r="BF595" i="1" s="1"/>
  <c r="AZ1088" i="1"/>
  <c r="BF1088" i="1" s="1"/>
  <c r="AZ1584" i="1"/>
  <c r="AZ2001" i="1"/>
  <c r="BF2001" i="1" s="1"/>
  <c r="AZ564" i="1"/>
  <c r="AZ1064" i="1"/>
  <c r="BA1064" i="1" s="1"/>
  <c r="AZ1563" i="1"/>
  <c r="BF1563" i="1" s="1"/>
  <c r="AZ1986" i="1"/>
  <c r="AZ1027" i="1"/>
  <c r="BF1027" i="1" s="1"/>
  <c r="AZ69" i="1"/>
  <c r="AZ1342" i="1"/>
  <c r="BA1342" i="1" s="1"/>
  <c r="AZ443" i="1"/>
  <c r="AZ1637" i="1"/>
  <c r="AZ759" i="1"/>
  <c r="AZ1917" i="1"/>
  <c r="AZ1061" i="1"/>
  <c r="AZ260" i="1"/>
  <c r="BF260" i="1" s="1"/>
  <c r="AZ1476" i="1"/>
  <c r="BB1476" i="1" s="1"/>
  <c r="AZ719" i="1"/>
  <c r="BF719" i="1" s="1"/>
  <c r="AZ1887" i="1"/>
  <c r="AZ565" i="1"/>
  <c r="AZ1515" i="1"/>
  <c r="AZ392" i="1"/>
  <c r="AZ1131" i="1"/>
  <c r="AZ1889" i="1"/>
  <c r="AZ185" i="1"/>
  <c r="AZ513" i="1"/>
  <c r="AZ296" i="1"/>
  <c r="AZ146" i="1"/>
  <c r="AZ578" i="1"/>
  <c r="BF578" i="1" s="1"/>
  <c r="AZ1010" i="1"/>
  <c r="BF1010" i="1" s="1"/>
  <c r="AZ1442" i="1"/>
  <c r="BF1442" i="1" s="1"/>
  <c r="AZ1874" i="1"/>
  <c r="BB1874" i="1" s="1"/>
  <c r="AZ378" i="1"/>
  <c r="BF378" i="1" s="1"/>
  <c r="AZ810" i="1"/>
  <c r="AZ1242" i="1"/>
  <c r="BA1242" i="1" s="1"/>
  <c r="AZ1674" i="1"/>
  <c r="AZ391" i="1"/>
  <c r="BA391" i="1" s="1"/>
  <c r="AZ909" i="1"/>
  <c r="AZ1427" i="1"/>
  <c r="AZ1933" i="1"/>
  <c r="BF1933" i="1" s="1"/>
  <c r="AZ263" i="1"/>
  <c r="BF263" i="1" s="1"/>
  <c r="AZ208" i="1"/>
  <c r="BF208" i="1" s="1"/>
  <c r="AZ727" i="1"/>
  <c r="AZ1245" i="1"/>
  <c r="BB1245" i="1" s="1"/>
  <c r="AZ1763" i="1"/>
  <c r="BB1763" i="1" s="1"/>
  <c r="AZ171" i="1"/>
  <c r="AZ829" i="1"/>
  <c r="BF829" i="1" s="1"/>
  <c r="AZ1451" i="1"/>
  <c r="AZ1955" i="1"/>
  <c r="BF1955" i="1" s="1"/>
  <c r="AZ346" i="1"/>
  <c r="AZ588" i="1"/>
  <c r="AZ848" i="1"/>
  <c r="BA848" i="1" s="1"/>
  <c r="AZ1090" i="1"/>
  <c r="BA1090" i="1" s="1"/>
  <c r="AZ1332" i="1"/>
  <c r="BA1332" i="1" s="1"/>
  <c r="AZ1592" i="1"/>
  <c r="AZ1831" i="1"/>
  <c r="BA1831" i="1" s="1"/>
  <c r="AZ200" i="1"/>
  <c r="AZ469" i="1"/>
  <c r="AZ711" i="1"/>
  <c r="BF711" i="1" s="1"/>
  <c r="AZ970" i="1"/>
  <c r="AZ1212" i="1"/>
  <c r="AZ1472" i="1"/>
  <c r="AZ1713" i="1"/>
  <c r="AZ1942" i="1"/>
  <c r="AZ269" i="1"/>
  <c r="BB269" i="1" s="1"/>
  <c r="AZ523" i="1"/>
  <c r="BF523" i="1" s="1"/>
  <c r="AZ764" i="1"/>
  <c r="BF764" i="1" s="1"/>
  <c r="AZ972" i="1"/>
  <c r="BF972" i="1" s="1"/>
  <c r="AZ1179" i="1"/>
  <c r="AZ1387" i="1"/>
  <c r="AZ1594" i="1"/>
  <c r="AZ1800" i="1"/>
  <c r="AZ1989" i="1"/>
  <c r="AZ248" i="1"/>
  <c r="AZ472" i="1"/>
  <c r="AZ680" i="1"/>
  <c r="BF680" i="1" s="1"/>
  <c r="AZ887" i="1"/>
  <c r="BA887" i="1" s="1"/>
  <c r="AZ1093" i="1"/>
  <c r="BA1093" i="1" s="1"/>
  <c r="AZ1301" i="1"/>
  <c r="AZ1509" i="1"/>
  <c r="BA1509" i="1" s="1"/>
  <c r="AZ1716" i="1"/>
  <c r="BB1716" i="1" s="1"/>
  <c r="AZ1914" i="1"/>
  <c r="AZ128" i="1"/>
  <c r="AZ388" i="1"/>
  <c r="AZ596" i="1"/>
  <c r="AZ803" i="1"/>
  <c r="AZ1011" i="1"/>
  <c r="AZ1219" i="1"/>
  <c r="AZ1425" i="1"/>
  <c r="BA1425" i="1" s="1"/>
  <c r="AZ1632" i="1"/>
  <c r="AZ1837" i="1"/>
  <c r="BF1837" i="1" s="1"/>
  <c r="AZ111" i="1"/>
  <c r="BF111" i="1" s="1"/>
  <c r="AZ377" i="1"/>
  <c r="AZ585" i="1"/>
  <c r="AZ791" i="1"/>
  <c r="BA791" i="1" s="1"/>
  <c r="AZ999" i="1"/>
  <c r="AZ1207" i="1"/>
  <c r="BA1207" i="1" s="1"/>
  <c r="AZ1414" i="1"/>
  <c r="AZ1621" i="1"/>
  <c r="AZ272" i="1"/>
  <c r="AZ776" i="1"/>
  <c r="BB776" i="1" s="1"/>
  <c r="AZ1275" i="1"/>
  <c r="AZ1774" i="1"/>
  <c r="BB1774" i="1" s="1"/>
  <c r="AZ216" i="1"/>
  <c r="BF216" i="1" s="1"/>
  <c r="AZ739" i="1"/>
  <c r="AZ1237" i="1"/>
  <c r="AZ1738" i="1"/>
  <c r="AZ228" i="1"/>
  <c r="AZ742" i="1"/>
  <c r="AZ1239" i="1"/>
  <c r="AZ1739" i="1"/>
  <c r="AZ169" i="1"/>
  <c r="AZ158" i="1"/>
  <c r="BA158" i="1" s="1"/>
  <c r="AZ590" i="1"/>
  <c r="BB590" i="1" s="1"/>
  <c r="AZ1022" i="1"/>
  <c r="BF1022" i="1" s="1"/>
  <c r="AZ1454" i="1"/>
  <c r="BB1454" i="1" s="1"/>
  <c r="AZ1886" i="1"/>
  <c r="BF1886" i="1" s="1"/>
  <c r="AZ390" i="1"/>
  <c r="AZ822" i="1"/>
  <c r="BF822" i="1" s="1"/>
  <c r="AZ1254" i="1"/>
  <c r="AZ1686" i="1"/>
  <c r="BF1686" i="1" s="1"/>
  <c r="AZ405" i="1"/>
  <c r="AZ923" i="1"/>
  <c r="AZ1441" i="1"/>
  <c r="AZ1947" i="1"/>
  <c r="BB1947" i="1" s="1"/>
  <c r="AZ277" i="1"/>
  <c r="BF277" i="1" s="1"/>
  <c r="AZ223" i="1"/>
  <c r="BB223" i="1" s="1"/>
  <c r="AZ741" i="1"/>
  <c r="BA741" i="1" s="1"/>
  <c r="AZ1259" i="1"/>
  <c r="BF1259" i="1" s="1"/>
  <c r="AZ1777" i="1"/>
  <c r="AZ197" i="1"/>
  <c r="BB197" i="1" s="1"/>
  <c r="AZ847" i="1"/>
  <c r="AZ1468" i="1"/>
  <c r="BF1468" i="1" s="1"/>
  <c r="AZ1985" i="1"/>
  <c r="AZ364" i="1"/>
  <c r="AZ623" i="1"/>
  <c r="AZ864" i="1"/>
  <c r="BB864" i="1" s="1"/>
  <c r="AZ1107" i="1"/>
  <c r="BF1107" i="1" s="1"/>
  <c r="AZ1366" i="1"/>
  <c r="AZ1608" i="1"/>
  <c r="BA1608" i="1" s="1"/>
  <c r="AZ1863" i="1"/>
  <c r="AZ225" i="1"/>
  <c r="AZ487" i="1"/>
  <c r="BF487" i="1" s="1"/>
  <c r="AZ745" i="1"/>
  <c r="BA745" i="1" s="1"/>
  <c r="AZ988" i="1"/>
  <c r="AZ1247" i="1"/>
  <c r="AZ1488" i="1"/>
  <c r="AZ1731" i="1"/>
  <c r="BA1731" i="1" s="1"/>
  <c r="AZ1973" i="1"/>
  <c r="BF1973" i="1" s="1"/>
  <c r="AZ288" i="1"/>
  <c r="BF288" i="1" s="1"/>
  <c r="AZ557" i="1"/>
  <c r="AZ781" i="1"/>
  <c r="AZ989" i="1"/>
  <c r="AZ1196" i="1"/>
  <c r="AZ1404" i="1"/>
  <c r="BF1404" i="1" s="1"/>
  <c r="AZ1611" i="1"/>
  <c r="AZ1818" i="1"/>
  <c r="AZ2003" i="1"/>
  <c r="AZ271" i="1"/>
  <c r="BF271" i="1" s="1"/>
  <c r="AZ489" i="1"/>
  <c r="AZ696" i="1"/>
  <c r="BA696" i="1" s="1"/>
  <c r="AZ904" i="1"/>
  <c r="AZ1112" i="1"/>
  <c r="AZ1319" i="1"/>
  <c r="BA1319" i="1" s="1"/>
  <c r="AZ1525" i="1"/>
  <c r="AZ1733" i="1"/>
  <c r="AZ1929" i="1"/>
  <c r="AZ156" i="1"/>
  <c r="AZ406" i="1"/>
  <c r="AZ613" i="1"/>
  <c r="AZ820" i="1"/>
  <c r="AZ1028" i="1"/>
  <c r="AZ1235" i="1"/>
  <c r="BA1235" i="1" s="1"/>
  <c r="AZ1443" i="1"/>
  <c r="BB1443" i="1" s="1"/>
  <c r="AZ1651" i="1"/>
  <c r="AZ1853" i="1"/>
  <c r="BF1853" i="1" s="1"/>
  <c r="AZ140" i="1"/>
  <c r="AZ394" i="1"/>
  <c r="AZ601" i="1"/>
  <c r="BF601" i="1" s="1"/>
  <c r="AZ809" i="1"/>
  <c r="AZ1017" i="1"/>
  <c r="AZ1223" i="1"/>
  <c r="AZ1431" i="1"/>
  <c r="AZ1639" i="1"/>
  <c r="AZ320" i="1"/>
  <c r="BF320" i="1" s="1"/>
  <c r="AZ821" i="1"/>
  <c r="BF821" i="1" s="1"/>
  <c r="AZ1320" i="1"/>
  <c r="AZ1809" i="1"/>
  <c r="BF1809" i="1" s="1"/>
  <c r="AZ274" i="1"/>
  <c r="BA274" i="1" s="1"/>
  <c r="AZ785" i="1"/>
  <c r="AZ1277" i="1"/>
  <c r="AZ1775" i="1"/>
  <c r="AZ276" i="1"/>
  <c r="BB276" i="1" s="1"/>
  <c r="AZ788" i="1"/>
  <c r="AZ170" i="1"/>
  <c r="BF170" i="1" s="1"/>
  <c r="AZ602" i="1"/>
  <c r="BB602" i="1" s="1"/>
  <c r="AZ1034" i="1"/>
  <c r="BA1034" i="1" s="1"/>
  <c r="AZ1466" i="1"/>
  <c r="BA1466" i="1" s="1"/>
  <c r="AZ1898" i="1"/>
  <c r="BF1898" i="1" s="1"/>
  <c r="AZ402" i="1"/>
  <c r="BF402" i="1" s="1"/>
  <c r="AZ834" i="1"/>
  <c r="BB834" i="1" s="1"/>
  <c r="AZ1266" i="1"/>
  <c r="BF1266" i="1" s="1"/>
  <c r="AZ1698" i="1"/>
  <c r="BB1698" i="1" s="1"/>
  <c r="AZ419" i="1"/>
  <c r="AZ937" i="1"/>
  <c r="BA937" i="1" s="1"/>
  <c r="AZ1456" i="1"/>
  <c r="BB1456" i="1" s="1"/>
  <c r="AZ1960" i="1"/>
  <c r="AZ292" i="1"/>
  <c r="AZ237" i="1"/>
  <c r="BF237" i="1" s="1"/>
  <c r="AZ755" i="1"/>
  <c r="AZ1273" i="1"/>
  <c r="AZ1792" i="1"/>
  <c r="BF1792" i="1" s="1"/>
  <c r="AZ219" i="1"/>
  <c r="BB219" i="1" s="1"/>
  <c r="AZ863" i="1"/>
  <c r="AZ1486" i="1"/>
  <c r="BF1486" i="1" s="1"/>
  <c r="AZ1999" i="1"/>
  <c r="AZ382" i="1"/>
  <c r="BF382" i="1" s="1"/>
  <c r="AZ641" i="1"/>
  <c r="AZ883" i="1"/>
  <c r="BF883" i="1" s="1"/>
  <c r="AZ1124" i="1"/>
  <c r="AZ1383" i="1"/>
  <c r="BF1383" i="1" s="1"/>
  <c r="AZ1625" i="1"/>
  <c r="BB1625" i="1" s="1"/>
  <c r="AZ1878" i="1"/>
  <c r="AZ244" i="1"/>
  <c r="BA244" i="1" s="1"/>
  <c r="AZ503" i="1"/>
  <c r="BB503" i="1" s="1"/>
  <c r="AZ763" i="1"/>
  <c r="AZ1005" i="1"/>
  <c r="BF1005" i="1" s="1"/>
  <c r="AZ1264" i="1"/>
  <c r="AZ1507" i="1"/>
  <c r="BA1507" i="1" s="1"/>
  <c r="AZ1748" i="1"/>
  <c r="AZ1987" i="1"/>
  <c r="AZ312" i="1"/>
  <c r="AZ574" i="1"/>
  <c r="BA574" i="1" s="1"/>
  <c r="AZ800" i="1"/>
  <c r="BF800" i="1" s="1"/>
  <c r="AZ1006" i="1"/>
  <c r="AZ1213" i="1"/>
  <c r="BF1213" i="1" s="1"/>
  <c r="AZ1421" i="1"/>
  <c r="AZ1628" i="1"/>
  <c r="AZ1834" i="1"/>
  <c r="BF1834" i="1" s="1"/>
  <c r="AZ2017" i="1"/>
  <c r="AZ291" i="1"/>
  <c r="AZ507" i="1"/>
  <c r="AZ715" i="1"/>
  <c r="AZ921" i="1"/>
  <c r="AZ1128" i="1"/>
  <c r="BB1128" i="1" s="1"/>
  <c r="AZ1336" i="1"/>
  <c r="BF1336" i="1" s="1"/>
  <c r="AZ1544" i="1"/>
  <c r="BF1544" i="1" s="1"/>
  <c r="AZ1751" i="1"/>
  <c r="BB1751" i="1" s="1"/>
  <c r="AZ1944" i="1"/>
  <c r="AZ184" i="1"/>
  <c r="AZ423" i="1"/>
  <c r="AZ631" i="1"/>
  <c r="AZ838" i="1"/>
  <c r="AZ1045" i="1"/>
  <c r="AZ1252" i="1"/>
  <c r="AZ1460" i="1"/>
  <c r="AZ1667" i="1"/>
  <c r="BB1667" i="1" s="1"/>
  <c r="AZ1869" i="1"/>
  <c r="BB1869" i="1" s="1"/>
  <c r="AZ168" i="1"/>
  <c r="AZ412" i="1"/>
  <c r="BA412" i="1" s="1"/>
  <c r="AZ619" i="1"/>
  <c r="BA619" i="1" s="1"/>
  <c r="AZ826" i="1"/>
  <c r="AZ1033" i="1"/>
  <c r="BA1033" i="1" s="1"/>
  <c r="AZ1241" i="1"/>
  <c r="AZ1449" i="1"/>
  <c r="BF1449" i="1" s="1"/>
  <c r="AZ1655" i="1"/>
  <c r="AZ360" i="1"/>
  <c r="AZ860" i="1"/>
  <c r="AZ1359" i="1"/>
  <c r="BA1359" i="1" s="1"/>
  <c r="AZ1840" i="1"/>
  <c r="AZ324" i="1"/>
  <c r="AZ824" i="1"/>
  <c r="BF824" i="1" s="1"/>
  <c r="AZ1323" i="1"/>
  <c r="BB1323" i="1" s="1"/>
  <c r="AZ1810" i="1"/>
  <c r="AZ327" i="1"/>
  <c r="AZ825" i="1"/>
  <c r="AZ1324" i="1"/>
  <c r="AZ1811" i="1"/>
  <c r="AZ281" i="1"/>
  <c r="AZ278" i="1"/>
  <c r="AZ710" i="1"/>
  <c r="BF710" i="1" s="1"/>
  <c r="AZ1142" i="1"/>
  <c r="BF1142" i="1" s="1"/>
  <c r="AZ1574" i="1"/>
  <c r="BB1574" i="1" s="1"/>
  <c r="AZ78" i="1"/>
  <c r="BF78" i="1" s="1"/>
  <c r="AZ510" i="1"/>
  <c r="BF510" i="1" s="1"/>
  <c r="AZ942" i="1"/>
  <c r="BB942" i="1" s="1"/>
  <c r="AZ1374" i="1"/>
  <c r="BF1374" i="1" s="1"/>
  <c r="AZ1806" i="1"/>
  <c r="AZ549" i="1"/>
  <c r="BF549" i="1" s="1"/>
  <c r="AZ1067" i="1"/>
  <c r="BF1067" i="1" s="1"/>
  <c r="AZ1585" i="1"/>
  <c r="BF1585" i="1" s="1"/>
  <c r="AZ75" i="1"/>
  <c r="BB75" i="1" s="1"/>
  <c r="AZ135" i="1"/>
  <c r="BB135" i="1" s="1"/>
  <c r="AZ367" i="1"/>
  <c r="BA367" i="1" s="1"/>
  <c r="AZ885" i="1"/>
  <c r="AZ1403" i="1"/>
  <c r="BB1403" i="1" s="1"/>
  <c r="AZ1912" i="1"/>
  <c r="BF1912" i="1" s="1"/>
  <c r="AZ397" i="1"/>
  <c r="BF397" i="1" s="1"/>
  <c r="AZ1019" i="1"/>
  <c r="BA1019" i="1" s="1"/>
  <c r="AZ1641" i="1"/>
  <c r="AZ2028" i="1"/>
  <c r="BB2028" i="1" s="1"/>
  <c r="AZ416" i="1"/>
  <c r="AZ658" i="1"/>
  <c r="AZ900" i="1"/>
  <c r="AZ1160" i="1"/>
  <c r="BA1160" i="1" s="1"/>
  <c r="AZ1401" i="1"/>
  <c r="BF1401" i="1" s="1"/>
  <c r="AZ1660" i="1"/>
  <c r="BB1660" i="1" s="1"/>
  <c r="AZ1893" i="1"/>
  <c r="AZ268" i="1"/>
  <c r="AZ538" i="1"/>
  <c r="AZ780" i="1"/>
  <c r="BF780" i="1" s="1"/>
  <c r="AZ1040" i="1"/>
  <c r="AZ1281" i="1"/>
  <c r="AZ1523" i="1"/>
  <c r="AZ1783" i="1"/>
  <c r="BF1783" i="1" s="1"/>
  <c r="AZ2002" i="1"/>
  <c r="AZ349" i="1"/>
  <c r="BA349" i="1" s="1"/>
  <c r="AZ591" i="1"/>
  <c r="BF591" i="1" s="1"/>
  <c r="AZ816" i="1"/>
  <c r="AZ1023" i="1"/>
  <c r="BF1023" i="1" s="1"/>
  <c r="AZ1232" i="1"/>
  <c r="AZ1438" i="1"/>
  <c r="AZ1645" i="1"/>
  <c r="AZ1849" i="1"/>
  <c r="AZ31" i="1"/>
  <c r="BB31" i="1" s="1"/>
  <c r="AZ313" i="1"/>
  <c r="AZ524" i="1"/>
  <c r="AZ731" i="1"/>
  <c r="AZ939" i="1"/>
  <c r="BA939" i="1" s="1"/>
  <c r="AZ1147" i="1"/>
  <c r="AZ1353" i="1"/>
  <c r="BB1353" i="1" s="1"/>
  <c r="AZ1560" i="1"/>
  <c r="BB1560" i="1" s="1"/>
  <c r="AZ1768" i="1"/>
  <c r="AZ1961" i="1"/>
  <c r="AZ211" i="1"/>
  <c r="BF211" i="1" s="1"/>
  <c r="AZ441" i="1"/>
  <c r="AZ647" i="1"/>
  <c r="BA647" i="1" s="1"/>
  <c r="AZ855" i="1"/>
  <c r="AZ1063" i="1"/>
  <c r="AZ1270" i="1"/>
  <c r="AZ1477" i="1"/>
  <c r="BA1477" i="1" s="1"/>
  <c r="AZ1684" i="1"/>
  <c r="BA1684" i="1" s="1"/>
  <c r="AZ1884" i="1"/>
  <c r="AZ195" i="1"/>
  <c r="AZ429" i="1"/>
  <c r="AZ636" i="1"/>
  <c r="AZ844" i="1"/>
  <c r="AZ1051" i="1"/>
  <c r="AZ1258" i="1"/>
  <c r="AZ1465" i="1"/>
  <c r="AZ1673" i="1"/>
  <c r="AZ407" i="1"/>
  <c r="AZ905" i="1"/>
  <c r="BB905" i="1" s="1"/>
  <c r="AZ1397" i="1"/>
  <c r="BB1397" i="1" s="1"/>
  <c r="AZ1871" i="1"/>
  <c r="AZ370" i="1"/>
  <c r="BF370" i="1" s="1"/>
  <c r="AZ862" i="1"/>
  <c r="AZ1361" i="1"/>
  <c r="AZ1841" i="1"/>
  <c r="AZ372" i="1"/>
  <c r="AZ872" i="1"/>
  <c r="AZ1364" i="1"/>
  <c r="AZ1843" i="1"/>
  <c r="AZ335" i="1"/>
  <c r="AZ290" i="1"/>
  <c r="BF290" i="1" s="1"/>
  <c r="AZ722" i="1"/>
  <c r="BA722" i="1" s="1"/>
  <c r="AZ1154" i="1"/>
  <c r="BF1154" i="1" s="1"/>
  <c r="AZ1586" i="1"/>
  <c r="BB1586" i="1" s="1"/>
  <c r="AZ90" i="1"/>
  <c r="BF90" i="1" s="1"/>
  <c r="AZ522" i="1"/>
  <c r="BF522" i="1" s="1"/>
  <c r="AZ954" i="1"/>
  <c r="BF954" i="1" s="1"/>
  <c r="AZ1386" i="1"/>
  <c r="BF1386" i="1" s="1"/>
  <c r="AZ45" i="1"/>
  <c r="BF45" i="1" s="1"/>
  <c r="AZ563" i="1"/>
  <c r="BF563" i="1" s="1"/>
  <c r="AZ1081" i="1"/>
  <c r="BB1081" i="1" s="1"/>
  <c r="AZ1600" i="1"/>
  <c r="AZ89" i="1"/>
  <c r="BA89" i="1" s="1"/>
  <c r="AZ149" i="1"/>
  <c r="BF149" i="1" s="1"/>
  <c r="AZ381" i="1"/>
  <c r="BF381" i="1" s="1"/>
  <c r="AZ899" i="1"/>
  <c r="BF899" i="1" s="1"/>
  <c r="AZ1417" i="1"/>
  <c r="AZ1925" i="1"/>
  <c r="AZ415" i="1"/>
  <c r="BF415" i="1" s="1"/>
  <c r="AZ1036" i="1"/>
  <c r="BA1036" i="1" s="1"/>
  <c r="AZ1659" i="1"/>
  <c r="BA1659" i="1" s="1"/>
  <c r="AZ57" i="1"/>
  <c r="AZ432" i="1"/>
  <c r="AZ675" i="1"/>
  <c r="AZ917" i="1"/>
  <c r="BF917" i="1" s="1"/>
  <c r="AZ1176" i="1"/>
  <c r="AZ1419" i="1"/>
  <c r="BB1419" i="1" s="1"/>
  <c r="AZ1678" i="1"/>
  <c r="BF1678" i="1" s="1"/>
  <c r="AZ1909" i="1"/>
  <c r="AZ287" i="1"/>
  <c r="AZ556" i="1"/>
  <c r="BF556" i="1" s="1"/>
  <c r="AZ797" i="1"/>
  <c r="AZ1056" i="1"/>
  <c r="AZ1299" i="1"/>
  <c r="AZ1540" i="1"/>
  <c r="AZ1799" i="1"/>
  <c r="BA1799" i="1" s="1"/>
  <c r="AZ2016" i="1"/>
  <c r="BA2016" i="1" s="1"/>
  <c r="AZ368" i="1"/>
  <c r="AZ609" i="1"/>
  <c r="BF609" i="1" s="1"/>
  <c r="AZ833" i="1"/>
  <c r="BB833" i="1" s="1"/>
  <c r="AZ1041" i="1"/>
  <c r="BF1041" i="1" s="1"/>
  <c r="AZ1248" i="1"/>
  <c r="AZ1455" i="1"/>
  <c r="AZ1664" i="1"/>
  <c r="BF1664" i="1" s="1"/>
  <c r="AZ1865" i="1"/>
  <c r="AZ39" i="1"/>
  <c r="AZ334" i="1"/>
  <c r="AZ541" i="1"/>
  <c r="AZ748" i="1"/>
  <c r="BA748" i="1" s="1"/>
  <c r="AZ956" i="1"/>
  <c r="BA956" i="1" s="1"/>
  <c r="AZ1163" i="1"/>
  <c r="AZ1371" i="1"/>
  <c r="BF1371" i="1" s="1"/>
  <c r="AZ1579" i="1"/>
  <c r="AZ1785" i="1"/>
  <c r="AZ1975" i="1"/>
  <c r="BB1975" i="1" s="1"/>
  <c r="AZ229" i="1"/>
  <c r="AZ457" i="1"/>
  <c r="AZ665" i="1"/>
  <c r="AZ873" i="1"/>
  <c r="AZ1079" i="1"/>
  <c r="AZ1287" i="1"/>
  <c r="BA1287" i="1" s="1"/>
  <c r="AZ1495" i="1"/>
  <c r="BA1495" i="1" s="1"/>
  <c r="AZ1702" i="1"/>
  <c r="AZ1901" i="1"/>
  <c r="BB1901" i="1" s="1"/>
  <c r="AZ215" i="1"/>
  <c r="AZ445" i="1"/>
  <c r="AZ653" i="1"/>
  <c r="AZ861" i="1"/>
  <c r="AZ1068" i="1"/>
  <c r="AZ1276" i="1"/>
  <c r="AZ1483" i="1"/>
  <c r="AZ1690" i="1"/>
  <c r="BF1690" i="1" s="1"/>
  <c r="AZ444" i="1"/>
  <c r="BA444" i="1" s="1"/>
  <c r="AZ945" i="1"/>
  <c r="BA945" i="1" s="1"/>
  <c r="AZ1444" i="1"/>
  <c r="BA1444" i="1" s="1"/>
  <c r="AZ1903" i="1"/>
  <c r="BF1903" i="1" s="1"/>
  <c r="AZ408" i="1"/>
  <c r="BB408" i="1" s="1"/>
  <c r="AZ908" i="1"/>
  <c r="AZ1407" i="1"/>
  <c r="BA1407" i="1" s="1"/>
  <c r="AZ1873" i="1"/>
  <c r="AZ411" i="1"/>
  <c r="AZ302" i="1"/>
  <c r="BF302" i="1" s="1"/>
  <c r="AZ734" i="1"/>
  <c r="AZ1166" i="1"/>
  <c r="BB1166" i="1" s="1"/>
  <c r="AZ1598" i="1"/>
  <c r="BF1598" i="1" s="1"/>
  <c r="AZ102" i="1"/>
  <c r="BF102" i="1" s="1"/>
  <c r="AZ534" i="1"/>
  <c r="BF534" i="1" s="1"/>
  <c r="AZ966" i="1"/>
  <c r="BB966" i="1" s="1"/>
  <c r="AZ1398" i="1"/>
  <c r="BF1398" i="1" s="1"/>
  <c r="AZ59" i="1"/>
  <c r="AZ577" i="1"/>
  <c r="BF577" i="1" s="1"/>
  <c r="AZ1096" i="1"/>
  <c r="AZ1615" i="1"/>
  <c r="BB1615" i="1" s="1"/>
  <c r="AZ104" i="1"/>
  <c r="BA104" i="1" s="1"/>
  <c r="AZ164" i="1"/>
  <c r="AZ395" i="1"/>
  <c r="BA395" i="1" s="1"/>
  <c r="AZ913" i="1"/>
  <c r="BA913" i="1" s="1"/>
  <c r="AZ1432" i="1"/>
  <c r="BA1432" i="1" s="1"/>
  <c r="AZ1938" i="1"/>
  <c r="AZ431" i="1"/>
  <c r="BA431" i="1" s="1"/>
  <c r="AZ1054" i="1"/>
  <c r="BF1054" i="1" s="1"/>
  <c r="AZ1676" i="1"/>
  <c r="AZ85" i="1"/>
  <c r="BF85" i="1" s="1"/>
  <c r="AZ451" i="1"/>
  <c r="AZ692" i="1"/>
  <c r="BA692" i="1" s="1"/>
  <c r="AZ951" i="1"/>
  <c r="AZ1193" i="1"/>
  <c r="AZ1452" i="1"/>
  <c r="AZ1695" i="1"/>
  <c r="BA1695" i="1" s="1"/>
  <c r="AZ1926" i="1"/>
  <c r="BF1926" i="1" s="1"/>
  <c r="AZ331" i="1"/>
  <c r="AZ573" i="1"/>
  <c r="BA573" i="1" s="1"/>
  <c r="AZ832" i="1"/>
  <c r="BF832" i="1" s="1"/>
  <c r="AZ1075" i="1"/>
  <c r="AZ1316" i="1"/>
  <c r="BF1316" i="1" s="1"/>
  <c r="AZ1575" i="1"/>
  <c r="AZ1817" i="1"/>
  <c r="AZ65" i="1"/>
  <c r="AZ384" i="1"/>
  <c r="AZ627" i="1"/>
  <c r="AZ850" i="1"/>
  <c r="BB850" i="1" s="1"/>
  <c r="AZ1059" i="1"/>
  <c r="AZ1265" i="1"/>
  <c r="BF1265" i="1" s="1"/>
  <c r="AZ1473" i="1"/>
  <c r="BF1473" i="1" s="1"/>
  <c r="AZ1680" i="1"/>
  <c r="AZ1880" i="1"/>
  <c r="AZ68" i="1"/>
  <c r="AZ351" i="1"/>
  <c r="AZ559" i="1"/>
  <c r="AZ766" i="1"/>
  <c r="AZ973" i="1"/>
  <c r="AZ1180" i="1"/>
  <c r="AZ1388" i="1"/>
  <c r="BB1388" i="1" s="1"/>
  <c r="AZ1595" i="1"/>
  <c r="AZ1803" i="1"/>
  <c r="AZ1990" i="1"/>
  <c r="BB1990" i="1" s="1"/>
  <c r="AZ253" i="1"/>
  <c r="AZ475" i="1"/>
  <c r="AZ682" i="1"/>
  <c r="BF682" i="1" s="1"/>
  <c r="AZ889" i="1"/>
  <c r="AZ1097" i="1"/>
  <c r="AZ1305" i="1"/>
  <c r="AZ1511" i="1"/>
  <c r="BF1511" i="1" s="1"/>
  <c r="AZ1719" i="1"/>
  <c r="BB1719" i="1" s="1"/>
  <c r="AZ1916" i="1"/>
  <c r="BA1916" i="1" s="1"/>
  <c r="AZ239" i="1"/>
  <c r="BB239" i="1" s="1"/>
  <c r="AZ464" i="1"/>
  <c r="AZ671" i="1"/>
  <c r="BF671" i="1" s="1"/>
  <c r="AZ877" i="1"/>
  <c r="AZ1085" i="1"/>
  <c r="AZ1293" i="1"/>
  <c r="AZ1500" i="1"/>
  <c r="AZ1708" i="1"/>
  <c r="AZ490" i="1"/>
  <c r="AZ983" i="1"/>
  <c r="AZ1481" i="1"/>
  <c r="BF1481" i="1" s="1"/>
  <c r="AZ1935" i="1"/>
  <c r="BF1935" i="1" s="1"/>
  <c r="AZ447" i="1"/>
  <c r="BF447" i="1" s="1"/>
  <c r="AZ946" i="1"/>
  <c r="AZ1445" i="1"/>
  <c r="BF1445" i="1" s="1"/>
  <c r="AZ314" i="1"/>
  <c r="BA314" i="1" s="1"/>
  <c r="AZ746" i="1"/>
  <c r="AZ1178" i="1"/>
  <c r="BB1178" i="1" s="1"/>
  <c r="AZ1610" i="1"/>
  <c r="AZ114" i="1"/>
  <c r="BF114" i="1" s="1"/>
  <c r="AZ546" i="1"/>
  <c r="BA546" i="1" s="1"/>
  <c r="AZ978" i="1"/>
  <c r="BF978" i="1" s="1"/>
  <c r="AZ1410" i="1"/>
  <c r="BA1410" i="1" s="1"/>
  <c r="AZ73" i="1"/>
  <c r="BF73" i="1" s="1"/>
  <c r="AZ592" i="1"/>
  <c r="BA592" i="1" s="1"/>
  <c r="AZ1111" i="1"/>
  <c r="AZ1629" i="1"/>
  <c r="AZ118" i="1"/>
  <c r="BB118" i="1" s="1"/>
  <c r="AZ178" i="1"/>
  <c r="AZ409" i="1"/>
  <c r="BF409" i="1" s="1"/>
  <c r="AZ928" i="1"/>
  <c r="BB928" i="1" s="1"/>
  <c r="AZ1447" i="1"/>
  <c r="BA1447" i="1" s="1"/>
  <c r="AZ1951" i="1"/>
  <c r="AZ449" i="1"/>
  <c r="BF449" i="1" s="1"/>
  <c r="AZ1071" i="1"/>
  <c r="BA1071" i="1" s="1"/>
  <c r="AZ1693" i="1"/>
  <c r="BA1693" i="1" s="1"/>
  <c r="AZ115" i="1"/>
  <c r="BB115" i="1" s="1"/>
  <c r="AZ468" i="1"/>
  <c r="AZ709" i="1"/>
  <c r="BF709" i="1" s="1"/>
  <c r="AZ969" i="1"/>
  <c r="AZ1210" i="1"/>
  <c r="AZ1469" i="1"/>
  <c r="BF1469" i="1" s="1"/>
  <c r="AZ1712" i="1"/>
  <c r="AZ1941" i="1"/>
  <c r="AZ348" i="1"/>
  <c r="AZ589" i="1"/>
  <c r="AZ849" i="1"/>
  <c r="AZ1091" i="1"/>
  <c r="BA1091" i="1" s="1"/>
  <c r="AZ1333" i="1"/>
  <c r="BB1333" i="1" s="1"/>
  <c r="AZ1593" i="1"/>
  <c r="AZ1832" i="1"/>
  <c r="BF1832" i="1" s="1"/>
  <c r="AZ94" i="1"/>
  <c r="BF94" i="1" s="1"/>
  <c r="AZ401" i="1"/>
  <c r="AZ644" i="1"/>
  <c r="AZ868" i="1"/>
  <c r="AZ1076" i="1"/>
  <c r="AZ1282" i="1"/>
  <c r="AZ1491" i="1"/>
  <c r="AZ1697" i="1"/>
  <c r="AZ1896" i="1"/>
  <c r="BB1896" i="1" s="1"/>
  <c r="AZ96" i="1"/>
  <c r="BF96" i="1" s="1"/>
  <c r="AZ369" i="1"/>
  <c r="BF369" i="1" s="1"/>
  <c r="AZ575" i="1"/>
  <c r="BF575" i="1" s="1"/>
  <c r="AZ783" i="1"/>
  <c r="AZ991" i="1"/>
  <c r="BF991" i="1" s="1"/>
  <c r="AZ1198" i="1"/>
  <c r="BF1198" i="1" s="1"/>
  <c r="AZ1405" i="1"/>
  <c r="AZ1612" i="1"/>
  <c r="AZ1819" i="1"/>
  <c r="AZ2004" i="1"/>
  <c r="AZ273" i="1"/>
  <c r="AZ492" i="1"/>
  <c r="BF492" i="1" s="1"/>
  <c r="AZ700" i="1"/>
  <c r="BA700" i="1" s="1"/>
  <c r="AZ907" i="1"/>
  <c r="BB907" i="1" s="1"/>
  <c r="AZ1114" i="1"/>
  <c r="BA1114" i="1" s="1"/>
  <c r="AZ1321" i="1"/>
  <c r="AZ1529" i="1"/>
  <c r="AZ1737" i="1"/>
  <c r="BB1737" i="1" s="1"/>
  <c r="AZ1931" i="1"/>
  <c r="AZ259" i="1"/>
  <c r="AZ480" i="1"/>
  <c r="AZ688" i="1"/>
  <c r="AZ896" i="1"/>
  <c r="AZ1103" i="1"/>
  <c r="BA1103" i="1" s="1"/>
  <c r="AZ1309" i="1"/>
  <c r="BA1309" i="1" s="1"/>
  <c r="AZ1517" i="1"/>
  <c r="AZ1725" i="1"/>
  <c r="BA1725" i="1" s="1"/>
  <c r="AZ529" i="1"/>
  <c r="AZ1030" i="1"/>
  <c r="AZ1527" i="1"/>
  <c r="AZ1966" i="1"/>
  <c r="AZ493" i="1"/>
  <c r="AZ992" i="1"/>
  <c r="AZ1484" i="1"/>
  <c r="AZ1936" i="1"/>
  <c r="AZ495" i="1"/>
  <c r="BA495" i="1" s="1"/>
  <c r="AZ994" i="1"/>
  <c r="BA994" i="1" s="1"/>
  <c r="AZ1493" i="1"/>
  <c r="BF1493" i="1" s="1"/>
  <c r="AZ1937" i="1"/>
  <c r="BF1937" i="1" s="1"/>
  <c r="AZ459" i="1"/>
  <c r="AZ958" i="1"/>
  <c r="AZ1450" i="1"/>
  <c r="AZ1906" i="1"/>
  <c r="AZ421" i="1"/>
  <c r="AZ915" i="1"/>
  <c r="AZ1412" i="1"/>
  <c r="AZ1883" i="1"/>
  <c r="BB1883" i="1" s="1"/>
  <c r="AZ387" i="1"/>
  <c r="BA387" i="1" s="1"/>
  <c r="AZ879" i="1"/>
  <c r="BB879" i="1" s="1"/>
  <c r="AZ1378" i="1"/>
  <c r="AZ1856" i="1"/>
  <c r="BB1856" i="1" s="1"/>
  <c r="AZ357" i="1"/>
  <c r="AZ857" i="1"/>
  <c r="AZ1354" i="1"/>
  <c r="AZ1836" i="1"/>
  <c r="AZ528" i="1"/>
  <c r="AZ1723" i="1"/>
  <c r="AZ843" i="1"/>
  <c r="AZ1979" i="1"/>
  <c r="AZ1138" i="1"/>
  <c r="BA1138" i="1" s="1"/>
  <c r="AZ252" i="1"/>
  <c r="AZ1462" i="1"/>
  <c r="AZ562" i="1"/>
  <c r="BA562" i="1" s="1"/>
  <c r="AZ1757" i="1"/>
  <c r="AZ977" i="1"/>
  <c r="AZ188" i="1"/>
  <c r="AZ1415" i="1"/>
  <c r="AZ1268" i="1"/>
  <c r="AZ317" i="1"/>
  <c r="AZ1306" i="1"/>
  <c r="AZ422" i="1"/>
  <c r="AZ1718" i="1"/>
  <c r="BF1718" i="1" s="1"/>
  <c r="AZ1086" i="1"/>
  <c r="BB1086" i="1" s="1"/>
  <c r="AZ721" i="1"/>
  <c r="BF721" i="1" s="1"/>
  <c r="AZ76" i="1"/>
  <c r="BA76" i="1" s="1"/>
  <c r="AZ1057" i="1"/>
  <c r="AZ604" i="1"/>
  <c r="AZ199" i="1"/>
  <c r="BB199" i="1" s="1"/>
  <c r="AZ987" i="1"/>
  <c r="AZ1728" i="1"/>
  <c r="BA1728" i="1" s="1"/>
  <c r="AZ624" i="1"/>
  <c r="AZ1367" i="1"/>
  <c r="AZ123" i="1"/>
  <c r="AZ886" i="1"/>
  <c r="BA886" i="1" s="1"/>
  <c r="AZ1508" i="1"/>
  <c r="BB1508" i="1" s="1"/>
  <c r="AZ125" i="1"/>
  <c r="AZ801" i="1"/>
  <c r="BF801" i="1" s="1"/>
  <c r="AZ1423" i="1"/>
  <c r="BA1423" i="1" s="1"/>
  <c r="AZ2018" i="1"/>
  <c r="AZ717" i="1"/>
  <c r="AZ1339" i="1"/>
  <c r="AZ1948" i="1"/>
  <c r="AZ705" i="1"/>
  <c r="AZ1328" i="1"/>
  <c r="BA1328" i="1" s="1"/>
  <c r="AZ569" i="1"/>
  <c r="AZ1992" i="1"/>
  <c r="BF1992" i="1" s="1"/>
  <c r="AZ1531" i="1"/>
  <c r="BB1531" i="1" s="1"/>
  <c r="AZ617" i="1"/>
  <c r="AZ1570" i="1"/>
  <c r="BB1570" i="1" s="1"/>
  <c r="AZ413" i="1"/>
  <c r="AZ1035" i="1"/>
  <c r="AZ1618" i="1"/>
  <c r="BF1618" i="1" s="1"/>
  <c r="AZ183" i="1"/>
  <c r="AZ790" i="1"/>
  <c r="AZ1376" i="1"/>
  <c r="AZ1945" i="1"/>
  <c r="AZ548" i="1"/>
  <c r="AZ1171" i="1"/>
  <c r="BB1171" i="1" s="1"/>
  <c r="AZ1755" i="1"/>
  <c r="BB1755" i="1" s="1"/>
  <c r="AZ315" i="1"/>
  <c r="AZ940" i="1"/>
  <c r="BA940" i="1" s="1"/>
  <c r="AZ1516" i="1"/>
  <c r="AZ2029" i="1"/>
  <c r="AZ1428" i="1"/>
  <c r="AZ735" i="1"/>
  <c r="AZ71" i="1"/>
  <c r="AZ1549" i="1"/>
  <c r="AZ961" i="1"/>
  <c r="AZ255" i="1"/>
  <c r="AZ1668" i="1"/>
  <c r="BA1668" i="1" s="1"/>
  <c r="AZ1181" i="1"/>
  <c r="BA1181" i="1" s="1"/>
  <c r="AZ612" i="1"/>
  <c r="AZ2010" i="1"/>
  <c r="BA2010" i="1" s="1"/>
  <c r="AZ1510" i="1"/>
  <c r="AZ1095" i="1"/>
  <c r="AZ137" i="1"/>
  <c r="AZ1208" i="1"/>
  <c r="AZ1377" i="1"/>
  <c r="AZ2007" i="1"/>
  <c r="AZ1623" i="1"/>
  <c r="AZ434" i="1"/>
  <c r="BA434" i="1" s="1"/>
  <c r="AZ1730" i="1"/>
  <c r="BB1730" i="1" s="1"/>
  <c r="AZ1098" i="1"/>
  <c r="BF1098" i="1" s="1"/>
  <c r="AZ736" i="1"/>
  <c r="BB736" i="1" s="1"/>
  <c r="AZ91" i="1"/>
  <c r="BB91" i="1" s="1"/>
  <c r="AZ1072" i="1"/>
  <c r="BF1072" i="1" s="1"/>
  <c r="AZ622" i="1"/>
  <c r="AZ224" i="1"/>
  <c r="BA224" i="1" s="1"/>
  <c r="AZ1004" i="1"/>
  <c r="BF1004" i="1" s="1"/>
  <c r="AZ1747" i="1"/>
  <c r="AZ643" i="1"/>
  <c r="AZ1385" i="1"/>
  <c r="AZ152" i="1"/>
  <c r="BF152" i="1" s="1"/>
  <c r="AZ903" i="1"/>
  <c r="BA903" i="1" s="1"/>
  <c r="AZ1524" i="1"/>
  <c r="BB1524" i="1" s="1"/>
  <c r="AZ154" i="1"/>
  <c r="BB154" i="1" s="1"/>
  <c r="AZ817" i="1"/>
  <c r="AZ1439" i="1"/>
  <c r="AZ33" i="1"/>
  <c r="AZ733" i="1"/>
  <c r="BB733" i="1" s="1"/>
  <c r="AZ1356" i="1"/>
  <c r="BF1356" i="1" s="1"/>
  <c r="AZ1963" i="1"/>
  <c r="AZ723" i="1"/>
  <c r="AZ1344" i="1"/>
  <c r="AZ615" i="1"/>
  <c r="BB615" i="1" s="1"/>
  <c r="AZ2011" i="1"/>
  <c r="BB2011" i="1" s="1"/>
  <c r="AZ1568" i="1"/>
  <c r="AZ663" i="1"/>
  <c r="AZ1617" i="1"/>
  <c r="BF1617" i="1" s="1"/>
  <c r="AZ497" i="1"/>
  <c r="AZ1080" i="1"/>
  <c r="AZ1703" i="1"/>
  <c r="AZ233" i="1"/>
  <c r="AZ836" i="1"/>
  <c r="AZ1459" i="1"/>
  <c r="AZ1977" i="1"/>
  <c r="AZ633" i="1"/>
  <c r="AZ1217" i="1"/>
  <c r="BA1217" i="1" s="1"/>
  <c r="AZ1791" i="1"/>
  <c r="AZ396" i="1"/>
  <c r="AZ979" i="1"/>
  <c r="BB979" i="1" s="1"/>
  <c r="AZ1601" i="1"/>
  <c r="AZ55" i="1"/>
  <c r="AZ1520" i="1"/>
  <c r="AZ932" i="1"/>
  <c r="AZ238" i="1"/>
  <c r="AZ1752" i="1"/>
  <c r="AZ1052" i="1"/>
  <c r="AZ358" i="1"/>
  <c r="AZ1839" i="1"/>
  <c r="BF1839" i="1" s="1"/>
  <c r="AZ1272" i="1"/>
  <c r="AZ807" i="1"/>
  <c r="AZ299" i="1"/>
  <c r="AZ1761" i="1"/>
  <c r="AZ1565" i="1"/>
  <c r="AZ404" i="1"/>
  <c r="AZ1467" i="1"/>
  <c r="AZ1860" i="1"/>
  <c r="AZ1174" i="1"/>
  <c r="AZ428" i="1"/>
  <c r="AZ446" i="1"/>
  <c r="BB446" i="1" s="1"/>
  <c r="AZ1742" i="1"/>
  <c r="BF1742" i="1" s="1"/>
  <c r="AZ1110" i="1"/>
  <c r="BB1110" i="1" s="1"/>
  <c r="AZ751" i="1"/>
  <c r="BF751" i="1" s="1"/>
  <c r="AZ105" i="1"/>
  <c r="AZ1087" i="1"/>
  <c r="AZ639" i="1"/>
  <c r="AZ267" i="1"/>
  <c r="BF267" i="1" s="1"/>
  <c r="AZ1037" i="1"/>
  <c r="AZ1781" i="1"/>
  <c r="BB1781" i="1" s="1"/>
  <c r="AZ659" i="1"/>
  <c r="AZ1402" i="1"/>
  <c r="BF1402" i="1" s="1"/>
  <c r="AZ180" i="1"/>
  <c r="BB180" i="1" s="1"/>
  <c r="AZ920" i="1"/>
  <c r="BF920" i="1" s="1"/>
  <c r="AZ1541" i="1"/>
  <c r="BB1541" i="1" s="1"/>
  <c r="AZ181" i="1"/>
  <c r="AZ835" i="1"/>
  <c r="BB835" i="1" s="1"/>
  <c r="AZ1457" i="1"/>
  <c r="AZ41" i="1"/>
  <c r="AZ752" i="1"/>
  <c r="BF752" i="1" s="1"/>
  <c r="AZ1373" i="1"/>
  <c r="AZ1978" i="1"/>
  <c r="BF1978" i="1" s="1"/>
  <c r="AZ740" i="1"/>
  <c r="AZ1363" i="1"/>
  <c r="AZ652" i="1"/>
  <c r="BB652" i="1" s="1"/>
  <c r="AZ35" i="1"/>
  <c r="BF35" i="1" s="1"/>
  <c r="AZ1613" i="1"/>
  <c r="BF1613" i="1" s="1"/>
  <c r="AZ910" i="1"/>
  <c r="AZ1654" i="1"/>
  <c r="BF1654" i="1" s="1"/>
  <c r="AZ543" i="1"/>
  <c r="AZ1119" i="1"/>
  <c r="AZ1740" i="1"/>
  <c r="AZ284" i="1"/>
  <c r="AZ875" i="1"/>
  <c r="AZ1497" i="1"/>
  <c r="AZ1997" i="1"/>
  <c r="BB1997" i="1" s="1"/>
  <c r="AZ672" i="1"/>
  <c r="AZ1256" i="1"/>
  <c r="BB1256" i="1" s="1"/>
  <c r="AZ1824" i="1"/>
  <c r="BB1824" i="1" s="1"/>
  <c r="AZ442" i="1"/>
  <c r="AZ1018" i="1"/>
  <c r="BF1018" i="1" s="1"/>
  <c r="AZ1640" i="1"/>
  <c r="AZ209" i="1"/>
  <c r="AZ1635" i="1"/>
  <c r="AZ1047" i="1"/>
  <c r="AZ353" i="1"/>
  <c r="AZ1827" i="1"/>
  <c r="AZ1150" i="1"/>
  <c r="BA1150" i="1" s="1"/>
  <c r="AZ473" i="1"/>
  <c r="AZ1919" i="1"/>
  <c r="BB1919" i="1" s="1"/>
  <c r="AZ1380" i="1"/>
  <c r="BF1380" i="1" s="1"/>
  <c r="AZ922" i="1"/>
  <c r="AZ516" i="1"/>
  <c r="BF516" i="1" s="1"/>
  <c r="AZ1949" i="1"/>
  <c r="AZ1793" i="1"/>
  <c r="AZ681" i="1"/>
  <c r="AZ1688" i="1"/>
  <c r="AZ771" i="1"/>
  <c r="AZ1683" i="1"/>
  <c r="AZ1001" i="1"/>
  <c r="AZ458" i="1"/>
  <c r="AZ1754" i="1"/>
  <c r="BF1754" i="1" s="1"/>
  <c r="AZ1122" i="1"/>
  <c r="BF1122" i="1" s="1"/>
  <c r="AZ765" i="1"/>
  <c r="BF765" i="1" s="1"/>
  <c r="AZ119" i="1"/>
  <c r="BF119" i="1" s="1"/>
  <c r="AZ1101" i="1"/>
  <c r="AZ657" i="1"/>
  <c r="AZ286" i="1"/>
  <c r="AZ1055" i="1"/>
  <c r="AZ1798" i="1"/>
  <c r="BA1798" i="1" s="1"/>
  <c r="AZ676" i="1"/>
  <c r="AZ1420" i="1"/>
  <c r="BF1420" i="1" s="1"/>
  <c r="AZ201" i="1"/>
  <c r="AZ936" i="1"/>
  <c r="BA936" i="1" s="1"/>
  <c r="AZ1559" i="1"/>
  <c r="AZ202" i="1"/>
  <c r="AZ852" i="1"/>
  <c r="BA852" i="1" s="1"/>
  <c r="AZ1474" i="1"/>
  <c r="AZ70" i="1"/>
  <c r="AZ768" i="1"/>
  <c r="AZ1391" i="1"/>
  <c r="AZ53" i="1"/>
  <c r="AZ757" i="1"/>
  <c r="AZ1379" i="1"/>
  <c r="AZ699" i="1"/>
  <c r="AZ97" i="1"/>
  <c r="BA97" i="1" s="1"/>
  <c r="AZ1653" i="1"/>
  <c r="BF1653" i="1" s="1"/>
  <c r="AZ948" i="1"/>
  <c r="AZ1776" i="1"/>
  <c r="BB1776" i="1" s="1"/>
  <c r="AZ581" i="1"/>
  <c r="AZ1204" i="1"/>
  <c r="AZ1779" i="1"/>
  <c r="AZ339" i="1"/>
  <c r="AZ960" i="1"/>
  <c r="AZ1536" i="1"/>
  <c r="AZ51" i="1"/>
  <c r="AZ718" i="1"/>
  <c r="AZ1294" i="1"/>
  <c r="BB1294" i="1" s="1"/>
  <c r="AZ1888" i="1"/>
  <c r="BA1888" i="1" s="1"/>
  <c r="AZ479" i="1"/>
  <c r="AZ1102" i="1"/>
  <c r="BA1102" i="1" s="1"/>
  <c r="AZ1685" i="1"/>
  <c r="AZ340" i="1"/>
  <c r="AZ1823" i="1"/>
  <c r="AZ1136" i="1"/>
  <c r="AZ551" i="1"/>
  <c r="AZ1902" i="1"/>
  <c r="AZ1257" i="1"/>
  <c r="BB1257" i="1" s="1"/>
  <c r="AZ670" i="1"/>
  <c r="AZ1983" i="1"/>
  <c r="BA1983" i="1" s="1"/>
  <c r="AZ1583" i="1"/>
  <c r="BA1583" i="1" s="1"/>
  <c r="AZ1013" i="1"/>
  <c r="AZ792" i="1"/>
  <c r="BF792" i="1" s="1"/>
  <c r="AZ598" i="1"/>
  <c r="AZ1954" i="1"/>
  <c r="AZ892" i="1"/>
  <c r="BB892" i="1" s="1"/>
  <c r="AZ685" i="1"/>
  <c r="BA685" i="1" s="1"/>
  <c r="AZ1392" i="1"/>
  <c r="AZ476" i="1"/>
  <c r="AZ1185" i="1"/>
  <c r="AZ854" i="1"/>
  <c r="AZ222" i="1"/>
  <c r="BF222" i="1" s="1"/>
  <c r="AZ1518" i="1"/>
  <c r="BF1518" i="1" s="1"/>
  <c r="AZ1240" i="1"/>
  <c r="AZ308" i="1"/>
  <c r="BB308" i="1" s="1"/>
  <c r="AZ1576" i="1"/>
  <c r="BB1576" i="1" s="1"/>
  <c r="AZ1227" i="1"/>
  <c r="AZ485" i="1"/>
  <c r="AZ1246" i="1"/>
  <c r="BA1246" i="1" s="1"/>
  <c r="AZ1971" i="1"/>
  <c r="BB1971" i="1" s="1"/>
  <c r="AZ867" i="1"/>
  <c r="AZ1609" i="1"/>
  <c r="AZ418" i="1"/>
  <c r="AZ1092" i="1"/>
  <c r="BA1092" i="1" s="1"/>
  <c r="AZ1714" i="1"/>
  <c r="BA1714" i="1" s="1"/>
  <c r="AZ385" i="1"/>
  <c r="BB385" i="1" s="1"/>
  <c r="AZ1007" i="1"/>
  <c r="BA1007" i="1" s="1"/>
  <c r="AZ1630" i="1"/>
  <c r="AZ297" i="1"/>
  <c r="AZ924" i="1"/>
  <c r="AZ1546" i="1"/>
  <c r="AZ283" i="1"/>
  <c r="AZ912" i="1"/>
  <c r="AZ1535" i="1"/>
  <c r="AZ1066" i="1"/>
  <c r="BA1066" i="1" s="1"/>
  <c r="AZ531" i="1"/>
  <c r="BF531" i="1" s="1"/>
  <c r="AZ1904" i="1"/>
  <c r="AZ1032" i="1"/>
  <c r="AZ1875" i="1"/>
  <c r="BB1875" i="1" s="1"/>
  <c r="AZ620" i="1"/>
  <c r="AZ1243" i="1"/>
  <c r="AZ1812" i="1"/>
  <c r="AZ375" i="1"/>
  <c r="AZ997" i="1"/>
  <c r="BF997" i="1" s="1"/>
  <c r="AZ1582" i="1"/>
  <c r="AZ127" i="1"/>
  <c r="AZ756" i="1"/>
  <c r="AZ1340" i="1"/>
  <c r="BA1340" i="1" s="1"/>
  <c r="AZ1918" i="1"/>
  <c r="BF1918" i="1" s="1"/>
  <c r="AZ526" i="1"/>
  <c r="AZ1148" i="1"/>
  <c r="BA1148" i="1" s="1"/>
  <c r="AZ1724" i="1"/>
  <c r="AZ430" i="1"/>
  <c r="AZ1890" i="1"/>
  <c r="AZ1234" i="1"/>
  <c r="AZ646" i="1"/>
  <c r="AZ1981" i="1"/>
  <c r="AZ1347" i="1"/>
  <c r="AZ767" i="1"/>
  <c r="AZ130" i="1"/>
  <c r="BB130" i="1" s="1"/>
  <c r="AZ1675" i="1"/>
  <c r="AZ1104" i="1"/>
  <c r="AZ1012" i="1"/>
  <c r="BB1012" i="1" s="1"/>
  <c r="AZ805" i="1"/>
  <c r="AZ44" i="1"/>
  <c r="AZ1390" i="1"/>
  <c r="AZ1188" i="1"/>
  <c r="AZ1870" i="1"/>
  <c r="AZ1707" i="1"/>
  <c r="AZ1671" i="1"/>
  <c r="BA1671" i="1" s="1"/>
  <c r="AZ866" i="1"/>
  <c r="AZ234" i="1"/>
  <c r="BB234" i="1" s="1"/>
  <c r="AZ1530" i="1"/>
  <c r="BB1530" i="1" s="1"/>
  <c r="AZ1255" i="1"/>
  <c r="BF1255" i="1" s="1"/>
  <c r="AZ322" i="1"/>
  <c r="BA322" i="1" s="1"/>
  <c r="AZ1591" i="1"/>
  <c r="AZ1244" i="1"/>
  <c r="AZ502" i="1"/>
  <c r="BF502" i="1" s="1"/>
  <c r="AZ1263" i="1"/>
  <c r="AZ58" i="1"/>
  <c r="BB58" i="1" s="1"/>
  <c r="AZ884" i="1"/>
  <c r="AZ1627" i="1"/>
  <c r="AZ436" i="1"/>
  <c r="AZ1109" i="1"/>
  <c r="BA1109" i="1" s="1"/>
  <c r="AZ1732" i="1"/>
  <c r="BF1732" i="1" s="1"/>
  <c r="AZ403" i="1"/>
  <c r="AZ1025" i="1"/>
  <c r="BB1025" i="1" s="1"/>
  <c r="AZ1647" i="1"/>
  <c r="AZ316" i="1"/>
  <c r="AZ941" i="1"/>
  <c r="AZ1564" i="1"/>
  <c r="AZ301" i="1"/>
  <c r="AZ931" i="1"/>
  <c r="AZ1552" i="1"/>
  <c r="AZ1113" i="1"/>
  <c r="AZ576" i="1"/>
  <c r="BA576" i="1" s="1"/>
  <c r="AZ1967" i="1"/>
  <c r="BF1967" i="1" s="1"/>
  <c r="AZ1078" i="1"/>
  <c r="AZ1905" i="1"/>
  <c r="BF1905" i="1" s="1"/>
  <c r="AZ704" i="1"/>
  <c r="AZ1289" i="1"/>
  <c r="AZ1844" i="1"/>
  <c r="AZ460" i="1"/>
  <c r="AZ1044" i="1"/>
  <c r="AZ1666" i="1"/>
  <c r="AZ187" i="1"/>
  <c r="AZ802" i="1"/>
  <c r="AZ1424" i="1"/>
  <c r="BB1424" i="1" s="1"/>
  <c r="AZ1950" i="1"/>
  <c r="BB1950" i="1" s="1"/>
  <c r="AZ603" i="1"/>
  <c r="AZ1186" i="1"/>
  <c r="BF1186" i="1" s="1"/>
  <c r="AZ1769" i="1"/>
  <c r="AZ634" i="1"/>
  <c r="AZ1965" i="1"/>
  <c r="AZ1429" i="1"/>
  <c r="AZ754" i="1"/>
  <c r="AZ2027" i="1"/>
  <c r="AZ1551" i="1"/>
  <c r="AZ859" i="1"/>
  <c r="AZ389" i="1"/>
  <c r="BA389" i="1" s="1"/>
  <c r="AZ1772" i="1"/>
  <c r="BF1772" i="1" s="1"/>
  <c r="AZ1220" i="1"/>
  <c r="AZ1498" i="1"/>
  <c r="AZ1065" i="1"/>
  <c r="AZ600" i="1"/>
  <c r="AZ1599" i="1"/>
  <c r="AZ1808" i="1"/>
  <c r="AZ196" i="1"/>
  <c r="AZ483" i="1"/>
  <c r="AZ1426" i="1"/>
  <c r="AZ878" i="1"/>
  <c r="AZ246" i="1"/>
  <c r="BA246" i="1" s="1"/>
  <c r="AZ1542" i="1"/>
  <c r="BF1542" i="1" s="1"/>
  <c r="AZ1269" i="1"/>
  <c r="BF1269" i="1" s="1"/>
  <c r="AZ49" i="1"/>
  <c r="BB49" i="1" s="1"/>
  <c r="AZ1605" i="1"/>
  <c r="AZ1261" i="1"/>
  <c r="AZ537" i="1"/>
  <c r="BA537" i="1" s="1"/>
  <c r="AZ1280" i="1"/>
  <c r="AZ87" i="1"/>
  <c r="AZ901" i="1"/>
  <c r="AZ1661" i="1"/>
  <c r="AZ471" i="1"/>
  <c r="BB471" i="1" s="1"/>
  <c r="AZ1127" i="1"/>
  <c r="BB1127" i="1" s="1"/>
  <c r="AZ1750" i="1"/>
  <c r="BF1750" i="1" s="1"/>
  <c r="AZ420" i="1"/>
  <c r="AZ1042" i="1"/>
  <c r="BF1042" i="1" s="1"/>
  <c r="AZ1665" i="1"/>
  <c r="AZ336" i="1"/>
  <c r="AZ959" i="1"/>
  <c r="AZ1581" i="1"/>
  <c r="BB1581" i="1" s="1"/>
  <c r="AZ325" i="1"/>
  <c r="AZ947" i="1"/>
  <c r="AZ1569" i="1"/>
  <c r="AZ1151" i="1"/>
  <c r="AZ616" i="1"/>
  <c r="BF616" i="1" s="1"/>
  <c r="AZ1993" i="1"/>
  <c r="BA1993" i="1" s="1"/>
  <c r="AZ1117" i="1"/>
  <c r="AZ1968" i="1"/>
  <c r="AZ749" i="1"/>
  <c r="AZ1325" i="1"/>
  <c r="AZ1876" i="1"/>
  <c r="AZ500" i="1"/>
  <c r="AZ1083" i="1"/>
  <c r="AZ1704" i="1"/>
  <c r="AZ240" i="1"/>
  <c r="AZ840" i="1"/>
  <c r="BB840" i="1" s="1"/>
  <c r="AZ1463" i="1"/>
  <c r="BF1463" i="1" s="1"/>
  <c r="AZ1980" i="1"/>
  <c r="BA1980" i="1" s="1"/>
  <c r="AZ648" i="1"/>
  <c r="AZ1224" i="1"/>
  <c r="BF1224" i="1" s="1"/>
  <c r="AZ1804" i="1"/>
  <c r="AZ724" i="1"/>
  <c r="AZ2025" i="1"/>
  <c r="AZ1545" i="1"/>
  <c r="AZ845" i="1"/>
  <c r="AZ80" i="1"/>
  <c r="AZ1649" i="1"/>
  <c r="AZ965" i="1"/>
  <c r="BA965" i="1" s="1"/>
  <c r="AZ478" i="1"/>
  <c r="BF478" i="1" s="1"/>
  <c r="AZ1857" i="1"/>
  <c r="BB1857" i="1" s="1"/>
  <c r="AZ1307" i="1"/>
  <c r="AZ1721" i="1"/>
  <c r="BA1721" i="1" s="1"/>
  <c r="AZ1304" i="1"/>
  <c r="AZ876" i="1"/>
  <c r="AZ1854" i="1"/>
  <c r="AZ129" i="1"/>
  <c r="AZ891" i="1"/>
  <c r="AZ2005" i="1"/>
  <c r="AZ1596" i="1"/>
  <c r="AZ1286" i="1"/>
  <c r="AZ654" i="1"/>
  <c r="BF654" i="1" s="1"/>
  <c r="AZ203" i="1"/>
  <c r="BF203" i="1" s="1"/>
  <c r="AZ1759" i="1"/>
  <c r="BA1759" i="1" s="1"/>
  <c r="AZ539" i="1"/>
  <c r="AZ52" i="1"/>
  <c r="AZ1845" i="1"/>
  <c r="AZ744" i="1"/>
  <c r="AZ1487" i="1"/>
  <c r="AZ365" i="1"/>
  <c r="AZ1108" i="1"/>
  <c r="AZ1864" i="1"/>
  <c r="AZ677" i="1"/>
  <c r="AZ1300" i="1"/>
  <c r="BB1300" i="1" s="1"/>
  <c r="AZ1913" i="1"/>
  <c r="BB1913" i="1" s="1"/>
  <c r="AZ593" i="1"/>
  <c r="AZ1215" i="1"/>
  <c r="BB1215" i="1" s="1"/>
  <c r="AZ1835" i="1"/>
  <c r="AZ509" i="1"/>
  <c r="AZ1132" i="1"/>
  <c r="AZ1753" i="1"/>
  <c r="AZ499" i="1"/>
  <c r="AZ1120" i="1"/>
  <c r="AZ1741" i="1"/>
  <c r="AZ1567" i="1"/>
  <c r="AZ1031" i="1"/>
  <c r="BB1031" i="1" s="1"/>
  <c r="AZ100" i="1"/>
  <c r="BF100" i="1" s="1"/>
  <c r="AZ1285" i="1"/>
  <c r="AZ2015" i="1"/>
  <c r="BF2015" i="1" s="1"/>
  <c r="AZ828" i="1"/>
  <c r="AZ1411" i="1"/>
  <c r="AZ1969" i="1"/>
  <c r="AZ584" i="1"/>
  <c r="AZ1205" i="1"/>
  <c r="AZ1786" i="1"/>
  <c r="AZ341" i="1"/>
  <c r="AZ963" i="1"/>
  <c r="AZ1548" i="1"/>
  <c r="AZ72" i="1"/>
  <c r="BF72" i="1" s="1"/>
  <c r="AZ732" i="1"/>
  <c r="AZ1308" i="1"/>
  <c r="AZ1900" i="1"/>
  <c r="AZ929" i="1"/>
  <c r="AZ344" i="1"/>
  <c r="AZ1726" i="1"/>
  <c r="AZ1049" i="1"/>
  <c r="BA1049" i="1" s="1"/>
  <c r="AZ461" i="1"/>
  <c r="AZ1828" i="1"/>
  <c r="AZ1260" i="1"/>
  <c r="AZ684" i="1"/>
  <c r="BB684" i="1" s="1"/>
  <c r="AZ1998" i="1"/>
  <c r="BA1998" i="1" s="1"/>
  <c r="AZ1603" i="1"/>
  <c r="AZ300" i="1"/>
  <c r="BF300" i="1" s="1"/>
  <c r="AZ1952" i="1"/>
  <c r="AZ1311" i="1"/>
  <c r="AZ256" i="1"/>
  <c r="AZ1221" i="1"/>
  <c r="AZ1921" i="1"/>
  <c r="AZ2022" i="1"/>
  <c r="AZ890" i="1"/>
  <c r="AZ1283" i="1"/>
  <c r="AZ1279" i="1"/>
  <c r="BA1279" i="1" s="1"/>
  <c r="AZ116" i="1"/>
  <c r="BB116" i="1" s="1"/>
  <c r="AZ488" i="1"/>
  <c r="AZ437" i="1"/>
  <c r="BF437" i="1" s="1"/>
  <c r="AZ355" i="1"/>
  <c r="AZ343" i="1"/>
  <c r="AZ1191" i="1"/>
  <c r="AZ1156" i="1"/>
  <c r="AZ1372" i="1"/>
  <c r="AZ1167" i="1"/>
  <c r="AZ925" i="1"/>
  <c r="AZ687" i="1"/>
  <c r="AZ839" i="1"/>
  <c r="BA839" i="1" s="1"/>
  <c r="AZ944" i="1"/>
  <c r="AZ1169" i="1"/>
  <c r="AZ1512" i="1"/>
  <c r="AZ1099" i="1"/>
  <c r="AZ1395" i="1"/>
  <c r="AZ1298" i="1"/>
  <c r="BB1298" i="1" s="1"/>
  <c r="AZ1773" i="1"/>
  <c r="AZ1861" i="1"/>
  <c r="BA1861" i="1" s="1"/>
  <c r="AZ383" i="1"/>
  <c r="AZ695" i="1"/>
  <c r="AZ610" i="1"/>
  <c r="AZ527" i="1"/>
  <c r="BB527" i="1" s="1"/>
  <c r="AZ515" i="1"/>
  <c r="BA515" i="1" s="1"/>
  <c r="AZ1606" i="1"/>
  <c r="BB1606" i="1" s="1"/>
  <c r="AZ1409" i="1"/>
  <c r="BA1409" i="1" s="1"/>
  <c r="AZ1496" i="1"/>
  <c r="AZ1251" i="1"/>
  <c r="AZ1008" i="1"/>
  <c r="AZ772" i="1"/>
  <c r="AZ1135" i="1"/>
  <c r="AZ1253" i="1"/>
  <c r="AZ1357" i="1"/>
  <c r="AZ1717" i="1"/>
  <c r="AZ1588" i="1"/>
  <c r="BF1588" i="1" s="1"/>
  <c r="AZ393" i="1"/>
  <c r="BA393" i="1" s="1"/>
  <c r="AZ1310" i="1"/>
  <c r="BF1310" i="1" s="1"/>
  <c r="AZ1787" i="1"/>
  <c r="BB1787" i="1" s="1"/>
  <c r="AZ1877" i="1"/>
  <c r="AZ417" i="1"/>
  <c r="AZ713" i="1"/>
  <c r="AZ628" i="1"/>
  <c r="AZ544" i="1"/>
  <c r="AZ532" i="1"/>
  <c r="AZ1652" i="1"/>
  <c r="AZ1448" i="1"/>
  <c r="BF1448" i="1" s="1"/>
  <c r="AZ1534" i="1"/>
  <c r="BA1534" i="1" s="1"/>
  <c r="AZ1291" i="1"/>
  <c r="BA1291" i="1" s="1"/>
  <c r="AZ1048" i="1"/>
  <c r="AZ811" i="1"/>
  <c r="BF811" i="1" s="1"/>
  <c r="AZ1222" i="1"/>
  <c r="AZ1343" i="1"/>
  <c r="AZ1464" i="1"/>
  <c r="AZ1796" i="1"/>
  <c r="AZ1795" i="1"/>
  <c r="AZ927" i="1"/>
  <c r="AZ1322" i="1"/>
  <c r="BF1322" i="1" s="1"/>
  <c r="AZ1801" i="1"/>
  <c r="AZ1892" i="1"/>
  <c r="BA1892" i="1" s="1"/>
  <c r="AZ435" i="1"/>
  <c r="BF435" i="1" s="1"/>
  <c r="AZ730" i="1"/>
  <c r="AZ645" i="1"/>
  <c r="BA645" i="1" s="1"/>
  <c r="AZ561" i="1"/>
  <c r="AZ550" i="1"/>
  <c r="AZ1689" i="1"/>
  <c r="AZ1532" i="1"/>
  <c r="AZ1580" i="1"/>
  <c r="AZ1329" i="1"/>
  <c r="AZ1133" i="1"/>
  <c r="AZ893" i="1"/>
  <c r="AZ1337" i="1"/>
  <c r="BA1337" i="1" s="1"/>
  <c r="AZ1440" i="1"/>
  <c r="BB1440" i="1" s="1"/>
  <c r="AZ1553" i="1"/>
  <c r="AZ1953" i="1"/>
  <c r="BF1953" i="1" s="1"/>
  <c r="AZ1991" i="1"/>
  <c r="AZ1480" i="1"/>
  <c r="AZ258" i="1"/>
  <c r="BF258" i="1" s="1"/>
  <c r="AZ64" i="1"/>
  <c r="AZ555" i="1"/>
  <c r="BA555" i="1" s="1"/>
  <c r="AZ919" i="1"/>
  <c r="AZ1145" i="1"/>
  <c r="AZ1060" i="1"/>
  <c r="AZ976" i="1"/>
  <c r="BB976" i="1" s="1"/>
  <c r="AZ964" i="1"/>
  <c r="BF964" i="1" s="1"/>
  <c r="AZ656" i="1"/>
  <c r="AZ1994" i="1"/>
  <c r="BA1994" i="1" s="1"/>
  <c r="AZ1939" i="1"/>
  <c r="AZ1743" i="1"/>
  <c r="AZ1501" i="1"/>
  <c r="AZ1271" i="1"/>
  <c r="BA1271" i="1" s="1"/>
  <c r="AZ213" i="1"/>
  <c r="AZ356" i="1"/>
  <c r="AZ586" i="1"/>
  <c r="AZ1932" i="1"/>
  <c r="BA1932" i="1" s="1"/>
  <c r="AZ2006" i="1"/>
  <c r="BB2006" i="1" s="1"/>
  <c r="AZ632" i="1"/>
  <c r="BA632" i="1" s="1"/>
  <c r="AZ666" i="1"/>
  <c r="BF666" i="1" s="1"/>
  <c r="AZ553" i="1"/>
  <c r="BF553" i="1" s="1"/>
  <c r="AZ761" i="1"/>
  <c r="AZ1126" i="1"/>
  <c r="AZ1318" i="1"/>
  <c r="AZ1233" i="1"/>
  <c r="AZ1149" i="1"/>
  <c r="BB1149" i="1" s="1"/>
  <c r="AZ1137" i="1"/>
  <c r="AZ1069" i="1"/>
  <c r="AZ40" i="1"/>
  <c r="BA40" i="1" s="1"/>
  <c r="AZ1995" i="1"/>
  <c r="BB1995" i="1" s="1"/>
  <c r="AZ1821" i="1"/>
  <c r="BB1821" i="1" s="1"/>
  <c r="AZ1631" i="1"/>
  <c r="AZ1393" i="1"/>
  <c r="BB1393" i="1" s="1"/>
  <c r="AZ440" i="1"/>
  <c r="AZ560" i="1"/>
  <c r="AZ773" i="1"/>
  <c r="AZ804" i="1"/>
  <c r="AZ508" i="1"/>
  <c r="AZ897" i="1"/>
  <c r="AZ678" i="1"/>
  <c r="AZ568" i="1"/>
  <c r="AZ778" i="1"/>
  <c r="BF778" i="1" s="1"/>
  <c r="AZ1161" i="1"/>
  <c r="BF1161" i="1" s="1"/>
  <c r="AZ1335" i="1"/>
  <c r="AZ1249" i="1"/>
  <c r="BF1249" i="1" s="1"/>
  <c r="AZ1165" i="1"/>
  <c r="AZ1155" i="1"/>
  <c r="AZ1116" i="1"/>
  <c r="AZ231" i="1"/>
  <c r="AZ2019" i="1"/>
  <c r="AZ1852" i="1"/>
  <c r="AZ1669" i="1"/>
  <c r="AZ1433" i="1"/>
  <c r="AZ547" i="1"/>
  <c r="BA547" i="1" s="1"/>
  <c r="AZ651" i="1"/>
  <c r="BB651" i="1" s="1"/>
  <c r="AZ888" i="1"/>
  <c r="AZ1016" i="1"/>
  <c r="BB1016" i="1" s="1"/>
  <c r="AZ720" i="1"/>
  <c r="AZ975" i="1"/>
  <c r="AZ1554" i="1"/>
  <c r="BF1554" i="1" s="1"/>
  <c r="AZ1619" i="1"/>
  <c r="BA1619" i="1" s="1"/>
  <c r="AZ1296" i="1"/>
  <c r="BA1296" i="1" s="1"/>
  <c r="AZ1679" i="1"/>
  <c r="AZ1767" i="1"/>
  <c r="AZ1681" i="1"/>
  <c r="AZ1597" i="1"/>
  <c r="BB1597" i="1" s="1"/>
  <c r="AZ1587" i="1"/>
  <c r="BF1587" i="1" s="1"/>
  <c r="AZ2013" i="1"/>
  <c r="AZ789" i="1"/>
  <c r="BF789" i="1" s="1"/>
  <c r="AZ545" i="1"/>
  <c r="AZ298" i="1"/>
  <c r="AZ2023" i="1"/>
  <c r="AZ1867" i="1"/>
  <c r="AZ1636" i="1"/>
  <c r="AZ1756" i="1"/>
  <c r="AZ1923" i="1"/>
  <c r="AZ1789" i="1"/>
  <c r="AZ689" i="1"/>
  <c r="BF689" i="1" s="1"/>
  <c r="AZ379" i="1"/>
  <c r="BA379" i="1" s="1"/>
  <c r="AZ1825" i="1"/>
  <c r="BA1825" i="1" s="1"/>
  <c r="AZ427" i="1"/>
  <c r="BA427" i="1" s="1"/>
  <c r="AZ456" i="1"/>
  <c r="AZ1851" i="1"/>
  <c r="BF1851" i="1" s="1"/>
  <c r="AZ1505" i="1"/>
  <c r="BF1505" i="1" s="1"/>
  <c r="BN90" i="1"/>
  <c r="BN234" i="1"/>
  <c r="BN378" i="1"/>
  <c r="BN522" i="1"/>
  <c r="BN666" i="1"/>
  <c r="BN810" i="1"/>
  <c r="BO810" i="1" s="1"/>
  <c r="BN114" i="1"/>
  <c r="BO114" i="1" s="1"/>
  <c r="BN270" i="1"/>
  <c r="BN426" i="1"/>
  <c r="BP426" i="1" s="1"/>
  <c r="BN582" i="1"/>
  <c r="BN738" i="1"/>
  <c r="BN894" i="1"/>
  <c r="BN1038" i="1"/>
  <c r="BN1182" i="1"/>
  <c r="BN1326" i="1"/>
  <c r="BN1470" i="1"/>
  <c r="BN1614" i="1"/>
  <c r="BN1758" i="1"/>
  <c r="BT1758" i="1" s="1"/>
  <c r="BN1902" i="1"/>
  <c r="BO1902" i="1" s="1"/>
  <c r="BN535" i="1"/>
  <c r="BN799" i="1"/>
  <c r="BT799" i="1" s="1"/>
  <c r="BN1123" i="1"/>
  <c r="BN1555" i="1"/>
  <c r="BN1951" i="1"/>
  <c r="BN127" i="1"/>
  <c r="BN271" i="1"/>
  <c r="BN415" i="1"/>
  <c r="BN631" i="1"/>
  <c r="BN931" i="1"/>
  <c r="BN1159" i="1"/>
  <c r="BO1159" i="1" s="1"/>
  <c r="BN1387" i="1"/>
  <c r="BP1387" i="1" s="1"/>
  <c r="BR1387" i="1" s="1"/>
  <c r="BN1615" i="1"/>
  <c r="BN1831" i="1"/>
  <c r="BT1831" i="1" s="1"/>
  <c r="BN56" i="1"/>
  <c r="BN200" i="1"/>
  <c r="BN344" i="1"/>
  <c r="BN488" i="1"/>
  <c r="BN632" i="1"/>
  <c r="BN776" i="1"/>
  <c r="BN920" i="1"/>
  <c r="BP920" i="1" s="1"/>
  <c r="BN1064" i="1"/>
  <c r="BN1208" i="1"/>
  <c r="BP1208" i="1" s="1"/>
  <c r="BN1352" i="1"/>
  <c r="BN1496" i="1"/>
  <c r="BN1640" i="1"/>
  <c r="BO1640" i="1" s="1"/>
  <c r="BN1784" i="1"/>
  <c r="BN1928" i="1"/>
  <c r="BN69" i="1"/>
  <c r="BN213" i="1"/>
  <c r="BN357" i="1"/>
  <c r="BN501" i="1"/>
  <c r="BN645" i="1"/>
  <c r="BO645" i="1" s="1"/>
  <c r="BN789" i="1"/>
  <c r="BT789" i="1" s="1"/>
  <c r="BN933" i="1"/>
  <c r="BO933" i="1" s="1"/>
  <c r="BN1077" i="1"/>
  <c r="BP1077" i="1" s="1"/>
  <c r="BN1221" i="1"/>
  <c r="BN1365" i="1"/>
  <c r="BO1365" i="1" s="1"/>
  <c r="BN126" i="1"/>
  <c r="BN282" i="1"/>
  <c r="BN438" i="1"/>
  <c r="BN594" i="1"/>
  <c r="BN750" i="1"/>
  <c r="BN906" i="1"/>
  <c r="BN1050" i="1"/>
  <c r="BN1194" i="1"/>
  <c r="BN1338" i="1"/>
  <c r="BO1338" i="1" s="1"/>
  <c r="BN1482" i="1"/>
  <c r="BP1482" i="1" s="1"/>
  <c r="BN1626" i="1"/>
  <c r="BN138" i="1"/>
  <c r="BP138" i="1" s="1"/>
  <c r="BN294" i="1"/>
  <c r="BN450" i="1"/>
  <c r="BN606" i="1"/>
  <c r="BO606" i="1" s="1"/>
  <c r="BN762" i="1"/>
  <c r="BN918" i="1"/>
  <c r="BN1062" i="1"/>
  <c r="BN150" i="1"/>
  <c r="BN306" i="1"/>
  <c r="BN462" i="1"/>
  <c r="BO462" i="1" s="1"/>
  <c r="BN618" i="1"/>
  <c r="BT618" i="1" s="1"/>
  <c r="BN774" i="1"/>
  <c r="BN930" i="1"/>
  <c r="BN1074" i="1"/>
  <c r="BN1218" i="1"/>
  <c r="BN1362" i="1"/>
  <c r="BN1506" i="1"/>
  <c r="BN162" i="1"/>
  <c r="BN318" i="1"/>
  <c r="BN474" i="1"/>
  <c r="BN630" i="1"/>
  <c r="BN786" i="1"/>
  <c r="BO786" i="1" s="1"/>
  <c r="BN942" i="1"/>
  <c r="BO942" i="1" s="1"/>
  <c r="BN1086" i="1"/>
  <c r="BN1230" i="1"/>
  <c r="BN1374" i="1"/>
  <c r="BN1518" i="1"/>
  <c r="BN1662" i="1"/>
  <c r="BN174" i="1"/>
  <c r="BN330" i="1"/>
  <c r="BN486" i="1"/>
  <c r="BN642" i="1"/>
  <c r="BN798" i="1"/>
  <c r="BT798" i="1" s="1"/>
  <c r="BN954" i="1"/>
  <c r="BO954" i="1" s="1"/>
  <c r="BN1098" i="1"/>
  <c r="BO1098" i="1" s="1"/>
  <c r="BN186" i="1"/>
  <c r="BN342" i="1"/>
  <c r="BO342" i="1" s="1"/>
  <c r="BN498" i="1"/>
  <c r="BN654" i="1"/>
  <c r="BN822" i="1"/>
  <c r="BN966" i="1"/>
  <c r="BN54" i="1"/>
  <c r="BN210" i="1"/>
  <c r="BN366" i="1"/>
  <c r="BN534" i="1"/>
  <c r="BN690" i="1"/>
  <c r="BO690" i="1" s="1"/>
  <c r="BN846" i="1"/>
  <c r="BT846" i="1" s="1"/>
  <c r="BN990" i="1"/>
  <c r="BN1134" i="1"/>
  <c r="BO1134" i="1" s="1"/>
  <c r="BN1278" i="1"/>
  <c r="BN1422" i="1"/>
  <c r="BN1566" i="1"/>
  <c r="BN1710" i="1"/>
  <c r="BN1854" i="1"/>
  <c r="BN1998" i="1"/>
  <c r="BN703" i="1"/>
  <c r="BN979" i="1"/>
  <c r="BN1411" i="1"/>
  <c r="BP1411" i="1" s="1"/>
  <c r="BR1411" i="1" s="1"/>
  <c r="BN1807" i="1"/>
  <c r="BT1807" i="1" s="1"/>
  <c r="BN79" i="1"/>
  <c r="BN223" i="1"/>
  <c r="BO223" i="1" s="1"/>
  <c r="BN367" i="1"/>
  <c r="BN523" i="1"/>
  <c r="BN835" i="1"/>
  <c r="BN1099" i="1"/>
  <c r="BN1303" i="1"/>
  <c r="BN1531" i="1"/>
  <c r="BN198" i="1"/>
  <c r="BP198" i="1" s="1"/>
  <c r="BN678" i="1"/>
  <c r="BN1110" i="1"/>
  <c r="BT1110" i="1" s="1"/>
  <c r="BN1350" i="1"/>
  <c r="BN1590" i="1"/>
  <c r="BT1590" i="1" s="1"/>
  <c r="BN1794" i="1"/>
  <c r="BO1794" i="1" s="1"/>
  <c r="BN1962" i="1"/>
  <c r="BN691" i="1"/>
  <c r="BN1027" i="1"/>
  <c r="BN1579" i="1"/>
  <c r="BN2023" i="1"/>
  <c r="BN187" i="1"/>
  <c r="BN355" i="1"/>
  <c r="BN571" i="1"/>
  <c r="BN967" i="1"/>
  <c r="BO967" i="1" s="1"/>
  <c r="BN1219" i="1"/>
  <c r="BP1219" i="1" s="1"/>
  <c r="BN1471" i="1"/>
  <c r="BN1747" i="1"/>
  <c r="BO1747" i="1" s="1"/>
  <c r="BN1975" i="1"/>
  <c r="BN164" i="1"/>
  <c r="BN320" i="1"/>
  <c r="BN476" i="1"/>
  <c r="BN644" i="1"/>
  <c r="BN800" i="1"/>
  <c r="BN956" i="1"/>
  <c r="BN1112" i="1"/>
  <c r="BN1268" i="1"/>
  <c r="BO1268" i="1" s="1"/>
  <c r="BN1424" i="1"/>
  <c r="BT1424" i="1" s="1"/>
  <c r="BN1580" i="1"/>
  <c r="BN1736" i="1"/>
  <c r="BO1736" i="1" s="1"/>
  <c r="BN1892" i="1"/>
  <c r="BN45" i="1"/>
  <c r="BN201" i="1"/>
  <c r="BN369" i="1"/>
  <c r="BN525" i="1"/>
  <c r="BN681" i="1"/>
  <c r="BN837" i="1"/>
  <c r="BN993" i="1"/>
  <c r="BN1149" i="1"/>
  <c r="BP1149" i="1" s="1"/>
  <c r="BN1305" i="1"/>
  <c r="BT1305" i="1" s="1"/>
  <c r="BN1461" i="1"/>
  <c r="BN1605" i="1"/>
  <c r="BO1605" i="1" s="1"/>
  <c r="BN1749" i="1"/>
  <c r="BN1893" i="1"/>
  <c r="BN34" i="1"/>
  <c r="BN178" i="1"/>
  <c r="BN322" i="1"/>
  <c r="BN466" i="1"/>
  <c r="BN610" i="1"/>
  <c r="BO610" i="1" s="1"/>
  <c r="BN754" i="1"/>
  <c r="BO754" i="1" s="1"/>
  <c r="BN898" i="1"/>
  <c r="BP898" i="1" s="1"/>
  <c r="BN1042" i="1"/>
  <c r="BO1042" i="1" s="1"/>
  <c r="BN1186" i="1"/>
  <c r="BN1330" i="1"/>
  <c r="BP1330" i="1" s="1"/>
  <c r="BN1474" i="1"/>
  <c r="BN1618" i="1"/>
  <c r="BN1762" i="1"/>
  <c r="BN1906" i="1"/>
  <c r="BN48" i="1"/>
  <c r="BN192" i="1"/>
  <c r="BN336" i="1"/>
  <c r="BN480" i="1"/>
  <c r="BN624" i="1"/>
  <c r="BP624" i="1" s="1"/>
  <c r="BN768" i="1"/>
  <c r="BO768" i="1" s="1"/>
  <c r="BN912" i="1"/>
  <c r="BN1056" i="1"/>
  <c r="BT1056" i="1" s="1"/>
  <c r="BN1200" i="1"/>
  <c r="BN1344" i="1"/>
  <c r="BN1488" i="1"/>
  <c r="BN1632" i="1"/>
  <c r="BN1776" i="1"/>
  <c r="BN1920" i="1"/>
  <c r="BN64" i="1"/>
  <c r="BN208" i="1"/>
  <c r="BN352" i="1"/>
  <c r="BP352" i="1" s="1"/>
  <c r="BR352" i="1" s="1"/>
  <c r="BN496" i="1"/>
  <c r="BO496" i="1" s="1"/>
  <c r="BN640" i="1"/>
  <c r="BN784" i="1"/>
  <c r="BP784" i="1" s="1"/>
  <c r="BN928" i="1"/>
  <c r="BN1072" i="1"/>
  <c r="BN1216" i="1"/>
  <c r="BN1360" i="1"/>
  <c r="BN1504" i="1"/>
  <c r="BN1648" i="1"/>
  <c r="BN1792" i="1"/>
  <c r="BN1936" i="1"/>
  <c r="BN147" i="1"/>
  <c r="BP147" i="1" s="1"/>
  <c r="BN494" i="1"/>
  <c r="BO494" i="1" s="1"/>
  <c r="BN841" i="1"/>
  <c r="BN1187" i="1"/>
  <c r="BP1187" i="1" s="1"/>
  <c r="BN1529" i="1"/>
  <c r="BN1875" i="1"/>
  <c r="BN671" i="1"/>
  <c r="BN1103" i="1"/>
  <c r="BN1909" i="1"/>
  <c r="BN74" i="1"/>
  <c r="BN423" i="1"/>
  <c r="BN999" i="1"/>
  <c r="BN110" i="1"/>
  <c r="BO110" i="1" s="1"/>
  <c r="BN1235" i="1"/>
  <c r="BN399" i="1"/>
  <c r="BN1381" i="1"/>
  <c r="BP1381" i="1" s="1"/>
  <c r="BN207" i="1"/>
  <c r="BN1071" i="1"/>
  <c r="BN1706" i="1"/>
  <c r="BN277" i="1"/>
  <c r="BN1637" i="1"/>
  <c r="BN353" i="1"/>
  <c r="BN699" i="1"/>
  <c r="BP699" i="1" s="1"/>
  <c r="BN1046" i="1"/>
  <c r="BO1046" i="1" s="1"/>
  <c r="BN1393" i="1"/>
  <c r="BP1393" i="1" s="1"/>
  <c r="BN2027" i="1"/>
  <c r="BT2027" i="1" s="1"/>
  <c r="BN773" i="1"/>
  <c r="BN327" i="1"/>
  <c r="BO327" i="1" s="1"/>
  <c r="BN674" i="1"/>
  <c r="BN1021" i="1"/>
  <c r="BN1367" i="1"/>
  <c r="BN1709" i="1"/>
  <c r="BN627" i="1"/>
  <c r="BN217" i="1"/>
  <c r="BN563" i="1"/>
  <c r="BN905" i="1"/>
  <c r="BN1251" i="1"/>
  <c r="BT1251" i="1" s="1"/>
  <c r="BN1598" i="1"/>
  <c r="BT1598" i="1" s="1"/>
  <c r="BN1945" i="1"/>
  <c r="BN389" i="1"/>
  <c r="BT389" i="1" s="1"/>
  <c r="BN735" i="1"/>
  <c r="BN1082" i="1"/>
  <c r="BN222" i="1"/>
  <c r="BN702" i="1"/>
  <c r="BN1122" i="1"/>
  <c r="BN1386" i="1"/>
  <c r="BN1602" i="1"/>
  <c r="BN1806" i="1"/>
  <c r="BN1974" i="1"/>
  <c r="BT1974" i="1" s="1"/>
  <c r="BN727" i="1"/>
  <c r="BN1075" i="1"/>
  <c r="BN1603" i="1"/>
  <c r="BO1603" i="1" s="1"/>
  <c r="BN31" i="1"/>
  <c r="BN199" i="1"/>
  <c r="BN379" i="1"/>
  <c r="BN595" i="1"/>
  <c r="BN991" i="1"/>
  <c r="BN1243" i="1"/>
  <c r="BN1495" i="1"/>
  <c r="BN1771" i="1"/>
  <c r="BN1999" i="1"/>
  <c r="BT1999" i="1" s="1"/>
  <c r="BN176" i="1"/>
  <c r="BN332" i="1"/>
  <c r="BN500" i="1"/>
  <c r="BO500" i="1" s="1"/>
  <c r="BN656" i="1"/>
  <c r="BN812" i="1"/>
  <c r="BN968" i="1"/>
  <c r="BN1124" i="1"/>
  <c r="BN1280" i="1"/>
  <c r="BN1436" i="1"/>
  <c r="BN1592" i="1"/>
  <c r="BN1748" i="1"/>
  <c r="BN1904" i="1"/>
  <c r="BN57" i="1"/>
  <c r="BO57" i="1" s="1"/>
  <c r="BN225" i="1"/>
  <c r="BN381" i="1"/>
  <c r="BT381" i="1" s="1"/>
  <c r="BN537" i="1"/>
  <c r="BN693" i="1"/>
  <c r="BN849" i="1"/>
  <c r="BN1005" i="1"/>
  <c r="BN1161" i="1"/>
  <c r="BN1317" i="1"/>
  <c r="BN1473" i="1"/>
  <c r="BN1617" i="1"/>
  <c r="BN1761" i="1"/>
  <c r="BP1761" i="1" s="1"/>
  <c r="BN1905" i="1"/>
  <c r="BN46" i="1"/>
  <c r="BN190" i="1"/>
  <c r="BP190" i="1" s="1"/>
  <c r="BN334" i="1"/>
  <c r="BN478" i="1"/>
  <c r="BN622" i="1"/>
  <c r="BN766" i="1"/>
  <c r="BN910" i="1"/>
  <c r="BN1054" i="1"/>
  <c r="BN1198" i="1"/>
  <c r="BN1342" i="1"/>
  <c r="BN1486" i="1"/>
  <c r="BP1486" i="1" s="1"/>
  <c r="BN1630" i="1"/>
  <c r="BN1774" i="1"/>
  <c r="BN1918" i="1"/>
  <c r="BO1918" i="1" s="1"/>
  <c r="BN60" i="1"/>
  <c r="BN204" i="1"/>
  <c r="BN348" i="1"/>
  <c r="BN492" i="1"/>
  <c r="BN636" i="1"/>
  <c r="BN780" i="1"/>
  <c r="BN924" i="1"/>
  <c r="BN1068" i="1"/>
  <c r="BN1212" i="1"/>
  <c r="BP1212" i="1" s="1"/>
  <c r="BN1356" i="1"/>
  <c r="BP1356" i="1" s="1"/>
  <c r="BN1500" i="1"/>
  <c r="BN1644" i="1"/>
  <c r="BO1644" i="1" s="1"/>
  <c r="BN1788" i="1"/>
  <c r="BN1932" i="1"/>
  <c r="BN76" i="1"/>
  <c r="BN220" i="1"/>
  <c r="BN246" i="1"/>
  <c r="BN714" i="1"/>
  <c r="BN1146" i="1"/>
  <c r="BN1398" i="1"/>
  <c r="BN1638" i="1"/>
  <c r="BO1638" i="1" s="1"/>
  <c r="BN1818" i="1"/>
  <c r="BT1818" i="1" s="1"/>
  <c r="BN1986" i="1"/>
  <c r="BT1986" i="1" s="1"/>
  <c r="BN751" i="1"/>
  <c r="BP751" i="1" s="1"/>
  <c r="BR751" i="1" s="1"/>
  <c r="BN1171" i="1"/>
  <c r="BN1639" i="1"/>
  <c r="BT1639" i="1" s="1"/>
  <c r="BN43" i="1"/>
  <c r="BN211" i="1"/>
  <c r="BN391" i="1"/>
  <c r="BN655" i="1"/>
  <c r="BN1015" i="1"/>
  <c r="BN1255" i="1"/>
  <c r="BN1519" i="1"/>
  <c r="BP1519" i="1" s="1"/>
  <c r="BR1519" i="1" s="1"/>
  <c r="BN1783" i="1"/>
  <c r="BP1783" i="1" s="1"/>
  <c r="BR1783" i="1" s="1"/>
  <c r="BN32" i="1"/>
  <c r="BN188" i="1"/>
  <c r="BO188" i="1" s="1"/>
  <c r="BN356" i="1"/>
  <c r="BN512" i="1"/>
  <c r="BN668" i="1"/>
  <c r="BN824" i="1"/>
  <c r="BN980" i="1"/>
  <c r="BN1136" i="1"/>
  <c r="BN1292" i="1"/>
  <c r="BN1448" i="1"/>
  <c r="BN1604" i="1"/>
  <c r="BO1604" i="1" s="1"/>
  <c r="BN1760" i="1"/>
  <c r="BO1760" i="1" s="1"/>
  <c r="BN1916" i="1"/>
  <c r="BN81" i="1"/>
  <c r="BO81" i="1" s="1"/>
  <c r="BN237" i="1"/>
  <c r="BN393" i="1"/>
  <c r="BN549" i="1"/>
  <c r="BN705" i="1"/>
  <c r="BN861" i="1"/>
  <c r="BN1017" i="1"/>
  <c r="BN1173" i="1"/>
  <c r="BN1329" i="1"/>
  <c r="BN1485" i="1"/>
  <c r="BT1485" i="1" s="1"/>
  <c r="BN1629" i="1"/>
  <c r="BO1629" i="1" s="1"/>
  <c r="BN1773" i="1"/>
  <c r="BN1917" i="1"/>
  <c r="BO1917" i="1" s="1"/>
  <c r="BN58" i="1"/>
  <c r="BN202" i="1"/>
  <c r="BN346" i="1"/>
  <c r="BN490" i="1"/>
  <c r="BP490" i="1" s="1"/>
  <c r="BN634" i="1"/>
  <c r="BN778" i="1"/>
  <c r="BN922" i="1"/>
  <c r="BN1066" i="1"/>
  <c r="BN1210" i="1"/>
  <c r="BP1210" i="1" s="1"/>
  <c r="BN1354" i="1"/>
  <c r="BT1354" i="1" s="1"/>
  <c r="BN1498" i="1"/>
  <c r="BN1642" i="1"/>
  <c r="BO1642" i="1" s="1"/>
  <c r="BN1786" i="1"/>
  <c r="BN1930" i="1"/>
  <c r="BN72" i="1"/>
  <c r="BN216" i="1"/>
  <c r="BN360" i="1"/>
  <c r="BN504" i="1"/>
  <c r="BN648" i="1"/>
  <c r="BN792" i="1"/>
  <c r="BN936" i="1"/>
  <c r="BO936" i="1" s="1"/>
  <c r="BN258" i="1"/>
  <c r="BN726" i="1"/>
  <c r="BN1158" i="1"/>
  <c r="BO1158" i="1" s="1"/>
  <c r="BN1410" i="1"/>
  <c r="BN1650" i="1"/>
  <c r="BN1830" i="1"/>
  <c r="BN2010" i="1"/>
  <c r="BN775" i="1"/>
  <c r="BN1195" i="1"/>
  <c r="BN1687" i="1"/>
  <c r="BT1687" i="1" s="1"/>
  <c r="BN55" i="1"/>
  <c r="BN235" i="1"/>
  <c r="BP235" i="1" s="1"/>
  <c r="BN403" i="1"/>
  <c r="BP403" i="1" s="1"/>
  <c r="BN679" i="1"/>
  <c r="BO679" i="1" s="1"/>
  <c r="BN1039" i="1"/>
  <c r="BN1279" i="1"/>
  <c r="BN1543" i="1"/>
  <c r="BN1795" i="1"/>
  <c r="BN44" i="1"/>
  <c r="BN212" i="1"/>
  <c r="BN368" i="1"/>
  <c r="BN524" i="1"/>
  <c r="BO524" i="1" s="1"/>
  <c r="BN680" i="1"/>
  <c r="BO680" i="1" s="1"/>
  <c r="BN836" i="1"/>
  <c r="BO836" i="1" s="1"/>
  <c r="BN992" i="1"/>
  <c r="BO992" i="1" s="1"/>
  <c r="BN1148" i="1"/>
  <c r="BN1304" i="1"/>
  <c r="BP1304" i="1" s="1"/>
  <c r="BN1460" i="1"/>
  <c r="BT1460" i="1" s="1"/>
  <c r="BN1616" i="1"/>
  <c r="BN1772" i="1"/>
  <c r="BN1940" i="1"/>
  <c r="BN93" i="1"/>
  <c r="BN249" i="1"/>
  <c r="BN405" i="1"/>
  <c r="BN561" i="1"/>
  <c r="BN717" i="1"/>
  <c r="BO717" i="1" s="1"/>
  <c r="BN873" i="1"/>
  <c r="BP873" i="1" s="1"/>
  <c r="BN1029" i="1"/>
  <c r="BN1185" i="1"/>
  <c r="BO1185" i="1" s="1"/>
  <c r="BN1341" i="1"/>
  <c r="BN1497" i="1"/>
  <c r="BN1641" i="1"/>
  <c r="BN1785" i="1"/>
  <c r="BN1929" i="1"/>
  <c r="BN70" i="1"/>
  <c r="BN214" i="1"/>
  <c r="BN358" i="1"/>
  <c r="BN502" i="1"/>
  <c r="BT502" i="1" s="1"/>
  <c r="BN646" i="1"/>
  <c r="BP646" i="1" s="1"/>
  <c r="BN790" i="1"/>
  <c r="BN934" i="1"/>
  <c r="BP934" i="1" s="1"/>
  <c r="BN1078" i="1"/>
  <c r="BN1222" i="1"/>
  <c r="BN1366" i="1"/>
  <c r="BN1510" i="1"/>
  <c r="BN1654" i="1"/>
  <c r="BN1798" i="1"/>
  <c r="BN1942" i="1"/>
  <c r="BN84" i="1"/>
  <c r="BN228" i="1"/>
  <c r="BT228" i="1" s="1"/>
  <c r="BN372" i="1"/>
  <c r="BT372" i="1" s="1"/>
  <c r="BN516" i="1"/>
  <c r="BN660" i="1"/>
  <c r="BT660" i="1" s="1"/>
  <c r="BN804" i="1"/>
  <c r="BN948" i="1"/>
  <c r="BN1092" i="1"/>
  <c r="BN1236" i="1"/>
  <c r="BN1380" i="1"/>
  <c r="BN1524" i="1"/>
  <c r="BN1668" i="1"/>
  <c r="BP1668" i="1" s="1"/>
  <c r="BN1812" i="1"/>
  <c r="BN1956" i="1"/>
  <c r="BT1956" i="1" s="1"/>
  <c r="BN100" i="1"/>
  <c r="BP100" i="1" s="1"/>
  <c r="BN244" i="1"/>
  <c r="BN354" i="1"/>
  <c r="BP354" i="1" s="1"/>
  <c r="BR354" i="1" s="1"/>
  <c r="BN834" i="1"/>
  <c r="BT834" i="1" s="1"/>
  <c r="BN1170" i="1"/>
  <c r="BN1434" i="1"/>
  <c r="BN1674" i="1"/>
  <c r="BN1842" i="1"/>
  <c r="BN2022" i="1"/>
  <c r="BN823" i="1"/>
  <c r="BN1231" i="1"/>
  <c r="BO1231" i="1" s="1"/>
  <c r="BN1711" i="1"/>
  <c r="BN67" i="1"/>
  <c r="BP67" i="1" s="1"/>
  <c r="BN247" i="1"/>
  <c r="BN427" i="1"/>
  <c r="BP427" i="1" s="1"/>
  <c r="BN715" i="1"/>
  <c r="BN1051" i="1"/>
  <c r="BN1291" i="1"/>
  <c r="BN1567" i="1"/>
  <c r="BN1819" i="1"/>
  <c r="BN68" i="1"/>
  <c r="BN224" i="1"/>
  <c r="BT224" i="1" s="1"/>
  <c r="BN380" i="1"/>
  <c r="BN536" i="1"/>
  <c r="BO536" i="1" s="1"/>
  <c r="BN692" i="1"/>
  <c r="BP692" i="1" s="1"/>
  <c r="BN848" i="1"/>
  <c r="BN1004" i="1"/>
  <c r="BO1004" i="1" s="1"/>
  <c r="BN1160" i="1"/>
  <c r="BN1316" i="1"/>
  <c r="BN1472" i="1"/>
  <c r="BN1628" i="1"/>
  <c r="BN1796" i="1"/>
  <c r="BN1952" i="1"/>
  <c r="BN105" i="1"/>
  <c r="BP105" i="1" s="1"/>
  <c r="BN261" i="1"/>
  <c r="BN417" i="1"/>
  <c r="BP417" i="1" s="1"/>
  <c r="BN573" i="1"/>
  <c r="BO573" i="1" s="1"/>
  <c r="BN729" i="1"/>
  <c r="BN885" i="1"/>
  <c r="BO885" i="1" s="1"/>
  <c r="BN1041" i="1"/>
  <c r="BN1197" i="1"/>
  <c r="BN1353" i="1"/>
  <c r="BN1509" i="1"/>
  <c r="BN1653" i="1"/>
  <c r="BN1797" i="1"/>
  <c r="BN1941" i="1"/>
  <c r="BN82" i="1"/>
  <c r="BP82" i="1" s="1"/>
  <c r="BN226" i="1"/>
  <c r="BP226" i="1" s="1"/>
  <c r="BN370" i="1"/>
  <c r="BT370" i="1" s="1"/>
  <c r="BN514" i="1"/>
  <c r="BN658" i="1"/>
  <c r="BP658" i="1" s="1"/>
  <c r="BN802" i="1"/>
  <c r="BN946" i="1"/>
  <c r="BN1090" i="1"/>
  <c r="BN1234" i="1"/>
  <c r="BN1378" i="1"/>
  <c r="BN1522" i="1"/>
  <c r="BN1666" i="1"/>
  <c r="BT1666" i="1" s="1"/>
  <c r="BN1810" i="1"/>
  <c r="BN1954" i="1"/>
  <c r="BO1954" i="1" s="1"/>
  <c r="BN96" i="1"/>
  <c r="BO96" i="1" s="1"/>
  <c r="BN240" i="1"/>
  <c r="BN384" i="1"/>
  <c r="BT384" i="1" s="1"/>
  <c r="BN528" i="1"/>
  <c r="BN672" i="1"/>
  <c r="BN816" i="1"/>
  <c r="BN960" i="1"/>
  <c r="BN1104" i="1"/>
  <c r="BN1248" i="1"/>
  <c r="BN1392" i="1"/>
  <c r="BN1536" i="1"/>
  <c r="BN1680" i="1"/>
  <c r="BT1680" i="1" s="1"/>
  <c r="BN1824" i="1"/>
  <c r="BO1824" i="1" s="1"/>
  <c r="BN1968" i="1"/>
  <c r="BN112" i="1"/>
  <c r="BT112" i="1" s="1"/>
  <c r="BN256" i="1"/>
  <c r="BN390" i="1"/>
  <c r="BN858" i="1"/>
  <c r="BN1206" i="1"/>
  <c r="BN1446" i="1"/>
  <c r="BN1686" i="1"/>
  <c r="BN1866" i="1"/>
  <c r="BN463" i="1"/>
  <c r="BO463" i="1" s="1"/>
  <c r="BN847" i="1"/>
  <c r="BT847" i="1" s="1"/>
  <c r="BN1267" i="1"/>
  <c r="BT1267" i="1" s="1"/>
  <c r="BN1735" i="1"/>
  <c r="BN91" i="1"/>
  <c r="BO91" i="1" s="1"/>
  <c r="BN259" i="1"/>
  <c r="BN439" i="1"/>
  <c r="BN739" i="1"/>
  <c r="BN1063" i="1"/>
  <c r="BN1327" i="1"/>
  <c r="BN1591" i="1"/>
  <c r="BN1855" i="1"/>
  <c r="BN80" i="1"/>
  <c r="BT80" i="1" s="1"/>
  <c r="BN236" i="1"/>
  <c r="BO236" i="1" s="1"/>
  <c r="BN392" i="1"/>
  <c r="BT392" i="1" s="1"/>
  <c r="BN548" i="1"/>
  <c r="BN704" i="1"/>
  <c r="BO704" i="1" s="1"/>
  <c r="BN860" i="1"/>
  <c r="BN1016" i="1"/>
  <c r="BN1172" i="1"/>
  <c r="BN1328" i="1"/>
  <c r="BN1484" i="1"/>
  <c r="BN1652" i="1"/>
  <c r="BN1808" i="1"/>
  <c r="BN1964" i="1"/>
  <c r="BP1964" i="1" s="1"/>
  <c r="BN117" i="1"/>
  <c r="BO117" i="1" s="1"/>
  <c r="BN273" i="1"/>
  <c r="BT273" i="1" s="1"/>
  <c r="BN429" i="1"/>
  <c r="BN585" i="1"/>
  <c r="BP585" i="1" s="1"/>
  <c r="BN741" i="1"/>
  <c r="BN897" i="1"/>
  <c r="BN1053" i="1"/>
  <c r="BN1209" i="1"/>
  <c r="BN1377" i="1"/>
  <c r="BN1521" i="1"/>
  <c r="BN1665" i="1"/>
  <c r="BN1809" i="1"/>
  <c r="BN1953" i="1"/>
  <c r="BP1953" i="1" s="1"/>
  <c r="BN94" i="1"/>
  <c r="BT94" i="1" s="1"/>
  <c r="BN238" i="1"/>
  <c r="BN382" i="1"/>
  <c r="BT382" i="1" s="1"/>
  <c r="BN526" i="1"/>
  <c r="BN670" i="1"/>
  <c r="BN814" i="1"/>
  <c r="BN958" i="1"/>
  <c r="BN1102" i="1"/>
  <c r="BN1246" i="1"/>
  <c r="BN1390" i="1"/>
  <c r="BN1534" i="1"/>
  <c r="BN1678" i="1"/>
  <c r="BO1678" i="1" s="1"/>
  <c r="BN1822" i="1"/>
  <c r="BT1822" i="1" s="1"/>
  <c r="BN1966" i="1"/>
  <c r="BN108" i="1"/>
  <c r="BO108" i="1" s="1"/>
  <c r="BN252" i="1"/>
  <c r="BN396" i="1"/>
  <c r="BN540" i="1"/>
  <c r="BN684" i="1"/>
  <c r="BN828" i="1"/>
  <c r="BN972" i="1"/>
  <c r="BN402" i="1"/>
  <c r="BN870" i="1"/>
  <c r="BN1242" i="1"/>
  <c r="BP1242" i="1" s="1"/>
  <c r="BN1458" i="1"/>
  <c r="BO1458" i="1" s="1"/>
  <c r="BN1698" i="1"/>
  <c r="BN1878" i="1"/>
  <c r="BT1878" i="1" s="1"/>
  <c r="BN559" i="1"/>
  <c r="BN871" i="1"/>
  <c r="BN1315" i="1"/>
  <c r="BN1759" i="1"/>
  <c r="BN103" i="1"/>
  <c r="BN283" i="1"/>
  <c r="BN451" i="1"/>
  <c r="BN763" i="1"/>
  <c r="BN1087" i="1"/>
  <c r="BT1087" i="1" s="1"/>
  <c r="BN1351" i="1"/>
  <c r="BO1351" i="1" s="1"/>
  <c r="BN1627" i="1"/>
  <c r="BN1879" i="1"/>
  <c r="BP1879" i="1" s="1"/>
  <c r="BN92" i="1"/>
  <c r="BN248" i="1"/>
  <c r="BN404" i="1"/>
  <c r="BN560" i="1"/>
  <c r="BN716" i="1"/>
  <c r="BN872" i="1"/>
  <c r="BN1028" i="1"/>
  <c r="BT1028" i="1" s="1"/>
  <c r="BN1184" i="1"/>
  <c r="BO1184" i="1" s="1"/>
  <c r="BN1340" i="1"/>
  <c r="BT1340" i="1" s="1"/>
  <c r="BN1508" i="1"/>
  <c r="BP1508" i="1" s="1"/>
  <c r="BN1664" i="1"/>
  <c r="BN1820" i="1"/>
  <c r="BO1820" i="1" s="1"/>
  <c r="BN1976" i="1"/>
  <c r="BN129" i="1"/>
  <c r="BN285" i="1"/>
  <c r="BN441" i="1"/>
  <c r="BN597" i="1"/>
  <c r="BN753" i="1"/>
  <c r="BN909" i="1"/>
  <c r="BN1065" i="1"/>
  <c r="BN1233" i="1"/>
  <c r="BO1233" i="1" s="1"/>
  <c r="BN1389" i="1"/>
  <c r="BP1389" i="1" s="1"/>
  <c r="BN1533" i="1"/>
  <c r="BN1677" i="1"/>
  <c r="BP1677" i="1" s="1"/>
  <c r="BN1821" i="1"/>
  <c r="BN1965" i="1"/>
  <c r="BN106" i="1"/>
  <c r="BN250" i="1"/>
  <c r="BN394" i="1"/>
  <c r="BN538" i="1"/>
  <c r="BN682" i="1"/>
  <c r="BN826" i="1"/>
  <c r="BN970" i="1"/>
  <c r="BO970" i="1" s="1"/>
  <c r="BN1114" i="1"/>
  <c r="BP1114" i="1" s="1"/>
  <c r="BN1258" i="1"/>
  <c r="BN1402" i="1"/>
  <c r="BO1402" i="1" s="1"/>
  <c r="BN1546" i="1"/>
  <c r="BN1690" i="1"/>
  <c r="BN1834" i="1"/>
  <c r="BN1978" i="1"/>
  <c r="BN120" i="1"/>
  <c r="BN264" i="1"/>
  <c r="BN408" i="1"/>
  <c r="BN552" i="1"/>
  <c r="BN696" i="1"/>
  <c r="BO696" i="1" s="1"/>
  <c r="BN840" i="1"/>
  <c r="BT840" i="1" s="1"/>
  <c r="BN984" i="1"/>
  <c r="BN42" i="1"/>
  <c r="BP42" i="1" s="1"/>
  <c r="BN510" i="1"/>
  <c r="BN978" i="1"/>
  <c r="BN1266" i="1"/>
  <c r="BN1530" i="1"/>
  <c r="BN1734" i="1"/>
  <c r="BN1914" i="1"/>
  <c r="BN607" i="1"/>
  <c r="BN919" i="1"/>
  <c r="BN1363" i="1"/>
  <c r="BP1363" i="1" s="1"/>
  <c r="BR1363" i="1" s="1"/>
  <c r="BN1867" i="1"/>
  <c r="BO1867" i="1" s="1"/>
  <c r="BN139" i="1"/>
  <c r="BN307" i="1"/>
  <c r="BO307" i="1" s="1"/>
  <c r="BN487" i="1"/>
  <c r="BN811" i="1"/>
  <c r="BN1135" i="1"/>
  <c r="BN1399" i="1"/>
  <c r="BN1663" i="1"/>
  <c r="BN1915" i="1"/>
  <c r="BN116" i="1"/>
  <c r="BN272" i="1"/>
  <c r="BN428" i="1"/>
  <c r="BO428" i="1" s="1"/>
  <c r="BN584" i="1"/>
  <c r="BP584" i="1" s="1"/>
  <c r="BR584" i="1" s="1"/>
  <c r="BN740" i="1"/>
  <c r="BN896" i="1"/>
  <c r="BP896" i="1" s="1"/>
  <c r="BN1052" i="1"/>
  <c r="BN1220" i="1"/>
  <c r="BN1376" i="1"/>
  <c r="BN1532" i="1"/>
  <c r="BN1688" i="1"/>
  <c r="BN1844" i="1"/>
  <c r="BN2000" i="1"/>
  <c r="BN153" i="1"/>
  <c r="BN309" i="1"/>
  <c r="BT309" i="1" s="1"/>
  <c r="BN465" i="1"/>
  <c r="BN621" i="1"/>
  <c r="BN777" i="1"/>
  <c r="BP777" i="1" s="1"/>
  <c r="BN945" i="1"/>
  <c r="BT945" i="1" s="1"/>
  <c r="BN1101" i="1"/>
  <c r="BN1257" i="1"/>
  <c r="BN1413" i="1"/>
  <c r="BN1557" i="1"/>
  <c r="BN1701" i="1"/>
  <c r="BN1845" i="1"/>
  <c r="BN1989" i="1"/>
  <c r="BN130" i="1"/>
  <c r="BT130" i="1" s="1"/>
  <c r="BN274" i="1"/>
  <c r="BT274" i="1" s="1"/>
  <c r="BN418" i="1"/>
  <c r="BN562" i="1"/>
  <c r="BP562" i="1" s="1"/>
  <c r="BR562" i="1" s="1"/>
  <c r="BN706" i="1"/>
  <c r="BN850" i="1"/>
  <c r="BN994" i="1"/>
  <c r="BN1138" i="1"/>
  <c r="BN1282" i="1"/>
  <c r="BN1426" i="1"/>
  <c r="BN1570" i="1"/>
  <c r="BN1714" i="1"/>
  <c r="BT1714" i="1" s="1"/>
  <c r="BN1858" i="1"/>
  <c r="BO1858" i="1" s="1"/>
  <c r="BN2002" i="1"/>
  <c r="BT2002" i="1" s="1"/>
  <c r="BN144" i="1"/>
  <c r="BP144" i="1" s="1"/>
  <c r="BN288" i="1"/>
  <c r="BO288" i="1" s="1"/>
  <c r="BN432" i="1"/>
  <c r="BN576" i="1"/>
  <c r="BN720" i="1"/>
  <c r="BN864" i="1"/>
  <c r="BN1008" i="1"/>
  <c r="BN1152" i="1"/>
  <c r="BN1296" i="1"/>
  <c r="BN1440" i="1"/>
  <c r="BN1584" i="1"/>
  <c r="BP1584" i="1" s="1"/>
  <c r="BN1728" i="1"/>
  <c r="BT1728" i="1" s="1"/>
  <c r="BN1872" i="1"/>
  <c r="BN2016" i="1"/>
  <c r="BO2016" i="1" s="1"/>
  <c r="BN160" i="1"/>
  <c r="BN304" i="1"/>
  <c r="BN448" i="1"/>
  <c r="BN592" i="1"/>
  <c r="BN736" i="1"/>
  <c r="BN880" i="1"/>
  <c r="BN1024" i="1"/>
  <c r="BN1168" i="1"/>
  <c r="BN1312" i="1"/>
  <c r="BP1312" i="1" s="1"/>
  <c r="BN1456" i="1"/>
  <c r="BO1456" i="1" s="1"/>
  <c r="BN1600" i="1"/>
  <c r="BN1744" i="1"/>
  <c r="BP1744" i="1" s="1"/>
  <c r="BN1888" i="1"/>
  <c r="BN35" i="1"/>
  <c r="BN377" i="1"/>
  <c r="BN723" i="1"/>
  <c r="BN1070" i="1"/>
  <c r="BN1417" i="1"/>
  <c r="BN1763" i="1"/>
  <c r="BN527" i="1"/>
  <c r="BP527" i="1" s="1"/>
  <c r="BN927" i="1"/>
  <c r="BT927" i="1" s="1"/>
  <c r="BN1589" i="1"/>
  <c r="BT1589" i="1" s="1"/>
  <c r="BN1995" i="1"/>
  <c r="BN253" i="1"/>
  <c r="BP253" i="1" s="1"/>
  <c r="BN829" i="1"/>
  <c r="BN1661" i="1"/>
  <c r="BN771" i="1"/>
  <c r="BN2009" i="1"/>
  <c r="BN1093" i="1"/>
  <c r="BN95" i="1"/>
  <c r="BN495" i="1"/>
  <c r="BN1535" i="1"/>
  <c r="BN1739" i="1"/>
  <c r="BO1739" i="1" s="1"/>
  <c r="BN1609" i="1"/>
  <c r="BO1609" i="1" s="1"/>
  <c r="BN241" i="1"/>
  <c r="BN1901" i="1"/>
  <c r="BT1901" i="1" s="1"/>
  <c r="BN1559" i="1"/>
  <c r="BN1213" i="1"/>
  <c r="BN866" i="1"/>
  <c r="BN519" i="1"/>
  <c r="BN173" i="1"/>
  <c r="BN1814" i="1"/>
  <c r="BN1467" i="1"/>
  <c r="BT1467" i="1" s="1"/>
  <c r="BN1121" i="1"/>
  <c r="BN779" i="1"/>
  <c r="BN433" i="1"/>
  <c r="BN86" i="1"/>
  <c r="BN1346" i="1"/>
  <c r="BO1346" i="1" s="1"/>
  <c r="BN1745" i="1"/>
  <c r="BN1403" i="1"/>
  <c r="BN1057" i="1"/>
  <c r="BN710" i="1"/>
  <c r="BN363" i="1"/>
  <c r="BN1983" i="1"/>
  <c r="BN1407" i="1"/>
  <c r="BN575" i="1"/>
  <c r="BT575" i="1" s="1"/>
  <c r="BN1779" i="1"/>
  <c r="BP1779" i="1" s="1"/>
  <c r="BR1779" i="1" s="1"/>
  <c r="BN915" i="1"/>
  <c r="BT915" i="1" s="1"/>
  <c r="BN1863" i="1"/>
  <c r="BN1261" i="1"/>
  <c r="BN1919" i="1"/>
  <c r="BN1573" i="1"/>
  <c r="BN1199" i="1"/>
  <c r="BN821" i="1"/>
  <c r="BN447" i="1"/>
  <c r="BN1971" i="1"/>
  <c r="BN1571" i="1"/>
  <c r="BO1571" i="1" s="1"/>
  <c r="BN1193" i="1"/>
  <c r="BN819" i="1"/>
  <c r="BN446" i="1"/>
  <c r="BO446" i="1" s="1"/>
  <c r="BN73" i="1"/>
  <c r="BN1885" i="1"/>
  <c r="BP1885" i="1" s="1"/>
  <c r="BN1511" i="1"/>
  <c r="BN1133" i="1"/>
  <c r="BN759" i="1"/>
  <c r="BN386" i="1"/>
  <c r="BN1466" i="1"/>
  <c r="BN1910" i="1"/>
  <c r="BN1334" i="1"/>
  <c r="BN961" i="1"/>
  <c r="BN587" i="1"/>
  <c r="BT587" i="1" s="1"/>
  <c r="BN182" i="1"/>
  <c r="BN169" i="1"/>
  <c r="BN1791" i="1"/>
  <c r="BP1791" i="1" s="1"/>
  <c r="BR1791" i="1" s="1"/>
  <c r="BN959" i="1"/>
  <c r="BN122" i="1"/>
  <c r="BN1007" i="1"/>
  <c r="BN1577" i="1"/>
  <c r="BN254" i="1"/>
  <c r="BN973" i="1"/>
  <c r="BN279" i="1"/>
  <c r="BN1883" i="1"/>
  <c r="BN1301" i="1"/>
  <c r="BP1301" i="1" s="1"/>
  <c r="BN757" i="1"/>
  <c r="BT757" i="1" s="1"/>
  <c r="BN1849" i="1"/>
  <c r="BN1443" i="1"/>
  <c r="BO1443" i="1" s="1"/>
  <c r="BN1011" i="1"/>
  <c r="BN611" i="1"/>
  <c r="BN206" i="1"/>
  <c r="BN1924" i="1"/>
  <c r="BN1756" i="1"/>
  <c r="BN1576" i="1"/>
  <c r="BN1408" i="1"/>
  <c r="BN1240" i="1"/>
  <c r="BN1060" i="1"/>
  <c r="BN892" i="1"/>
  <c r="BT892" i="1" s="1"/>
  <c r="BN712" i="1"/>
  <c r="BN544" i="1"/>
  <c r="BO544" i="1" s="1"/>
  <c r="BN376" i="1"/>
  <c r="BN148" i="1"/>
  <c r="BN1896" i="1"/>
  <c r="BN1656" i="1"/>
  <c r="BN1416" i="1"/>
  <c r="BN1164" i="1"/>
  <c r="BN852" i="1"/>
  <c r="BN420" i="1"/>
  <c r="BN1990" i="1"/>
  <c r="BO1990" i="1" s="1"/>
  <c r="BN1558" i="1"/>
  <c r="BN1126" i="1"/>
  <c r="BN694" i="1"/>
  <c r="BP694" i="1" s="1"/>
  <c r="BN262" i="1"/>
  <c r="BN1833" i="1"/>
  <c r="BN1401" i="1"/>
  <c r="BN921" i="1"/>
  <c r="BN453" i="1"/>
  <c r="BN1988" i="1"/>
  <c r="BN1520" i="1"/>
  <c r="BN1040" i="1"/>
  <c r="BN572" i="1"/>
  <c r="BN104" i="1"/>
  <c r="BO104" i="1" s="1"/>
  <c r="BN1375" i="1"/>
  <c r="BN475" i="1"/>
  <c r="BO475" i="1" s="1"/>
  <c r="BN1843" i="1"/>
  <c r="BN583" i="1"/>
  <c r="BN1494" i="1"/>
  <c r="BN414" i="1"/>
  <c r="BT414" i="1" s="1"/>
  <c r="AZ1292" i="1"/>
  <c r="AZ637" i="1"/>
  <c r="AZ1915" i="1"/>
  <c r="AZ1152" i="1"/>
  <c r="AZ1267" i="1"/>
  <c r="BA1267" i="1" s="1"/>
  <c r="AZ796" i="1"/>
  <c r="BA796" i="1" s="1"/>
  <c r="AZ514" i="1"/>
  <c r="BN1826" i="1"/>
  <c r="BP1826" i="1" s="1"/>
  <c r="BN1453" i="1"/>
  <c r="BN1079" i="1"/>
  <c r="BN701" i="1"/>
  <c r="BN301" i="1"/>
  <c r="BN1838" i="1"/>
  <c r="BN1707" i="1"/>
  <c r="BN1275" i="1"/>
  <c r="BO1275" i="1" s="1"/>
  <c r="BN902" i="1"/>
  <c r="BN529" i="1"/>
  <c r="BO529" i="1" s="1"/>
  <c r="BN123" i="1"/>
  <c r="BO123" i="1" s="1"/>
  <c r="BN1143" i="1"/>
  <c r="BN1647" i="1"/>
  <c r="BT1647" i="1" s="1"/>
  <c r="BN581" i="1"/>
  <c r="BN37" i="1"/>
  <c r="BN805" i="1"/>
  <c r="BN1347" i="1"/>
  <c r="BN2007" i="1"/>
  <c r="BN887" i="1"/>
  <c r="BN194" i="1"/>
  <c r="BN1766" i="1"/>
  <c r="BN1189" i="1"/>
  <c r="BP1189" i="1" s="1"/>
  <c r="BN639" i="1"/>
  <c r="BP639" i="1" s="1"/>
  <c r="BR639" i="1" s="1"/>
  <c r="BN1790" i="1"/>
  <c r="BN1358" i="1"/>
  <c r="BN953" i="1"/>
  <c r="BN553" i="1"/>
  <c r="BN121" i="1"/>
  <c r="BN1900" i="1"/>
  <c r="BN1720" i="1"/>
  <c r="BN1552" i="1"/>
  <c r="BN1384" i="1"/>
  <c r="BN1204" i="1"/>
  <c r="BN1036" i="1"/>
  <c r="BP1036" i="1" s="1"/>
  <c r="BN856" i="1"/>
  <c r="BN688" i="1"/>
  <c r="BN520" i="1"/>
  <c r="BT520" i="1" s="1"/>
  <c r="BN340" i="1"/>
  <c r="BN124" i="1"/>
  <c r="BN1860" i="1"/>
  <c r="BN1608" i="1"/>
  <c r="BN1368" i="1"/>
  <c r="BN1128" i="1"/>
  <c r="BN744" i="1"/>
  <c r="BT744" i="1" s="1"/>
  <c r="BN312" i="1"/>
  <c r="BN1882" i="1"/>
  <c r="BT1882" i="1" s="1"/>
  <c r="BN1450" i="1"/>
  <c r="BT1450" i="1" s="1"/>
  <c r="BN1018" i="1"/>
  <c r="BN586" i="1"/>
  <c r="BO586" i="1" s="1"/>
  <c r="BN154" i="1"/>
  <c r="BN1725" i="1"/>
  <c r="BN1281" i="1"/>
  <c r="BN813" i="1"/>
  <c r="BN333" i="1"/>
  <c r="BN1868" i="1"/>
  <c r="BN1400" i="1"/>
  <c r="BN932" i="1"/>
  <c r="BN452" i="1"/>
  <c r="BP452" i="1" s="1"/>
  <c r="BN1939" i="1"/>
  <c r="BO1939" i="1" s="1"/>
  <c r="BN1183" i="1"/>
  <c r="BN331" i="1"/>
  <c r="BO331" i="1" s="1"/>
  <c r="BN1483" i="1"/>
  <c r="BN1938" i="1"/>
  <c r="BN1302" i="1"/>
  <c r="BN78" i="1"/>
  <c r="AZ425" i="1"/>
  <c r="BB425" i="1" s="1"/>
  <c r="AZ1962" i="1"/>
  <c r="AZ706" i="1"/>
  <c r="BF706" i="1" s="1"/>
  <c r="AZ83" i="1"/>
  <c r="AZ1943" i="1"/>
  <c r="BA1943" i="1" s="1"/>
  <c r="AZ81" i="1"/>
  <c r="BF81" i="1" s="1"/>
  <c r="BN1107" i="1"/>
  <c r="BN734" i="1"/>
  <c r="BT734" i="1" s="1"/>
  <c r="BN361" i="1"/>
  <c r="BN661" i="1"/>
  <c r="BN1799" i="1"/>
  <c r="BN1421" i="1"/>
  <c r="BN1047" i="1"/>
  <c r="BN647" i="1"/>
  <c r="BN269" i="1"/>
  <c r="BN1465" i="1"/>
  <c r="BN1681" i="1"/>
  <c r="BN1249" i="1"/>
  <c r="BT1249" i="1" s="1"/>
  <c r="BN875" i="1"/>
  <c r="BN497" i="1"/>
  <c r="BN97" i="1"/>
  <c r="BN567" i="1"/>
  <c r="BN1621" i="1"/>
  <c r="BN437" i="1"/>
  <c r="BN2015" i="1"/>
  <c r="BN687" i="1"/>
  <c r="BN1289" i="1"/>
  <c r="BN1895" i="1"/>
  <c r="BN743" i="1"/>
  <c r="BP743" i="1" s="1"/>
  <c r="BN135" i="1"/>
  <c r="BP135" i="1" s="1"/>
  <c r="BN1537" i="1"/>
  <c r="BN1130" i="1"/>
  <c r="BN613" i="1"/>
  <c r="BN1731" i="1"/>
  <c r="BN1331" i="1"/>
  <c r="BN926" i="1"/>
  <c r="BN521" i="1"/>
  <c r="BN89" i="1"/>
  <c r="BN1876" i="1"/>
  <c r="BN1708" i="1"/>
  <c r="BN1540" i="1"/>
  <c r="BT1540" i="1" s="1"/>
  <c r="BN1372" i="1"/>
  <c r="BO1372" i="1" s="1"/>
  <c r="BN1192" i="1"/>
  <c r="BN1012" i="1"/>
  <c r="BO1012" i="1" s="1"/>
  <c r="BN844" i="1"/>
  <c r="BN676" i="1"/>
  <c r="BN508" i="1"/>
  <c r="BN328" i="1"/>
  <c r="BN88" i="1"/>
  <c r="BN1848" i="1"/>
  <c r="BN1596" i="1"/>
  <c r="BN1332" i="1"/>
  <c r="BN1116" i="1"/>
  <c r="BO1116" i="1" s="1"/>
  <c r="BN732" i="1"/>
  <c r="BN300" i="1"/>
  <c r="BN1870" i="1"/>
  <c r="BO1870" i="1" s="1"/>
  <c r="BN1438" i="1"/>
  <c r="BN1006" i="1"/>
  <c r="BN574" i="1"/>
  <c r="BN142" i="1"/>
  <c r="BN1713" i="1"/>
  <c r="BN1269" i="1"/>
  <c r="BN801" i="1"/>
  <c r="BN321" i="1"/>
  <c r="BN1856" i="1"/>
  <c r="BP1856" i="1" s="1"/>
  <c r="BR1856" i="1" s="1"/>
  <c r="BN1388" i="1"/>
  <c r="BO1388" i="1" s="1"/>
  <c r="BN908" i="1"/>
  <c r="BN440" i="1"/>
  <c r="BP440" i="1" s="1"/>
  <c r="BR440" i="1" s="1"/>
  <c r="BN1927" i="1"/>
  <c r="BN1147" i="1"/>
  <c r="BN319" i="1"/>
  <c r="BN1447" i="1"/>
  <c r="BN1926" i="1"/>
  <c r="BN1290" i="1"/>
  <c r="BN66" i="1"/>
  <c r="AZ303" i="1"/>
  <c r="AZ1930" i="1"/>
  <c r="AZ668" i="1"/>
  <c r="BA668" i="1" s="1"/>
  <c r="AZ1760" i="1"/>
  <c r="AZ1928" i="1"/>
  <c r="BF1928" i="1" s="1"/>
  <c r="AZ67" i="1"/>
  <c r="AZ157" i="1"/>
  <c r="BN914" i="1"/>
  <c r="BN1802" i="1"/>
  <c r="BN1429" i="1"/>
  <c r="BN1055" i="1"/>
  <c r="BN677" i="1"/>
  <c r="BN303" i="1"/>
  <c r="BN1827" i="1"/>
  <c r="BO1827" i="1" s="1"/>
  <c r="BN1454" i="1"/>
  <c r="BO1454" i="1" s="1"/>
  <c r="BN1081" i="1"/>
  <c r="BN707" i="1"/>
  <c r="BO707" i="1" s="1"/>
  <c r="BN329" i="1"/>
  <c r="BN1811" i="1"/>
  <c r="BN1767" i="1"/>
  <c r="BN1394" i="1"/>
  <c r="BN989" i="1"/>
  <c r="BN615" i="1"/>
  <c r="BN242" i="1"/>
  <c r="BN1059" i="1"/>
  <c r="BN1649" i="1"/>
  <c r="BO1649" i="1" s="1"/>
  <c r="BN1217" i="1"/>
  <c r="BP1217" i="1" s="1"/>
  <c r="BN843" i="1"/>
  <c r="BN470" i="1"/>
  <c r="BP470" i="1" s="1"/>
  <c r="BN65" i="1"/>
  <c r="BN1943" i="1"/>
  <c r="BN1562" i="1"/>
  <c r="BN410" i="1"/>
  <c r="BN1898" i="1"/>
  <c r="BN602" i="1"/>
  <c r="BN1091" i="1"/>
  <c r="BO1091" i="1" s="1"/>
  <c r="BN1805" i="1"/>
  <c r="BN685" i="1"/>
  <c r="BN109" i="1"/>
  <c r="BO109" i="1" s="1"/>
  <c r="BN2021" i="1"/>
  <c r="BN1045" i="1"/>
  <c r="BP1045" i="1" s="1"/>
  <c r="BN554" i="1"/>
  <c r="BN1705" i="1"/>
  <c r="BN1299" i="1"/>
  <c r="BN899" i="1"/>
  <c r="BN467" i="1"/>
  <c r="BN62" i="1"/>
  <c r="BN1864" i="1"/>
  <c r="BT1864" i="1" s="1"/>
  <c r="BN1696" i="1"/>
  <c r="BN1528" i="1"/>
  <c r="BO1528" i="1" s="1"/>
  <c r="BN1348" i="1"/>
  <c r="BN1180" i="1"/>
  <c r="BN1000" i="1"/>
  <c r="BN832" i="1"/>
  <c r="BN664" i="1"/>
  <c r="BN484" i="1"/>
  <c r="BN316" i="1"/>
  <c r="BN52" i="1"/>
  <c r="BN1836" i="1"/>
  <c r="BN1572" i="1"/>
  <c r="BN1320" i="1"/>
  <c r="BN1080" i="1"/>
  <c r="BP1080" i="1" s="1"/>
  <c r="BN708" i="1"/>
  <c r="BT708" i="1" s="1"/>
  <c r="BN276" i="1"/>
  <c r="BN1846" i="1"/>
  <c r="BP1846" i="1" s="1"/>
  <c r="BN1414" i="1"/>
  <c r="BN982" i="1"/>
  <c r="BN550" i="1"/>
  <c r="BN118" i="1"/>
  <c r="BN1689" i="1"/>
  <c r="BN1245" i="1"/>
  <c r="BN765" i="1"/>
  <c r="BN297" i="1"/>
  <c r="BN1832" i="1"/>
  <c r="BT1832" i="1" s="1"/>
  <c r="BN1364" i="1"/>
  <c r="BN884" i="1"/>
  <c r="BN416" i="1"/>
  <c r="BO416" i="1" s="1"/>
  <c r="BN1891" i="1"/>
  <c r="BN1111" i="1"/>
  <c r="BN295" i="1"/>
  <c r="BN1339" i="1"/>
  <c r="BN1890" i="1"/>
  <c r="BN1254" i="1"/>
  <c r="AZ1100" i="1"/>
  <c r="AZ1084" i="1"/>
  <c r="AZ1479" i="1"/>
  <c r="BF1479" i="1" s="1"/>
  <c r="AZ108" i="1"/>
  <c r="AZ1172" i="1"/>
  <c r="BB1172" i="1" s="1"/>
  <c r="AZ1352" i="1"/>
  <c r="BF1352" i="1" s="1"/>
  <c r="AZ583" i="1"/>
  <c r="BB583" i="1" s="1"/>
  <c r="AZ753" i="1"/>
  <c r="BN797" i="1"/>
  <c r="BN1775" i="1"/>
  <c r="BN1397" i="1"/>
  <c r="BN1023" i="1"/>
  <c r="BN650" i="1"/>
  <c r="BN245" i="1"/>
  <c r="BN1801" i="1"/>
  <c r="BP1801" i="1" s="1"/>
  <c r="BN1427" i="1"/>
  <c r="BN1049" i="1"/>
  <c r="BN675" i="1"/>
  <c r="BN302" i="1"/>
  <c r="BN1406" i="1"/>
  <c r="BN1741" i="1"/>
  <c r="BN1335" i="1"/>
  <c r="BN962" i="1"/>
  <c r="BN589" i="1"/>
  <c r="BN215" i="1"/>
  <c r="BN686" i="1"/>
  <c r="BN1622" i="1"/>
  <c r="BO1622" i="1" s="1"/>
  <c r="BN1190" i="1"/>
  <c r="BT1190" i="1" s="1"/>
  <c r="BN817" i="1"/>
  <c r="BN443" i="1"/>
  <c r="BT443" i="1" s="1"/>
  <c r="BN38" i="1"/>
  <c r="BN1969" i="1"/>
  <c r="BN1477" i="1"/>
  <c r="BN351" i="1"/>
  <c r="BN1781" i="1"/>
  <c r="BN517" i="1"/>
  <c r="BN947" i="1"/>
  <c r="BN1517" i="1"/>
  <c r="BN626" i="1"/>
  <c r="BP626" i="1" s="1"/>
  <c r="BN77" i="1"/>
  <c r="BP77" i="1" s="1"/>
  <c r="BR77" i="1" s="1"/>
  <c r="BN1967" i="1"/>
  <c r="BN1013" i="1"/>
  <c r="BP1013" i="1" s="1"/>
  <c r="BN469" i="1"/>
  <c r="BN1673" i="1"/>
  <c r="BN1273" i="1"/>
  <c r="BN867" i="1"/>
  <c r="BN435" i="1"/>
  <c r="BN2020" i="1"/>
  <c r="BN1852" i="1"/>
  <c r="BN1684" i="1"/>
  <c r="BN1516" i="1"/>
  <c r="BT1516" i="1" s="1"/>
  <c r="BN1336" i="1"/>
  <c r="BT1336" i="1" s="1"/>
  <c r="BN1156" i="1"/>
  <c r="BN988" i="1"/>
  <c r="BP988" i="1" s="1"/>
  <c r="BN820" i="1"/>
  <c r="BN652" i="1"/>
  <c r="BN472" i="1"/>
  <c r="BN292" i="1"/>
  <c r="BN40" i="1"/>
  <c r="BN1800" i="1"/>
  <c r="BN1560" i="1"/>
  <c r="BN1308" i="1"/>
  <c r="BN1044" i="1"/>
  <c r="BP1044" i="1" s="1"/>
  <c r="BN612" i="1"/>
  <c r="BT612" i="1" s="1"/>
  <c r="BN180" i="1"/>
  <c r="BN1750" i="1"/>
  <c r="BO1750" i="1" s="1"/>
  <c r="BN1318" i="1"/>
  <c r="BN886" i="1"/>
  <c r="BN454" i="1"/>
  <c r="BN2025" i="1"/>
  <c r="BN1593" i="1"/>
  <c r="BN1137" i="1"/>
  <c r="BN669" i="1"/>
  <c r="BN189" i="1"/>
  <c r="BN1724" i="1"/>
  <c r="BT1724" i="1" s="1"/>
  <c r="BN1256" i="1"/>
  <c r="BP1256" i="1" s="1"/>
  <c r="BN788" i="1"/>
  <c r="BN308" i="1"/>
  <c r="BP308" i="1" s="1"/>
  <c r="BR308" i="1" s="1"/>
  <c r="BN1723" i="1"/>
  <c r="BN907" i="1"/>
  <c r="BN175" i="1"/>
  <c r="BN1003" i="1"/>
  <c r="BN1782" i="1"/>
  <c r="BN1026" i="1"/>
  <c r="AZ716" i="1"/>
  <c r="AZ112" i="1"/>
  <c r="AZ257" i="1"/>
  <c r="BA257" i="1" s="1"/>
  <c r="AZ996" i="1"/>
  <c r="BF996" i="1" s="1"/>
  <c r="AZ1805" i="1"/>
  <c r="AZ1911" i="1"/>
  <c r="BA1911" i="1" s="1"/>
  <c r="AZ247" i="1"/>
  <c r="AZ2009" i="1"/>
  <c r="BN1395" i="1"/>
  <c r="BN1022" i="1"/>
  <c r="BN649" i="1"/>
  <c r="BN275" i="1"/>
  <c r="BN1001" i="1"/>
  <c r="BN1682" i="1"/>
  <c r="BN1309" i="1"/>
  <c r="BP1309" i="1" s="1"/>
  <c r="BN935" i="1"/>
  <c r="BN557" i="1"/>
  <c r="BN183" i="1"/>
  <c r="BT183" i="1" s="1"/>
  <c r="BN371" i="1"/>
  <c r="BN1563" i="1"/>
  <c r="BN1163" i="1"/>
  <c r="BN785" i="1"/>
  <c r="BN411" i="1"/>
  <c r="BN890" i="1"/>
  <c r="BN1851" i="1"/>
  <c r="BN1445" i="1"/>
  <c r="BN325" i="1"/>
  <c r="BO325" i="1" s="1"/>
  <c r="BN1669" i="1"/>
  <c r="BP1669" i="1" s="1"/>
  <c r="BN314" i="1"/>
  <c r="BN857" i="1"/>
  <c r="BP857" i="1" s="1"/>
  <c r="BN1405" i="1"/>
  <c r="BN599" i="1"/>
  <c r="BN50" i="1"/>
  <c r="BN1850" i="1"/>
  <c r="BN986" i="1"/>
  <c r="BN383" i="1"/>
  <c r="BN1646" i="1"/>
  <c r="BN1241" i="1"/>
  <c r="BN809" i="1"/>
  <c r="BO809" i="1" s="1"/>
  <c r="BN409" i="1"/>
  <c r="BO409" i="1" s="1"/>
  <c r="BN2008" i="1"/>
  <c r="BN1840" i="1"/>
  <c r="BO1840" i="1" s="1"/>
  <c r="BN1672" i="1"/>
  <c r="BN1492" i="1"/>
  <c r="BN1324" i="1"/>
  <c r="BN1144" i="1"/>
  <c r="BN976" i="1"/>
  <c r="BN808" i="1"/>
  <c r="BN628" i="1"/>
  <c r="BN460" i="1"/>
  <c r="BN280" i="1"/>
  <c r="BO280" i="1" s="1"/>
  <c r="BN2028" i="1"/>
  <c r="BO2028" i="1" s="1"/>
  <c r="BN1764" i="1"/>
  <c r="BN1548" i="1"/>
  <c r="BT1548" i="1" s="1"/>
  <c r="BN1284" i="1"/>
  <c r="BP1284" i="1" s="1"/>
  <c r="BN1032" i="1"/>
  <c r="BN600" i="1"/>
  <c r="BN168" i="1"/>
  <c r="BN1738" i="1"/>
  <c r="BN1306" i="1"/>
  <c r="BN874" i="1"/>
  <c r="BN442" i="1"/>
  <c r="BN2013" i="1"/>
  <c r="BP2013" i="1" s="1"/>
  <c r="BN1581" i="1"/>
  <c r="BN1125" i="1"/>
  <c r="BN657" i="1"/>
  <c r="BO657" i="1" s="1"/>
  <c r="BN177" i="1"/>
  <c r="BN1712" i="1"/>
  <c r="BN1244" i="1"/>
  <c r="BN764" i="1"/>
  <c r="BN296" i="1"/>
  <c r="BN1699" i="1"/>
  <c r="BN883" i="1"/>
  <c r="BN163" i="1"/>
  <c r="BN955" i="1"/>
  <c r="BT955" i="1" s="1"/>
  <c r="BN1770" i="1"/>
  <c r="BT1770" i="1" s="1"/>
  <c r="BN1014" i="1"/>
  <c r="AZ155" i="1"/>
  <c r="AZ34" i="1"/>
  <c r="AZ212" i="1"/>
  <c r="AZ911" i="1"/>
  <c r="AZ1788" i="1"/>
  <c r="AZ1895" i="1"/>
  <c r="AZ232" i="1"/>
  <c r="AZ1959" i="1"/>
  <c r="BN1547" i="1"/>
  <c r="BN161" i="1"/>
  <c r="BO161" i="1" s="1"/>
  <c r="BN1262" i="1"/>
  <c r="BP1262" i="1" s="1"/>
  <c r="BN1717" i="1"/>
  <c r="BN191" i="1"/>
  <c r="BO191" i="1" s="1"/>
  <c r="BN617" i="1"/>
  <c r="BN1277" i="1"/>
  <c r="BN530" i="1"/>
  <c r="BN83" i="1"/>
  <c r="BN1505" i="1"/>
  <c r="BN1131" i="1"/>
  <c r="BN758" i="1"/>
  <c r="BN385" i="1"/>
  <c r="BN255" i="1"/>
  <c r="BO255" i="1" s="1"/>
  <c r="BN1595" i="1"/>
  <c r="BT1595" i="1" s="1"/>
  <c r="BN1391" i="1"/>
  <c r="BN1525" i="1"/>
  <c r="BP1525" i="1" s="1"/>
  <c r="BN170" i="1"/>
  <c r="BN659" i="1"/>
  <c r="BN1287" i="1"/>
  <c r="BN541" i="1"/>
  <c r="BN1487" i="1"/>
  <c r="BN1765" i="1"/>
  <c r="BN901" i="1"/>
  <c r="BN2019" i="1"/>
  <c r="BP2019" i="1" s="1"/>
  <c r="BN1619" i="1"/>
  <c r="BP1619" i="1" s="1"/>
  <c r="BR1619" i="1" s="1"/>
  <c r="BN1214" i="1"/>
  <c r="BO1214" i="1" s="1"/>
  <c r="BN782" i="1"/>
  <c r="BP782" i="1" s="1"/>
  <c r="BN350" i="1"/>
  <c r="BO350" i="1" s="1"/>
  <c r="BN1996" i="1"/>
  <c r="BN1828" i="1"/>
  <c r="BN1660" i="1"/>
  <c r="BN1480" i="1"/>
  <c r="BN1300" i="1"/>
  <c r="BN1132" i="1"/>
  <c r="BN964" i="1"/>
  <c r="BN796" i="1"/>
  <c r="BN616" i="1"/>
  <c r="BO616" i="1" s="1"/>
  <c r="BN436" i="1"/>
  <c r="BP436" i="1" s="1"/>
  <c r="BN268" i="1"/>
  <c r="BN2004" i="1"/>
  <c r="BT2004" i="1" s="1"/>
  <c r="BN1752" i="1"/>
  <c r="BN1512" i="1"/>
  <c r="BN1272" i="1"/>
  <c r="BN1020" i="1"/>
  <c r="BN588" i="1"/>
  <c r="BN156" i="1"/>
  <c r="BN1726" i="1"/>
  <c r="BO1726" i="1" s="1"/>
  <c r="BN1294" i="1"/>
  <c r="BP1294" i="1" s="1"/>
  <c r="BN862" i="1"/>
  <c r="BP862" i="1" s="1"/>
  <c r="BN430" i="1"/>
  <c r="BT430" i="1" s="1"/>
  <c r="BN2001" i="1"/>
  <c r="BN1569" i="1"/>
  <c r="BO1569" i="1" s="1"/>
  <c r="BN1113" i="1"/>
  <c r="BN633" i="1"/>
  <c r="BN165" i="1"/>
  <c r="BN1700" i="1"/>
  <c r="BN1232" i="1"/>
  <c r="BN752" i="1"/>
  <c r="BN284" i="1"/>
  <c r="BN1675" i="1"/>
  <c r="BO1675" i="1" s="1"/>
  <c r="BN859" i="1"/>
  <c r="BO859" i="1" s="1"/>
  <c r="BN151" i="1"/>
  <c r="BN943" i="1"/>
  <c r="BN1746" i="1"/>
  <c r="BO1746" i="1" s="1"/>
  <c r="BN1002" i="1"/>
  <c r="AZ1858" i="1"/>
  <c r="AZ1982" i="1"/>
  <c r="AZ141" i="1"/>
  <c r="AZ874" i="1"/>
  <c r="AZ1771" i="1"/>
  <c r="AZ1879" i="1"/>
  <c r="AZ217" i="1"/>
  <c r="AZ95" i="1"/>
  <c r="BF95" i="1" s="1"/>
  <c r="BN230" i="1"/>
  <c r="BP230" i="1" s="1"/>
  <c r="BN1145" i="1"/>
  <c r="BN1889" i="1"/>
  <c r="BO1889" i="1" s="1"/>
  <c r="BN1201" i="1"/>
  <c r="BN854" i="1"/>
  <c r="BN507" i="1"/>
  <c r="BN1727" i="1"/>
  <c r="BN975" i="1"/>
  <c r="BN287" i="1"/>
  <c r="BN339" i="1"/>
  <c r="BN1490" i="1"/>
  <c r="BN509" i="1"/>
  <c r="BT509" i="1" s="1"/>
  <c r="BN1343" i="1"/>
  <c r="BO1343" i="1" s="1"/>
  <c r="BN965" i="1"/>
  <c r="BN591" i="1"/>
  <c r="BP591" i="1" s="1"/>
  <c r="BN1742" i="1"/>
  <c r="BN1369" i="1"/>
  <c r="BN995" i="1"/>
  <c r="BN243" i="1"/>
  <c r="BN281" i="1"/>
  <c r="BN1655" i="1"/>
  <c r="BN903" i="1"/>
  <c r="BN157" i="1"/>
  <c r="BN293" i="1"/>
  <c r="BP293" i="1" s="1"/>
  <c r="BN2018" i="1"/>
  <c r="BT2018" i="1" s="1"/>
  <c r="BN1671" i="1"/>
  <c r="BN1325" i="1"/>
  <c r="BO1325" i="1" s="1"/>
  <c r="BN983" i="1"/>
  <c r="BN637" i="1"/>
  <c r="BO637" i="1" s="1"/>
  <c r="BN290" i="1"/>
  <c r="BN1931" i="1"/>
  <c r="BN1585" i="1"/>
  <c r="BN1238" i="1"/>
  <c r="BN891" i="1"/>
  <c r="BN545" i="1"/>
  <c r="BP545" i="1" s="1"/>
  <c r="BN203" i="1"/>
  <c r="BO203" i="1" s="1"/>
  <c r="BN745" i="1"/>
  <c r="BO745" i="1" s="1"/>
  <c r="BN1862" i="1"/>
  <c r="BN1515" i="1"/>
  <c r="BP1515" i="1" s="1"/>
  <c r="BR1515" i="1" s="1"/>
  <c r="BN1169" i="1"/>
  <c r="BN827" i="1"/>
  <c r="BN481" i="1"/>
  <c r="BN134" i="1"/>
  <c r="BN1695" i="1"/>
  <c r="BN917" i="1"/>
  <c r="BN229" i="1"/>
  <c r="BN1203" i="1"/>
  <c r="BN227" i="1"/>
  <c r="BP227" i="1" s="1"/>
  <c r="BN1463" i="1"/>
  <c r="BT1463" i="1" s="1"/>
  <c r="BN365" i="1"/>
  <c r="BN1685" i="1"/>
  <c r="BN1311" i="1"/>
  <c r="BN938" i="1"/>
  <c r="BN565" i="1"/>
  <c r="BN101" i="1"/>
  <c r="BN1715" i="1"/>
  <c r="BN1337" i="1"/>
  <c r="BN963" i="1"/>
  <c r="BN590" i="1"/>
  <c r="BN185" i="1"/>
  <c r="BN1607" i="1"/>
  <c r="BO1607" i="1" s="1"/>
  <c r="BN1623" i="1"/>
  <c r="BN1250" i="1"/>
  <c r="BN877" i="1"/>
  <c r="BN503" i="1"/>
  <c r="BN125" i="1"/>
  <c r="BN1549" i="1"/>
  <c r="BN1478" i="1"/>
  <c r="BN1105" i="1"/>
  <c r="BN731" i="1"/>
  <c r="BN326" i="1"/>
  <c r="BN1955" i="1"/>
  <c r="BP1955" i="1" s="1"/>
  <c r="BN1994" i="1"/>
  <c r="BT1994" i="1" s="1"/>
  <c r="BN1333" i="1"/>
  <c r="BN266" i="1"/>
  <c r="BT266" i="1" s="1"/>
  <c r="BN1263" i="1"/>
  <c r="BN53" i="1"/>
  <c r="BN569" i="1"/>
  <c r="BN1229" i="1"/>
  <c r="BN482" i="1"/>
  <c r="BN2029" i="1"/>
  <c r="BN1679" i="1"/>
  <c r="BN869" i="1"/>
  <c r="BN1993" i="1"/>
  <c r="BO1993" i="1" s="1"/>
  <c r="BN1587" i="1"/>
  <c r="BN1155" i="1"/>
  <c r="BN755" i="1"/>
  <c r="BO755" i="1" s="1"/>
  <c r="BN323" i="1"/>
  <c r="BN1984" i="1"/>
  <c r="BN1816" i="1"/>
  <c r="BN1636" i="1"/>
  <c r="BN1468" i="1"/>
  <c r="BN1288" i="1"/>
  <c r="BN1120" i="1"/>
  <c r="BN952" i="1"/>
  <c r="BN772" i="1"/>
  <c r="BO772" i="1" s="1"/>
  <c r="BN604" i="1"/>
  <c r="BP604" i="1" s="1"/>
  <c r="BN424" i="1"/>
  <c r="BN232" i="1"/>
  <c r="BT232" i="1" s="1"/>
  <c r="BN1992" i="1"/>
  <c r="BN1740" i="1"/>
  <c r="BN1476" i="1"/>
  <c r="BN1260" i="1"/>
  <c r="BN996" i="1"/>
  <c r="BN564" i="1"/>
  <c r="BN132" i="1"/>
  <c r="BN1702" i="1"/>
  <c r="BN1270" i="1"/>
  <c r="BO1270" i="1" s="1"/>
  <c r="BN838" i="1"/>
  <c r="BO838" i="1" s="1"/>
  <c r="BN406" i="1"/>
  <c r="BN1977" i="1"/>
  <c r="BP1977" i="1" s="1"/>
  <c r="BN1545" i="1"/>
  <c r="BN1089" i="1"/>
  <c r="BN609" i="1"/>
  <c r="BN141" i="1"/>
  <c r="BN1676" i="1"/>
  <c r="BN1196" i="1"/>
  <c r="BN728" i="1"/>
  <c r="BN260" i="1"/>
  <c r="BT260" i="1" s="1"/>
  <c r="BN1651" i="1"/>
  <c r="BN787" i="1"/>
  <c r="BO787" i="1" s="1"/>
  <c r="BN115" i="1"/>
  <c r="BN895" i="1"/>
  <c r="BO895" i="1" s="1"/>
  <c r="BN1722" i="1"/>
  <c r="BN882" i="1"/>
  <c r="AZ980" i="1"/>
  <c r="AZ853" i="1"/>
  <c r="AZ1709" i="1"/>
  <c r="AZ373" i="1"/>
  <c r="AZ1184" i="1"/>
  <c r="AZ1177" i="1"/>
  <c r="AZ690" i="1"/>
  <c r="BF690" i="1" s="1"/>
  <c r="BO1847" i="1"/>
  <c r="BP1730" i="1"/>
  <c r="BP754" i="1"/>
  <c r="BO596" i="1"/>
  <c r="BO102" i="1"/>
  <c r="BP102" i="1"/>
  <c r="BT102" i="1"/>
  <c r="BA1690" i="1"/>
  <c r="BA731" i="1"/>
  <c r="BF1522" i="1"/>
  <c r="BA1522" i="1"/>
  <c r="BB1522" i="1"/>
  <c r="BN29" i="1"/>
  <c r="AZ29" i="1"/>
  <c r="BA29" i="1" s="1"/>
  <c r="BF1103" i="1" l="1"/>
  <c r="BF180" i="1"/>
  <c r="BA840" i="1"/>
  <c r="BA446" i="1"/>
  <c r="BF1846" i="1"/>
  <c r="BP879" i="1"/>
  <c r="BA237" i="1"/>
  <c r="B396" i="1"/>
  <c r="T392" i="1"/>
  <c r="BA193" i="1"/>
  <c r="BC193" i="1" s="1"/>
  <c r="BB237" i="1"/>
  <c r="BB478" i="1"/>
  <c r="BF840" i="1"/>
  <c r="BF903" i="1"/>
  <c r="BA1214" i="1"/>
  <c r="BF1369" i="1"/>
  <c r="BP1604" i="1"/>
  <c r="BR1604" i="1" s="1"/>
  <c r="BP236" i="1"/>
  <c r="BQ236" i="1" s="1"/>
  <c r="BA554" i="1"/>
  <c r="BC554" i="1" s="1"/>
  <c r="BB1477" i="1"/>
  <c r="BC1477" i="1" s="1"/>
  <c r="BA478" i="1"/>
  <c r="BA794" i="1"/>
  <c r="BB2000" i="1"/>
  <c r="BD2000" i="1" s="1"/>
  <c r="BB1103" i="1"/>
  <c r="BC1103" i="1" s="1"/>
  <c r="BT898" i="1"/>
  <c r="BO85" i="1"/>
  <c r="BO868" i="1"/>
  <c r="BF1394" i="1"/>
  <c r="BA222" i="1"/>
  <c r="BP1564" i="1"/>
  <c r="BQ1564" i="1" s="1"/>
  <c r="BT179" i="1"/>
  <c r="BF594" i="1"/>
  <c r="BA1448" i="1"/>
  <c r="BB320" i="1"/>
  <c r="BD320" i="1" s="1"/>
  <c r="BA594" i="1"/>
  <c r="BC594" i="1" s="1"/>
  <c r="BB616" i="1"/>
  <c r="BF774" i="1"/>
  <c r="BO1565" i="1"/>
  <c r="BB260" i="1"/>
  <c r="BP179" i="1"/>
  <c r="BQ179" i="1" s="1"/>
  <c r="BF446" i="1"/>
  <c r="BB1690" i="1"/>
  <c r="BC1690" i="1" s="1"/>
  <c r="BT473" i="1"/>
  <c r="BB1731" i="1"/>
  <c r="BD1731" i="1" s="1"/>
  <c r="BA1846" i="1"/>
  <c r="BC1846" i="1" s="1"/>
  <c r="BA180" i="1"/>
  <c r="BC180" i="1" s="1"/>
  <c r="BT754" i="1"/>
  <c r="BP473" i="1"/>
  <c r="BR473" i="1" s="1"/>
  <c r="BA654" i="1"/>
  <c r="BT1149" i="1"/>
  <c r="BB1383" i="1"/>
  <c r="BA1031" i="1"/>
  <c r="BB235" i="1"/>
  <c r="BC235" i="1" s="1"/>
  <c r="BT862" i="1"/>
  <c r="BT879" i="1"/>
  <c r="BF1279" i="1"/>
  <c r="BA1973" i="1"/>
  <c r="BF1916" i="1"/>
  <c r="BA616" i="1"/>
  <c r="BO1999" i="1"/>
  <c r="BT868" i="1"/>
  <c r="BT1309" i="1"/>
  <c r="BT1730" i="1"/>
  <c r="BB974" i="1"/>
  <c r="BC974" i="1" s="1"/>
  <c r="BB654" i="1"/>
  <c r="BD654" i="1" s="1"/>
  <c r="BF193" i="1"/>
  <c r="BO862" i="1"/>
  <c r="BR862" i="1" s="1"/>
  <c r="BT85" i="1"/>
  <c r="BA1598" i="1"/>
  <c r="BF88" i="1"/>
  <c r="BO898" i="1"/>
  <c r="BR898" i="1" s="1"/>
  <c r="BT1669" i="1"/>
  <c r="BP1319" i="1"/>
  <c r="BR1319" i="1" s="1"/>
  <c r="BB1598" i="1"/>
  <c r="BD1598" i="1" s="1"/>
  <c r="BB865" i="1"/>
  <c r="BC865" i="1" s="1"/>
  <c r="BF1359" i="1"/>
  <c r="BO2024" i="1"/>
  <c r="BO1822" i="1"/>
  <c r="BA326" i="1"/>
  <c r="BA1153" i="1"/>
  <c r="BB1519" i="1"/>
  <c r="BD1519" i="1" s="1"/>
  <c r="BB257" i="1"/>
  <c r="BC257" i="1" s="1"/>
  <c r="BP117" i="1"/>
  <c r="BR117" i="1" s="1"/>
  <c r="BT1858" i="1"/>
  <c r="BT325" i="1"/>
  <c r="BT111" i="1"/>
  <c r="BA374" i="1"/>
  <c r="BA1718" i="1"/>
  <c r="BA1369" i="1"/>
  <c r="BC1369" i="1" s="1"/>
  <c r="BA531" i="1"/>
  <c r="BF257" i="1"/>
  <c r="BP847" i="1"/>
  <c r="BT117" i="1"/>
  <c r="BT280" i="1"/>
  <c r="BP325" i="1"/>
  <c r="BQ325" i="1" s="1"/>
  <c r="BB1922" i="1"/>
  <c r="BD1922" i="1" s="1"/>
  <c r="BB1064" i="1"/>
  <c r="BC1064" i="1" s="1"/>
  <c r="BO847" i="1"/>
  <c r="BP933" i="1"/>
  <c r="BR933" i="1" s="1"/>
  <c r="BP400" i="1"/>
  <c r="BR400" i="1" s="1"/>
  <c r="BP913" i="1"/>
  <c r="BR913" i="1" s="1"/>
  <c r="BF722" i="1"/>
  <c r="BA1922" i="1"/>
  <c r="BB73" i="1"/>
  <c r="BD73" i="1" s="1"/>
  <c r="BB89" i="1"/>
  <c r="BC89" i="1" s="1"/>
  <c r="BA1303" i="1"/>
  <c r="BC1303" i="1" s="1"/>
  <c r="BA1383" i="1"/>
  <c r="BF574" i="1"/>
  <c r="BA527" i="1"/>
  <c r="BC527" i="1" s="1"/>
  <c r="BF776" i="1"/>
  <c r="BF1064" i="1"/>
  <c r="BT810" i="1"/>
  <c r="BP1565" i="1"/>
  <c r="BR1565" i="1" s="1"/>
  <c r="BT913" i="1"/>
  <c r="BA73" i="1"/>
  <c r="BF527" i="1"/>
  <c r="BF89" i="1"/>
  <c r="BA905" i="1"/>
  <c r="BD905" i="1" s="1"/>
  <c r="BP810" i="1"/>
  <c r="BQ810" i="1" s="1"/>
  <c r="BT428" i="1"/>
  <c r="BT696" i="1"/>
  <c r="BB794" i="1"/>
  <c r="BC794" i="1" s="1"/>
  <c r="BB132" i="1"/>
  <c r="BD132" i="1" s="1"/>
  <c r="BF1735" i="1"/>
  <c r="BA850" i="1"/>
  <c r="BD850" i="1" s="1"/>
  <c r="BA976" i="1"/>
  <c r="BD976" i="1" s="1"/>
  <c r="BF905" i="1"/>
  <c r="BT954" i="1"/>
  <c r="BT452" i="1"/>
  <c r="BP696" i="1"/>
  <c r="BR696" i="1" s="1"/>
  <c r="BO1475" i="1"/>
  <c r="BT1489" i="1"/>
  <c r="BF126" i="1"/>
  <c r="BB88" i="1"/>
  <c r="BC88" i="1" s="1"/>
  <c r="BA132" i="1"/>
  <c r="BF850" i="1"/>
  <c r="BF1235" i="1"/>
  <c r="BA1995" i="1"/>
  <c r="BC1995" i="1" s="1"/>
  <c r="BF130" i="1"/>
  <c r="BP1974" i="1"/>
  <c r="BR1974" i="1" s="1"/>
  <c r="BO1953" i="1"/>
  <c r="BQ1953" i="1" s="1"/>
  <c r="BT876" i="1"/>
  <c r="BP1993" i="1"/>
  <c r="BR1993" i="1" s="1"/>
  <c r="BO1489" i="1"/>
  <c r="BQ1489" i="1" s="1"/>
  <c r="BA800" i="1"/>
  <c r="BF158" i="1"/>
  <c r="BA974" i="1"/>
  <c r="BB222" i="1"/>
  <c r="BA190" i="1"/>
  <c r="BF1695" i="1"/>
  <c r="BB886" i="1"/>
  <c r="BC886" i="1" s="1"/>
  <c r="BF1425" i="1"/>
  <c r="BB1236" i="1"/>
  <c r="BC1236" i="1" s="1"/>
  <c r="BO1340" i="1"/>
  <c r="BP1205" i="1"/>
  <c r="BR1205" i="1" s="1"/>
  <c r="BT113" i="1"/>
  <c r="BB1014" i="1"/>
  <c r="BD1014" i="1" s="1"/>
  <c r="BB939" i="1"/>
  <c r="BD939" i="1" s="1"/>
  <c r="BF554" i="1"/>
  <c r="BB1933" i="1"/>
  <c r="BD1933" i="1" s="1"/>
  <c r="BF939" i="1"/>
  <c r="BF2026" i="1"/>
  <c r="BO273" i="1"/>
  <c r="BT1189" i="1"/>
  <c r="BB290" i="1"/>
  <c r="BD290" i="1" s="1"/>
  <c r="BB578" i="1"/>
  <c r="BF1034" i="1"/>
  <c r="BF1730" i="1"/>
  <c r="BA234" i="1"/>
  <c r="BC234" i="1" s="1"/>
  <c r="BF1014" i="1"/>
  <c r="BF361" i="1"/>
  <c r="BA1933" i="1"/>
  <c r="BB263" i="1"/>
  <c r="BD263" i="1" s="1"/>
  <c r="BB913" i="1"/>
  <c r="BC913" i="1" s="1"/>
  <c r="BF501" i="1"/>
  <c r="BA864" i="1"/>
  <c r="BD864" i="1" s="1"/>
  <c r="BB729" i="1"/>
  <c r="BF269" i="1"/>
  <c r="BF1092" i="1"/>
  <c r="BF1128" i="1"/>
  <c r="BF1597" i="1"/>
  <c r="BF615" i="1"/>
  <c r="BA1935" i="1"/>
  <c r="BF1256" i="1"/>
  <c r="BA1588" i="1"/>
  <c r="BO1242" i="1"/>
  <c r="BR1242" i="1" s="1"/>
  <c r="BT499" i="1"/>
  <c r="BO1208" i="1"/>
  <c r="BR1208" i="1" s="1"/>
  <c r="BO309" i="1"/>
  <c r="BP94" i="1"/>
  <c r="BR94" i="1" s="1"/>
  <c r="BT1678" i="1"/>
  <c r="BT1452" i="1"/>
  <c r="BT1036" i="1"/>
  <c r="BO1189" i="1"/>
  <c r="BP1251" i="1"/>
  <c r="BO1871" i="1"/>
  <c r="BT1441" i="1"/>
  <c r="BF115" i="1"/>
  <c r="BB998" i="1"/>
  <c r="BC998" i="1" s="1"/>
  <c r="BA145" i="1"/>
  <c r="BA669" i="1"/>
  <c r="BC669" i="1" s="1"/>
  <c r="BB1092" i="1"/>
  <c r="BD1092" i="1" s="1"/>
  <c r="BF1477" i="1"/>
  <c r="BA2026" i="1"/>
  <c r="BC2026" i="1" s="1"/>
  <c r="BP273" i="1"/>
  <c r="BO876" i="1"/>
  <c r="BB1034" i="1"/>
  <c r="BD1034" i="1" s="1"/>
  <c r="BA263" i="1"/>
  <c r="BB95" i="1"/>
  <c r="BD95" i="1" s="1"/>
  <c r="BA1597" i="1"/>
  <c r="BC1597" i="1" s="1"/>
  <c r="BB1935" i="1"/>
  <c r="BT1242" i="1"/>
  <c r="BO82" i="1"/>
  <c r="BQ82" i="1" s="1"/>
  <c r="BO1036" i="1"/>
  <c r="BR1036" i="1" s="1"/>
  <c r="BP1813" i="1"/>
  <c r="BR1813" i="1" s="1"/>
  <c r="BA290" i="1"/>
  <c r="BA578" i="1"/>
  <c r="BB1754" i="1"/>
  <c r="BD1754" i="1" s="1"/>
  <c r="BF234" i="1"/>
  <c r="BB1194" i="1"/>
  <c r="BC1194" i="1" s="1"/>
  <c r="BA649" i="1"/>
  <c r="BF1947" i="1"/>
  <c r="BA135" i="1"/>
  <c r="BC135" i="1" s="1"/>
  <c r="BF913" i="1"/>
  <c r="BF864" i="1"/>
  <c r="BF729" i="1"/>
  <c r="BA471" i="1"/>
  <c r="BC471" i="1" s="1"/>
  <c r="BF1388" i="1"/>
  <c r="BA1616" i="1"/>
  <c r="BB1992" i="1"/>
  <c r="BD1992" i="1" s="1"/>
  <c r="BB1164" i="1"/>
  <c r="BC1164" i="1" s="1"/>
  <c r="BA1256" i="1"/>
  <c r="BD1256" i="1" s="1"/>
  <c r="BF965" i="1"/>
  <c r="BA689" i="1"/>
  <c r="BP1314" i="1"/>
  <c r="BR1314" i="1" s="1"/>
  <c r="BP499" i="1"/>
  <c r="BT1208" i="1"/>
  <c r="BP130" i="1"/>
  <c r="BR130" i="1" s="1"/>
  <c r="BP1678" i="1"/>
  <c r="BR1678" i="1" s="1"/>
  <c r="BP1452" i="1"/>
  <c r="BR1452" i="1" s="1"/>
  <c r="BO1301" i="1"/>
  <c r="BT1393" i="1"/>
  <c r="BO1251" i="1"/>
  <c r="BP539" i="1"/>
  <c r="BQ539" i="1" s="1"/>
  <c r="BO1441" i="1"/>
  <c r="BQ1441" i="1" s="1"/>
  <c r="BF235" i="1"/>
  <c r="BB1448" i="1"/>
  <c r="BP937" i="1"/>
  <c r="BR937" i="1" s="1"/>
  <c r="BA1166" i="1"/>
  <c r="BD1166" i="1" s="1"/>
  <c r="BA1754" i="1"/>
  <c r="BF246" i="1"/>
  <c r="BA1194" i="1"/>
  <c r="BB649" i="1"/>
  <c r="BF135" i="1"/>
  <c r="BB1288" i="1"/>
  <c r="BC1288" i="1" s="1"/>
  <c r="BB1279" i="1"/>
  <c r="BC1279" i="1" s="1"/>
  <c r="BF471" i="1"/>
  <c r="BA1127" i="1"/>
  <c r="BD1127" i="1" s="1"/>
  <c r="BB492" i="1"/>
  <c r="BF1667" i="1"/>
  <c r="BA776" i="1"/>
  <c r="BD776" i="1" s="1"/>
  <c r="BA1992" i="1"/>
  <c r="BA1164" i="1"/>
  <c r="BB1668" i="1"/>
  <c r="BD1668" i="1" s="1"/>
  <c r="BB689" i="1"/>
  <c r="BO1314" i="1"/>
  <c r="BT859" i="1"/>
  <c r="BT226" i="1"/>
  <c r="BT1825" i="1"/>
  <c r="BO1393" i="1"/>
  <c r="BQ1393" i="1" s="1"/>
  <c r="BP795" i="1"/>
  <c r="BR795" i="1" s="1"/>
  <c r="BO2017" i="1"/>
  <c r="BF1543" i="1"/>
  <c r="BB1718" i="1"/>
  <c r="BD1718" i="1" s="1"/>
  <c r="BA2000" i="1"/>
  <c r="BA269" i="1"/>
  <c r="BC269" i="1" s="1"/>
  <c r="BB444" i="1"/>
  <c r="BF1171" i="1"/>
  <c r="BA684" i="1"/>
  <c r="BC684" i="1" s="1"/>
  <c r="BT235" i="1"/>
  <c r="BP1009" i="1"/>
  <c r="BQ1009" i="1" s="1"/>
  <c r="BF194" i="1"/>
  <c r="BB361" i="1"/>
  <c r="BD361" i="1" s="1"/>
  <c r="BA615" i="1"/>
  <c r="BC615" i="1" s="1"/>
  <c r="BB1932" i="1"/>
  <c r="BC1932" i="1" s="1"/>
  <c r="BO235" i="1"/>
  <c r="BQ235" i="1" s="1"/>
  <c r="BT936" i="1"/>
  <c r="BO1217" i="1"/>
  <c r="BR1217" i="1" s="1"/>
  <c r="BO1009" i="1"/>
  <c r="BB326" i="1"/>
  <c r="BD326" i="1" s="1"/>
  <c r="BA710" i="1"/>
  <c r="BF1166" i="1"/>
  <c r="BB279" i="1"/>
  <c r="BD279" i="1" s="1"/>
  <c r="BF1288" i="1"/>
  <c r="BF1160" i="1"/>
  <c r="BF1731" i="1"/>
  <c r="BB574" i="1"/>
  <c r="BD574" i="1" s="1"/>
  <c r="BF1127" i="1"/>
  <c r="BA492" i="1"/>
  <c r="BB35" i="1"/>
  <c r="BF1668" i="1"/>
  <c r="BO1974" i="1"/>
  <c r="BP1340" i="1"/>
  <c r="BR1340" i="1" s="1"/>
  <c r="BT933" i="1"/>
  <c r="BP1716" i="1"/>
  <c r="BQ1716" i="1" s="1"/>
  <c r="BT1564" i="1"/>
  <c r="BT1205" i="1"/>
  <c r="BP1827" i="1"/>
  <c r="BR1827" i="1" s="1"/>
  <c r="BB158" i="1"/>
  <c r="BD158" i="1" s="1"/>
  <c r="BB1214" i="1"/>
  <c r="BA1730" i="1"/>
  <c r="BC1730" i="1" s="1"/>
  <c r="BA126" i="1"/>
  <c r="BC126" i="1" s="1"/>
  <c r="BB246" i="1"/>
  <c r="BA103" i="1"/>
  <c r="BA865" i="1"/>
  <c r="BA236" i="1"/>
  <c r="BC236" i="1" s="1"/>
  <c r="BA453" i="1"/>
  <c r="BC453" i="1" s="1"/>
  <c r="BF1303" i="1"/>
  <c r="BA1711" i="1"/>
  <c r="BC1711" i="1" s="1"/>
  <c r="BB1090" i="1"/>
  <c r="BD1090" i="1" s="1"/>
  <c r="BB1695" i="1"/>
  <c r="BD1695" i="1" s="1"/>
  <c r="BB349" i="1"/>
  <c r="BD349" i="1" s="1"/>
  <c r="BF886" i="1"/>
  <c r="BF976" i="1"/>
  <c r="BF1616" i="1"/>
  <c r="BA320" i="1"/>
  <c r="BB495" i="1"/>
  <c r="BD495" i="1" s="1"/>
  <c r="BF1995" i="1"/>
  <c r="BB1340" i="1"/>
  <c r="BC1340" i="1" s="1"/>
  <c r="BB839" i="1"/>
  <c r="BC839" i="1" s="1"/>
  <c r="BB1839" i="1"/>
  <c r="BA1476" i="1"/>
  <c r="BC1476" i="1" s="1"/>
  <c r="BT462" i="1"/>
  <c r="BP955" i="1"/>
  <c r="BQ955" i="1" s="1"/>
  <c r="BT1159" i="1"/>
  <c r="BO452" i="1"/>
  <c r="BQ452" i="1" s="1"/>
  <c r="BT1604" i="1"/>
  <c r="BP309" i="1"/>
  <c r="BR309" i="1" s="1"/>
  <c r="BO226" i="1"/>
  <c r="BQ226" i="1" s="1"/>
  <c r="BP1174" i="1"/>
  <c r="BR1174" i="1" s="1"/>
  <c r="BP1858" i="1"/>
  <c r="BR1858" i="1" s="1"/>
  <c r="BP936" i="1"/>
  <c r="BQ936" i="1" s="1"/>
  <c r="BP280" i="1"/>
  <c r="BP809" i="1"/>
  <c r="BO1825" i="1"/>
  <c r="BQ1825" i="1" s="1"/>
  <c r="BT1739" i="1"/>
  <c r="BP1649" i="1"/>
  <c r="BR1649" i="1" s="1"/>
  <c r="BO1117" i="1"/>
  <c r="BR1117" i="1" s="1"/>
  <c r="BP1871" i="1"/>
  <c r="BP1691" i="1"/>
  <c r="BR1691" i="1" s="1"/>
  <c r="BP2017" i="1"/>
  <c r="BF1993" i="1"/>
  <c r="BB374" i="1"/>
  <c r="BA998" i="1"/>
  <c r="BB690" i="1"/>
  <c r="BF1338" i="1"/>
  <c r="BB145" i="1"/>
  <c r="BD145" i="1" s="1"/>
  <c r="BA1947" i="1"/>
  <c r="BC1947" i="1" s="1"/>
  <c r="BB190" i="1"/>
  <c r="BF236" i="1"/>
  <c r="BF453" i="1"/>
  <c r="BB501" i="1"/>
  <c r="BC501" i="1" s="1"/>
  <c r="BF1711" i="1"/>
  <c r="BF1090" i="1"/>
  <c r="BB1973" i="1"/>
  <c r="BF349" i="1"/>
  <c r="BB903" i="1"/>
  <c r="BD903" i="1" s="1"/>
  <c r="BB1732" i="1"/>
  <c r="BD1732" i="1" s="1"/>
  <c r="BB1093" i="1"/>
  <c r="BC1093" i="1" s="1"/>
  <c r="BB1235" i="1"/>
  <c r="BD1235" i="1" s="1"/>
  <c r="BA1667" i="1"/>
  <c r="BC1667" i="1" s="1"/>
  <c r="BA35" i="1"/>
  <c r="BF495" i="1"/>
  <c r="BF839" i="1"/>
  <c r="BA1839" i="1"/>
  <c r="BF1476" i="1"/>
  <c r="BP462" i="1"/>
  <c r="BQ462" i="1" s="1"/>
  <c r="BO955" i="1"/>
  <c r="BP1159" i="1"/>
  <c r="BT536" i="1"/>
  <c r="BT417" i="1"/>
  <c r="BT1174" i="1"/>
  <c r="BT1044" i="1"/>
  <c r="BP1475" i="1"/>
  <c r="BR1475" i="1" s="1"/>
  <c r="BT626" i="1"/>
  <c r="BP1739" i="1"/>
  <c r="BR1739" i="1" s="1"/>
  <c r="BT1649" i="1"/>
  <c r="BT937" i="1"/>
  <c r="BT1117" i="1"/>
  <c r="BT539" i="1"/>
  <c r="BO1691" i="1"/>
  <c r="BO461" i="1"/>
  <c r="BQ461" i="1" s="1"/>
  <c r="BA690" i="1"/>
  <c r="BB719" i="1"/>
  <c r="BD719" i="1" s="1"/>
  <c r="BO1219" i="1"/>
  <c r="BR1219" i="1" s="1"/>
  <c r="BP1832" i="1"/>
  <c r="BR1832" i="1" s="1"/>
  <c r="BO502" i="1"/>
  <c r="BO1210" i="1"/>
  <c r="BO1044" i="1"/>
  <c r="BR1044" i="1" s="1"/>
  <c r="BP1516" i="1"/>
  <c r="BR1516" i="1" s="1"/>
  <c r="BO743" i="1"/>
  <c r="BQ743" i="1" s="1"/>
  <c r="BB710" i="1"/>
  <c r="BA1394" i="1"/>
  <c r="BC1394" i="1" s="1"/>
  <c r="BB1742" i="1"/>
  <c r="BD1742" i="1" s="1"/>
  <c r="BB174" i="1"/>
  <c r="BD174" i="1" s="1"/>
  <c r="BB354" i="1"/>
  <c r="BD354" i="1" s="1"/>
  <c r="BA738" i="1"/>
  <c r="BB1722" i="1"/>
  <c r="BD1722" i="1" s="1"/>
  <c r="BB1153" i="1"/>
  <c r="BB1984" i="1"/>
  <c r="BD1984" i="1" s="1"/>
  <c r="BF669" i="1"/>
  <c r="BF1519" i="1"/>
  <c r="BA760" i="1"/>
  <c r="BC760" i="1" s="1"/>
  <c r="BB1160" i="1"/>
  <c r="BC1160" i="1" s="1"/>
  <c r="BB1943" i="1"/>
  <c r="BD1943" i="1" s="1"/>
  <c r="BA1128" i="1"/>
  <c r="BD1128" i="1" s="1"/>
  <c r="BB1287" i="1"/>
  <c r="BD1287" i="1" s="1"/>
  <c r="BF444" i="1"/>
  <c r="BF1236" i="1"/>
  <c r="BB97" i="1"/>
  <c r="BC97" i="1" s="1"/>
  <c r="BB994" i="1"/>
  <c r="BA1463" i="1"/>
  <c r="BB547" i="1"/>
  <c r="BC547" i="1" s="1"/>
  <c r="BB1983" i="1"/>
  <c r="BD1983" i="1" s="1"/>
  <c r="BT786" i="1"/>
  <c r="BT1638" i="1"/>
  <c r="BT1519" i="1"/>
  <c r="BT836" i="1"/>
  <c r="BT1856" i="1"/>
  <c r="BO417" i="1"/>
  <c r="BQ417" i="1" s="1"/>
  <c r="BP1485" i="1"/>
  <c r="BR1485" i="1" s="1"/>
  <c r="BP502" i="1"/>
  <c r="BT1990" i="1"/>
  <c r="BT1080" i="1"/>
  <c r="BO400" i="1"/>
  <c r="BO1516" i="1"/>
  <c r="BT1085" i="1"/>
  <c r="BT1191" i="1"/>
  <c r="BO1319" i="1"/>
  <c r="BT566" i="1"/>
  <c r="BP113" i="1"/>
  <c r="BQ113" i="1" s="1"/>
  <c r="BP807" i="1"/>
  <c r="BQ807" i="1" s="1"/>
  <c r="BB1463" i="1"/>
  <c r="BT1955" i="1"/>
  <c r="BB194" i="1"/>
  <c r="BA1010" i="1"/>
  <c r="BA1742" i="1"/>
  <c r="BA174" i="1"/>
  <c r="BA354" i="1"/>
  <c r="BA774" i="1"/>
  <c r="BD774" i="1" s="1"/>
  <c r="BA1722" i="1"/>
  <c r="BB203" i="1"/>
  <c r="BD203" i="1" s="1"/>
  <c r="BA1984" i="1"/>
  <c r="BB191" i="1"/>
  <c r="BD191" i="1" s="1"/>
  <c r="BA165" i="1"/>
  <c r="BC165" i="1" s="1"/>
  <c r="BB841" i="1"/>
  <c r="BC841" i="1" s="1"/>
  <c r="BA1735" i="1"/>
  <c r="BF760" i="1"/>
  <c r="BB2014" i="1"/>
  <c r="BB1315" i="1"/>
  <c r="BC1315" i="1" s="1"/>
  <c r="BA400" i="1"/>
  <c r="BC400" i="1" s="1"/>
  <c r="BB2016" i="1"/>
  <c r="BC2016" i="1" s="1"/>
  <c r="BA504" i="1"/>
  <c r="BB936" i="1"/>
  <c r="BC936" i="1" s="1"/>
  <c r="BF1943" i="1"/>
  <c r="BF1287" i="1"/>
  <c r="BA1869" i="1"/>
  <c r="BC1869" i="1" s="1"/>
  <c r="BB1359" i="1"/>
  <c r="BD1359" i="1" s="1"/>
  <c r="BF97" i="1"/>
  <c r="BF547" i="1"/>
  <c r="BF1983" i="1"/>
  <c r="BB379" i="1"/>
  <c r="BC379" i="1" s="1"/>
  <c r="BP786" i="1"/>
  <c r="BR786" i="1" s="1"/>
  <c r="BP1638" i="1"/>
  <c r="BQ1638" i="1" s="1"/>
  <c r="BT1411" i="1"/>
  <c r="BO1519" i="1"/>
  <c r="BQ1519" i="1" s="1"/>
  <c r="BP836" i="1"/>
  <c r="BR836" i="1" s="1"/>
  <c r="BT717" i="1"/>
  <c r="BT1212" i="1"/>
  <c r="BT1528" i="1"/>
  <c r="BO1085" i="1"/>
  <c r="BT529" i="1"/>
  <c r="BO1191" i="1"/>
  <c r="BR1191" i="1" s="1"/>
  <c r="BT137" i="1"/>
  <c r="BO566" i="1"/>
  <c r="BQ566" i="1" s="1"/>
  <c r="BO807" i="1"/>
  <c r="BP690" i="1"/>
  <c r="BR690" i="1" s="1"/>
  <c r="BP1954" i="1"/>
  <c r="BR1954" i="1" s="1"/>
  <c r="BB722" i="1"/>
  <c r="BC722" i="1" s="1"/>
  <c r="BB1430" i="1"/>
  <c r="BA1327" i="1"/>
  <c r="BF165" i="1"/>
  <c r="BF841" i="1"/>
  <c r="BA2014" i="1"/>
  <c r="BF1315" i="1"/>
  <c r="BF400" i="1"/>
  <c r="BF2016" i="1"/>
  <c r="BB504" i="1"/>
  <c r="BD504" i="1" s="1"/>
  <c r="BF936" i="1"/>
  <c r="BA1388" i="1"/>
  <c r="BC1388" i="1" s="1"/>
  <c r="BB1425" i="1"/>
  <c r="BD1425" i="1" s="1"/>
  <c r="BB1916" i="1"/>
  <c r="BC1916" i="1" s="1"/>
  <c r="BB531" i="1"/>
  <c r="BA1171" i="1"/>
  <c r="BD1171" i="1" s="1"/>
  <c r="BA1824" i="1"/>
  <c r="BA130" i="1"/>
  <c r="BB1588" i="1"/>
  <c r="BD1588" i="1" s="1"/>
  <c r="BP1867" i="1"/>
  <c r="BR1867" i="1" s="1"/>
  <c r="BP1999" i="1"/>
  <c r="BR1999" i="1" s="1"/>
  <c r="BP2024" i="1"/>
  <c r="BP717" i="1"/>
  <c r="BR717" i="1" s="1"/>
  <c r="BT1953" i="1"/>
  <c r="BO612" i="1"/>
  <c r="BO1212" i="1"/>
  <c r="BR1212" i="1" s="1"/>
  <c r="BP1528" i="1"/>
  <c r="BR1528" i="1" s="1"/>
  <c r="BT1993" i="1"/>
  <c r="BP529" i="1"/>
  <c r="BO1309" i="1"/>
  <c r="BP137" i="1"/>
  <c r="BR137" i="1" s="1"/>
  <c r="BT795" i="1"/>
  <c r="BO603" i="1"/>
  <c r="BQ603" i="1" s="1"/>
  <c r="BB1177" i="1"/>
  <c r="BC1177" i="1" s="1"/>
  <c r="BF1177" i="1"/>
  <c r="BA1177" i="1"/>
  <c r="BO260" i="1"/>
  <c r="BP260" i="1"/>
  <c r="BR260" i="1" s="1"/>
  <c r="BO1702" i="1"/>
  <c r="BP1702" i="1"/>
  <c r="BR1702" i="1" s="1"/>
  <c r="BT1702" i="1"/>
  <c r="BP952" i="1"/>
  <c r="BQ952" i="1" s="1"/>
  <c r="BO952" i="1"/>
  <c r="BT952" i="1"/>
  <c r="BP869" i="1"/>
  <c r="BT869" i="1"/>
  <c r="BO869" i="1"/>
  <c r="BO326" i="1"/>
  <c r="BP326" i="1"/>
  <c r="BR326" i="1" s="1"/>
  <c r="BT326" i="1"/>
  <c r="BO590" i="1"/>
  <c r="BT590" i="1"/>
  <c r="BP590" i="1"/>
  <c r="BO1203" i="1"/>
  <c r="BP1203" i="1"/>
  <c r="BQ1203" i="1" s="1"/>
  <c r="BT1203" i="1"/>
  <c r="BO157" i="1"/>
  <c r="BP157" i="1"/>
  <c r="BR157" i="1" s="1"/>
  <c r="BT157" i="1"/>
  <c r="BT1490" i="1"/>
  <c r="BO1490" i="1"/>
  <c r="BP1490" i="1"/>
  <c r="BR1490" i="1" s="1"/>
  <c r="BF217" i="1"/>
  <c r="BB217" i="1"/>
  <c r="BA217" i="1"/>
  <c r="BO1294" i="1"/>
  <c r="BT1294" i="1"/>
  <c r="BP796" i="1"/>
  <c r="BO796" i="1"/>
  <c r="BT796" i="1"/>
  <c r="BT385" i="1"/>
  <c r="BO385" i="1"/>
  <c r="BP385" i="1"/>
  <c r="BR385" i="1" s="1"/>
  <c r="BO1547" i="1"/>
  <c r="BP1547" i="1"/>
  <c r="BO163" i="1"/>
  <c r="BT163" i="1"/>
  <c r="BP163" i="1"/>
  <c r="BR163" i="1" s="1"/>
  <c r="BP442" i="1"/>
  <c r="BO442" i="1"/>
  <c r="BO460" i="1"/>
  <c r="BT460" i="1"/>
  <c r="BP460" i="1"/>
  <c r="BR460" i="1" s="1"/>
  <c r="BP1241" i="1"/>
  <c r="BO1241" i="1"/>
  <c r="BT1241" i="1"/>
  <c r="BT1445" i="1"/>
  <c r="BO1445" i="1"/>
  <c r="BP1445" i="1"/>
  <c r="BT1682" i="1"/>
  <c r="BP1682" i="1"/>
  <c r="BR1682" i="1" s="1"/>
  <c r="BO1682" i="1"/>
  <c r="BF112" i="1"/>
  <c r="BA112" i="1"/>
  <c r="BB112" i="1"/>
  <c r="BD112" i="1" s="1"/>
  <c r="BO189" i="1"/>
  <c r="BT189" i="1"/>
  <c r="BP189" i="1"/>
  <c r="BR189" i="1" s="1"/>
  <c r="BP1308" i="1"/>
  <c r="BR1308" i="1" s="1"/>
  <c r="BT1308" i="1"/>
  <c r="BO1308" i="1"/>
  <c r="BT1684" i="1"/>
  <c r="BO1684" i="1"/>
  <c r="BP1684" i="1"/>
  <c r="BR1684" i="1" s="1"/>
  <c r="BT1517" i="1"/>
  <c r="BO1517" i="1"/>
  <c r="BP1517" i="1"/>
  <c r="BR1517" i="1" s="1"/>
  <c r="BP686" i="1"/>
  <c r="BR686" i="1" s="1"/>
  <c r="BO686" i="1"/>
  <c r="BT686" i="1"/>
  <c r="BO245" i="1"/>
  <c r="BT245" i="1"/>
  <c r="BP245" i="1"/>
  <c r="BA1084" i="1"/>
  <c r="BF1084" i="1"/>
  <c r="BB1084" i="1"/>
  <c r="BO297" i="1"/>
  <c r="BT297" i="1"/>
  <c r="BP297" i="1"/>
  <c r="BR297" i="1" s="1"/>
  <c r="BT1320" i="1"/>
  <c r="BP1320" i="1"/>
  <c r="BR1320" i="1" s="1"/>
  <c r="BO1320" i="1"/>
  <c r="BO1696" i="1"/>
  <c r="BP1696" i="1"/>
  <c r="BR1696" i="1" s="1"/>
  <c r="BT1696" i="1"/>
  <c r="BP1805" i="1"/>
  <c r="BR1805" i="1" s="1"/>
  <c r="BT1805" i="1"/>
  <c r="BO1805" i="1"/>
  <c r="BT1059" i="1"/>
  <c r="BO1059" i="1"/>
  <c r="BP1059" i="1"/>
  <c r="BQ1059" i="1" s="1"/>
  <c r="BP303" i="1"/>
  <c r="BR303" i="1" s="1"/>
  <c r="BO303" i="1"/>
  <c r="BT303" i="1"/>
  <c r="BF303" i="1"/>
  <c r="BA303" i="1"/>
  <c r="BB303" i="1"/>
  <c r="BT321" i="1"/>
  <c r="BP321" i="1"/>
  <c r="BO321" i="1"/>
  <c r="BP1332" i="1"/>
  <c r="BT1332" i="1"/>
  <c r="BO1332" i="1"/>
  <c r="BO1708" i="1"/>
  <c r="BT1708" i="1"/>
  <c r="BP1708" i="1"/>
  <c r="BR1708" i="1" s="1"/>
  <c r="BO1895" i="1"/>
  <c r="BP1895" i="1"/>
  <c r="BR1895" i="1" s="1"/>
  <c r="BT1895" i="1"/>
  <c r="BT1465" i="1"/>
  <c r="BO1465" i="1"/>
  <c r="BP1465" i="1"/>
  <c r="BR1465" i="1" s="1"/>
  <c r="BA83" i="1"/>
  <c r="BF83" i="1"/>
  <c r="BB83" i="1"/>
  <c r="BD83" i="1" s="1"/>
  <c r="BO932" i="1"/>
  <c r="BT932" i="1"/>
  <c r="BP932" i="1"/>
  <c r="BQ932" i="1" s="1"/>
  <c r="BP312" i="1"/>
  <c r="BR312" i="1" s="1"/>
  <c r="BO312" i="1"/>
  <c r="BT312" i="1"/>
  <c r="BO1204" i="1"/>
  <c r="BT1204" i="1"/>
  <c r="BP1204" i="1"/>
  <c r="BT1766" i="1"/>
  <c r="BP1766" i="1"/>
  <c r="BR1766" i="1" s="1"/>
  <c r="BO1766" i="1"/>
  <c r="BO902" i="1"/>
  <c r="BP902" i="1"/>
  <c r="BQ902" i="1" s="1"/>
  <c r="BT902" i="1"/>
  <c r="BF1152" i="1"/>
  <c r="BA1152" i="1"/>
  <c r="BB1152" i="1"/>
  <c r="BC1152" i="1" s="1"/>
  <c r="BP1040" i="1"/>
  <c r="BQ1040" i="1" s="1"/>
  <c r="BO1040" i="1"/>
  <c r="BT1040" i="1"/>
  <c r="BP420" i="1"/>
  <c r="BT420" i="1"/>
  <c r="BP826" i="1"/>
  <c r="BT826" i="1"/>
  <c r="BO826" i="1"/>
  <c r="BO763" i="1"/>
  <c r="BP763" i="1"/>
  <c r="BR763" i="1" s="1"/>
  <c r="BT763" i="1"/>
  <c r="BO420" i="1"/>
  <c r="BP1240" i="1"/>
  <c r="BO1240" i="1"/>
  <c r="BT1240" i="1"/>
  <c r="BO1883" i="1"/>
  <c r="BP1883" i="1"/>
  <c r="BR1883" i="1" s="1"/>
  <c r="BT1883" i="1"/>
  <c r="BO961" i="1"/>
  <c r="BP961" i="1"/>
  <c r="BQ961" i="1" s="1"/>
  <c r="BT961" i="1"/>
  <c r="BT1193" i="1"/>
  <c r="BO1193" i="1"/>
  <c r="BP1193" i="1"/>
  <c r="BP575" i="1"/>
  <c r="BR575" i="1" s="1"/>
  <c r="BO575" i="1"/>
  <c r="BP1121" i="1"/>
  <c r="BO1121" i="1"/>
  <c r="BT1121" i="1"/>
  <c r="BT1535" i="1"/>
  <c r="BP1535" i="1"/>
  <c r="BR1535" i="1" s="1"/>
  <c r="BO1535" i="1"/>
  <c r="BT1168" i="1"/>
  <c r="BP1168" i="1"/>
  <c r="BQ1168" i="1" s="1"/>
  <c r="BO1168" i="1"/>
  <c r="BP1440" i="1"/>
  <c r="BR1440" i="1" s="1"/>
  <c r="BT1440" i="1"/>
  <c r="BO1440" i="1"/>
  <c r="BP1714" i="1"/>
  <c r="BR1714" i="1" s="1"/>
  <c r="BO1714" i="1"/>
  <c r="BT1989" i="1"/>
  <c r="BO1989" i="1"/>
  <c r="BP1989" i="1"/>
  <c r="BR1989" i="1" s="1"/>
  <c r="BT153" i="1"/>
  <c r="BO153" i="1"/>
  <c r="BP153" i="1"/>
  <c r="BR153" i="1" s="1"/>
  <c r="BP272" i="1"/>
  <c r="BR272" i="1" s="1"/>
  <c r="BO272" i="1"/>
  <c r="BT272" i="1"/>
  <c r="BO919" i="1"/>
  <c r="BP919" i="1"/>
  <c r="BQ919" i="1" s="1"/>
  <c r="BT919" i="1"/>
  <c r="BP552" i="1"/>
  <c r="BR552" i="1" s="1"/>
  <c r="BT552" i="1"/>
  <c r="BO552" i="1"/>
  <c r="BT1065" i="1"/>
  <c r="BP1065" i="1"/>
  <c r="BQ1065" i="1" s="1"/>
  <c r="BO1065" i="1"/>
  <c r="BP1184" i="1"/>
  <c r="BR1184" i="1" s="1"/>
  <c r="BT1184" i="1"/>
  <c r="BO870" i="1"/>
  <c r="BT870" i="1"/>
  <c r="BP870" i="1"/>
  <c r="BQ870" i="1" s="1"/>
  <c r="BO1534" i="1"/>
  <c r="BT1534" i="1"/>
  <c r="BP1534" i="1"/>
  <c r="BR1534" i="1" s="1"/>
  <c r="BP1809" i="1"/>
  <c r="BR1809" i="1" s="1"/>
  <c r="BO1809" i="1"/>
  <c r="BT1809" i="1"/>
  <c r="BO1964" i="1"/>
  <c r="BQ1964" i="1" s="1"/>
  <c r="BT1964" i="1"/>
  <c r="BO80" i="1"/>
  <c r="BP80" i="1"/>
  <c r="BR80" i="1" s="1"/>
  <c r="BP463" i="1"/>
  <c r="BR463" i="1" s="1"/>
  <c r="BT463" i="1"/>
  <c r="BP1536" i="1"/>
  <c r="BT1536" i="1"/>
  <c r="BO1536" i="1"/>
  <c r="BO1810" i="1"/>
  <c r="BT1810" i="1"/>
  <c r="BO261" i="1"/>
  <c r="BP261" i="1"/>
  <c r="BR261" i="1" s="1"/>
  <c r="BT261" i="1"/>
  <c r="BT380" i="1"/>
  <c r="BO380" i="1"/>
  <c r="BP380" i="1"/>
  <c r="BP1231" i="1"/>
  <c r="BR1231" i="1" s="1"/>
  <c r="BT1231" i="1"/>
  <c r="BO1812" i="1"/>
  <c r="BP1812" i="1"/>
  <c r="BR1812" i="1" s="1"/>
  <c r="BT1812" i="1"/>
  <c r="BO84" i="1"/>
  <c r="BP84" i="1"/>
  <c r="BR84" i="1" s="1"/>
  <c r="BT84" i="1"/>
  <c r="BO358" i="1"/>
  <c r="BP358" i="1"/>
  <c r="BT358" i="1"/>
  <c r="BP561" i="1"/>
  <c r="BR561" i="1" s="1"/>
  <c r="BO561" i="1"/>
  <c r="BT561" i="1"/>
  <c r="BT55" i="1"/>
  <c r="BP55" i="1"/>
  <c r="BR55" i="1" s="1"/>
  <c r="BO55" i="1"/>
  <c r="BP792" i="1"/>
  <c r="BO792" i="1"/>
  <c r="BT792" i="1"/>
  <c r="BP1066" i="1"/>
  <c r="BT1066" i="1"/>
  <c r="BO1066" i="1"/>
  <c r="BO1329" i="1"/>
  <c r="BP1329" i="1"/>
  <c r="BR1329" i="1" s="1"/>
  <c r="BT1329" i="1"/>
  <c r="BP1448" i="1"/>
  <c r="BR1448" i="1" s="1"/>
  <c r="BO1448" i="1"/>
  <c r="BT1448" i="1"/>
  <c r="BP1255" i="1"/>
  <c r="BQ1255" i="1" s="1"/>
  <c r="BO1255" i="1"/>
  <c r="BT1255" i="1"/>
  <c r="BO1398" i="1"/>
  <c r="BP1398" i="1"/>
  <c r="BR1398" i="1" s="1"/>
  <c r="BT1398" i="1"/>
  <c r="BT1068" i="1"/>
  <c r="BO1068" i="1"/>
  <c r="BP1068" i="1"/>
  <c r="BO1342" i="1"/>
  <c r="BT1342" i="1"/>
  <c r="BP1342" i="1"/>
  <c r="BR1342" i="1" s="1"/>
  <c r="BP1617" i="1"/>
  <c r="BR1617" i="1" s="1"/>
  <c r="BT1617" i="1"/>
  <c r="BO1617" i="1"/>
  <c r="BT1748" i="1"/>
  <c r="BO1748" i="1"/>
  <c r="BP1748" i="1"/>
  <c r="BR1748" i="1" s="1"/>
  <c r="BO1771" i="1"/>
  <c r="BP1771" i="1"/>
  <c r="BR1771" i="1" s="1"/>
  <c r="BT1771" i="1"/>
  <c r="BT1806" i="1"/>
  <c r="BO1806" i="1"/>
  <c r="BP1806" i="1"/>
  <c r="BO905" i="1"/>
  <c r="BP905" i="1"/>
  <c r="BQ905" i="1" s="1"/>
  <c r="BT905" i="1"/>
  <c r="BT1046" i="1"/>
  <c r="BP1046" i="1"/>
  <c r="BO999" i="1"/>
  <c r="BP999" i="1"/>
  <c r="BQ999" i="1" s="1"/>
  <c r="BT999" i="1"/>
  <c r="BT1936" i="1"/>
  <c r="BO1936" i="1"/>
  <c r="BP1936" i="1"/>
  <c r="BR1936" i="1" s="1"/>
  <c r="BP208" i="1"/>
  <c r="BR208" i="1" s="1"/>
  <c r="BO208" i="1"/>
  <c r="BT208" i="1"/>
  <c r="BO480" i="1"/>
  <c r="BP480" i="1"/>
  <c r="BR480" i="1" s="1"/>
  <c r="BP993" i="1"/>
  <c r="BT993" i="1"/>
  <c r="BO993" i="1"/>
  <c r="BO1112" i="1"/>
  <c r="BT1112" i="1"/>
  <c r="BP1112" i="1"/>
  <c r="BQ1112" i="1" s="1"/>
  <c r="BO571" i="1"/>
  <c r="BP571" i="1"/>
  <c r="BR571" i="1" s="1"/>
  <c r="BT571" i="1"/>
  <c r="BT678" i="1"/>
  <c r="BP678" i="1"/>
  <c r="BR678" i="1" s="1"/>
  <c r="BO678" i="1"/>
  <c r="BP979" i="1"/>
  <c r="BQ979" i="1" s="1"/>
  <c r="BT979" i="1"/>
  <c r="BO979" i="1"/>
  <c r="BP534" i="1"/>
  <c r="BR534" i="1" s="1"/>
  <c r="BT534" i="1"/>
  <c r="BO798" i="1"/>
  <c r="BP798" i="1"/>
  <c r="BQ798" i="1" s="1"/>
  <c r="BO630" i="1"/>
  <c r="BP630" i="1"/>
  <c r="BR630" i="1" s="1"/>
  <c r="BT630" i="1"/>
  <c r="BO306" i="1"/>
  <c r="BT306" i="1"/>
  <c r="BP306" i="1"/>
  <c r="BT1194" i="1"/>
  <c r="BO1194" i="1"/>
  <c r="BP1194" i="1"/>
  <c r="BP789" i="1"/>
  <c r="BO789" i="1"/>
  <c r="BP1064" i="1"/>
  <c r="BQ1064" i="1" s="1"/>
  <c r="BO1064" i="1"/>
  <c r="BT1064" i="1"/>
  <c r="BP931" i="1"/>
  <c r="BQ931" i="1" s="1"/>
  <c r="BO931" i="1"/>
  <c r="BT931" i="1"/>
  <c r="BP1614" i="1"/>
  <c r="BR1614" i="1" s="1"/>
  <c r="BT1614" i="1"/>
  <c r="BO1614" i="1"/>
  <c r="BT666" i="1"/>
  <c r="BP666" i="1"/>
  <c r="BO666" i="1"/>
  <c r="BF1789" i="1"/>
  <c r="BB1789" i="1"/>
  <c r="BD1789" i="1" s="1"/>
  <c r="BA1789" i="1"/>
  <c r="BA1681" i="1"/>
  <c r="BB1681" i="1"/>
  <c r="BD1681" i="1" s="1"/>
  <c r="BF1681" i="1"/>
  <c r="BB1433" i="1"/>
  <c r="BD1433" i="1" s="1"/>
  <c r="BF1433" i="1"/>
  <c r="BB568" i="1"/>
  <c r="BD568" i="1" s="1"/>
  <c r="BA568" i="1"/>
  <c r="BF568" i="1"/>
  <c r="BB40" i="1"/>
  <c r="BD40" i="1" s="1"/>
  <c r="BF40" i="1"/>
  <c r="BF1060" i="1"/>
  <c r="BB1060" i="1"/>
  <c r="BA1060" i="1"/>
  <c r="BB893" i="1"/>
  <c r="BC893" i="1" s="1"/>
  <c r="BF893" i="1"/>
  <c r="BA893" i="1"/>
  <c r="BF1801" i="1"/>
  <c r="BA1801" i="1"/>
  <c r="BB1801" i="1"/>
  <c r="BD1801" i="1" s="1"/>
  <c r="BF1717" i="1"/>
  <c r="BA1717" i="1"/>
  <c r="BF610" i="1"/>
  <c r="BB610" i="1"/>
  <c r="BA610" i="1"/>
  <c r="BF687" i="1"/>
  <c r="BA687" i="1"/>
  <c r="BB687" i="1"/>
  <c r="BD687" i="1" s="1"/>
  <c r="BA1283" i="1"/>
  <c r="BF1283" i="1"/>
  <c r="BB1283" i="1"/>
  <c r="BC1283" i="1" s="1"/>
  <c r="BF1260" i="1"/>
  <c r="BA1260" i="1"/>
  <c r="BB1260" i="1"/>
  <c r="BC1260" i="1" s="1"/>
  <c r="BA963" i="1"/>
  <c r="BB963" i="1"/>
  <c r="BF963" i="1"/>
  <c r="BF1567" i="1"/>
  <c r="BB1567" i="1"/>
  <c r="BD1567" i="1" s="1"/>
  <c r="BA1567" i="1"/>
  <c r="BF677" i="1"/>
  <c r="BB677" i="1"/>
  <c r="BD677" i="1" s="1"/>
  <c r="BA677" i="1"/>
  <c r="BF1286" i="1"/>
  <c r="BA1286" i="1"/>
  <c r="BB1286" i="1"/>
  <c r="BC1286" i="1" s="1"/>
  <c r="BB1151" i="1"/>
  <c r="BF1151" i="1"/>
  <c r="BA1151" i="1"/>
  <c r="BF878" i="1"/>
  <c r="BB878" i="1"/>
  <c r="BC878" i="1" s="1"/>
  <c r="BA878" i="1"/>
  <c r="BA1113" i="1"/>
  <c r="BF1113" i="1"/>
  <c r="BB1113" i="1"/>
  <c r="BC1113" i="1" s="1"/>
  <c r="BA436" i="1"/>
  <c r="BB436" i="1"/>
  <c r="BF436" i="1"/>
  <c r="BB866" i="1"/>
  <c r="BA866" i="1"/>
  <c r="BF866" i="1"/>
  <c r="BB767" i="1"/>
  <c r="BD767" i="1" s="1"/>
  <c r="BA767" i="1"/>
  <c r="BF767" i="1"/>
  <c r="BF756" i="1"/>
  <c r="BA756" i="1"/>
  <c r="BB756" i="1"/>
  <c r="BF1066" i="1"/>
  <c r="BB1066" i="1"/>
  <c r="BF418" i="1"/>
  <c r="BB418" i="1"/>
  <c r="BD418" i="1" s="1"/>
  <c r="BB854" i="1"/>
  <c r="BA854" i="1"/>
  <c r="BF854" i="1"/>
  <c r="BF670" i="1"/>
  <c r="BA670" i="1"/>
  <c r="BB670" i="1"/>
  <c r="BA718" i="1"/>
  <c r="BB718" i="1"/>
  <c r="BF718" i="1"/>
  <c r="BA699" i="1"/>
  <c r="BB699" i="1"/>
  <c r="BD699" i="1" s="1"/>
  <c r="BF699" i="1"/>
  <c r="BA201" i="1"/>
  <c r="BB201" i="1"/>
  <c r="BD201" i="1" s="1"/>
  <c r="BF201" i="1"/>
  <c r="BF458" i="1"/>
  <c r="BA458" i="1"/>
  <c r="BB458" i="1"/>
  <c r="BA473" i="1"/>
  <c r="BF473" i="1"/>
  <c r="BB473" i="1"/>
  <c r="BA672" i="1"/>
  <c r="BB672" i="1"/>
  <c r="BD672" i="1" s="1"/>
  <c r="BF672" i="1"/>
  <c r="BA652" i="1"/>
  <c r="BC652" i="1" s="1"/>
  <c r="BF652" i="1"/>
  <c r="BA358" i="1"/>
  <c r="BB358" i="1"/>
  <c r="BF358" i="1"/>
  <c r="BF633" i="1"/>
  <c r="BB633" i="1"/>
  <c r="BA633" i="1"/>
  <c r="BA152" i="1"/>
  <c r="BB152" i="1"/>
  <c r="BF434" i="1"/>
  <c r="BB434" i="1"/>
  <c r="BB255" i="1"/>
  <c r="BA255" i="1"/>
  <c r="BF255" i="1"/>
  <c r="BF548" i="1"/>
  <c r="BA548" i="1"/>
  <c r="BB548" i="1"/>
  <c r="BF569" i="1"/>
  <c r="BB569" i="1"/>
  <c r="BD569" i="1" s="1"/>
  <c r="BA569" i="1"/>
  <c r="BF123" i="1"/>
  <c r="BA123" i="1"/>
  <c r="BB123" i="1"/>
  <c r="BD123" i="1" s="1"/>
  <c r="BA422" i="1"/>
  <c r="BB422" i="1"/>
  <c r="BD422" i="1" s="1"/>
  <c r="BF422" i="1"/>
  <c r="BF1979" i="1"/>
  <c r="BA1979" i="1"/>
  <c r="BB1979" i="1"/>
  <c r="BF1883" i="1"/>
  <c r="BA1883" i="1"/>
  <c r="BC1883" i="1" s="1"/>
  <c r="BF1936" i="1"/>
  <c r="BB1936" i="1"/>
  <c r="BA1936" i="1"/>
  <c r="BF896" i="1"/>
  <c r="BA896" i="1"/>
  <c r="BB896" i="1"/>
  <c r="BC896" i="1" s="1"/>
  <c r="BF273" i="1"/>
  <c r="BA273" i="1"/>
  <c r="BB273" i="1"/>
  <c r="BD273" i="1" s="1"/>
  <c r="BF1697" i="1"/>
  <c r="BB1697" i="1"/>
  <c r="BD1697" i="1" s="1"/>
  <c r="BF849" i="1"/>
  <c r="BA849" i="1"/>
  <c r="BB849" i="1"/>
  <c r="BB1071" i="1"/>
  <c r="BD1071" i="1" s="1"/>
  <c r="BF1071" i="1"/>
  <c r="BB1410" i="1"/>
  <c r="BD1410" i="1" s="1"/>
  <c r="BF1410" i="1"/>
  <c r="BB1481" i="1"/>
  <c r="BD1481" i="1" s="1"/>
  <c r="BA1481" i="1"/>
  <c r="BF1719" i="1"/>
  <c r="BA1719" i="1"/>
  <c r="BC1719" i="1" s="1"/>
  <c r="BB1180" i="1"/>
  <c r="BC1180" i="1" s="1"/>
  <c r="BA1180" i="1"/>
  <c r="BF1180" i="1"/>
  <c r="BF627" i="1"/>
  <c r="BA627" i="1"/>
  <c r="BB627" i="1"/>
  <c r="BD627" i="1" s="1"/>
  <c r="BF1452" i="1"/>
  <c r="BB1452" i="1"/>
  <c r="BD1452" i="1" s="1"/>
  <c r="BA1452" i="1"/>
  <c r="BF395" i="1"/>
  <c r="BB395" i="1"/>
  <c r="BC395" i="1" s="1"/>
  <c r="BF1079" i="1"/>
  <c r="BA1079" i="1"/>
  <c r="BB1079" i="1"/>
  <c r="BC1079" i="1" s="1"/>
  <c r="BB541" i="1"/>
  <c r="BD541" i="1" s="1"/>
  <c r="BA541" i="1"/>
  <c r="BF541" i="1"/>
  <c r="BB1799" i="1"/>
  <c r="BC1799" i="1" s="1"/>
  <c r="BF1799" i="1"/>
  <c r="BF675" i="1"/>
  <c r="BA675" i="1"/>
  <c r="BB675" i="1"/>
  <c r="BA1600" i="1"/>
  <c r="BB1600" i="1"/>
  <c r="BF1600" i="1"/>
  <c r="BF335" i="1"/>
  <c r="BB335" i="1"/>
  <c r="BD335" i="1" s="1"/>
  <c r="BA335" i="1"/>
  <c r="BF407" i="1"/>
  <c r="BA407" i="1"/>
  <c r="BB407" i="1"/>
  <c r="BF1270" i="1"/>
  <c r="BB1270" i="1"/>
  <c r="BC1270" i="1" s="1"/>
  <c r="BA1270" i="1"/>
  <c r="BF731" i="1"/>
  <c r="BB731" i="1"/>
  <c r="BD731" i="1" s="1"/>
  <c r="BA2002" i="1"/>
  <c r="BF2002" i="1"/>
  <c r="BB2002" i="1"/>
  <c r="BD2002" i="1" s="1"/>
  <c r="BA900" i="1"/>
  <c r="BB900" i="1"/>
  <c r="BC900" i="1" s="1"/>
  <c r="BF900" i="1"/>
  <c r="BF75" i="1"/>
  <c r="BA75" i="1"/>
  <c r="BC75" i="1" s="1"/>
  <c r="BA278" i="1"/>
  <c r="BF278" i="1"/>
  <c r="BB278" i="1"/>
  <c r="BF860" i="1"/>
  <c r="BB860" i="1"/>
  <c r="BC860" i="1" s="1"/>
  <c r="BA860" i="1"/>
  <c r="BA1460" i="1"/>
  <c r="BB1460" i="1"/>
  <c r="BF1460" i="1"/>
  <c r="BB921" i="1"/>
  <c r="BF921" i="1"/>
  <c r="BA921" i="1"/>
  <c r="BB312" i="1"/>
  <c r="BD312" i="1" s="1"/>
  <c r="BF312" i="1"/>
  <c r="BA312" i="1"/>
  <c r="BA1124" i="1"/>
  <c r="BF1124" i="1"/>
  <c r="BB1124" i="1"/>
  <c r="BC1124" i="1" s="1"/>
  <c r="BF292" i="1"/>
  <c r="BA292" i="1"/>
  <c r="BB292" i="1"/>
  <c r="BD292" i="1" s="1"/>
  <c r="BF602" i="1"/>
  <c r="BA602" i="1"/>
  <c r="BC602" i="1" s="1"/>
  <c r="BA1639" i="1"/>
  <c r="BB1639" i="1"/>
  <c r="BD1639" i="1" s="1"/>
  <c r="BF1639" i="1"/>
  <c r="BB1028" i="1"/>
  <c r="BC1028" i="1" s="1"/>
  <c r="BA1028" i="1"/>
  <c r="BF1028" i="1"/>
  <c r="BF489" i="1"/>
  <c r="BA489" i="1"/>
  <c r="BB489" i="1"/>
  <c r="BB623" i="1"/>
  <c r="BA623" i="1"/>
  <c r="BF623" i="1"/>
  <c r="BF1441" i="1"/>
  <c r="BA1441" i="1"/>
  <c r="BB1441" i="1"/>
  <c r="BF169" i="1"/>
  <c r="BA169" i="1"/>
  <c r="BB169" i="1"/>
  <c r="BD169" i="1" s="1"/>
  <c r="BA272" i="1"/>
  <c r="BB272" i="1"/>
  <c r="BD272" i="1" s="1"/>
  <c r="BF272" i="1"/>
  <c r="BB1219" i="1"/>
  <c r="BC1219" i="1" s="1"/>
  <c r="BA1219" i="1"/>
  <c r="BF1219" i="1"/>
  <c r="BA680" i="1"/>
  <c r="BB680" i="1"/>
  <c r="BD680" i="1" s="1"/>
  <c r="BB1942" i="1"/>
  <c r="BD1942" i="1" s="1"/>
  <c r="BF1942" i="1"/>
  <c r="BA1942" i="1"/>
  <c r="BB848" i="1"/>
  <c r="BC848" i="1" s="1"/>
  <c r="BF848" i="1"/>
  <c r="BA146" i="1"/>
  <c r="BB146" i="1"/>
  <c r="BF146" i="1"/>
  <c r="BF564" i="1"/>
  <c r="BA564" i="1"/>
  <c r="BB564" i="1"/>
  <c r="BD564" i="1" s="1"/>
  <c r="BF667" i="1"/>
  <c r="BB667" i="1"/>
  <c r="BD667" i="1" s="1"/>
  <c r="BA667" i="1"/>
  <c r="BF737" i="1"/>
  <c r="BA737" i="1"/>
  <c r="BB737" i="1"/>
  <c r="BD737" i="1" s="1"/>
  <c r="BB1408" i="1"/>
  <c r="BD1408" i="1" s="1"/>
  <c r="BA1408" i="1"/>
  <c r="BF1408" i="1"/>
  <c r="BF869" i="1"/>
  <c r="BB869" i="1"/>
  <c r="BC869" i="1" s="1"/>
  <c r="BA869" i="1"/>
  <c r="BF245" i="1"/>
  <c r="BB245" i="1"/>
  <c r="BD245" i="1" s="1"/>
  <c r="BA245" i="1"/>
  <c r="BA1073" i="1"/>
  <c r="BB1073" i="1"/>
  <c r="BC1073" i="1" s="1"/>
  <c r="BF1073" i="1"/>
  <c r="BA249" i="1"/>
  <c r="BF249" i="1"/>
  <c r="BB249" i="1"/>
  <c r="BD249" i="1" s="1"/>
  <c r="BF566" i="1"/>
  <c r="BB566" i="1"/>
  <c r="BA566" i="1"/>
  <c r="BF521" i="1"/>
  <c r="BB521" i="1"/>
  <c r="BD521" i="1" s="1"/>
  <c r="BA521" i="1"/>
  <c r="BB1830" i="1"/>
  <c r="BA1830" i="1"/>
  <c r="BF1830" i="1"/>
  <c r="BF1561" i="1"/>
  <c r="BA1561" i="1"/>
  <c r="BB1561" i="1"/>
  <c r="BD1561" i="1" s="1"/>
  <c r="BF61" i="1"/>
  <c r="BA61" i="1"/>
  <c r="BB61" i="1"/>
  <c r="BD61" i="1" s="1"/>
  <c r="BA189" i="1"/>
  <c r="BB189" i="1"/>
  <c r="BF189" i="1"/>
  <c r="BB210" i="1"/>
  <c r="BF210" i="1"/>
  <c r="BA210" i="1"/>
  <c r="BF410" i="1"/>
  <c r="BB410" i="1"/>
  <c r="BA410" i="1"/>
  <c r="BF36" i="1"/>
  <c r="BA36" i="1"/>
  <c r="BB36" i="1"/>
  <c r="BD36" i="1" s="1"/>
  <c r="BF693" i="1"/>
  <c r="BB693" i="1"/>
  <c r="BD693" i="1" s="1"/>
  <c r="BA693" i="1"/>
  <c r="BB630" i="1"/>
  <c r="BD630" i="1" s="1"/>
  <c r="BA630" i="1"/>
  <c r="BF630" i="1"/>
  <c r="BF830" i="1"/>
  <c r="BB830" i="1"/>
  <c r="BA830" i="1"/>
  <c r="BA552" i="1"/>
  <c r="BB552" i="1"/>
  <c r="BF552" i="1"/>
  <c r="BA496" i="1"/>
  <c r="BB496" i="1"/>
  <c r="BF496" i="1"/>
  <c r="BF1197" i="1"/>
  <c r="BA1197" i="1"/>
  <c r="BB1197" i="1"/>
  <c r="BC1197" i="1" s="1"/>
  <c r="BF1050" i="1"/>
  <c r="BB1050" i="1"/>
  <c r="BA1050" i="1"/>
  <c r="BF1250" i="1"/>
  <c r="BA1250" i="1"/>
  <c r="BB1250" i="1"/>
  <c r="BC1250" i="1" s="1"/>
  <c r="BF1572" i="1"/>
  <c r="BB1572" i="1"/>
  <c r="BC1572" i="1" s="1"/>
  <c r="BB1345" i="1"/>
  <c r="BA1345" i="1"/>
  <c r="BF1345" i="1"/>
  <c r="BB2020" i="1"/>
  <c r="BD2020" i="1" s="1"/>
  <c r="BF2020" i="1"/>
  <c r="BA2020" i="1"/>
  <c r="BB1758" i="1"/>
  <c r="BF1758" i="1"/>
  <c r="BA1758" i="1"/>
  <c r="BF1958" i="1"/>
  <c r="BB1958" i="1"/>
  <c r="BD1958" i="1" s="1"/>
  <c r="BA1958" i="1"/>
  <c r="BB230" i="1"/>
  <c r="BF230" i="1"/>
  <c r="BA230" i="1"/>
  <c r="BF63" i="1"/>
  <c r="BB63" i="1"/>
  <c r="BD63" i="1" s="1"/>
  <c r="BA63" i="1"/>
  <c r="BA477" i="1"/>
  <c r="BB477" i="1"/>
  <c r="BD477" i="1" s="1"/>
  <c r="BF477" i="1"/>
  <c r="BF450" i="1"/>
  <c r="BA450" i="1"/>
  <c r="BC450" i="1" s="1"/>
  <c r="BA650" i="1"/>
  <c r="BF650" i="1"/>
  <c r="BB650" i="1"/>
  <c r="BF285" i="1"/>
  <c r="BA285" i="1"/>
  <c r="BB285" i="1"/>
  <c r="BD285" i="1" s="1"/>
  <c r="BF280" i="1"/>
  <c r="BA280" i="1"/>
  <c r="BB280" i="1"/>
  <c r="BD280" i="1" s="1"/>
  <c r="BA981" i="1"/>
  <c r="BB981" i="1"/>
  <c r="BC981" i="1" s="1"/>
  <c r="BF981" i="1"/>
  <c r="BB870" i="1"/>
  <c r="BC870" i="1" s="1"/>
  <c r="BA870" i="1"/>
  <c r="BF870" i="1"/>
  <c r="BB1070" i="1"/>
  <c r="BC1070" i="1" s="1"/>
  <c r="BA1070" i="1"/>
  <c r="BF1313" i="1"/>
  <c r="BB1313" i="1"/>
  <c r="BA1313" i="1"/>
  <c r="BB1129" i="1"/>
  <c r="BC1129" i="1" s="1"/>
  <c r="BF1129" i="1"/>
  <c r="BA1129" i="1"/>
  <c r="BA1829" i="1"/>
  <c r="BB1829" i="1"/>
  <c r="BD1829" i="1" s="1"/>
  <c r="BA1578" i="1"/>
  <c r="BF1578" i="1"/>
  <c r="BB1578" i="1"/>
  <c r="BF1778" i="1"/>
  <c r="BA1778" i="1"/>
  <c r="BB1778" i="1"/>
  <c r="BF50" i="1"/>
  <c r="BB50" i="1"/>
  <c r="BA50" i="1"/>
  <c r="BB144" i="1"/>
  <c r="BA144" i="1"/>
  <c r="BF1503" i="1"/>
  <c r="BA1503" i="1"/>
  <c r="BB1503" i="1"/>
  <c r="BF1972" i="1"/>
  <c r="BB1972" i="1"/>
  <c r="BD1972" i="1" s="1"/>
  <c r="BA1972" i="1"/>
  <c r="BF1710" i="1"/>
  <c r="BB1710" i="1"/>
  <c r="BA1710" i="1"/>
  <c r="BF1910" i="1"/>
  <c r="BB1910" i="1"/>
  <c r="BA1910" i="1"/>
  <c r="BA182" i="1"/>
  <c r="BB182" i="1"/>
  <c r="BD182" i="1" s="1"/>
  <c r="BO1396" i="1"/>
  <c r="BP1396" i="1"/>
  <c r="BR1396" i="1" s="1"/>
  <c r="BO1166" i="1"/>
  <c r="BT1166" i="1"/>
  <c r="BP1166" i="1"/>
  <c r="BO1345" i="1"/>
  <c r="BP1345" i="1"/>
  <c r="BR1345" i="1" s="1"/>
  <c r="BT1345" i="1"/>
  <c r="BP1439" i="1"/>
  <c r="BR1439" i="1" s="1"/>
  <c r="BO1439" i="1"/>
  <c r="BT1439" i="1"/>
  <c r="BO1692" i="1"/>
  <c r="BT1692" i="1"/>
  <c r="BP1692" i="1"/>
  <c r="BR1692" i="1" s="1"/>
  <c r="BP413" i="1"/>
  <c r="BO413" i="1"/>
  <c r="BO1957" i="1"/>
  <c r="BP1957" i="1"/>
  <c r="BR1957" i="1" s="1"/>
  <c r="BT1957" i="1"/>
  <c r="BP1357" i="1"/>
  <c r="BR1357" i="1" s="1"/>
  <c r="BO1357" i="1"/>
  <c r="BT1357" i="1"/>
  <c r="BP916" i="1"/>
  <c r="BQ916" i="1" s="1"/>
  <c r="BO916" i="1"/>
  <c r="BT916" i="1"/>
  <c r="BP419" i="1"/>
  <c r="BT419" i="1"/>
  <c r="BO419" i="1"/>
  <c r="BO971" i="1"/>
  <c r="BP971" i="1"/>
  <c r="BQ971" i="1" s="1"/>
  <c r="BT971" i="1"/>
  <c r="BO1789" i="1"/>
  <c r="BT1789" i="1"/>
  <c r="BP1789" i="1"/>
  <c r="BR1789" i="1" s="1"/>
  <c r="BT940" i="1"/>
  <c r="BP940" i="1"/>
  <c r="BO940" i="1"/>
  <c r="BT998" i="1"/>
  <c r="BO998" i="1"/>
  <c r="BP998" i="1"/>
  <c r="BP47" i="1"/>
  <c r="BT47" i="1"/>
  <c r="BO47" i="1"/>
  <c r="BO1979" i="1"/>
  <c r="BP1979" i="1"/>
  <c r="BR1979" i="1" s="1"/>
  <c r="BT1979" i="1"/>
  <c r="BP596" i="1"/>
  <c r="BR596" i="1" s="1"/>
  <c r="BT596" i="1"/>
  <c r="BO1359" i="1"/>
  <c r="BP1359" i="1"/>
  <c r="BR1359" i="1" s="1"/>
  <c r="BT1359" i="1"/>
  <c r="BO1541" i="1"/>
  <c r="BP1541" i="1"/>
  <c r="BR1541" i="1" s="1"/>
  <c r="BT1541" i="1"/>
  <c r="BO577" i="1"/>
  <c r="BP577" i="1"/>
  <c r="BT577" i="1"/>
  <c r="BO1437" i="1"/>
  <c r="BQ1437" i="1" s="1"/>
  <c r="BT1437" i="1"/>
  <c r="BO1151" i="1"/>
  <c r="BT1151" i="1"/>
  <c r="BP1151" i="1"/>
  <c r="BQ1151" i="1" s="1"/>
  <c r="BO1981" i="1"/>
  <c r="BP1981" i="1"/>
  <c r="BR1981" i="1" s="1"/>
  <c r="BT1981" i="1"/>
  <c r="BO1409" i="1"/>
  <c r="BT1409" i="1"/>
  <c r="BP1409" i="1"/>
  <c r="BR1409" i="1" s="1"/>
  <c r="BO742" i="1"/>
  <c r="BQ742" i="1" s="1"/>
  <c r="BT742" i="1"/>
  <c r="BP1935" i="1"/>
  <c r="BR1935" i="1" s="1"/>
  <c r="BT1935" i="1"/>
  <c r="BO1935" i="1"/>
  <c r="BT1491" i="1"/>
  <c r="BO1491" i="1"/>
  <c r="BP1491" i="1"/>
  <c r="BR1491" i="1" s="1"/>
  <c r="BO1873" i="1"/>
  <c r="BP1873" i="1"/>
  <c r="BR1873" i="1" s="1"/>
  <c r="BT1873" i="1"/>
  <c r="BP1719" i="1"/>
  <c r="BO1719" i="1"/>
  <c r="BT1719" i="1"/>
  <c r="BP1076" i="1"/>
  <c r="BO1076" i="1"/>
  <c r="BT1076" i="1"/>
  <c r="BP689" i="1"/>
  <c r="BR689" i="1" s="1"/>
  <c r="BT689" i="1"/>
  <c r="BT1769" i="1"/>
  <c r="BO1769" i="1"/>
  <c r="BP1769" i="1"/>
  <c r="BR1769" i="1" s="1"/>
  <c r="BP196" i="1"/>
  <c r="BT196" i="1"/>
  <c r="BO196" i="1"/>
  <c r="BP1271" i="1"/>
  <c r="BQ1271" i="1" s="1"/>
  <c r="BT1271" i="1"/>
  <c r="BO1271" i="1"/>
  <c r="BP629" i="1"/>
  <c r="BT629" i="1"/>
  <c r="BO629" i="1"/>
  <c r="BO313" i="1"/>
  <c r="BP313" i="1"/>
  <c r="BT313" i="1"/>
  <c r="BO643" i="1"/>
  <c r="BP643" i="1"/>
  <c r="BR643" i="1" s="1"/>
  <c r="BT667" i="1"/>
  <c r="BP667" i="1"/>
  <c r="BR667" i="1" s="1"/>
  <c r="BO667" i="1"/>
  <c r="BO1550" i="1"/>
  <c r="BP1550" i="1"/>
  <c r="BT1550" i="1"/>
  <c r="BP289" i="1"/>
  <c r="BR289" i="1" s="1"/>
  <c r="BT289" i="1"/>
  <c r="BO289" i="1"/>
  <c r="BT1754" i="1"/>
  <c r="BO1754" i="1"/>
  <c r="BP1754" i="1"/>
  <c r="BR1754" i="1" s="1"/>
  <c r="BP1428" i="1"/>
  <c r="BR1428" i="1" s="1"/>
  <c r="BT1428" i="1"/>
  <c r="BO1428" i="1"/>
  <c r="BT851" i="1"/>
  <c r="BP851" i="1"/>
  <c r="BQ851" i="1" s="1"/>
  <c r="BO851" i="1"/>
  <c r="BO1526" i="1"/>
  <c r="BP1526" i="1"/>
  <c r="BR1526" i="1" s="1"/>
  <c r="BT1526" i="1"/>
  <c r="BO1286" i="1"/>
  <c r="BP1286" i="1"/>
  <c r="BT1286" i="1"/>
  <c r="BB859" i="1"/>
  <c r="BC859" i="1" s="1"/>
  <c r="BA859" i="1"/>
  <c r="BF859" i="1"/>
  <c r="BB1717" i="1"/>
  <c r="BT82" i="1"/>
  <c r="BT480" i="1"/>
  <c r="BF802" i="1"/>
  <c r="BA802" i="1"/>
  <c r="BB802" i="1"/>
  <c r="BF1932" i="1"/>
  <c r="BO534" i="1"/>
  <c r="BB965" i="1"/>
  <c r="BD965" i="1" s="1"/>
  <c r="BT680" i="1"/>
  <c r="BP1810" i="1"/>
  <c r="BR1810" i="1" s="1"/>
  <c r="BT527" i="1"/>
  <c r="BF279" i="1"/>
  <c r="BA418" i="1"/>
  <c r="BA1697" i="1"/>
  <c r="BA1433" i="1"/>
  <c r="BA260" i="1"/>
  <c r="BC260" i="1" s="1"/>
  <c r="BP680" i="1"/>
  <c r="BQ680" i="1" s="1"/>
  <c r="BO527" i="1"/>
  <c r="BQ527" i="1" s="1"/>
  <c r="BA946" i="1"/>
  <c r="BB946" i="1"/>
  <c r="BC946" i="1" s="1"/>
  <c r="BA1430" i="1"/>
  <c r="BA823" i="1"/>
  <c r="BD823" i="1" s="1"/>
  <c r="BB1107" i="1"/>
  <c r="BC1107" i="1" s="1"/>
  <c r="BF1869" i="1"/>
  <c r="BF1824" i="1"/>
  <c r="BF1998" i="1"/>
  <c r="BP1582" i="1"/>
  <c r="BR1582" i="1" s="1"/>
  <c r="BT1847" i="1"/>
  <c r="BO372" i="1"/>
  <c r="BP915" i="1"/>
  <c r="BQ915" i="1" s="1"/>
  <c r="BB592" i="1"/>
  <c r="BC592" i="1" s="1"/>
  <c r="BF1031" i="1"/>
  <c r="BF1340" i="1"/>
  <c r="BF684" i="1"/>
  <c r="BT690" i="1"/>
  <c r="BP954" i="1"/>
  <c r="BP1818" i="1"/>
  <c r="BR1818" i="1" s="1"/>
  <c r="BP859" i="1"/>
  <c r="BQ859" i="1" s="1"/>
  <c r="BT236" i="1"/>
  <c r="BP428" i="1"/>
  <c r="BR428" i="1" s="1"/>
  <c r="BO692" i="1"/>
  <c r="BQ692" i="1" s="1"/>
  <c r="BO1832" i="1"/>
  <c r="BO130" i="1"/>
  <c r="BT1954" i="1"/>
  <c r="BT1301" i="1"/>
  <c r="BO1955" i="1"/>
  <c r="BQ1955" i="1" s="1"/>
  <c r="BO1202" i="1"/>
  <c r="BO915" i="1"/>
  <c r="BT465" i="1"/>
  <c r="BO465" i="1"/>
  <c r="BP727" i="1"/>
  <c r="BR727" i="1" s="1"/>
  <c r="BO727" i="1"/>
  <c r="BF1559" i="1"/>
  <c r="BB1559" i="1"/>
  <c r="BO1139" i="1"/>
  <c r="BP1139" i="1"/>
  <c r="BP1651" i="1"/>
  <c r="BR1651" i="1" s="1"/>
  <c r="BT1651" i="1"/>
  <c r="BP772" i="1"/>
  <c r="BQ772" i="1" s="1"/>
  <c r="BT772" i="1"/>
  <c r="BP185" i="1"/>
  <c r="BO185" i="1"/>
  <c r="BO293" i="1"/>
  <c r="BQ293" i="1" s="1"/>
  <c r="BT293" i="1"/>
  <c r="BP616" i="1"/>
  <c r="BR616" i="1" s="1"/>
  <c r="BT616" i="1"/>
  <c r="BT1619" i="1"/>
  <c r="BO1619" i="1"/>
  <c r="BQ1619" i="1" s="1"/>
  <c r="BT255" i="1"/>
  <c r="BP255" i="1"/>
  <c r="BQ255" i="1" s="1"/>
  <c r="BO1724" i="1"/>
  <c r="BP1724" i="1"/>
  <c r="BR1724" i="1" s="1"/>
  <c r="BT1622" i="1"/>
  <c r="BP1622" i="1"/>
  <c r="BA1479" i="1"/>
  <c r="BB1479" i="1"/>
  <c r="BD1479" i="1" s="1"/>
  <c r="BP685" i="1"/>
  <c r="BR685" i="1" s="1"/>
  <c r="BT685" i="1"/>
  <c r="BA1930" i="1"/>
  <c r="BF1930" i="1"/>
  <c r="BO1540" i="1"/>
  <c r="BP1540" i="1"/>
  <c r="BR1540" i="1" s="1"/>
  <c r="BT1681" i="1"/>
  <c r="BP1681" i="1"/>
  <c r="BR1681" i="1" s="1"/>
  <c r="BO1882" i="1"/>
  <c r="BP1882" i="1"/>
  <c r="BR1882" i="1" s="1"/>
  <c r="BF1267" i="1"/>
  <c r="BB1267" i="1"/>
  <c r="BC1267" i="1" s="1"/>
  <c r="BP572" i="1"/>
  <c r="BR572" i="1" s="1"/>
  <c r="BO572" i="1"/>
  <c r="BP1060" i="1"/>
  <c r="BT1060" i="1"/>
  <c r="BO587" i="1"/>
  <c r="BP587" i="1"/>
  <c r="BR587" i="1" s="1"/>
  <c r="BO819" i="1"/>
  <c r="BT819" i="1"/>
  <c r="BT1779" i="1"/>
  <c r="BO1779" i="1"/>
  <c r="BQ1779" i="1" s="1"/>
  <c r="BP779" i="1"/>
  <c r="BQ779" i="1" s="1"/>
  <c r="BT779" i="1"/>
  <c r="BO927" i="1"/>
  <c r="BP927" i="1"/>
  <c r="BO1312" i="1"/>
  <c r="BQ1312" i="1" s="1"/>
  <c r="BT1312" i="1"/>
  <c r="BO1363" i="1"/>
  <c r="BQ1363" i="1" s="1"/>
  <c r="BT1363" i="1"/>
  <c r="BP970" i="1"/>
  <c r="BR970" i="1" s="1"/>
  <c r="BT970" i="1"/>
  <c r="BP1233" i="1"/>
  <c r="BQ1233" i="1" s="1"/>
  <c r="BT1233" i="1"/>
  <c r="BO1087" i="1"/>
  <c r="BP1087" i="1"/>
  <c r="BP1680" i="1"/>
  <c r="BR1680" i="1" s="1"/>
  <c r="BO1680" i="1"/>
  <c r="BO1711" i="1"/>
  <c r="BT1711" i="1"/>
  <c r="BO1956" i="1"/>
  <c r="BP1956" i="1"/>
  <c r="BR1956" i="1" s="1"/>
  <c r="BO228" i="1"/>
  <c r="BP228" i="1"/>
  <c r="BO1486" i="1"/>
  <c r="BQ1486" i="1" s="1"/>
  <c r="BT1486" i="1"/>
  <c r="BO1761" i="1"/>
  <c r="BQ1761" i="1" s="1"/>
  <c r="BT1761" i="1"/>
  <c r="BO1904" i="1"/>
  <c r="BP1904" i="1"/>
  <c r="BR1904" i="1" s="1"/>
  <c r="BP110" i="1"/>
  <c r="BQ110" i="1" s="1"/>
  <c r="BT110" i="1"/>
  <c r="BO147" i="1"/>
  <c r="BQ147" i="1" s="1"/>
  <c r="BT147" i="1"/>
  <c r="BO352" i="1"/>
  <c r="BQ352" i="1" s="1"/>
  <c r="BT352" i="1"/>
  <c r="BO624" i="1"/>
  <c r="BQ624" i="1" s="1"/>
  <c r="BT624" i="1"/>
  <c r="BP1268" i="1"/>
  <c r="BQ1268" i="1" s="1"/>
  <c r="BT1268" i="1"/>
  <c r="BO1110" i="1"/>
  <c r="BP1110" i="1"/>
  <c r="BT1338" i="1"/>
  <c r="BP1338" i="1"/>
  <c r="BQ1338" i="1" s="1"/>
  <c r="BO1758" i="1"/>
  <c r="BP1758" i="1"/>
  <c r="BR1758" i="1" s="1"/>
  <c r="BA778" i="1"/>
  <c r="BB778" i="1"/>
  <c r="BF2006" i="1"/>
  <c r="BA2006" i="1"/>
  <c r="BC2006" i="1" s="1"/>
  <c r="BF1337" i="1"/>
  <c r="BB1337" i="1"/>
  <c r="BD1337" i="1" s="1"/>
  <c r="BF1892" i="1"/>
  <c r="BB1892" i="1"/>
  <c r="BC1892" i="1" s="1"/>
  <c r="BF1534" i="1"/>
  <c r="BB1534" i="1"/>
  <c r="BD1534" i="1" s="1"/>
  <c r="BF1548" i="1"/>
  <c r="BB1548" i="1"/>
  <c r="BD1548" i="1" s="1"/>
  <c r="BF1300" i="1"/>
  <c r="BA1300" i="1"/>
  <c r="BC1300" i="1" s="1"/>
  <c r="BF389" i="1"/>
  <c r="BB389" i="1"/>
  <c r="BC389" i="1" s="1"/>
  <c r="BF1424" i="1"/>
  <c r="BA1424" i="1"/>
  <c r="BC1424" i="1" s="1"/>
  <c r="BF576" i="1"/>
  <c r="BB576" i="1"/>
  <c r="BF1109" i="1"/>
  <c r="BB1109" i="1"/>
  <c r="BC1109" i="1" s="1"/>
  <c r="BF1294" i="1"/>
  <c r="BA1294" i="1"/>
  <c r="BC1294" i="1" s="1"/>
  <c r="BF1919" i="1"/>
  <c r="BA1919" i="1"/>
  <c r="BC1919" i="1" s="1"/>
  <c r="BB920" i="1"/>
  <c r="BC920" i="1" s="1"/>
  <c r="BA920" i="1"/>
  <c r="BF1217" i="1"/>
  <c r="BB1217" i="1"/>
  <c r="BC1217" i="1" s="1"/>
  <c r="BF2011" i="1"/>
  <c r="BA2011" i="1"/>
  <c r="BC2011" i="1" s="1"/>
  <c r="BF1138" i="1"/>
  <c r="BB1138" i="1"/>
  <c r="BC1138" i="1" s="1"/>
  <c r="BF387" i="1"/>
  <c r="BB387" i="1"/>
  <c r="BD387" i="1" s="1"/>
  <c r="BF1896" i="1"/>
  <c r="BA1896" i="1"/>
  <c r="BC1896" i="1" s="1"/>
  <c r="BF1091" i="1"/>
  <c r="BB1091" i="1"/>
  <c r="BF1693" i="1"/>
  <c r="BB1693" i="1"/>
  <c r="BC1693" i="1" s="1"/>
  <c r="BF748" i="1"/>
  <c r="BB748" i="1"/>
  <c r="BD748" i="1" s="1"/>
  <c r="BB917" i="1"/>
  <c r="BC917" i="1" s="1"/>
  <c r="BA917" i="1"/>
  <c r="BF696" i="1"/>
  <c r="BB696" i="1"/>
  <c r="BC696" i="1" s="1"/>
  <c r="BF887" i="1"/>
  <c r="BB887" i="1"/>
  <c r="BF1077" i="1"/>
  <c r="BA1077" i="1"/>
  <c r="BD1077" i="1" s="1"/>
  <c r="BF84" i="1"/>
  <c r="BA84" i="1"/>
  <c r="BC84" i="1" s="1"/>
  <c r="BF1780" i="1"/>
  <c r="BB1780" i="1"/>
  <c r="BD1780" i="1" s="1"/>
  <c r="BF1521" i="1"/>
  <c r="BB1521" i="1"/>
  <c r="BC1521" i="1" s="1"/>
  <c r="BF1461" i="1"/>
  <c r="BB1461" i="1"/>
  <c r="BD1461" i="1" s="1"/>
  <c r="BP158" i="1"/>
  <c r="BR158" i="1" s="1"/>
  <c r="BO158" i="1"/>
  <c r="BP1361" i="1"/>
  <c r="BQ1361" i="1" s="1"/>
  <c r="BT1361" i="1"/>
  <c r="BO1178" i="1"/>
  <c r="BP1178" i="1"/>
  <c r="BO493" i="1"/>
  <c r="BQ493" i="1" s="1"/>
  <c r="BT493" i="1"/>
  <c r="BP1383" i="1"/>
  <c r="BR1383" i="1" s="1"/>
  <c r="BT1383" i="1"/>
  <c r="BO412" i="1"/>
  <c r="BQ412" i="1" s="1"/>
  <c r="BT412" i="1"/>
  <c r="BP1597" i="1"/>
  <c r="BR1597" i="1" s="1"/>
  <c r="BO1597" i="1"/>
  <c r="BB533" i="1"/>
  <c r="BA533" i="1"/>
  <c r="BO1481" i="1"/>
  <c r="BP1481" i="1"/>
  <c r="BR1481" i="1" s="1"/>
  <c r="BO1449" i="1"/>
  <c r="BQ1449" i="1" s="1"/>
  <c r="BT1449" i="1"/>
  <c r="BO638" i="1"/>
  <c r="BQ638" i="1" s="1"/>
  <c r="BT638" i="1"/>
  <c r="BO881" i="1"/>
  <c r="BP881" i="1"/>
  <c r="BO257" i="1"/>
  <c r="BP257" i="1"/>
  <c r="BO1817" i="1"/>
  <c r="BP1817" i="1"/>
  <c r="BR1817" i="1" s="1"/>
  <c r="BT1427" i="1"/>
  <c r="BP1427" i="1"/>
  <c r="BR1427" i="1" s="1"/>
  <c r="BP856" i="1"/>
  <c r="BQ856" i="1" s="1"/>
  <c r="BT856" i="1"/>
  <c r="BO1389" i="1"/>
  <c r="BQ1389" i="1" s="1"/>
  <c r="BT1389" i="1"/>
  <c r="BO1905" i="1"/>
  <c r="BP1905" i="1"/>
  <c r="BR1905" i="1" s="1"/>
  <c r="BF1821" i="1"/>
  <c r="BA1821" i="1"/>
  <c r="BC1821" i="1" s="1"/>
  <c r="BA1904" i="1"/>
  <c r="BF1904" i="1"/>
  <c r="BA1791" i="1"/>
  <c r="BF1791" i="1"/>
  <c r="BB368" i="1"/>
  <c r="BD368" i="1" s="1"/>
  <c r="BF368" i="1"/>
  <c r="BF1147" i="1"/>
  <c r="BA1147" i="1"/>
  <c r="BB1840" i="1"/>
  <c r="BD1840" i="1" s="1"/>
  <c r="BF1840" i="1"/>
  <c r="BA755" i="1"/>
  <c r="BF755" i="1"/>
  <c r="BF904" i="1"/>
  <c r="BA904" i="1"/>
  <c r="BA1632" i="1"/>
  <c r="BF1632" i="1"/>
  <c r="BA1899" i="1"/>
  <c r="BF1899" i="1"/>
  <c r="BB708" i="1"/>
  <c r="BD708" i="1" s="1"/>
  <c r="BF708" i="1"/>
  <c r="BT49" i="1"/>
  <c r="BP49" i="1"/>
  <c r="BR49" i="1" s="1"/>
  <c r="BO2006" i="1"/>
  <c r="BT2006" i="1"/>
  <c r="BP1100" i="1"/>
  <c r="BQ1100" i="1" s="1"/>
  <c r="BT1100" i="1"/>
  <c r="BT39" i="1"/>
  <c r="BO39" i="1"/>
  <c r="BB738" i="1"/>
  <c r="BD738" i="1" s="1"/>
  <c r="BB1930" i="1"/>
  <c r="BD1930" i="1" s="1"/>
  <c r="BO626" i="1"/>
  <c r="BQ626" i="1" s="1"/>
  <c r="BO1681" i="1"/>
  <c r="BP819" i="1"/>
  <c r="BQ819" i="1" s="1"/>
  <c r="BT1801" i="1"/>
  <c r="BF108" i="1"/>
  <c r="BB108" i="1"/>
  <c r="BD108" i="1" s="1"/>
  <c r="BT1364" i="1"/>
  <c r="BO1364" i="1"/>
  <c r="BT1348" i="1"/>
  <c r="BO1348" i="1"/>
  <c r="BP732" i="1"/>
  <c r="BR732" i="1" s="1"/>
  <c r="BO732" i="1"/>
  <c r="BP182" i="1"/>
  <c r="BR182" i="1" s="1"/>
  <c r="BT182" i="1"/>
  <c r="BO1630" i="1"/>
  <c r="BP1630" i="1"/>
  <c r="BP176" i="1"/>
  <c r="BO176" i="1"/>
  <c r="BT176" i="1"/>
  <c r="BO1235" i="1"/>
  <c r="BP1235" i="1"/>
  <c r="BA435" i="1"/>
  <c r="BB435" i="1"/>
  <c r="BD435" i="1" s="1"/>
  <c r="BB393" i="1"/>
  <c r="BF393" i="1"/>
  <c r="BB944" i="1"/>
  <c r="BC944" i="1" s="1"/>
  <c r="BF944" i="1"/>
  <c r="BF1950" i="1"/>
  <c r="BA1950" i="1"/>
  <c r="BC1950" i="1" s="1"/>
  <c r="BF1272" i="1"/>
  <c r="BB1272" i="1"/>
  <c r="BC1272" i="1" s="1"/>
  <c r="BA1568" i="1"/>
  <c r="BF1568" i="1"/>
  <c r="BF1059" i="1"/>
  <c r="BB1059" i="1"/>
  <c r="BC1059" i="1" s="1"/>
  <c r="BF945" i="1"/>
  <c r="BB945" i="1"/>
  <c r="BD945" i="1" s="1"/>
  <c r="BA1625" i="1"/>
  <c r="BC1625" i="1" s="1"/>
  <c r="BF1625" i="1"/>
  <c r="BF1275" i="1"/>
  <c r="BA1275" i="1"/>
  <c r="BA1284" i="1"/>
  <c r="BB1284" i="1"/>
  <c r="BC1284" i="1" s="1"/>
  <c r="BB120" i="1"/>
  <c r="BF120" i="1"/>
  <c r="BF121" i="1"/>
  <c r="BB121" i="1"/>
  <c r="BD121" i="1" s="1"/>
  <c r="BA1908" i="1"/>
  <c r="BB1908" i="1"/>
  <c r="BD1908" i="1" s="1"/>
  <c r="BO1479" i="1"/>
  <c r="BP1479" i="1"/>
  <c r="BR1479" i="1" s="1"/>
  <c r="BT1175" i="1"/>
  <c r="BP1175" i="1"/>
  <c r="BQ1175" i="1" s="1"/>
  <c r="BA1508" i="1"/>
  <c r="BC1508" i="1" s="1"/>
  <c r="BA1563" i="1"/>
  <c r="BT1270" i="1"/>
  <c r="BP1270" i="1"/>
  <c r="BR1270" i="1" s="1"/>
  <c r="BA1524" i="1"/>
  <c r="BC1524" i="1" s="1"/>
  <c r="BO1651" i="1"/>
  <c r="BO1856" i="1"/>
  <c r="BQ1856" i="1" s="1"/>
  <c r="BP1990" i="1"/>
  <c r="BR1990" i="1" s="1"/>
  <c r="BO1080" i="1"/>
  <c r="BR1080" i="1" s="1"/>
  <c r="BF1158" i="1"/>
  <c r="BA708" i="1"/>
  <c r="BA1541" i="1"/>
  <c r="BC1541" i="1" s="1"/>
  <c r="BB1336" i="1"/>
  <c r="BB1653" i="1"/>
  <c r="BD1653" i="1" s="1"/>
  <c r="BF1181" i="1"/>
  <c r="BO1411" i="1"/>
  <c r="BQ1411" i="1" s="1"/>
  <c r="BT967" i="1"/>
  <c r="BP536" i="1"/>
  <c r="BR536" i="1" s="1"/>
  <c r="BT1904" i="1"/>
  <c r="BO1149" i="1"/>
  <c r="BR1149" i="1" s="1"/>
  <c r="BO1485" i="1"/>
  <c r="BT1116" i="1"/>
  <c r="BT1584" i="1"/>
  <c r="BO1060" i="1"/>
  <c r="BO685" i="1"/>
  <c r="BO1801" i="1"/>
  <c r="BQ1801" i="1" s="1"/>
  <c r="BT421" i="1"/>
  <c r="BO430" i="1"/>
  <c r="BP430" i="1"/>
  <c r="BR430" i="1" s="1"/>
  <c r="BO1581" i="1"/>
  <c r="BT1581" i="1"/>
  <c r="BP1450" i="1"/>
  <c r="BR1450" i="1" s="1"/>
  <c r="BO1450" i="1"/>
  <c r="BP258" i="1"/>
  <c r="BR258" i="1" s="1"/>
  <c r="BO258" i="1"/>
  <c r="BF1675" i="1"/>
  <c r="BB1675" i="1"/>
  <c r="BD1675" i="1" s="1"/>
  <c r="BB1176" i="1"/>
  <c r="BC1176" i="1" s="1"/>
  <c r="BA1176" i="1"/>
  <c r="BO2013" i="1"/>
  <c r="BQ2013" i="1" s="1"/>
  <c r="BT2013" i="1"/>
  <c r="BA1336" i="1"/>
  <c r="BF261" i="1"/>
  <c r="BA95" i="1"/>
  <c r="BA1559" i="1"/>
  <c r="BF700" i="1"/>
  <c r="BB1904" i="1"/>
  <c r="BD1904" i="1" s="1"/>
  <c r="BA1548" i="1"/>
  <c r="BP1711" i="1"/>
  <c r="BP967" i="1"/>
  <c r="BR967" i="1" s="1"/>
  <c r="BT572" i="1"/>
  <c r="BP1581" i="1"/>
  <c r="BT1210" i="1"/>
  <c r="BP1116" i="1"/>
  <c r="BR1116" i="1" s="1"/>
  <c r="BO1584" i="1"/>
  <c r="BQ1584" i="1" s="1"/>
  <c r="BT809" i="1"/>
  <c r="BP1418" i="1"/>
  <c r="BR1418" i="1" s="1"/>
  <c r="BT743" i="1"/>
  <c r="BT1827" i="1"/>
  <c r="BP2006" i="1"/>
  <c r="BR2006" i="1" s="1"/>
  <c r="BP465" i="1"/>
  <c r="BT1630" i="1"/>
  <c r="BT123" i="1"/>
  <c r="BT1454" i="1"/>
  <c r="BT1235" i="1"/>
  <c r="BA996" i="1"/>
  <c r="BT1388" i="1"/>
  <c r="BP409" i="1"/>
  <c r="BR409" i="1" s="1"/>
  <c r="BT77" i="1"/>
  <c r="BT1867" i="1"/>
  <c r="BP1388" i="1"/>
  <c r="BQ1388" i="1" s="1"/>
  <c r="BO370" i="1"/>
  <c r="BO77" i="1"/>
  <c r="BQ77" i="1" s="1"/>
  <c r="BA1787" i="1"/>
  <c r="BC1787" i="1" s="1"/>
  <c r="BT1256" i="1"/>
  <c r="BO604" i="1"/>
  <c r="BQ604" i="1" s="1"/>
  <c r="BO1589" i="1"/>
  <c r="BF1466" i="1"/>
  <c r="BF1086" i="1"/>
  <c r="BB1518" i="1"/>
  <c r="BD1518" i="1" s="1"/>
  <c r="BB1633" i="1"/>
  <c r="BD1633" i="1" s="1"/>
  <c r="BB968" i="1"/>
  <c r="BC968" i="1" s="1"/>
  <c r="BB1401" i="1"/>
  <c r="BA523" i="1"/>
  <c r="BB800" i="1"/>
  <c r="BC800" i="1" s="1"/>
  <c r="BB1147" i="1"/>
  <c r="BC1147" i="1" s="1"/>
  <c r="BF239" i="1"/>
  <c r="BF994" i="1"/>
  <c r="BA879" i="1"/>
  <c r="BD879" i="1" s="1"/>
  <c r="BF1980" i="1"/>
  <c r="BF651" i="1"/>
  <c r="BA1272" i="1"/>
  <c r="BA719" i="1"/>
  <c r="BP1770" i="1"/>
  <c r="BR1770" i="1" s="1"/>
  <c r="BT1939" i="1"/>
  <c r="BT992" i="1"/>
  <c r="BO1100" i="1"/>
  <c r="BO1256" i="1"/>
  <c r="BR1256" i="1" s="1"/>
  <c r="BO1048" i="1"/>
  <c r="BO135" i="1"/>
  <c r="BQ135" i="1" s="1"/>
  <c r="BF379" i="1"/>
  <c r="BA470" i="1"/>
  <c r="BC470" i="1" s="1"/>
  <c r="BB1466" i="1"/>
  <c r="BC1466" i="1" s="1"/>
  <c r="BF1110" i="1"/>
  <c r="BB1542" i="1"/>
  <c r="BD1542" i="1" s="1"/>
  <c r="BB367" i="1"/>
  <c r="BC367" i="1" s="1"/>
  <c r="BF1432" i="1"/>
  <c r="BA1691" i="1"/>
  <c r="BF968" i="1"/>
  <c r="BA1401" i="1"/>
  <c r="BB1161" i="1"/>
  <c r="BC1161" i="1" s="1"/>
  <c r="BB523" i="1"/>
  <c r="BD523" i="1" s="1"/>
  <c r="BF515" i="1"/>
  <c r="BB821" i="1"/>
  <c r="BC821" i="1" s="1"/>
  <c r="BB447" i="1"/>
  <c r="BD447" i="1" s="1"/>
  <c r="BF879" i="1"/>
  <c r="BO846" i="1"/>
  <c r="BP1939" i="1"/>
  <c r="BR1939" i="1" s="1"/>
  <c r="BP992" i="1"/>
  <c r="BR992" i="1" s="1"/>
  <c r="BT1760" i="1"/>
  <c r="BT1629" i="1"/>
  <c r="BP838" i="1"/>
  <c r="BQ838" i="1" s="1"/>
  <c r="BT96" i="1"/>
  <c r="BP364" i="1"/>
  <c r="BR364" i="1" s="1"/>
  <c r="BP1048" i="1"/>
  <c r="BQ1048" i="1" s="1"/>
  <c r="BT951" i="1"/>
  <c r="BO1442" i="1"/>
  <c r="BA1440" i="1"/>
  <c r="BC1440" i="1" s="1"/>
  <c r="BT1042" i="1"/>
  <c r="BT1456" i="1"/>
  <c r="BT135" i="1"/>
  <c r="BP1343" i="1"/>
  <c r="BR1343" i="1" s="1"/>
  <c r="BF518" i="1"/>
  <c r="BF1538" i="1"/>
  <c r="BA270" i="1"/>
  <c r="BC270" i="1" s="1"/>
  <c r="BB1122" i="1"/>
  <c r="BC1122" i="1" s="1"/>
  <c r="BB277" i="1"/>
  <c r="BD277" i="1" s="1"/>
  <c r="BA149" i="1"/>
  <c r="BF367" i="1"/>
  <c r="BB796" i="1"/>
  <c r="BC796" i="1" s="1"/>
  <c r="BB1926" i="1"/>
  <c r="BD1926" i="1" s="1"/>
  <c r="BA608" i="1"/>
  <c r="BC608" i="1" s="1"/>
  <c r="BB700" i="1"/>
  <c r="BC700" i="1" s="1"/>
  <c r="BB1495" i="1"/>
  <c r="BD1495" i="1" s="1"/>
  <c r="BA1397" i="1"/>
  <c r="BC1397" i="1" s="1"/>
  <c r="BA447" i="1"/>
  <c r="BT114" i="1"/>
  <c r="BP618" i="1"/>
  <c r="BR618" i="1" s="1"/>
  <c r="BT1458" i="1"/>
  <c r="BT1351" i="1"/>
  <c r="BP1760" i="1"/>
  <c r="BR1760" i="1" s="1"/>
  <c r="BT573" i="1"/>
  <c r="BO1737" i="1"/>
  <c r="BP708" i="1"/>
  <c r="BR708" i="1" s="1"/>
  <c r="BO445" i="1"/>
  <c r="BO1262" i="1"/>
  <c r="BR1262" i="1" s="1"/>
  <c r="BT831" i="1"/>
  <c r="BT603" i="1"/>
  <c r="BP951" i="1"/>
  <c r="BR951" i="1" s="1"/>
  <c r="BP1442" i="1"/>
  <c r="BR1442" i="1" s="1"/>
  <c r="BB938" i="1"/>
  <c r="BC938" i="1" s="1"/>
  <c r="BA1122" i="1"/>
  <c r="BA203" i="1"/>
  <c r="BF535" i="1"/>
  <c r="BF625" i="1"/>
  <c r="BA115" i="1"/>
  <c r="BC115" i="1" s="1"/>
  <c r="BF1714" i="1"/>
  <c r="BF1495" i="1"/>
  <c r="BP114" i="1"/>
  <c r="BR114" i="1" s="1"/>
  <c r="BO618" i="1"/>
  <c r="BO67" i="1"/>
  <c r="BQ67" i="1" s="1"/>
  <c r="BO1508" i="1"/>
  <c r="BQ1508" i="1" s="1"/>
  <c r="BP573" i="1"/>
  <c r="BQ573" i="1" s="1"/>
  <c r="BP1305" i="1"/>
  <c r="BR1305" i="1" s="1"/>
  <c r="BT646" i="1"/>
  <c r="BO708" i="1"/>
  <c r="BT1716" i="1"/>
  <c r="BT446" i="1"/>
  <c r="BT1010" i="1"/>
  <c r="BB1118" i="1"/>
  <c r="BD1118" i="1" s="1"/>
  <c r="BA1475" i="1"/>
  <c r="BF1176" i="1"/>
  <c r="BA1059" i="1"/>
  <c r="BB1750" i="1"/>
  <c r="BD1750" i="1" s="1"/>
  <c r="BB904" i="1"/>
  <c r="BC904" i="1" s="1"/>
  <c r="BA964" i="1"/>
  <c r="BB996" i="1"/>
  <c r="BC996" i="1" s="1"/>
  <c r="BA108" i="1"/>
  <c r="BA1755" i="1"/>
  <c r="BC1755" i="1" s="1"/>
  <c r="BA944" i="1"/>
  <c r="BA1675" i="1"/>
  <c r="BO1818" i="1"/>
  <c r="BT1582" i="1"/>
  <c r="BT768" i="1"/>
  <c r="BP1728" i="1"/>
  <c r="BR1728" i="1" s="1"/>
  <c r="BT409" i="1"/>
  <c r="BO1669" i="1"/>
  <c r="BQ1669" i="1" s="1"/>
  <c r="BO49" i="1"/>
  <c r="BT87" i="1"/>
  <c r="BF338" i="1"/>
  <c r="BA698" i="1"/>
  <c r="BF1358" i="1"/>
  <c r="BB102" i="1"/>
  <c r="BD102" i="1" s="1"/>
  <c r="BA1039" i="1"/>
  <c r="BA208" i="1"/>
  <c r="BA1750" i="1"/>
  <c r="BB1822" i="1"/>
  <c r="BF1755" i="1"/>
  <c r="BB1772" i="1"/>
  <c r="BD1772" i="1" s="1"/>
  <c r="BT727" i="1"/>
  <c r="BP57" i="1"/>
  <c r="BQ57" i="1" s="1"/>
  <c r="BP612" i="1"/>
  <c r="BP768" i="1"/>
  <c r="BR768" i="1" s="1"/>
  <c r="BP1348" i="1"/>
  <c r="BR1348" i="1" s="1"/>
  <c r="BO639" i="1"/>
  <c r="BQ639" i="1" s="1"/>
  <c r="BO1190" i="1"/>
  <c r="BP1202" i="1"/>
  <c r="BO75" i="1"/>
  <c r="BQ75" i="1" s="1"/>
  <c r="BB698" i="1"/>
  <c r="BD698" i="1" s="1"/>
  <c r="BF938" i="1"/>
  <c r="BF270" i="1"/>
  <c r="BA319" i="1"/>
  <c r="BA191" i="1"/>
  <c r="BA625" i="1"/>
  <c r="BC625" i="1" s="1"/>
  <c r="BB1432" i="1"/>
  <c r="BC1432" i="1" s="1"/>
  <c r="BF608" i="1"/>
  <c r="BA1161" i="1"/>
  <c r="BA368" i="1"/>
  <c r="BF1541" i="1"/>
  <c r="BF1284" i="1"/>
  <c r="BA1822" i="1"/>
  <c r="BF1583" i="1"/>
  <c r="BP846" i="1"/>
  <c r="BQ846" i="1" s="1"/>
  <c r="BT692" i="1"/>
  <c r="BP1042" i="1"/>
  <c r="BQ1042" i="1" s="1"/>
  <c r="BP372" i="1"/>
  <c r="BR372" i="1" s="1"/>
  <c r="BP1214" i="1"/>
  <c r="BR1214" i="1" s="1"/>
  <c r="BP1589" i="1"/>
  <c r="BP123" i="1"/>
  <c r="BQ123" i="1" s="1"/>
  <c r="BT1217" i="1"/>
  <c r="BP445" i="1"/>
  <c r="BR445" i="1" s="1"/>
  <c r="BP1598" i="1"/>
  <c r="BR1598" i="1" s="1"/>
  <c r="BP218" i="1"/>
  <c r="BO1813" i="1"/>
  <c r="BT461" i="1"/>
  <c r="BO1010" i="1"/>
  <c r="BR1010" i="1" s="1"/>
  <c r="BF470" i="1"/>
  <c r="BA590" i="1"/>
  <c r="BC590" i="1" s="1"/>
  <c r="BA1542" i="1"/>
  <c r="BF823" i="1"/>
  <c r="BA1543" i="1"/>
  <c r="BC1543" i="1" s="1"/>
  <c r="BA81" i="1"/>
  <c r="BB1727" i="1"/>
  <c r="BD1727" i="1" s="1"/>
  <c r="BF1908" i="1"/>
  <c r="BB1332" i="1"/>
  <c r="BF1531" i="1"/>
  <c r="BB1993" i="1"/>
  <c r="BD1993" i="1" s="1"/>
  <c r="BF1440" i="1"/>
  <c r="BB1181" i="1"/>
  <c r="BC1181" i="1" s="1"/>
  <c r="BA1772" i="1"/>
  <c r="BP1458" i="1"/>
  <c r="BR1458" i="1" s="1"/>
  <c r="BT1783" i="1"/>
  <c r="BO392" i="1"/>
  <c r="BO1114" i="1"/>
  <c r="BR1114" i="1" s="1"/>
  <c r="BP96" i="1"/>
  <c r="BQ96" i="1" s="1"/>
  <c r="BP496" i="1"/>
  <c r="BQ496" i="1" s="1"/>
  <c r="BO856" i="1"/>
  <c r="BP494" i="1"/>
  <c r="BR494" i="1" s="1"/>
  <c r="BT803" i="1"/>
  <c r="BO2027" i="1"/>
  <c r="BP39" i="1"/>
  <c r="BR39" i="1" s="1"/>
  <c r="BP1034" i="1"/>
  <c r="BR1034" i="1" s="1"/>
  <c r="BT1035" i="1"/>
  <c r="BO1611" i="1"/>
  <c r="BQ1611" i="1" s="1"/>
  <c r="BT1298" i="1"/>
  <c r="BO1693" i="1"/>
  <c r="BA518" i="1"/>
  <c r="BC518" i="1" s="1"/>
  <c r="BF590" i="1"/>
  <c r="BA1158" i="1"/>
  <c r="BD1158" i="1" s="1"/>
  <c r="BB147" i="1"/>
  <c r="BD147" i="1" s="1"/>
  <c r="BF712" i="1"/>
  <c r="BB1475" i="1"/>
  <c r="BD1475" i="1" s="1"/>
  <c r="BF1727" i="1"/>
  <c r="BF1332" i="1"/>
  <c r="BA288" i="1"/>
  <c r="BB1275" i="1"/>
  <c r="BC1275" i="1" s="1"/>
  <c r="BA1736" i="1"/>
  <c r="BB1568" i="1"/>
  <c r="BA651" i="1"/>
  <c r="BC651" i="1" s="1"/>
  <c r="BB1998" i="1"/>
  <c r="BC1998" i="1" s="1"/>
  <c r="BO1783" i="1"/>
  <c r="BQ1783" i="1" s="1"/>
  <c r="BP392" i="1"/>
  <c r="BR392" i="1" s="1"/>
  <c r="BP1364" i="1"/>
  <c r="BR1364" i="1" s="1"/>
  <c r="BT57" i="1"/>
  <c r="BO100" i="1"/>
  <c r="BQ100" i="1" s="1"/>
  <c r="BT604" i="1"/>
  <c r="BT494" i="1"/>
  <c r="BT639" i="1"/>
  <c r="BP1609" i="1"/>
  <c r="BR1609" i="1" s="1"/>
  <c r="BP2027" i="1"/>
  <c r="BR2027" i="1" s="1"/>
  <c r="BT1034" i="1"/>
  <c r="BT749" i="1"/>
  <c r="BO2004" i="1"/>
  <c r="BP1693" i="1"/>
  <c r="BR1693" i="1" s="1"/>
  <c r="BP1736" i="1"/>
  <c r="BR1736" i="1" s="1"/>
  <c r="BO1826" i="1"/>
  <c r="BQ1826" i="1" s="1"/>
  <c r="BO1885" i="1"/>
  <c r="BQ1885" i="1" s="1"/>
  <c r="BT1262" i="1"/>
  <c r="BO1994" i="1"/>
  <c r="BT838" i="1"/>
  <c r="BT1214" i="1"/>
  <c r="BO1427" i="1"/>
  <c r="BT1675" i="1"/>
  <c r="BO2019" i="1"/>
  <c r="BQ2019" i="1" s="1"/>
  <c r="BP1675" i="1"/>
  <c r="BR1675" i="1" s="1"/>
  <c r="BT2019" i="1"/>
  <c r="BT545" i="1"/>
  <c r="BT442" i="1"/>
  <c r="BT1547" i="1"/>
  <c r="BT658" i="1"/>
  <c r="BF98" i="1"/>
  <c r="BF467" i="1"/>
  <c r="BF1025" i="1"/>
  <c r="BF741" i="1"/>
  <c r="BF1787" i="1"/>
  <c r="BO2018" i="1"/>
  <c r="BT1553" i="1"/>
  <c r="BT91" i="1"/>
  <c r="BF426" i="1"/>
  <c r="BF113" i="1"/>
  <c r="BA321" i="1"/>
  <c r="BO1831" i="1"/>
  <c r="BA1213" i="1"/>
  <c r="BT1794" i="1"/>
  <c r="BO658" i="1"/>
  <c r="BQ658" i="1" s="1"/>
  <c r="BO1381" i="1"/>
  <c r="BQ1381" i="1" s="1"/>
  <c r="BP1307" i="1"/>
  <c r="BR1307" i="1" s="1"/>
  <c r="BF986" i="1"/>
  <c r="BA1646" i="1"/>
  <c r="BT1004" i="1"/>
  <c r="BT694" i="1"/>
  <c r="BP781" i="1"/>
  <c r="BR781" i="1" s="1"/>
  <c r="BF192" i="1"/>
  <c r="BA806" i="1"/>
  <c r="BA1832" i="1"/>
  <c r="BB111" i="1"/>
  <c r="BD111" i="1" s="1"/>
  <c r="BP1831" i="1"/>
  <c r="BT1744" i="1"/>
  <c r="BT1307" i="1"/>
  <c r="BT1840" i="1"/>
  <c r="BO601" i="1"/>
  <c r="BF607" i="1"/>
  <c r="BA1990" i="1"/>
  <c r="BC1990" i="1" s="1"/>
  <c r="BB412" i="1"/>
  <c r="BC412" i="1" s="1"/>
  <c r="BF1721" i="1"/>
  <c r="BP1548" i="1"/>
  <c r="BR1548" i="1" s="1"/>
  <c r="BP443" i="1"/>
  <c r="BR443" i="1" s="1"/>
  <c r="BB467" i="1"/>
  <c r="BC467" i="1" s="1"/>
  <c r="BF1990" i="1"/>
  <c r="BF412" i="1"/>
  <c r="BA2015" i="1"/>
  <c r="BP1642" i="1"/>
  <c r="BR1642" i="1" s="1"/>
  <c r="BO470" i="1"/>
  <c r="BQ470" i="1" s="1"/>
  <c r="BB366" i="1"/>
  <c r="BD366" i="1" s="1"/>
  <c r="BF606" i="1"/>
  <c r="BB119" i="1"/>
  <c r="BD119" i="1" s="1"/>
  <c r="BA49" i="1"/>
  <c r="BC49" i="1" s="1"/>
  <c r="BB216" i="1"/>
  <c r="BD216" i="1" s="1"/>
  <c r="BA1905" i="1"/>
  <c r="BA1224" i="1"/>
  <c r="BF562" i="1"/>
  <c r="BF2010" i="1"/>
  <c r="BO934" i="1"/>
  <c r="BR934" i="1" s="1"/>
  <c r="BO1791" i="1"/>
  <c r="BQ1791" i="1" s="1"/>
  <c r="BO183" i="1"/>
  <c r="BF366" i="1"/>
  <c r="BA1206" i="1"/>
  <c r="BD1206" i="1" s="1"/>
  <c r="BA1881" i="1"/>
  <c r="BF49" i="1"/>
  <c r="BA113" i="1"/>
  <c r="BC113" i="1" s="1"/>
  <c r="BA833" i="1"/>
  <c r="BD833" i="1" s="1"/>
  <c r="BA1937" i="1"/>
  <c r="BB516" i="1"/>
  <c r="BD516" i="1" s="1"/>
  <c r="BP1878" i="1"/>
  <c r="BR1878" i="1" s="1"/>
  <c r="BT1736" i="1"/>
  <c r="BT934" i="1"/>
  <c r="BT327" i="1"/>
  <c r="BP1119" i="1"/>
  <c r="BA426" i="1"/>
  <c r="BC426" i="1" s="1"/>
  <c r="BB607" i="1"/>
  <c r="BD607" i="1" s="1"/>
  <c r="BA192" i="1"/>
  <c r="BC192" i="1" s="1"/>
  <c r="BF833" i="1"/>
  <c r="BB2015" i="1"/>
  <c r="BA516" i="1"/>
  <c r="BO1878" i="1"/>
  <c r="BP1918" i="1"/>
  <c r="BR1918" i="1" s="1"/>
  <c r="BO253" i="1"/>
  <c r="BQ253" i="1" s="1"/>
  <c r="BP327" i="1"/>
  <c r="BR327" i="1" s="1"/>
  <c r="BP601" i="1"/>
  <c r="BQ601" i="1" s="1"/>
  <c r="BO1119" i="1"/>
  <c r="BO398" i="1"/>
  <c r="BQ398" i="1" s="1"/>
  <c r="BP1933" i="1"/>
  <c r="BQ1933" i="1" s="1"/>
  <c r="BB806" i="1"/>
  <c r="BC806" i="1" s="1"/>
  <c r="BF448" i="1"/>
  <c r="BB777" i="1"/>
  <c r="BC777" i="1" s="1"/>
  <c r="BB1832" i="1"/>
  <c r="BB1445" i="1"/>
  <c r="BF1409" i="1"/>
  <c r="BB1148" i="1"/>
  <c r="BC1148" i="1" s="1"/>
  <c r="BT354" i="1"/>
  <c r="BO1554" i="1"/>
  <c r="BQ1554" i="1" s="1"/>
  <c r="BT1879" i="1"/>
  <c r="BT1443" i="1"/>
  <c r="BT1381" i="1"/>
  <c r="BT470" i="1"/>
  <c r="BT733" i="1"/>
  <c r="BP389" i="1"/>
  <c r="BR389" i="1" s="1"/>
  <c r="BO107" i="1"/>
  <c r="BT1265" i="1"/>
  <c r="BA1226" i="1"/>
  <c r="BD1226" i="1" s="1"/>
  <c r="BB78" i="1"/>
  <c r="BD78" i="1" s="1"/>
  <c r="BF76" i="1"/>
  <c r="BA899" i="1"/>
  <c r="BA777" i="1"/>
  <c r="BA1853" i="1"/>
  <c r="BA1186" i="1"/>
  <c r="BA1953" i="1"/>
  <c r="BP1443" i="1"/>
  <c r="BR1443" i="1" s="1"/>
  <c r="BP267" i="1"/>
  <c r="BQ267" i="1" s="1"/>
  <c r="BO733" i="1"/>
  <c r="BQ733" i="1" s="1"/>
  <c r="BO389" i="1"/>
  <c r="BF1454" i="1"/>
  <c r="BA1874" i="1"/>
  <c r="BC1874" i="1" s="1"/>
  <c r="BA78" i="1"/>
  <c r="BB606" i="1"/>
  <c r="BD606" i="1" s="1"/>
  <c r="BA91" i="1"/>
  <c r="BC91" i="1" s="1"/>
  <c r="BF308" i="1"/>
  <c r="BF1725" i="1"/>
  <c r="BA1856" i="1"/>
  <c r="BC1856" i="1" s="1"/>
  <c r="BB1186" i="1"/>
  <c r="BC1186" i="1" s="1"/>
  <c r="BB2010" i="1"/>
  <c r="BD2010" i="1" s="1"/>
  <c r="BO857" i="1"/>
  <c r="BR857" i="1" s="1"/>
  <c r="BT299" i="1"/>
  <c r="BA1454" i="1"/>
  <c r="BC1454" i="1" s="1"/>
  <c r="BF1874" i="1"/>
  <c r="BF91" i="1"/>
  <c r="BB1964" i="1"/>
  <c r="BD1964" i="1" s="1"/>
  <c r="BA517" i="1"/>
  <c r="BA1249" i="1"/>
  <c r="BF1509" i="1"/>
  <c r="BA216" i="1"/>
  <c r="BT190" i="1"/>
  <c r="BO1330" i="1"/>
  <c r="BQ1330" i="1" s="1"/>
  <c r="BT1013" i="1"/>
  <c r="BP299" i="1"/>
  <c r="BQ299" i="1" s="1"/>
  <c r="BB81" i="1"/>
  <c r="BC81" i="1" s="1"/>
  <c r="BB100" i="1"/>
  <c r="BD100" i="1" s="1"/>
  <c r="BB1380" i="1"/>
  <c r="BD1380" i="1" s="1"/>
  <c r="BO892" i="1"/>
  <c r="BP1961" i="1"/>
  <c r="BF995" i="1"/>
  <c r="BO1961" i="1"/>
  <c r="BA1518" i="1"/>
  <c r="BA1913" i="1"/>
  <c r="BC1913" i="1" s="1"/>
  <c r="BB964" i="1"/>
  <c r="BA1653" i="1"/>
  <c r="BB668" i="1"/>
  <c r="BC668" i="1" s="1"/>
  <c r="BB1918" i="1"/>
  <c r="BA1857" i="1"/>
  <c r="BC1857" i="1" s="1"/>
  <c r="BT1098" i="1"/>
  <c r="BT1902" i="1"/>
  <c r="BT787" i="1"/>
  <c r="BP1351" i="1"/>
  <c r="BR1351" i="1" s="1"/>
  <c r="BT584" i="1"/>
  <c r="BP1424" i="1"/>
  <c r="BT2028" i="1"/>
  <c r="BT436" i="1"/>
  <c r="BT1372" i="1"/>
  <c r="BO182" i="1"/>
  <c r="BP446" i="1"/>
  <c r="BQ446" i="1" s="1"/>
  <c r="BP1454" i="1"/>
  <c r="BQ1454" i="1" s="1"/>
  <c r="BF1118" i="1"/>
  <c r="BA1530" i="1"/>
  <c r="BC1530" i="1" s="1"/>
  <c r="BF103" i="1"/>
  <c r="BB261" i="1"/>
  <c r="BC261" i="1" s="1"/>
  <c r="BA535" i="1"/>
  <c r="BC535" i="1" s="1"/>
  <c r="BB1039" i="1"/>
  <c r="BB1327" i="1"/>
  <c r="BA147" i="1"/>
  <c r="BB133" i="1"/>
  <c r="BB712" i="1"/>
  <c r="BC712" i="1" s="1"/>
  <c r="BA1107" i="1"/>
  <c r="BA1926" i="1"/>
  <c r="BB288" i="1"/>
  <c r="BB747" i="1"/>
  <c r="BF1913" i="1"/>
  <c r="BA239" i="1"/>
  <c r="BC239" i="1" s="1"/>
  <c r="BA821" i="1"/>
  <c r="BB1736" i="1"/>
  <c r="BA100" i="1"/>
  <c r="BF668" i="1"/>
  <c r="BA1918" i="1"/>
  <c r="BB1563" i="1"/>
  <c r="BA1380" i="1"/>
  <c r="BF1857" i="1"/>
  <c r="BT258" i="1"/>
  <c r="BP1098" i="1"/>
  <c r="BQ1098" i="1" s="1"/>
  <c r="BT1482" i="1"/>
  <c r="BP1902" i="1"/>
  <c r="BR1902" i="1" s="1"/>
  <c r="BO403" i="1"/>
  <c r="BQ403" i="1" s="1"/>
  <c r="BP787" i="1"/>
  <c r="BR787" i="1" s="1"/>
  <c r="BT1387" i="1"/>
  <c r="BO584" i="1"/>
  <c r="BQ584" i="1" s="1"/>
  <c r="BO1424" i="1"/>
  <c r="BT1114" i="1"/>
  <c r="BO840" i="1"/>
  <c r="BO1728" i="1"/>
  <c r="BP2028" i="1"/>
  <c r="BR2028" i="1" s="1"/>
  <c r="BO436" i="1"/>
  <c r="BQ436" i="1" s="1"/>
  <c r="BP892" i="1"/>
  <c r="BQ892" i="1" s="1"/>
  <c r="BP1372" i="1"/>
  <c r="BQ1372" i="1" s="1"/>
  <c r="BP803" i="1"/>
  <c r="BR803" i="1" s="1"/>
  <c r="BT1694" i="1"/>
  <c r="BP831" i="1"/>
  <c r="BR831" i="1" s="1"/>
  <c r="BT75" i="1"/>
  <c r="BP749" i="1"/>
  <c r="BQ749" i="1" s="1"/>
  <c r="BA1086" i="1"/>
  <c r="BD1086" i="1" s="1"/>
  <c r="BF1530" i="1"/>
  <c r="BF736" i="1"/>
  <c r="BA133" i="1"/>
  <c r="BA277" i="1"/>
  <c r="BB1899" i="1"/>
  <c r="BD1899" i="1" s="1"/>
  <c r="BA747" i="1"/>
  <c r="BF1508" i="1"/>
  <c r="BB1714" i="1"/>
  <c r="BC1714" i="1" s="1"/>
  <c r="BA1840" i="1"/>
  <c r="BO1482" i="1"/>
  <c r="BQ1482" i="1" s="1"/>
  <c r="BO1770" i="1"/>
  <c r="BQ1770" i="1" s="1"/>
  <c r="BT67" i="1"/>
  <c r="BT403" i="1"/>
  <c r="BO1387" i="1"/>
  <c r="BQ1387" i="1" s="1"/>
  <c r="BT1905" i="1"/>
  <c r="BP1822" i="1"/>
  <c r="BR1822" i="1" s="1"/>
  <c r="BP840" i="1"/>
  <c r="BQ840" i="1" s="1"/>
  <c r="BT100" i="1"/>
  <c r="BT1609" i="1"/>
  <c r="BP745" i="1"/>
  <c r="BR745" i="1" s="1"/>
  <c r="BO1298" i="1"/>
  <c r="BQ1298" i="1" s="1"/>
  <c r="BT1587" i="1"/>
  <c r="BP1587" i="1"/>
  <c r="BR1587" i="1" s="1"/>
  <c r="BP151" i="1"/>
  <c r="BR151" i="1" s="1"/>
  <c r="BT151" i="1"/>
  <c r="BP935" i="1"/>
  <c r="BQ935" i="1" s="1"/>
  <c r="BO935" i="1"/>
  <c r="BT935" i="1"/>
  <c r="BO1336" i="1"/>
  <c r="BP1336" i="1"/>
  <c r="BR1336" i="1" s="1"/>
  <c r="BO1249" i="1"/>
  <c r="BP1249" i="1"/>
  <c r="BQ1249" i="1" s="1"/>
  <c r="BO757" i="1"/>
  <c r="BP757" i="1"/>
  <c r="BR757" i="1" s="1"/>
  <c r="BO1267" i="1"/>
  <c r="BP1267" i="1"/>
  <c r="BQ1267" i="1" s="1"/>
  <c r="BP1824" i="1"/>
  <c r="BR1824" i="1" s="1"/>
  <c r="BT1824" i="1"/>
  <c r="BO873" i="1"/>
  <c r="BR873" i="1" s="1"/>
  <c r="BT873" i="1"/>
  <c r="BO1354" i="1"/>
  <c r="BP1354" i="1"/>
  <c r="BR1354" i="1" s="1"/>
  <c r="BO1356" i="1"/>
  <c r="BQ1356" i="1" s="1"/>
  <c r="BT1356" i="1"/>
  <c r="BP1350" i="1"/>
  <c r="BR1350" i="1" s="1"/>
  <c r="BT1350" i="1"/>
  <c r="BO1807" i="1"/>
  <c r="BP1807" i="1"/>
  <c r="BR1807" i="1" s="1"/>
  <c r="BP942" i="1"/>
  <c r="BR942" i="1" s="1"/>
  <c r="BT942" i="1"/>
  <c r="BO1077" i="1"/>
  <c r="BR1077" i="1" s="1"/>
  <c r="BT1077" i="1"/>
  <c r="BO1352" i="1"/>
  <c r="BT1352" i="1"/>
  <c r="BA1587" i="1"/>
  <c r="BB1587" i="1"/>
  <c r="BD1587" i="1" s="1"/>
  <c r="BF1291" i="1"/>
  <c r="BB1291" i="1"/>
  <c r="BC1291" i="1" s="1"/>
  <c r="BF116" i="1"/>
  <c r="BA116" i="1"/>
  <c r="BC116" i="1" s="1"/>
  <c r="BA72" i="1"/>
  <c r="BB72" i="1"/>
  <c r="BD72" i="1" s="1"/>
  <c r="BA1967" i="1"/>
  <c r="BB1967" i="1"/>
  <c r="BD1967" i="1" s="1"/>
  <c r="BF1888" i="1"/>
  <c r="BB1888" i="1"/>
  <c r="BD1888" i="1" s="1"/>
  <c r="BA1613" i="1"/>
  <c r="BB1613" i="1"/>
  <c r="BD1613" i="1" s="1"/>
  <c r="BA1098" i="1"/>
  <c r="BB1098" i="1"/>
  <c r="BB252" i="1"/>
  <c r="BD252" i="1" s="1"/>
  <c r="BA252" i="1"/>
  <c r="BF1333" i="1"/>
  <c r="BA1333" i="1"/>
  <c r="BC1333" i="1" s="1"/>
  <c r="BA1595" i="1"/>
  <c r="BB1595" i="1"/>
  <c r="BD1595" i="1" s="1"/>
  <c r="BF956" i="1"/>
  <c r="BB956" i="1"/>
  <c r="BD956" i="1" s="1"/>
  <c r="BF1684" i="1"/>
  <c r="BB1684" i="1"/>
  <c r="BD1684" i="1" s="1"/>
  <c r="BB1142" i="1"/>
  <c r="BC1142" i="1" s="1"/>
  <c r="BA1142" i="1"/>
  <c r="BF1443" i="1"/>
  <c r="BA1443" i="1"/>
  <c r="BC1443" i="1" s="1"/>
  <c r="BF1656" i="1"/>
  <c r="BA1656" i="1"/>
  <c r="BF1573" i="1"/>
  <c r="BA1573" i="1"/>
  <c r="BF935" i="1"/>
  <c r="BB935" i="1"/>
  <c r="BD935" i="1" s="1"/>
  <c r="BF363" i="1"/>
  <c r="BA363" i="1"/>
  <c r="BC363" i="1" s="1"/>
  <c r="BF337" i="1"/>
  <c r="BB337" i="1"/>
  <c r="BC337" i="1" s="1"/>
  <c r="BA918" i="1"/>
  <c r="BB918" i="1"/>
  <c r="BC918" i="1" s="1"/>
  <c r="BF1970" i="1"/>
  <c r="BA1970" i="1"/>
  <c r="BC1970" i="1" s="1"/>
  <c r="BF153" i="1"/>
  <c r="BA153" i="1"/>
  <c r="BF138" i="1"/>
  <c r="BB138" i="1"/>
  <c r="BD138" i="1" s="1"/>
  <c r="BP422" i="1"/>
  <c r="BR422" i="1" s="1"/>
  <c r="BO422" i="1"/>
  <c r="BO209" i="1"/>
  <c r="BP209" i="1"/>
  <c r="BO1704" i="1"/>
  <c r="BQ1704" i="1" s="1"/>
  <c r="BT1704" i="1"/>
  <c r="BO505" i="1"/>
  <c r="BP505" i="1"/>
  <c r="BR505" i="1" s="1"/>
  <c r="BO1025" i="1"/>
  <c r="BP1025" i="1"/>
  <c r="BP1542" i="1"/>
  <c r="BR1542" i="1" s="1"/>
  <c r="BT1542" i="1"/>
  <c r="BP233" i="1"/>
  <c r="BT233" i="1"/>
  <c r="BP608" i="1"/>
  <c r="BR608" i="1" s="1"/>
  <c r="BO608" i="1"/>
  <c r="BT1599" i="1"/>
  <c r="BO1599" i="1"/>
  <c r="BQ1599" i="1" s="1"/>
  <c r="BP33" i="1"/>
  <c r="BR33" i="1" s="1"/>
  <c r="BT33" i="1"/>
  <c r="BO747" i="1"/>
  <c r="BQ747" i="1" s="1"/>
  <c r="BT747" i="1"/>
  <c r="BP724" i="1"/>
  <c r="BR724" i="1" s="1"/>
  <c r="BO724" i="1"/>
  <c r="BO542" i="1"/>
  <c r="BP542" i="1"/>
  <c r="BA338" i="1"/>
  <c r="BC338" i="1" s="1"/>
  <c r="BF482" i="1"/>
  <c r="BB1010" i="1"/>
  <c r="BD1010" i="1" s="1"/>
  <c r="BA1358" i="1"/>
  <c r="BC1358" i="1" s="1"/>
  <c r="BA1538" i="1"/>
  <c r="BC1538" i="1" s="1"/>
  <c r="BA102" i="1"/>
  <c r="BB318" i="1"/>
  <c r="BD318" i="1" s="1"/>
  <c r="BA498" i="1"/>
  <c r="BC498" i="1" s="1"/>
  <c r="BA1110" i="1"/>
  <c r="BD1110" i="1" s="1"/>
  <c r="BB1338" i="1"/>
  <c r="BC1338" i="1" s="1"/>
  <c r="BB319" i="1"/>
  <c r="BC319" i="1" s="1"/>
  <c r="BF592" i="1"/>
  <c r="BB149" i="1"/>
  <c r="BD149" i="1" s="1"/>
  <c r="BB208" i="1"/>
  <c r="BD208" i="1" s="1"/>
  <c r="BB755" i="1"/>
  <c r="BD755" i="1" s="1"/>
  <c r="BA1633" i="1"/>
  <c r="BB153" i="1"/>
  <c r="BB310" i="1"/>
  <c r="BD310" i="1" s="1"/>
  <c r="BF796" i="1"/>
  <c r="BB1573" i="1"/>
  <c r="BD1573" i="1" s="1"/>
  <c r="BB591" i="1"/>
  <c r="BD591" i="1" s="1"/>
  <c r="BF1524" i="1"/>
  <c r="BA1732" i="1"/>
  <c r="BB96" i="1"/>
  <c r="BF1093" i="1"/>
  <c r="BF1595" i="1"/>
  <c r="BB1632" i="1"/>
  <c r="BB1309" i="1"/>
  <c r="BC1309" i="1" s="1"/>
  <c r="BF1397" i="1"/>
  <c r="BA1531" i="1"/>
  <c r="BC1531" i="1" s="1"/>
  <c r="BB1656" i="1"/>
  <c r="BB1791" i="1"/>
  <c r="BF252" i="1"/>
  <c r="BB1583" i="1"/>
  <c r="BC1583" i="1" s="1"/>
  <c r="BB632" i="1"/>
  <c r="BD632" i="1" s="1"/>
  <c r="BO151" i="1"/>
  <c r="BT1219" i="1"/>
  <c r="BT104" i="1"/>
  <c r="BP1352" i="1"/>
  <c r="BT1508" i="1"/>
  <c r="BO1305" i="1"/>
  <c r="BP1629" i="1"/>
  <c r="BR1629" i="1" s="1"/>
  <c r="BO94" i="1"/>
  <c r="BP370" i="1"/>
  <c r="BR370" i="1" s="1"/>
  <c r="BO646" i="1"/>
  <c r="BQ646" i="1" s="1"/>
  <c r="BP2002" i="1"/>
  <c r="BR2002" i="1" s="1"/>
  <c r="BT732" i="1"/>
  <c r="BO364" i="1"/>
  <c r="BT496" i="1"/>
  <c r="BP1252" i="1"/>
  <c r="BQ1252" i="1" s="1"/>
  <c r="BT1732" i="1"/>
  <c r="BO1587" i="1"/>
  <c r="BT1418" i="1"/>
  <c r="BO1175" i="1"/>
  <c r="BT471" i="1"/>
  <c r="BT505" i="1"/>
  <c r="BO1598" i="1"/>
  <c r="BO218" i="1"/>
  <c r="BP421" i="1"/>
  <c r="BR421" i="1" s="1"/>
  <c r="BP111" i="1"/>
  <c r="BQ111" i="1" s="1"/>
  <c r="BT305" i="1"/>
  <c r="BT1025" i="1"/>
  <c r="BP87" i="1"/>
  <c r="BR87" i="1" s="1"/>
  <c r="BP375" i="1"/>
  <c r="BT375" i="1"/>
  <c r="BP1595" i="1"/>
  <c r="BR1595" i="1" s="1"/>
  <c r="BO1595" i="1"/>
  <c r="BP109" i="1"/>
  <c r="BR109" i="1" s="1"/>
  <c r="BT109" i="1"/>
  <c r="BO1558" i="1"/>
  <c r="BP1558" i="1"/>
  <c r="BR1558" i="1" s="1"/>
  <c r="BO433" i="1"/>
  <c r="BT433" i="1"/>
  <c r="BP433" i="1"/>
  <c r="BR433" i="1" s="1"/>
  <c r="BO274" i="1"/>
  <c r="BP274" i="1"/>
  <c r="BR274" i="1" s="1"/>
  <c r="BF318" i="1"/>
  <c r="BF498" i="1"/>
  <c r="BB1691" i="1"/>
  <c r="BD1691" i="1" s="1"/>
  <c r="BF310" i="1"/>
  <c r="BA591" i="1"/>
  <c r="BA96" i="1"/>
  <c r="BB515" i="1"/>
  <c r="BC515" i="1" s="1"/>
  <c r="BF1309" i="1"/>
  <c r="BB1980" i="1"/>
  <c r="BC1980" i="1" s="1"/>
  <c r="BF632" i="1"/>
  <c r="BO1350" i="1"/>
  <c r="BP104" i="1"/>
  <c r="BR104" i="1" s="1"/>
  <c r="BT608" i="1"/>
  <c r="BP1737" i="1"/>
  <c r="BR1737" i="1" s="1"/>
  <c r="BT1558" i="1"/>
  <c r="BO2002" i="1"/>
  <c r="BP1456" i="1"/>
  <c r="BR1456" i="1" s="1"/>
  <c r="BP1732" i="1"/>
  <c r="BR1732" i="1" s="1"/>
  <c r="BO233" i="1"/>
  <c r="BP1190" i="1"/>
  <c r="BQ1190" i="1" s="1"/>
  <c r="BP471" i="1"/>
  <c r="BQ471" i="1" s="1"/>
  <c r="BO305" i="1"/>
  <c r="BQ305" i="1" s="1"/>
  <c r="BP1035" i="1"/>
  <c r="BQ1035" i="1" s="1"/>
  <c r="BF223" i="1"/>
  <c r="BB1837" i="1"/>
  <c r="BD1837" i="1" s="1"/>
  <c r="BP136" i="1"/>
  <c r="BR136" i="1" s="1"/>
  <c r="BB433" i="1"/>
  <c r="BD433" i="1" s="1"/>
  <c r="BF1759" i="1"/>
  <c r="BF1015" i="1"/>
  <c r="BF1082" i="1"/>
  <c r="BB1898" i="1"/>
  <c r="BD1898" i="1" s="1"/>
  <c r="BF77" i="1"/>
  <c r="BB609" i="1"/>
  <c r="BD609" i="1" s="1"/>
  <c r="BF1574" i="1"/>
  <c r="BA1898" i="1"/>
  <c r="BA37" i="1"/>
  <c r="BF1825" i="1"/>
  <c r="BO1431" i="1"/>
  <c r="BT781" i="1"/>
  <c r="BB282" i="1"/>
  <c r="BD282" i="1" s="1"/>
  <c r="BF1499" i="1"/>
  <c r="BO375" i="1"/>
  <c r="BB995" i="1"/>
  <c r="BD995" i="1" s="1"/>
  <c r="BF295" i="1"/>
  <c r="BO1252" i="1"/>
  <c r="BO1694" i="1"/>
  <c r="BQ1694" i="1" s="1"/>
  <c r="BF842" i="1"/>
  <c r="BA751" i="1"/>
  <c r="BF307" i="1"/>
  <c r="BB519" i="1"/>
  <c r="BD519" i="1" s="1"/>
  <c r="BT1911" i="1"/>
  <c r="BO1777" i="1"/>
  <c r="BB1862" i="1"/>
  <c r="BD1862" i="1" s="1"/>
  <c r="BF882" i="1"/>
  <c r="BF519" i="1"/>
  <c r="BT136" i="1"/>
  <c r="BP1777" i="1"/>
  <c r="BR1777" i="1" s="1"/>
  <c r="BB1646" i="1"/>
  <c r="BB709" i="1"/>
  <c r="BD709" i="1" s="1"/>
  <c r="BB1319" i="1"/>
  <c r="BC1319" i="1" s="1"/>
  <c r="BA1901" i="1"/>
  <c r="BC1901" i="1" s="1"/>
  <c r="BB701" i="1"/>
  <c r="BD701" i="1" s="1"/>
  <c r="BA979" i="1"/>
  <c r="BD979" i="1" s="1"/>
  <c r="BT547" i="1"/>
  <c r="BO1879" i="1"/>
  <c r="BQ1879" i="1" s="1"/>
  <c r="BP381" i="1"/>
  <c r="BR381" i="1" s="1"/>
  <c r="BP885" i="1"/>
  <c r="BR885" i="1" s="1"/>
  <c r="BP2016" i="1"/>
  <c r="BR2016" i="1" s="1"/>
  <c r="BO265" i="1"/>
  <c r="BQ265" i="1" s="1"/>
  <c r="BT755" i="1"/>
  <c r="BO1013" i="1"/>
  <c r="BR1013" i="1" s="1"/>
  <c r="BT1791" i="1"/>
  <c r="BT1167" i="1"/>
  <c r="BA758" i="1"/>
  <c r="BA1026" i="1"/>
  <c r="BD1026" i="1" s="1"/>
  <c r="BA1187" i="1"/>
  <c r="BD1187" i="1" s="1"/>
  <c r="BA1749" i="1"/>
  <c r="BC1749" i="1" s="1"/>
  <c r="BB1123" i="1"/>
  <c r="BC1123" i="1" s="1"/>
  <c r="BF728" i="1"/>
  <c r="BF573" i="1"/>
  <c r="BB1352" i="1"/>
  <c r="BD1352" i="1" s="1"/>
  <c r="BA1875" i="1"/>
  <c r="BC1875" i="1" s="1"/>
  <c r="BF979" i="1"/>
  <c r="BO42" i="1"/>
  <c r="BQ42" i="1" s="1"/>
  <c r="BP223" i="1"/>
  <c r="BR223" i="1" s="1"/>
  <c r="BO547" i="1"/>
  <c r="BQ547" i="1" s="1"/>
  <c r="BT1747" i="1"/>
  <c r="BT308" i="1"/>
  <c r="BO381" i="1"/>
  <c r="BT1402" i="1"/>
  <c r="BT350" i="1"/>
  <c r="BP755" i="1"/>
  <c r="BR755" i="1" s="1"/>
  <c r="BP335" i="1"/>
  <c r="BF786" i="1"/>
  <c r="BF1187" i="1"/>
  <c r="BA1820" i="1"/>
  <c r="BB431" i="1"/>
  <c r="BC431" i="1" s="1"/>
  <c r="BF1123" i="1"/>
  <c r="BB1678" i="1"/>
  <c r="BB1021" i="1"/>
  <c r="BC1021" i="1" s="1"/>
  <c r="BB645" i="1"/>
  <c r="BD645" i="1" s="1"/>
  <c r="BB1905" i="1"/>
  <c r="BD1905" i="1" s="1"/>
  <c r="BA629" i="1"/>
  <c r="BB1018" i="1"/>
  <c r="BC1018" i="1" s="1"/>
  <c r="BA300" i="1"/>
  <c r="BT342" i="1"/>
  <c r="BP1747" i="1"/>
  <c r="BR1747" i="1" s="1"/>
  <c r="BP1820" i="1"/>
  <c r="BR1820" i="1" s="1"/>
  <c r="BT1977" i="1"/>
  <c r="BP1402" i="1"/>
  <c r="BR1402" i="1" s="1"/>
  <c r="BP350" i="1"/>
  <c r="BQ350" i="1" s="1"/>
  <c r="BO734" i="1"/>
  <c r="BP191" i="1"/>
  <c r="BQ191" i="1" s="1"/>
  <c r="BO335" i="1"/>
  <c r="BB986" i="1"/>
  <c r="BC986" i="1" s="1"/>
  <c r="BF431" i="1"/>
  <c r="BA1678" i="1"/>
  <c r="BA437" i="1"/>
  <c r="BB852" i="1"/>
  <c r="BD852" i="1" s="1"/>
  <c r="BF1114" i="1"/>
  <c r="BB629" i="1"/>
  <c r="BD629" i="1" s="1"/>
  <c r="BF1016" i="1"/>
  <c r="BP342" i="1"/>
  <c r="BR342" i="1" s="1"/>
  <c r="BT1423" i="1"/>
  <c r="BP734" i="1"/>
  <c r="BR734" i="1" s="1"/>
  <c r="BT191" i="1"/>
  <c r="BP107" i="1"/>
  <c r="BT1158" i="1"/>
  <c r="BO799" i="1"/>
  <c r="BT475" i="1"/>
  <c r="BT896" i="1"/>
  <c r="BP81" i="1"/>
  <c r="BQ81" i="1" s="1"/>
  <c r="BP382" i="1"/>
  <c r="BR382" i="1" s="1"/>
  <c r="BO562" i="1"/>
  <c r="BQ562" i="1" s="1"/>
  <c r="BT1750" i="1"/>
  <c r="BT288" i="1"/>
  <c r="BO520" i="1"/>
  <c r="BT784" i="1"/>
  <c r="BP1647" i="1"/>
  <c r="BR1647" i="1" s="1"/>
  <c r="BT267" i="1"/>
  <c r="BO443" i="1"/>
  <c r="BT1826" i="1"/>
  <c r="BT591" i="1"/>
  <c r="BT1743" i="1"/>
  <c r="BP1346" i="1"/>
  <c r="BQ1346" i="1" s="1"/>
  <c r="BO171" i="1"/>
  <c r="BQ171" i="1" s="1"/>
  <c r="BT1933" i="1"/>
  <c r="BB482" i="1"/>
  <c r="BD482" i="1" s="1"/>
  <c r="BB758" i="1"/>
  <c r="BF1586" i="1"/>
  <c r="BB534" i="1"/>
  <c r="BD534" i="1" s="1"/>
  <c r="BF1026" i="1"/>
  <c r="BF1206" i="1"/>
  <c r="BA736" i="1"/>
  <c r="BC736" i="1" s="1"/>
  <c r="BA295" i="1"/>
  <c r="BC295" i="1" s="1"/>
  <c r="BB1015" i="1"/>
  <c r="BD1015" i="1" s="1"/>
  <c r="BB143" i="1"/>
  <c r="BD143" i="1" s="1"/>
  <c r="BF1608" i="1"/>
  <c r="BF852" i="1"/>
  <c r="BA1042" i="1"/>
  <c r="BB1114" i="1"/>
  <c r="BC1114" i="1" s="1"/>
  <c r="BF1901" i="1"/>
  <c r="BF1875" i="1"/>
  <c r="BF1148" i="1"/>
  <c r="BP1158" i="1"/>
  <c r="BR1158" i="1" s="1"/>
  <c r="BT223" i="1"/>
  <c r="BT1304" i="1"/>
  <c r="BP586" i="1"/>
  <c r="BQ586" i="1" s="1"/>
  <c r="BT1642" i="1"/>
  <c r="BP1750" i="1"/>
  <c r="BR1750" i="1" s="1"/>
  <c r="BP288" i="1"/>
  <c r="BR288" i="1" s="1"/>
  <c r="BP2004" i="1"/>
  <c r="BQ2004" i="1" s="1"/>
  <c r="BP544" i="1"/>
  <c r="BR544" i="1" s="1"/>
  <c r="BO1744" i="1"/>
  <c r="BQ1744" i="1" s="1"/>
  <c r="BO1647" i="1"/>
  <c r="BP183" i="1"/>
  <c r="BO1743" i="1"/>
  <c r="BQ1743" i="1" s="1"/>
  <c r="BP1431" i="1"/>
  <c r="BR1431" i="1" s="1"/>
  <c r="BP373" i="1"/>
  <c r="BR373" i="1" s="1"/>
  <c r="BT398" i="1"/>
  <c r="BF1446" i="1"/>
  <c r="BB899" i="1"/>
  <c r="BC899" i="1" s="1"/>
  <c r="BA1964" i="1"/>
  <c r="BF244" i="1"/>
  <c r="BF645" i="1"/>
  <c r="BO426" i="1"/>
  <c r="BQ426" i="1" s="1"/>
  <c r="BP1794" i="1"/>
  <c r="BR1794" i="1" s="1"/>
  <c r="BP1423" i="1"/>
  <c r="BR1423" i="1" s="1"/>
  <c r="BT1330" i="1"/>
  <c r="BP1265" i="1"/>
  <c r="BR1265" i="1" s="1"/>
  <c r="BB626" i="1"/>
  <c r="BD626" i="1" s="1"/>
  <c r="BF1226" i="1"/>
  <c r="BB1626" i="1"/>
  <c r="BB275" i="1"/>
  <c r="BC275" i="1" s="1"/>
  <c r="BF511" i="1"/>
  <c r="BB1792" i="1"/>
  <c r="BD1792" i="1" s="1"/>
  <c r="BF1021" i="1"/>
  <c r="BB1911" i="1"/>
  <c r="BD1911" i="1" s="1"/>
  <c r="BB1023" i="1"/>
  <c r="BA835" i="1"/>
  <c r="BD835" i="1" s="1"/>
  <c r="BF1007" i="1"/>
  <c r="BA1215" i="1"/>
  <c r="BD1215" i="1" s="1"/>
  <c r="BF1319" i="1"/>
  <c r="BA359" i="1"/>
  <c r="BA1809" i="1"/>
  <c r="BF1570" i="1"/>
  <c r="BA789" i="1"/>
  <c r="BB1027" i="1"/>
  <c r="BC1027" i="1" s="1"/>
  <c r="BF1012" i="1"/>
  <c r="BT1134" i="1"/>
  <c r="BT188" i="1"/>
  <c r="BP1004" i="1"/>
  <c r="BR1004" i="1" s="1"/>
  <c r="BT777" i="1"/>
  <c r="BT1365" i="1"/>
  <c r="BT1917" i="1"/>
  <c r="BO190" i="1"/>
  <c r="BQ190" i="1" s="1"/>
  <c r="BO694" i="1"/>
  <c r="BQ694" i="1" s="1"/>
  <c r="BP1030" i="1"/>
  <c r="BQ1030" i="1" s="1"/>
  <c r="BP1606" i="1"/>
  <c r="BQ1606" i="1" s="1"/>
  <c r="BP384" i="1"/>
  <c r="BR384" i="1" s="1"/>
  <c r="BP1884" i="1"/>
  <c r="BR1884" i="1" s="1"/>
  <c r="BP232" i="1"/>
  <c r="BR232" i="1" s="1"/>
  <c r="BT1187" i="1"/>
  <c r="BP1911" i="1"/>
  <c r="BR1911" i="1" s="1"/>
  <c r="BT1667" i="1"/>
  <c r="BT1525" i="1"/>
  <c r="BT531" i="1"/>
  <c r="BO1553" i="1"/>
  <c r="BQ1553" i="1" s="1"/>
  <c r="BB437" i="1"/>
  <c r="BD437" i="1" s="1"/>
  <c r="BB792" i="1"/>
  <c r="BC792" i="1" s="1"/>
  <c r="BA626" i="1"/>
  <c r="BA1406" i="1"/>
  <c r="BC1406" i="1" s="1"/>
  <c r="BA1626" i="1"/>
  <c r="BF275" i="1"/>
  <c r="BB491" i="1"/>
  <c r="BD491" i="1" s="1"/>
  <c r="BA880" i="1"/>
  <c r="BD880" i="1" s="1"/>
  <c r="BB1715" i="1"/>
  <c r="BC1715" i="1" s="1"/>
  <c r="BB1881" i="1"/>
  <c r="BD1881" i="1" s="1"/>
  <c r="BB76" i="1"/>
  <c r="BC76" i="1" s="1"/>
  <c r="BB250" i="1"/>
  <c r="BD250" i="1" s="1"/>
  <c r="BB741" i="1"/>
  <c r="BC741" i="1" s="1"/>
  <c r="BA1792" i="1"/>
  <c r="BF1831" i="1"/>
  <c r="BB1351" i="1"/>
  <c r="BD1351" i="1" s="1"/>
  <c r="BF1911" i="1"/>
  <c r="BF1162" i="1"/>
  <c r="BF835" i="1"/>
  <c r="BA1025" i="1"/>
  <c r="BD1025" i="1" s="1"/>
  <c r="BF1215" i="1"/>
  <c r="BB359" i="1"/>
  <c r="BA1617" i="1"/>
  <c r="BB789" i="1"/>
  <c r="BC789" i="1" s="1"/>
  <c r="BA1027" i="1"/>
  <c r="BB1721" i="1"/>
  <c r="BD1721" i="1" s="1"/>
  <c r="BT138" i="1"/>
  <c r="BP1134" i="1"/>
  <c r="BQ1134" i="1" s="1"/>
  <c r="BT427" i="1"/>
  <c r="BO477" i="1"/>
  <c r="BQ477" i="1" s="1"/>
  <c r="BO777" i="1"/>
  <c r="BR777" i="1" s="1"/>
  <c r="BT1185" i="1"/>
  <c r="BP1365" i="1"/>
  <c r="BR1365" i="1" s="1"/>
  <c r="BP1917" i="1"/>
  <c r="BQ1917" i="1" s="1"/>
  <c r="BO382" i="1"/>
  <c r="BT562" i="1"/>
  <c r="BO384" i="1"/>
  <c r="BP112" i="1"/>
  <c r="BR112" i="1" s="1"/>
  <c r="BO232" i="1"/>
  <c r="BP520" i="1"/>
  <c r="BT988" i="1"/>
  <c r="BO1187" i="1"/>
  <c r="BR1187" i="1" s="1"/>
  <c r="BO1561" i="1"/>
  <c r="BQ1561" i="1" s="1"/>
  <c r="BP1667" i="1"/>
  <c r="BR1667" i="1" s="1"/>
  <c r="BO531" i="1"/>
  <c r="BQ531" i="1" s="1"/>
  <c r="BP533" i="1"/>
  <c r="BR533" i="1" s="1"/>
  <c r="BT1346" i="1"/>
  <c r="BT171" i="1"/>
  <c r="BT1611" i="1"/>
  <c r="BF1749" i="1"/>
  <c r="BB1007" i="1"/>
  <c r="BC1007" i="1" s="1"/>
  <c r="BB1809" i="1"/>
  <c r="BD1809" i="1" s="1"/>
  <c r="BA1570" i="1"/>
  <c r="BC1570" i="1" s="1"/>
  <c r="BO1525" i="1"/>
  <c r="BQ1525" i="1" s="1"/>
  <c r="BB98" i="1"/>
  <c r="BC98" i="1" s="1"/>
  <c r="BA842" i="1"/>
  <c r="BD842" i="1" s="1"/>
  <c r="BF1406" i="1"/>
  <c r="BF1826" i="1"/>
  <c r="BF880" i="1"/>
  <c r="BA1168" i="1"/>
  <c r="BF1715" i="1"/>
  <c r="BA1351" i="1"/>
  <c r="BB1213" i="1"/>
  <c r="BC1213" i="1" s="1"/>
  <c r="BA1928" i="1"/>
  <c r="BB1249" i="1"/>
  <c r="BC1249" i="1" s="1"/>
  <c r="BP799" i="1"/>
  <c r="BQ799" i="1" s="1"/>
  <c r="BO427" i="1"/>
  <c r="BQ427" i="1" s="1"/>
  <c r="BO896" i="1"/>
  <c r="BR896" i="1" s="1"/>
  <c r="BP1185" i="1"/>
  <c r="BQ1185" i="1" s="1"/>
  <c r="BP1644" i="1"/>
  <c r="BR1644" i="1" s="1"/>
  <c r="BO112" i="1"/>
  <c r="BP1012" i="1"/>
  <c r="BR1012" i="1" s="1"/>
  <c r="BO533" i="1"/>
  <c r="BO146" i="1"/>
  <c r="BA119" i="1"/>
  <c r="BF250" i="1"/>
  <c r="BB1820" i="1"/>
  <c r="BB517" i="1"/>
  <c r="BD517" i="1" s="1"/>
  <c r="BA1352" i="1"/>
  <c r="BB1928" i="1"/>
  <c r="BD1928" i="1" s="1"/>
  <c r="BB1042" i="1"/>
  <c r="BC1042" i="1" s="1"/>
  <c r="BB1853" i="1"/>
  <c r="BD1853" i="1" s="1"/>
  <c r="BA111" i="1"/>
  <c r="BC111" i="1" s="1"/>
  <c r="BA701" i="1"/>
  <c r="BB1617" i="1"/>
  <c r="BD1617" i="1" s="1"/>
  <c r="BB1937" i="1"/>
  <c r="BA1018" i="1"/>
  <c r="BB1224" i="1"/>
  <c r="BC1224" i="1" s="1"/>
  <c r="BT586" i="1"/>
  <c r="BO1030" i="1"/>
  <c r="BT1918" i="1"/>
  <c r="BO1548" i="1"/>
  <c r="BT2016" i="1"/>
  <c r="BT544" i="1"/>
  <c r="BT1885" i="1"/>
  <c r="BT1889" i="1"/>
  <c r="BP146" i="1"/>
  <c r="BT895" i="1"/>
  <c r="BP895" i="1"/>
  <c r="BR895" i="1" s="1"/>
  <c r="BT1685" i="1"/>
  <c r="BO1685" i="1"/>
  <c r="BO675" i="1"/>
  <c r="BP675" i="1"/>
  <c r="BR675" i="1" s="1"/>
  <c r="BT675" i="1"/>
  <c r="BP416" i="1"/>
  <c r="BR416" i="1" s="1"/>
  <c r="BT416" i="1"/>
  <c r="BP1000" i="1"/>
  <c r="BO1000" i="1"/>
  <c r="BP1870" i="1"/>
  <c r="BR1870" i="1" s="1"/>
  <c r="BT1870" i="1"/>
  <c r="BT1130" i="1"/>
  <c r="BP1130" i="1"/>
  <c r="BQ1130" i="1" s="1"/>
  <c r="BP497" i="1"/>
  <c r="BO497" i="1"/>
  <c r="BT497" i="1"/>
  <c r="BP331" i="1"/>
  <c r="BR331" i="1" s="1"/>
  <c r="BT331" i="1"/>
  <c r="BP1261" i="1"/>
  <c r="BO1261" i="1"/>
  <c r="BT1261" i="1"/>
  <c r="BP108" i="1"/>
  <c r="BR108" i="1" s="1"/>
  <c r="BT108" i="1"/>
  <c r="BO585" i="1"/>
  <c r="BQ585" i="1" s="1"/>
  <c r="BT585" i="1"/>
  <c r="BT704" i="1"/>
  <c r="BP704" i="1"/>
  <c r="BQ704" i="1" s="1"/>
  <c r="BT1039" i="1"/>
  <c r="BP1039" i="1"/>
  <c r="BQ1039" i="1" s="1"/>
  <c r="BP500" i="1"/>
  <c r="BR500" i="1" s="1"/>
  <c r="BT500" i="1"/>
  <c r="BP1056" i="1"/>
  <c r="BO1056" i="1"/>
  <c r="BP1605" i="1"/>
  <c r="BR1605" i="1" s="1"/>
  <c r="BT1605" i="1"/>
  <c r="BO1230" i="1"/>
  <c r="BP1230" i="1"/>
  <c r="BT1230" i="1"/>
  <c r="BF427" i="1"/>
  <c r="BB427" i="1"/>
  <c r="BC427" i="1" s="1"/>
  <c r="BF1512" i="1"/>
  <c r="BA1512" i="1"/>
  <c r="BB1512" i="1"/>
  <c r="BD1512" i="1" s="1"/>
  <c r="BF1308" i="1"/>
  <c r="BA1308" i="1"/>
  <c r="BF1968" i="1"/>
  <c r="BA1968" i="1"/>
  <c r="BF1498" i="1"/>
  <c r="BB1498" i="1"/>
  <c r="BD1498" i="1" s="1"/>
  <c r="BA1498" i="1"/>
  <c r="BF322" i="1"/>
  <c r="BB322" i="1"/>
  <c r="BD322" i="1" s="1"/>
  <c r="BF1102" i="1"/>
  <c r="BB1102" i="1"/>
  <c r="BC1102" i="1" s="1"/>
  <c r="BF105" i="1"/>
  <c r="BA105" i="1"/>
  <c r="BB105" i="1"/>
  <c r="BD105" i="1" s="1"/>
  <c r="BF299" i="1"/>
  <c r="BB299" i="1"/>
  <c r="BA299" i="1"/>
  <c r="BA1371" i="1"/>
  <c r="BB1371" i="1"/>
  <c r="BF195" i="1"/>
  <c r="BA195" i="1"/>
  <c r="BB195" i="1"/>
  <c r="BD195" i="1" s="1"/>
  <c r="BF1893" i="1"/>
  <c r="BA1893" i="1"/>
  <c r="BB1893" i="1"/>
  <c r="BA781" i="1"/>
  <c r="BB781" i="1"/>
  <c r="BC781" i="1" s="1"/>
  <c r="BA972" i="1"/>
  <c r="BB972" i="1"/>
  <c r="BC972" i="1" s="1"/>
  <c r="BF1245" i="1"/>
  <c r="BA1245" i="1"/>
  <c r="BD1245" i="1" s="1"/>
  <c r="BF565" i="1"/>
  <c r="BB565" i="1"/>
  <c r="BD565" i="1" s="1"/>
  <c r="BA565" i="1"/>
  <c r="BF173" i="1"/>
  <c r="BB173" i="1"/>
  <c r="BD173" i="1" s="1"/>
  <c r="BA173" i="1"/>
  <c r="BF1384" i="1"/>
  <c r="BB1384" i="1"/>
  <c r="BD1384" i="1" s="1"/>
  <c r="BF664" i="1"/>
  <c r="BA664" i="1"/>
  <c r="BB664" i="1"/>
  <c r="BD664" i="1" s="1"/>
  <c r="BF971" i="1"/>
  <c r="BA971" i="1"/>
  <c r="BB971" i="1"/>
  <c r="BC971" i="1" s="1"/>
  <c r="BF172" i="1"/>
  <c r="BA172" i="1"/>
  <c r="BC172" i="1" s="1"/>
  <c r="BO957" i="1"/>
  <c r="BR957" i="1" s="1"/>
  <c r="BT957" i="1"/>
  <c r="BP1594" i="1"/>
  <c r="BR1594" i="1" s="1"/>
  <c r="BT1594" i="1"/>
  <c r="BO341" i="1"/>
  <c r="BT341" i="1"/>
  <c r="BO119" i="1"/>
  <c r="BP119" i="1"/>
  <c r="BR119" i="1" s="1"/>
  <c r="BP338" i="1"/>
  <c r="BQ338" i="1" s="1"/>
  <c r="BT338" i="1"/>
  <c r="BO997" i="1"/>
  <c r="BR997" i="1" s="1"/>
  <c r="BT997" i="1"/>
  <c r="BT1780" i="1"/>
  <c r="BP1780" i="1"/>
  <c r="BR1780" i="1" s="1"/>
  <c r="BO395" i="1"/>
  <c r="BP395" i="1"/>
  <c r="BT395" i="1"/>
  <c r="BO929" i="1"/>
  <c r="BP929" i="1"/>
  <c r="BT929" i="1"/>
  <c r="BO1094" i="1"/>
  <c r="BP1094" i="1"/>
  <c r="BT1094" i="1"/>
  <c r="BB402" i="1"/>
  <c r="BD402" i="1" s="1"/>
  <c r="BA966" i="1"/>
  <c r="BD966" i="1" s="1"/>
  <c r="BB1168" i="1"/>
  <c r="BB321" i="1"/>
  <c r="BD321" i="1" s="1"/>
  <c r="BB399" i="1"/>
  <c r="BD399" i="1" s="1"/>
  <c r="BA709" i="1"/>
  <c r="BF781" i="1"/>
  <c r="BA1023" i="1"/>
  <c r="BA801" i="1"/>
  <c r="BA1445" i="1"/>
  <c r="BF1856" i="1"/>
  <c r="BA792" i="1"/>
  <c r="BB300" i="1"/>
  <c r="BD300" i="1" s="1"/>
  <c r="BO138" i="1"/>
  <c r="BQ138" i="1" s="1"/>
  <c r="BO354" i="1"/>
  <c r="BQ354" i="1" s="1"/>
  <c r="BT751" i="1"/>
  <c r="BP91" i="1"/>
  <c r="BQ91" i="1" s="1"/>
  <c r="BP475" i="1"/>
  <c r="BQ475" i="1" s="1"/>
  <c r="BP188" i="1"/>
  <c r="BR188" i="1" s="1"/>
  <c r="BO308" i="1"/>
  <c r="BQ308" i="1" s="1"/>
  <c r="BT440" i="1"/>
  <c r="BO1304" i="1"/>
  <c r="BQ1304" i="1" s="1"/>
  <c r="BT657" i="1"/>
  <c r="BT1569" i="1"/>
  <c r="BT1881" i="1"/>
  <c r="BO1977" i="1"/>
  <c r="BQ1977" i="1" s="1"/>
  <c r="BT1606" i="1"/>
  <c r="BT1846" i="1"/>
  <c r="BP756" i="1"/>
  <c r="BR756" i="1" s="1"/>
  <c r="BO784" i="1"/>
  <c r="BR784" i="1" s="1"/>
  <c r="BO988" i="1"/>
  <c r="BR988" i="1" s="1"/>
  <c r="BP1840" i="1"/>
  <c r="BQ1840" i="1" s="1"/>
  <c r="BT1561" i="1"/>
  <c r="BT1045" i="1"/>
  <c r="BT707" i="1"/>
  <c r="BT506" i="1"/>
  <c r="BP1167" i="1"/>
  <c r="BQ1167" i="1" s="1"/>
  <c r="BB1240" i="1"/>
  <c r="BC1240" i="1" s="1"/>
  <c r="BF1240" i="1"/>
  <c r="BA1240" i="1"/>
  <c r="BA125" i="1"/>
  <c r="BB125" i="1"/>
  <c r="BD125" i="1" s="1"/>
  <c r="BB1111" i="1"/>
  <c r="BC1111" i="1" s="1"/>
  <c r="BF1111" i="1"/>
  <c r="BF642" i="1"/>
  <c r="BB642" i="1"/>
  <c r="BD642" i="1" s="1"/>
  <c r="BB243" i="1"/>
  <c r="BD243" i="1" s="1"/>
  <c r="BF243" i="1"/>
  <c r="BA305" i="1"/>
  <c r="BB305" i="1"/>
  <c r="BD305" i="1" s="1"/>
  <c r="BO1154" i="1"/>
  <c r="BT1154" i="1"/>
  <c r="BP1154" i="1"/>
  <c r="BF819" i="1"/>
  <c r="BB819" i="1"/>
  <c r="BC819" i="1" s="1"/>
  <c r="BA819" i="1"/>
  <c r="BP1322" i="1"/>
  <c r="BR1322" i="1" s="1"/>
  <c r="BO1322" i="1"/>
  <c r="BO444" i="1"/>
  <c r="BP444" i="1"/>
  <c r="BR444" i="1" s="1"/>
  <c r="BP1575" i="1"/>
  <c r="BR1575" i="1" s="1"/>
  <c r="BO1575" i="1"/>
  <c r="BT1575" i="1"/>
  <c r="BO839" i="1"/>
  <c r="BT839" i="1"/>
  <c r="BP839" i="1"/>
  <c r="BQ839" i="1" s="1"/>
  <c r="BO1313" i="1"/>
  <c r="BP1313" i="1"/>
  <c r="BR1313" i="1" s="1"/>
  <c r="BT1313" i="1"/>
  <c r="BP1250" i="1"/>
  <c r="BQ1250" i="1" s="1"/>
  <c r="BO1250" i="1"/>
  <c r="BF966" i="1"/>
  <c r="BA553" i="1"/>
  <c r="BB1381" i="1"/>
  <c r="BA399" i="1"/>
  <c r="BB1473" i="1"/>
  <c r="BD1473" i="1" s="1"/>
  <c r="BB801" i="1"/>
  <c r="BC801" i="1" s="1"/>
  <c r="BB1699" i="1"/>
  <c r="BA671" i="1"/>
  <c r="BB1903" i="1"/>
  <c r="BD1903" i="1" s="1"/>
  <c r="BA824" i="1"/>
  <c r="BB1654" i="1"/>
  <c r="BD1654" i="1" s="1"/>
  <c r="BB1968" i="1"/>
  <c r="BD1968" i="1" s="1"/>
  <c r="BB811" i="1"/>
  <c r="BC811" i="1" s="1"/>
  <c r="BB1308" i="1"/>
  <c r="BO751" i="1"/>
  <c r="BQ751" i="1" s="1"/>
  <c r="BO1039" i="1"/>
  <c r="BO440" i="1"/>
  <c r="BQ440" i="1" s="1"/>
  <c r="BP657" i="1"/>
  <c r="BR657" i="1" s="1"/>
  <c r="BP1569" i="1"/>
  <c r="BR1569" i="1" s="1"/>
  <c r="BT1677" i="1"/>
  <c r="BP1881" i="1"/>
  <c r="BQ1881" i="1" s="1"/>
  <c r="BO1846" i="1"/>
  <c r="BQ1846" i="1" s="1"/>
  <c r="BP660" i="1"/>
  <c r="BR660" i="1" s="1"/>
  <c r="BO756" i="1"/>
  <c r="BO1045" i="1"/>
  <c r="BR1045" i="1" s="1"/>
  <c r="BO266" i="1"/>
  <c r="BP707" i="1"/>
  <c r="BR707" i="1" s="1"/>
  <c r="BP506" i="1"/>
  <c r="BQ506" i="1" s="1"/>
  <c r="BP341" i="1"/>
  <c r="BR341" i="1" s="1"/>
  <c r="BT1083" i="1"/>
  <c r="BO1515" i="1"/>
  <c r="BQ1515" i="1" s="1"/>
  <c r="BP1899" i="1"/>
  <c r="BR1899" i="1" s="1"/>
  <c r="BT1037" i="1"/>
  <c r="BA402" i="1"/>
  <c r="BB1826" i="1"/>
  <c r="BC1826" i="1" s="1"/>
  <c r="BB573" i="1"/>
  <c r="BD573" i="1" s="1"/>
  <c r="BA1654" i="1"/>
  <c r="BA811" i="1"/>
  <c r="BT1820" i="1"/>
  <c r="BT477" i="1"/>
  <c r="BT885" i="1"/>
  <c r="BO1677" i="1"/>
  <c r="BQ1677" i="1" s="1"/>
  <c r="BO660" i="1"/>
  <c r="BT1644" i="1"/>
  <c r="BO1884" i="1"/>
  <c r="BT1000" i="1"/>
  <c r="BT1084" i="1"/>
  <c r="BT265" i="1"/>
  <c r="BO1130" i="1"/>
  <c r="BT253" i="1"/>
  <c r="BT857" i="1"/>
  <c r="BP266" i="1"/>
  <c r="BR266" i="1" s="1"/>
  <c r="BT373" i="1"/>
  <c r="BP1083" i="1"/>
  <c r="BR1083" i="1" s="1"/>
  <c r="BO1899" i="1"/>
  <c r="BP1037" i="1"/>
  <c r="BR1037" i="1" s="1"/>
  <c r="BP1746" i="1"/>
  <c r="BQ1746" i="1" s="1"/>
  <c r="BT1746" i="1"/>
  <c r="BF155" i="1"/>
  <c r="BB155" i="1"/>
  <c r="BD155" i="1" s="1"/>
  <c r="BA155" i="1"/>
  <c r="BO1358" i="1"/>
  <c r="BP1358" i="1"/>
  <c r="BR1358" i="1" s="1"/>
  <c r="BT1358" i="1"/>
  <c r="BP1603" i="1"/>
  <c r="BR1603" i="1" s="1"/>
  <c r="BT1603" i="1"/>
  <c r="BO930" i="1"/>
  <c r="BT930" i="1"/>
  <c r="BP930" i="1"/>
  <c r="BQ930" i="1" s="1"/>
  <c r="BP1640" i="1"/>
  <c r="BR1640" i="1" s="1"/>
  <c r="BT1640" i="1"/>
  <c r="BF539" i="1"/>
  <c r="BB539" i="1"/>
  <c r="BD539" i="1" s="1"/>
  <c r="BA539" i="1"/>
  <c r="BF1776" i="1"/>
  <c r="BA1776" i="1"/>
  <c r="BC1776" i="1" s="1"/>
  <c r="BA817" i="1"/>
  <c r="BB817" i="1"/>
  <c r="BC817" i="1" s="1"/>
  <c r="BF940" i="1"/>
  <c r="BB940" i="1"/>
  <c r="BC940" i="1" s="1"/>
  <c r="BB575" i="1"/>
  <c r="BD575" i="1" s="1"/>
  <c r="BA575" i="1"/>
  <c r="BA1629" i="1"/>
  <c r="BF1629" i="1"/>
  <c r="BB1629" i="1"/>
  <c r="BA370" i="1"/>
  <c r="BB370" i="1"/>
  <c r="BD370" i="1" s="1"/>
  <c r="BF1560" i="1"/>
  <c r="BA1560" i="1"/>
  <c r="BC1560" i="1" s="1"/>
  <c r="BF1403" i="1"/>
  <c r="BA1403" i="1"/>
  <c r="BC1403" i="1" s="1"/>
  <c r="BF1751" i="1"/>
  <c r="BA1751" i="1"/>
  <c r="BC1751" i="1" s="1"/>
  <c r="BF179" i="1"/>
  <c r="BB179" i="1"/>
  <c r="BD179" i="1" s="1"/>
  <c r="BF2012" i="1"/>
  <c r="BB2012" i="1"/>
  <c r="BC2012" i="1" s="1"/>
  <c r="BB558" i="1"/>
  <c r="BD558" i="1" s="1"/>
  <c r="BB1672" i="1"/>
  <c r="BA683" i="1"/>
  <c r="BA1586" i="1"/>
  <c r="BC1586" i="1" s="1"/>
  <c r="BA558" i="1"/>
  <c r="BA786" i="1"/>
  <c r="BD786" i="1" s="1"/>
  <c r="BB1446" i="1"/>
  <c r="BC1446" i="1" s="1"/>
  <c r="BB448" i="1"/>
  <c r="BC448" i="1" s="1"/>
  <c r="BA1384" i="1"/>
  <c r="BA1672" i="1"/>
  <c r="BA308" i="1"/>
  <c r="BC308" i="1" s="1"/>
  <c r="BA179" i="1"/>
  <c r="BB553" i="1"/>
  <c r="BB683" i="1"/>
  <c r="BA1381" i="1"/>
  <c r="BA728" i="1"/>
  <c r="BC728" i="1" s="1"/>
  <c r="BB1608" i="1"/>
  <c r="BC1608" i="1" s="1"/>
  <c r="BB1831" i="1"/>
  <c r="BC1831" i="1" s="1"/>
  <c r="BB244" i="1"/>
  <c r="BD244" i="1" s="1"/>
  <c r="BA1162" i="1"/>
  <c r="BD1162" i="1" s="1"/>
  <c r="BA1473" i="1"/>
  <c r="BF817" i="1"/>
  <c r="BB1509" i="1"/>
  <c r="BD1509" i="1" s="1"/>
  <c r="BA1699" i="1"/>
  <c r="BB671" i="1"/>
  <c r="BD671" i="1" s="1"/>
  <c r="BB1725" i="1"/>
  <c r="BD1725" i="1" s="1"/>
  <c r="BA1903" i="1"/>
  <c r="BB824" i="1"/>
  <c r="BC824" i="1" s="1"/>
  <c r="BB1409" i="1"/>
  <c r="BC1409" i="1" s="1"/>
  <c r="BB1994" i="1"/>
  <c r="BD1994" i="1" s="1"/>
  <c r="BA1393" i="1"/>
  <c r="BC1393" i="1" s="1"/>
  <c r="BB562" i="1"/>
  <c r="BD562" i="1" s="1"/>
  <c r="BB1953" i="1"/>
  <c r="BD1953" i="1" s="1"/>
  <c r="BA1012" i="1"/>
  <c r="BD1012" i="1" s="1"/>
  <c r="BA1016" i="1"/>
  <c r="BD1016" i="1" s="1"/>
  <c r="BT42" i="1"/>
  <c r="BT426" i="1"/>
  <c r="BT1554" i="1"/>
  <c r="BT307" i="1"/>
  <c r="BT81" i="1"/>
  <c r="BF1994" i="1"/>
  <c r="BF1393" i="1"/>
  <c r="BP307" i="1"/>
  <c r="BQ307" i="1" s="1"/>
  <c r="BT1012" i="1"/>
  <c r="BP1084" i="1"/>
  <c r="BQ1084" i="1" s="1"/>
  <c r="BT407" i="1"/>
  <c r="BO1463" i="1"/>
  <c r="BT1515" i="1"/>
  <c r="BT203" i="1"/>
  <c r="BT1343" i="1"/>
  <c r="BO509" i="1"/>
  <c r="BP1685" i="1"/>
  <c r="BR1685" i="1" s="1"/>
  <c r="BT745" i="1"/>
  <c r="BP203" i="1"/>
  <c r="BR203" i="1" s="1"/>
  <c r="BT1607" i="1"/>
  <c r="BP1994" i="1"/>
  <c r="BR1994" i="1" s="1"/>
  <c r="BT1250" i="1"/>
  <c r="BO591" i="1"/>
  <c r="BQ591" i="1" s="1"/>
  <c r="BP509" i="1"/>
  <c r="BR509" i="1" s="1"/>
  <c r="BP1325" i="1"/>
  <c r="BR1325" i="1" s="1"/>
  <c r="BT185" i="1"/>
  <c r="BT161" i="1"/>
  <c r="BP1607" i="1"/>
  <c r="BR1607" i="1" s="1"/>
  <c r="BO227" i="1"/>
  <c r="BQ227" i="1" s="1"/>
  <c r="BP1901" i="1"/>
  <c r="BR1901" i="1" s="1"/>
  <c r="BF1677" i="1"/>
  <c r="BF1389" i="1"/>
  <c r="BT227" i="1"/>
  <c r="BP161" i="1"/>
  <c r="BQ161" i="1" s="1"/>
  <c r="BP1889" i="1"/>
  <c r="BQ1889" i="1" s="1"/>
  <c r="BP1463" i="1"/>
  <c r="BR1463" i="1" s="1"/>
  <c r="BT230" i="1"/>
  <c r="BO779" i="1"/>
  <c r="BO1901" i="1"/>
  <c r="BB1976" i="1"/>
  <c r="BD1976" i="1" s="1"/>
  <c r="BP1165" i="1"/>
  <c r="BQ1165" i="1" s="1"/>
  <c r="BO1141" i="1"/>
  <c r="BR1141" i="1" s="1"/>
  <c r="BP407" i="1"/>
  <c r="BQ407" i="1" s="1"/>
  <c r="BO230" i="1"/>
  <c r="BQ230" i="1" s="1"/>
  <c r="BT181" i="1"/>
  <c r="BO457" i="1"/>
  <c r="BQ457" i="1" s="1"/>
  <c r="BO1073" i="1"/>
  <c r="BR1073" i="1" s="1"/>
  <c r="BO746" i="1"/>
  <c r="BQ746" i="1" s="1"/>
  <c r="BB1200" i="1"/>
  <c r="BP1991" i="1"/>
  <c r="BR1991" i="1" s="1"/>
  <c r="BT1141" i="1"/>
  <c r="BF1590" i="1"/>
  <c r="BB1295" i="1"/>
  <c r="BD1295" i="1" s="1"/>
  <c r="BB702" i="1"/>
  <c r="BD702" i="1" s="1"/>
  <c r="BB1590" i="1"/>
  <c r="BC1590" i="1" s="1"/>
  <c r="BF679" i="1"/>
  <c r="BB1671" i="1"/>
  <c r="BC1671" i="1" s="1"/>
  <c r="BA350" i="1"/>
  <c r="BB1418" i="1"/>
  <c r="BB1783" i="1"/>
  <c r="BO347" i="1"/>
  <c r="BQ347" i="1" s="1"/>
  <c r="BB1920" i="1"/>
  <c r="BD1920" i="1" s="1"/>
  <c r="BT339" i="1"/>
  <c r="BO339" i="1"/>
  <c r="BP339" i="1"/>
  <c r="BR339" i="1" s="1"/>
  <c r="BT1792" i="1"/>
  <c r="BP1792" i="1"/>
  <c r="BR1792" i="1" s="1"/>
  <c r="BO1792" i="1"/>
  <c r="BP1459" i="1"/>
  <c r="BR1459" i="1" s="1"/>
  <c r="BT1459" i="1"/>
  <c r="BF909" i="1"/>
  <c r="BB909" i="1"/>
  <c r="BA762" i="1"/>
  <c r="BF762" i="1"/>
  <c r="BF1670" i="1"/>
  <c r="BA1670" i="1"/>
  <c r="BA1290" i="1"/>
  <c r="BF1290" i="1"/>
  <c r="BF1622" i="1"/>
  <c r="BA1622" i="1"/>
  <c r="BT1507" i="1"/>
  <c r="BP1507" i="1"/>
  <c r="BR1507" i="1" s="1"/>
  <c r="BO1507" i="1"/>
  <c r="BO985" i="1"/>
  <c r="BT985" i="1"/>
  <c r="BP985" i="1"/>
  <c r="BO623" i="1"/>
  <c r="BP623" i="1"/>
  <c r="BT623" i="1"/>
  <c r="BP1923" i="1"/>
  <c r="BR1923" i="1" s="1"/>
  <c r="BO1923" i="1"/>
  <c r="BT1923" i="1"/>
  <c r="BP1757" i="1"/>
  <c r="BR1757" i="1" s="1"/>
  <c r="BO1757" i="1"/>
  <c r="BT1757" i="1"/>
  <c r="BP904" i="1"/>
  <c r="BO904" i="1"/>
  <c r="BT904" i="1"/>
  <c r="BT387" i="1"/>
  <c r="BP387" i="1"/>
  <c r="BO387" i="1"/>
  <c r="BO558" i="1"/>
  <c r="BP558" i="1"/>
  <c r="BT558" i="1"/>
  <c r="BP1960" i="1"/>
  <c r="BR1960" i="1" s="1"/>
  <c r="BO1960" i="1"/>
  <c r="BT1960" i="1"/>
  <c r="BT2003" i="1"/>
  <c r="BP2003" i="1"/>
  <c r="BR2003" i="1" s="1"/>
  <c r="BO2003" i="1"/>
  <c r="BO1921" i="1"/>
  <c r="BP1921" i="1"/>
  <c r="BT1921" i="1"/>
  <c r="BO570" i="1"/>
  <c r="BP570" i="1"/>
  <c r="BT570" i="1"/>
  <c r="BT1972" i="1"/>
  <c r="BP1972" i="1"/>
  <c r="BR1972" i="1" s="1"/>
  <c r="BO1972" i="1"/>
  <c r="BP30" i="1"/>
  <c r="BO30" i="1"/>
  <c r="BT30" i="1"/>
  <c r="BO1947" i="1"/>
  <c r="BP1947" i="1"/>
  <c r="BR1947" i="1" s="1"/>
  <c r="BT1947" i="1"/>
  <c r="BO464" i="1"/>
  <c r="BP464" i="1"/>
  <c r="BR464" i="1" s="1"/>
  <c r="BT464" i="1"/>
  <c r="BP1247" i="1"/>
  <c r="BQ1247" i="1" s="1"/>
  <c r="BO1247" i="1"/>
  <c r="BT1247" i="1"/>
  <c r="BP1514" i="1"/>
  <c r="BT1514" i="1"/>
  <c r="BO1514" i="1"/>
  <c r="BO518" i="1"/>
  <c r="BP518" i="1"/>
  <c r="BR518" i="1" s="1"/>
  <c r="BT518" i="1"/>
  <c r="BO1061" i="1"/>
  <c r="BP1061" i="1"/>
  <c r="BT1061" i="1"/>
  <c r="BT1922" i="1"/>
  <c r="BO1922" i="1"/>
  <c r="BP1922" i="1"/>
  <c r="BR1922" i="1" s="1"/>
  <c r="BT1382" i="1"/>
  <c r="BO1382" i="1"/>
  <c r="BP1382" i="1"/>
  <c r="BR1382" i="1" s="1"/>
  <c r="BO2026" i="1"/>
  <c r="BP2026" i="1"/>
  <c r="BR2026" i="1" s="1"/>
  <c r="BO641" i="1"/>
  <c r="BP641" i="1"/>
  <c r="BR641" i="1" s="1"/>
  <c r="BT641" i="1"/>
  <c r="BO485" i="1"/>
  <c r="BP485" i="1"/>
  <c r="BR485" i="1" s="1"/>
  <c r="BT485" i="1"/>
  <c r="BO263" i="1"/>
  <c r="BP263" i="1"/>
  <c r="BR263" i="1" s="1"/>
  <c r="BT263" i="1"/>
  <c r="BP1224" i="1"/>
  <c r="BQ1224" i="1" s="1"/>
  <c r="BO1224" i="1"/>
  <c r="BT1224" i="1"/>
  <c r="BP711" i="1"/>
  <c r="BR711" i="1" s="1"/>
  <c r="BO711" i="1"/>
  <c r="BP1610" i="1"/>
  <c r="BR1610" i="1" s="1"/>
  <c r="BO1610" i="1"/>
  <c r="BT1610" i="1"/>
  <c r="BP1657" i="1"/>
  <c r="BO1657" i="1"/>
  <c r="BT1657" i="1"/>
  <c r="BO172" i="1"/>
  <c r="BT172" i="1"/>
  <c r="BP172" i="1"/>
  <c r="BO1181" i="1"/>
  <c r="BP1181" i="1"/>
  <c r="BQ1181" i="1" s="1"/>
  <c r="BT1181" i="1"/>
  <c r="BO1721" i="1"/>
  <c r="BP1721" i="1"/>
  <c r="BR1721" i="1" s="1"/>
  <c r="BT1721" i="1"/>
  <c r="BO1970" i="1"/>
  <c r="BP1970" i="1"/>
  <c r="BR1970" i="1" s="1"/>
  <c r="BT1970" i="1"/>
  <c r="BO1950" i="1"/>
  <c r="BT1950" i="1"/>
  <c r="BP1950" i="1"/>
  <c r="BR1950" i="1" s="1"/>
  <c r="BT1949" i="1"/>
  <c r="BO1949" i="1"/>
  <c r="BP1949" i="1"/>
  <c r="BO41" i="1"/>
  <c r="BP41" i="1"/>
  <c r="BR41" i="1" s="1"/>
  <c r="BT41" i="1"/>
  <c r="BO456" i="1"/>
  <c r="BT456" i="1"/>
  <c r="BO468" i="1"/>
  <c r="BP468" i="1"/>
  <c r="BT468" i="1"/>
  <c r="BP434" i="1"/>
  <c r="BT434" i="1"/>
  <c r="BO434" i="1"/>
  <c r="BO1469" i="1"/>
  <c r="BP1469" i="1"/>
  <c r="BR1469" i="1" s="1"/>
  <c r="BT1469" i="1"/>
  <c r="BO1499" i="1"/>
  <c r="BP1499" i="1"/>
  <c r="BR1499" i="1" s="1"/>
  <c r="BT1499" i="1"/>
  <c r="BO1276" i="1"/>
  <c r="BP1276" i="1"/>
  <c r="BT1276" i="1"/>
  <c r="BO149" i="1"/>
  <c r="BP149" i="1"/>
  <c r="BR149" i="1" s="1"/>
  <c r="BT149" i="1"/>
  <c r="BA304" i="1"/>
  <c r="BB1115" i="1"/>
  <c r="BC1115" i="1" s="1"/>
  <c r="BB883" i="1"/>
  <c r="BC883" i="1" s="1"/>
  <c r="BA1997" i="1"/>
  <c r="BC1997" i="1" s="1"/>
  <c r="BF1150" i="1"/>
  <c r="BO105" i="1"/>
  <c r="BQ105" i="1" s="1"/>
  <c r="BT1726" i="1"/>
  <c r="BT1310" i="1"/>
  <c r="BP1571" i="1"/>
  <c r="BR1571" i="1" s="1"/>
  <c r="BO284" i="1"/>
  <c r="BP284" i="1"/>
  <c r="BO336" i="1"/>
  <c r="BP336" i="1"/>
  <c r="BR336" i="1" s="1"/>
  <c r="BT336" i="1"/>
  <c r="BO1153" i="1"/>
  <c r="BP1153" i="1"/>
  <c r="BQ1153" i="1" s="1"/>
  <c r="BT1153" i="1"/>
  <c r="BB1150" i="1"/>
  <c r="BC1150" i="1" s="1"/>
  <c r="BO1109" i="1"/>
  <c r="BP1109" i="1"/>
  <c r="BQ1109" i="1" s="1"/>
  <c r="BT1109" i="1"/>
  <c r="BF1115" i="1"/>
  <c r="BA449" i="1"/>
  <c r="BA883" i="1"/>
  <c r="BF1997" i="1"/>
  <c r="BO1666" i="1"/>
  <c r="BP1726" i="1"/>
  <c r="BR1726" i="1" s="1"/>
  <c r="BP1310" i="1"/>
  <c r="BR1310" i="1" s="1"/>
  <c r="BP728" i="1"/>
  <c r="BO728" i="1"/>
  <c r="BT728" i="1"/>
  <c r="BO132" i="1"/>
  <c r="BP132" i="1"/>
  <c r="BR132" i="1" s="1"/>
  <c r="BT132" i="1"/>
  <c r="BO1679" i="1"/>
  <c r="BP1679" i="1"/>
  <c r="BR1679" i="1" s="1"/>
  <c r="BT1679" i="1"/>
  <c r="BO731" i="1"/>
  <c r="BP731" i="1"/>
  <c r="BR731" i="1" s="1"/>
  <c r="BT731" i="1"/>
  <c r="BO229" i="1"/>
  <c r="BP229" i="1"/>
  <c r="BR229" i="1" s="1"/>
  <c r="BT229" i="1"/>
  <c r="BO891" i="1"/>
  <c r="BP891" i="1"/>
  <c r="BT891" i="1"/>
  <c r="BF1879" i="1"/>
  <c r="BB1879" i="1"/>
  <c r="BD1879" i="1" s="1"/>
  <c r="BP964" i="1"/>
  <c r="BQ964" i="1" s="1"/>
  <c r="BO964" i="1"/>
  <c r="BT964" i="1"/>
  <c r="BF1959" i="1"/>
  <c r="BA1959" i="1"/>
  <c r="BB1959" i="1"/>
  <c r="BD1959" i="1" s="1"/>
  <c r="BO874" i="1"/>
  <c r="BP874" i="1"/>
  <c r="BT874" i="1"/>
  <c r="BO1646" i="1"/>
  <c r="BP1646" i="1"/>
  <c r="BR1646" i="1" s="1"/>
  <c r="BT1646" i="1"/>
  <c r="BO1001" i="1"/>
  <c r="BP1001" i="1"/>
  <c r="BT1001" i="1"/>
  <c r="BP669" i="1"/>
  <c r="BR669" i="1" s="1"/>
  <c r="BO669" i="1"/>
  <c r="BT669" i="1"/>
  <c r="BT1852" i="1"/>
  <c r="BP1852" i="1"/>
  <c r="BO215" i="1"/>
  <c r="BP215" i="1"/>
  <c r="BR215" i="1" s="1"/>
  <c r="BT215" i="1"/>
  <c r="BP765" i="1"/>
  <c r="BR765" i="1" s="1"/>
  <c r="BT765" i="1"/>
  <c r="BO765" i="1"/>
  <c r="BP677" i="1"/>
  <c r="BR677" i="1" s="1"/>
  <c r="BT677" i="1"/>
  <c r="BO677" i="1"/>
  <c r="BO1876" i="1"/>
  <c r="BT1876" i="1"/>
  <c r="BP1876" i="1"/>
  <c r="BO269" i="1"/>
  <c r="BP269" i="1"/>
  <c r="BT269" i="1"/>
  <c r="BP1400" i="1"/>
  <c r="BR1400" i="1" s="1"/>
  <c r="BO1400" i="1"/>
  <c r="BT1400" i="1"/>
  <c r="BO194" i="1"/>
  <c r="BP194" i="1"/>
  <c r="BT194" i="1"/>
  <c r="BO1520" i="1"/>
  <c r="BP1520" i="1"/>
  <c r="BR1520" i="1" s="1"/>
  <c r="BT1520" i="1"/>
  <c r="BO279" i="1"/>
  <c r="BP279" i="1"/>
  <c r="BR279" i="1" s="1"/>
  <c r="BT279" i="1"/>
  <c r="BO1763" i="1"/>
  <c r="BP1763" i="1"/>
  <c r="BR1763" i="1" s="1"/>
  <c r="BT1763" i="1"/>
  <c r="BO1296" i="1"/>
  <c r="BP1296" i="1"/>
  <c r="BR1296" i="1" s="1"/>
  <c r="BT1296" i="1"/>
  <c r="BP1845" i="1"/>
  <c r="BT1845" i="1"/>
  <c r="BO1845" i="1"/>
  <c r="BP116" i="1"/>
  <c r="BO116" i="1"/>
  <c r="BT116" i="1"/>
  <c r="BP408" i="1"/>
  <c r="BR408" i="1" s="1"/>
  <c r="BT408" i="1"/>
  <c r="BO408" i="1"/>
  <c r="BP909" i="1"/>
  <c r="BT909" i="1"/>
  <c r="BO909" i="1"/>
  <c r="BO451" i="1"/>
  <c r="BP451" i="1"/>
  <c r="BR451" i="1" s="1"/>
  <c r="BT451" i="1"/>
  <c r="BP1390" i="1"/>
  <c r="BR1390" i="1" s="1"/>
  <c r="BO1390" i="1"/>
  <c r="BT1390" i="1"/>
  <c r="BO1665" i="1"/>
  <c r="BP1665" i="1"/>
  <c r="BT1665" i="1"/>
  <c r="BO1855" i="1"/>
  <c r="BT1855" i="1"/>
  <c r="BP1392" i="1"/>
  <c r="BR1392" i="1" s="1"/>
  <c r="BO1392" i="1"/>
  <c r="BT1392" i="1"/>
  <c r="BO405" i="1"/>
  <c r="BP405" i="1"/>
  <c r="BR405" i="1" s="1"/>
  <c r="BT405" i="1"/>
  <c r="BP648" i="1"/>
  <c r="BO648" i="1"/>
  <c r="BT648" i="1"/>
  <c r="BO1292" i="1"/>
  <c r="BP1292" i="1"/>
  <c r="BT1292" i="1"/>
  <c r="BP924" i="1"/>
  <c r="BT924" i="1"/>
  <c r="BO924" i="1"/>
  <c r="BO1592" i="1"/>
  <c r="BP1592" i="1"/>
  <c r="BR1592" i="1" s="1"/>
  <c r="BT1592" i="1"/>
  <c r="BO1602" i="1"/>
  <c r="BT1602" i="1"/>
  <c r="BP1602" i="1"/>
  <c r="BR1602" i="1" s="1"/>
  <c r="BP64" i="1"/>
  <c r="BR64" i="1" s="1"/>
  <c r="BT64" i="1"/>
  <c r="BO64" i="1"/>
  <c r="BO837" i="1"/>
  <c r="BT837" i="1"/>
  <c r="BP837" i="1"/>
  <c r="BQ837" i="1" s="1"/>
  <c r="BO355" i="1"/>
  <c r="BT355" i="1"/>
  <c r="BO703" i="1"/>
  <c r="BP703" i="1"/>
  <c r="BR703" i="1" s="1"/>
  <c r="BT703" i="1"/>
  <c r="BO366" i="1"/>
  <c r="BP366" i="1"/>
  <c r="BR366" i="1" s="1"/>
  <c r="BT366" i="1"/>
  <c r="BO474" i="1"/>
  <c r="BP474" i="1"/>
  <c r="BT474" i="1"/>
  <c r="BO1050" i="1"/>
  <c r="BP1050" i="1"/>
  <c r="BT1050" i="1"/>
  <c r="BT920" i="1"/>
  <c r="BO920" i="1"/>
  <c r="BR920" i="1" s="1"/>
  <c r="BO1470" i="1"/>
  <c r="BP1470" i="1"/>
  <c r="BR1470" i="1" s="1"/>
  <c r="BT1470" i="1"/>
  <c r="BF1923" i="1"/>
  <c r="BB1923" i="1"/>
  <c r="BD1923" i="1" s="1"/>
  <c r="BB1669" i="1"/>
  <c r="BF1669" i="1"/>
  <c r="BA1669" i="1"/>
  <c r="BB1069" i="1"/>
  <c r="BC1069" i="1" s="1"/>
  <c r="BF1069" i="1"/>
  <c r="BA1069" i="1"/>
  <c r="BF1145" i="1"/>
  <c r="BA1145" i="1"/>
  <c r="BB1145" i="1"/>
  <c r="BC1145" i="1" s="1"/>
  <c r="BF1133" i="1"/>
  <c r="BB1133" i="1"/>
  <c r="BC1133" i="1" s="1"/>
  <c r="BA1133" i="1"/>
  <c r="BF1652" i="1"/>
  <c r="BB1652" i="1"/>
  <c r="BD1652" i="1" s="1"/>
  <c r="BA1652" i="1"/>
  <c r="BF695" i="1"/>
  <c r="BB695" i="1"/>
  <c r="BA695" i="1"/>
  <c r="BF890" i="1"/>
  <c r="BB890" i="1"/>
  <c r="BC890" i="1" s="1"/>
  <c r="BA890" i="1"/>
  <c r="BF341" i="1"/>
  <c r="BB341" i="1"/>
  <c r="BD341" i="1" s="1"/>
  <c r="BA341" i="1"/>
  <c r="BF1864" i="1"/>
  <c r="BA1864" i="1"/>
  <c r="BB1864" i="1"/>
  <c r="BB1649" i="1"/>
  <c r="BF1649" i="1"/>
  <c r="BA1649" i="1"/>
  <c r="BF1569" i="1"/>
  <c r="BA1569" i="1"/>
  <c r="BF1426" i="1"/>
  <c r="BB1426" i="1"/>
  <c r="BA1426" i="1"/>
  <c r="BB187" i="1"/>
  <c r="BD187" i="1" s="1"/>
  <c r="BF187" i="1"/>
  <c r="BA187" i="1"/>
  <c r="BF1627" i="1"/>
  <c r="BA1627" i="1"/>
  <c r="BB1627" i="1"/>
  <c r="BD1627" i="1" s="1"/>
  <c r="BF1347" i="1"/>
  <c r="BA1347" i="1"/>
  <c r="BB1347" i="1"/>
  <c r="BD1347" i="1" s="1"/>
  <c r="BA1535" i="1"/>
  <c r="BB1535" i="1"/>
  <c r="BF1535" i="1"/>
  <c r="BF1185" i="1"/>
  <c r="BA1185" i="1"/>
  <c r="BB1185" i="1"/>
  <c r="BF51" i="1"/>
  <c r="BA51" i="1"/>
  <c r="BB51" i="1"/>
  <c r="BF1001" i="1"/>
  <c r="BA1001" i="1"/>
  <c r="BB1001" i="1"/>
  <c r="BC1001" i="1" s="1"/>
  <c r="BB1363" i="1"/>
  <c r="BD1363" i="1" s="1"/>
  <c r="BA1363" i="1"/>
  <c r="BF1363" i="1"/>
  <c r="BF428" i="1"/>
  <c r="BA428" i="1"/>
  <c r="BB428" i="1"/>
  <c r="BD428" i="1" s="1"/>
  <c r="BF1052" i="1"/>
  <c r="BB1052" i="1"/>
  <c r="BA1052" i="1"/>
  <c r="BF1344" i="1"/>
  <c r="BA1344" i="1"/>
  <c r="BB1344" i="1"/>
  <c r="BD1344" i="1" s="1"/>
  <c r="BF1623" i="1"/>
  <c r="BA1623" i="1"/>
  <c r="BB1623" i="1"/>
  <c r="BD1623" i="1" s="1"/>
  <c r="BF1945" i="1"/>
  <c r="BB1945" i="1"/>
  <c r="BD1945" i="1" s="1"/>
  <c r="BA1945" i="1"/>
  <c r="BB1367" i="1"/>
  <c r="BD1367" i="1" s="1"/>
  <c r="BF1367" i="1"/>
  <c r="BA1367" i="1"/>
  <c r="BF1306" i="1"/>
  <c r="BB1306" i="1"/>
  <c r="BA1306" i="1"/>
  <c r="BF1412" i="1"/>
  <c r="BB1412" i="1"/>
  <c r="BD1412" i="1" s="1"/>
  <c r="BA1412" i="1"/>
  <c r="BA688" i="1"/>
  <c r="BB688" i="1"/>
  <c r="BD688" i="1" s="1"/>
  <c r="BF2004" i="1"/>
  <c r="BA2004" i="1"/>
  <c r="BB2004" i="1"/>
  <c r="BF589" i="1"/>
  <c r="BB589" i="1"/>
  <c r="BD589" i="1" s="1"/>
  <c r="BA589" i="1"/>
  <c r="BF983" i="1"/>
  <c r="BA983" i="1"/>
  <c r="BB983" i="1"/>
  <c r="BC983" i="1" s="1"/>
  <c r="BA973" i="1"/>
  <c r="BB973" i="1"/>
  <c r="BF973" i="1"/>
  <c r="BA1193" i="1"/>
  <c r="BF1193" i="1"/>
  <c r="BB1193" i="1"/>
  <c r="BB734" i="1"/>
  <c r="BF734" i="1"/>
  <c r="BA734" i="1"/>
  <c r="BF873" i="1"/>
  <c r="BA873" i="1"/>
  <c r="BB873" i="1"/>
  <c r="BF1540" i="1"/>
  <c r="BB1540" i="1"/>
  <c r="BA1540" i="1"/>
  <c r="BF1843" i="1"/>
  <c r="BA1843" i="1"/>
  <c r="BB1843" i="1"/>
  <c r="BD1843" i="1" s="1"/>
  <c r="BF1063" i="1"/>
  <c r="BA1063" i="1"/>
  <c r="BF524" i="1"/>
  <c r="BB524" i="1"/>
  <c r="BD524" i="1" s="1"/>
  <c r="BA524" i="1"/>
  <c r="BF658" i="1"/>
  <c r="BA658" i="1"/>
  <c r="BB658" i="1"/>
  <c r="BD658" i="1" s="1"/>
  <c r="BB281" i="1"/>
  <c r="BD281" i="1" s="1"/>
  <c r="BA281" i="1"/>
  <c r="BA1252" i="1"/>
  <c r="BF1252" i="1"/>
  <c r="BB1252" i="1"/>
  <c r="BC1252" i="1" s="1"/>
  <c r="BF1987" i="1"/>
  <c r="BB1987" i="1"/>
  <c r="BD1987" i="1" s="1"/>
  <c r="BA1987" i="1"/>
  <c r="BA364" i="1"/>
  <c r="BF364" i="1"/>
  <c r="BB364" i="1"/>
  <c r="BD364" i="1" s="1"/>
  <c r="BA1621" i="1"/>
  <c r="BB1621" i="1"/>
  <c r="BF1621" i="1"/>
  <c r="BF472" i="1"/>
  <c r="BA472" i="1"/>
  <c r="BB472" i="1"/>
  <c r="BF1427" i="1"/>
  <c r="BA1427" i="1"/>
  <c r="BF1061" i="1"/>
  <c r="BB1061" i="1"/>
  <c r="BC1061" i="1" s="1"/>
  <c r="BA1061" i="1"/>
  <c r="BF101" i="1"/>
  <c r="BB101" i="1"/>
  <c r="BD101" i="1" s="1"/>
  <c r="BA101" i="1"/>
  <c r="BF1927" i="1"/>
  <c r="BB1927" i="1"/>
  <c r="BD1927" i="1" s="1"/>
  <c r="BA1927" i="1"/>
  <c r="BB134" i="1"/>
  <c r="BF134" i="1"/>
  <c r="BA134" i="1"/>
  <c r="BA1624" i="1"/>
  <c r="BB1624" i="1"/>
  <c r="BD1624" i="1" s="1"/>
  <c r="BF1794" i="1"/>
  <c r="BA1794" i="1"/>
  <c r="BB1794" i="1"/>
  <c r="BF66" i="1"/>
  <c r="BA66" i="1"/>
  <c r="BB66" i="1"/>
  <c r="BF1885" i="1"/>
  <c r="BA1885" i="1"/>
  <c r="BB1885" i="1"/>
  <c r="BF520" i="1"/>
  <c r="BA520" i="1"/>
  <c r="BB520" i="1"/>
  <c r="BA686" i="1"/>
  <c r="BF686" i="1"/>
  <c r="BB686" i="1"/>
  <c r="BD686" i="1" s="1"/>
  <c r="BF323" i="1"/>
  <c r="BB323" i="1"/>
  <c r="BD323" i="1" s="1"/>
  <c r="BA323" i="1"/>
  <c r="BA906" i="1"/>
  <c r="BF906" i="1"/>
  <c r="BB906" i="1"/>
  <c r="BC906" i="1" s="1"/>
  <c r="BF1365" i="1"/>
  <c r="BA1365" i="1"/>
  <c r="BB1365" i="1"/>
  <c r="BF1614" i="1"/>
  <c r="BA1614" i="1"/>
  <c r="BB1614" i="1"/>
  <c r="BD1614" i="1" s="1"/>
  <c r="BA86" i="1"/>
  <c r="BB86" i="1"/>
  <c r="BB957" i="1"/>
  <c r="BF957" i="1"/>
  <c r="BA957" i="1"/>
  <c r="BF1766" i="1"/>
  <c r="BB1766" i="1"/>
  <c r="BD1766" i="1" s="1"/>
  <c r="BA1766" i="1"/>
  <c r="BP1912" i="1"/>
  <c r="BT1912" i="1"/>
  <c r="BO1912" i="1"/>
  <c r="BT1803" i="1"/>
  <c r="BO1803" i="1"/>
  <c r="BO388" i="1"/>
  <c r="BQ388" i="1" s="1"/>
  <c r="BT388" i="1"/>
  <c r="BB1866" i="1"/>
  <c r="BF1866" i="1"/>
  <c r="BA1866" i="1"/>
  <c r="BT1430" i="1"/>
  <c r="BP1430" i="1"/>
  <c r="BR1430" i="1" s="1"/>
  <c r="BO1430" i="1"/>
  <c r="BO343" i="1"/>
  <c r="BP343" i="1"/>
  <c r="BR343" i="1" s="1"/>
  <c r="BT343" i="1"/>
  <c r="BT853" i="1"/>
  <c r="BP853" i="1"/>
  <c r="BQ853" i="1" s="1"/>
  <c r="BO853" i="1"/>
  <c r="BO2012" i="1"/>
  <c r="BP2012" i="1"/>
  <c r="BR2012" i="1" s="1"/>
  <c r="BO1031" i="1"/>
  <c r="BP1031" i="1"/>
  <c r="BT1031" i="1"/>
  <c r="BO1379" i="1"/>
  <c r="BP1379" i="1"/>
  <c r="BR1379" i="1" s="1"/>
  <c r="BT1379" i="1"/>
  <c r="BO36" i="1"/>
  <c r="BP36" i="1"/>
  <c r="BT36" i="1"/>
  <c r="BO673" i="1"/>
  <c r="BP673" i="1"/>
  <c r="BT673" i="1"/>
  <c r="BO317" i="1"/>
  <c r="BT317" i="1"/>
  <c r="BP317" i="1"/>
  <c r="BR317" i="1" s="1"/>
  <c r="BO1106" i="1"/>
  <c r="BT1106" i="1"/>
  <c r="BP1106" i="1"/>
  <c r="BO1150" i="1"/>
  <c r="BP1150" i="1"/>
  <c r="BT1150" i="1"/>
  <c r="BT1829" i="1"/>
  <c r="BO1829" i="1"/>
  <c r="BQ1829" i="1" s="1"/>
  <c r="BO1804" i="1"/>
  <c r="BT1804" i="1"/>
  <c r="BP1804" i="1"/>
  <c r="BT737" i="1"/>
  <c r="BO737" i="1"/>
  <c r="BP737" i="1"/>
  <c r="BR737" i="1" s="1"/>
  <c r="BO1227" i="1"/>
  <c r="BP1227" i="1"/>
  <c r="BT1227" i="1"/>
  <c r="BA1920" i="1"/>
  <c r="BA1295" i="1"/>
  <c r="BA1783" i="1"/>
  <c r="BT1571" i="1"/>
  <c r="BO1991" i="1"/>
  <c r="BO939" i="1"/>
  <c r="BP939" i="1"/>
  <c r="BQ939" i="1" s="1"/>
  <c r="BT939" i="1"/>
  <c r="BB978" i="1"/>
  <c r="BB1816" i="1"/>
  <c r="BB449" i="1"/>
  <c r="BB1063" i="1"/>
  <c r="BA1923" i="1"/>
  <c r="BT284" i="1"/>
  <c r="BP1666" i="1"/>
  <c r="BT543" i="1"/>
  <c r="BT722" i="1"/>
  <c r="BA978" i="1"/>
  <c r="BA1816" i="1"/>
  <c r="BF1624" i="1"/>
  <c r="BA271" i="1"/>
  <c r="BF281" i="1"/>
  <c r="BO543" i="1"/>
  <c r="BQ543" i="1" s="1"/>
  <c r="BP722" i="1"/>
  <c r="BR722" i="1" s="1"/>
  <c r="BO66" i="1"/>
  <c r="BP66" i="1"/>
  <c r="BR66" i="1" s="1"/>
  <c r="BT66" i="1"/>
  <c r="BP489" i="1"/>
  <c r="BO489" i="1"/>
  <c r="BT489" i="1"/>
  <c r="BA926" i="1"/>
  <c r="BA1322" i="1"/>
  <c r="BB851" i="1"/>
  <c r="BC851" i="1" s="1"/>
  <c r="BA139" i="1"/>
  <c r="BC139" i="1" s="1"/>
  <c r="BB271" i="1"/>
  <c r="BF688" i="1"/>
  <c r="BT1091" i="1"/>
  <c r="BT711" i="1"/>
  <c r="BP801" i="1"/>
  <c r="BQ801" i="1" s="1"/>
  <c r="BO801" i="1"/>
  <c r="BT801" i="1"/>
  <c r="BO987" i="1"/>
  <c r="BP987" i="1"/>
  <c r="BQ987" i="1" s="1"/>
  <c r="BT987" i="1"/>
  <c r="BB926" i="1"/>
  <c r="BC926" i="1" s="1"/>
  <c r="BA1106" i="1"/>
  <c r="BB1322" i="1"/>
  <c r="BB726" i="1"/>
  <c r="BC726" i="1" s="1"/>
  <c r="BB1585" i="1"/>
  <c r="BD1585" i="1" s="1"/>
  <c r="BF139" i="1"/>
  <c r="BA1420" i="1"/>
  <c r="BP1425" i="1"/>
  <c r="BR1425" i="1" s="1"/>
  <c r="BP1091" i="1"/>
  <c r="BR1091" i="1" s="1"/>
  <c r="BT699" i="1"/>
  <c r="BT1275" i="1"/>
  <c r="BP1407" i="1"/>
  <c r="BR1407" i="1" s="1"/>
  <c r="BO1407" i="1"/>
  <c r="BT1407" i="1"/>
  <c r="BP513" i="1"/>
  <c r="BT513" i="1"/>
  <c r="BO513" i="1"/>
  <c r="BA1879" i="1"/>
  <c r="BB1511" i="1"/>
  <c r="BP1855" i="1"/>
  <c r="BR1855" i="1" s="1"/>
  <c r="BT1425" i="1"/>
  <c r="BO699" i="1"/>
  <c r="BQ699" i="1" s="1"/>
  <c r="BP1275" i="1"/>
  <c r="BR1275" i="1" s="1"/>
  <c r="BP315" i="1"/>
  <c r="BQ315" i="1" s="1"/>
  <c r="BT315" i="1"/>
  <c r="BB1420" i="1"/>
  <c r="BB170" i="1"/>
  <c r="BD170" i="1" s="1"/>
  <c r="BA266" i="1"/>
  <c r="BF1814" i="1"/>
  <c r="BA1081" i="1"/>
  <c r="BD1081" i="1" s="1"/>
  <c r="BA540" i="1"/>
  <c r="BA1511" i="1"/>
  <c r="BB1569" i="1"/>
  <c r="BO1459" i="1"/>
  <c r="BP456" i="1"/>
  <c r="BR456" i="1" s="1"/>
  <c r="BT1668" i="1"/>
  <c r="BP1179" i="1"/>
  <c r="BR1179" i="1" s="1"/>
  <c r="BT1179" i="1"/>
  <c r="BO1028" i="1"/>
  <c r="BP730" i="1"/>
  <c r="BR730" i="1" s="1"/>
  <c r="BP744" i="1"/>
  <c r="BO1668" i="1"/>
  <c r="BQ1668" i="1" s="1"/>
  <c r="BP1803" i="1"/>
  <c r="BP1467" i="1"/>
  <c r="BR1467" i="1" s="1"/>
  <c r="BA1184" i="1"/>
  <c r="BB1184" i="1"/>
  <c r="BC1184" i="1" s="1"/>
  <c r="BP1120" i="1"/>
  <c r="BQ1120" i="1" s="1"/>
  <c r="BT1120" i="1"/>
  <c r="BO1120" i="1"/>
  <c r="BO963" i="1"/>
  <c r="BT963" i="1"/>
  <c r="BP963" i="1"/>
  <c r="BO903" i="1"/>
  <c r="BT903" i="1"/>
  <c r="BP903" i="1"/>
  <c r="BP901" i="1"/>
  <c r="BO901" i="1"/>
  <c r="BT901" i="1"/>
  <c r="BO758" i="1"/>
  <c r="BP758" i="1"/>
  <c r="BR758" i="1" s="1"/>
  <c r="BT758" i="1"/>
  <c r="BP883" i="1"/>
  <c r="BQ883" i="1" s="1"/>
  <c r="BT883" i="1"/>
  <c r="BO883" i="1"/>
  <c r="BO628" i="1"/>
  <c r="BP628" i="1"/>
  <c r="BR628" i="1" s="1"/>
  <c r="BT628" i="1"/>
  <c r="BP1851" i="1"/>
  <c r="BR1851" i="1" s="1"/>
  <c r="BT1851" i="1"/>
  <c r="BO1851" i="1"/>
  <c r="BF716" i="1"/>
  <c r="BB716" i="1"/>
  <c r="BD716" i="1" s="1"/>
  <c r="BA716" i="1"/>
  <c r="BP1560" i="1"/>
  <c r="BR1560" i="1" s="1"/>
  <c r="BO1560" i="1"/>
  <c r="BT1560" i="1"/>
  <c r="BP947" i="1"/>
  <c r="BT947" i="1"/>
  <c r="BO947" i="1"/>
  <c r="BO650" i="1"/>
  <c r="BP650" i="1"/>
  <c r="BT650" i="1"/>
  <c r="BF1100" i="1"/>
  <c r="BB1100" i="1"/>
  <c r="BC1100" i="1" s="1"/>
  <c r="BA1100" i="1"/>
  <c r="BP1572" i="1"/>
  <c r="BR1572" i="1" s="1"/>
  <c r="BO1572" i="1"/>
  <c r="BT1572" i="1"/>
  <c r="BP1864" i="1"/>
  <c r="BR1864" i="1" s="1"/>
  <c r="BO1864" i="1"/>
  <c r="BO242" i="1"/>
  <c r="BP242" i="1"/>
  <c r="BR242" i="1" s="1"/>
  <c r="BT242" i="1"/>
  <c r="BO1596" i="1"/>
  <c r="BP1596" i="1"/>
  <c r="BR1596" i="1" s="1"/>
  <c r="BT1596" i="1"/>
  <c r="BO1289" i="1"/>
  <c r="BP1289" i="1"/>
  <c r="BT1289" i="1"/>
  <c r="BA706" i="1"/>
  <c r="BB706" i="1"/>
  <c r="BO1384" i="1"/>
  <c r="BP1384" i="1"/>
  <c r="BT1384" i="1"/>
  <c r="BF1915" i="1"/>
  <c r="BA1915" i="1"/>
  <c r="BB1915" i="1"/>
  <c r="BD1915" i="1" s="1"/>
  <c r="BP852" i="1"/>
  <c r="BT852" i="1"/>
  <c r="BO852" i="1"/>
  <c r="BO1408" i="1"/>
  <c r="BP1408" i="1"/>
  <c r="BR1408" i="1" s="1"/>
  <c r="BT1408" i="1"/>
  <c r="BO1334" i="1"/>
  <c r="BP1334" i="1"/>
  <c r="BT1334" i="1"/>
  <c r="BP495" i="1"/>
  <c r="BR495" i="1" s="1"/>
  <c r="BT495" i="1"/>
  <c r="BO495" i="1"/>
  <c r="BP1024" i="1"/>
  <c r="BQ1024" i="1" s="1"/>
  <c r="BO1024" i="1"/>
  <c r="BT1024" i="1"/>
  <c r="BP1570" i="1"/>
  <c r="BR1570" i="1" s="1"/>
  <c r="BT1570" i="1"/>
  <c r="BO1570" i="1"/>
  <c r="BO2000" i="1"/>
  <c r="BT2000" i="1"/>
  <c r="BP2000" i="1"/>
  <c r="BR2000" i="1" s="1"/>
  <c r="BO607" i="1"/>
  <c r="BP607" i="1"/>
  <c r="BR607" i="1" s="1"/>
  <c r="BT607" i="1"/>
  <c r="BO682" i="1"/>
  <c r="BT682" i="1"/>
  <c r="BP682" i="1"/>
  <c r="BR682" i="1" s="1"/>
  <c r="BO402" i="1"/>
  <c r="BP402" i="1"/>
  <c r="BT402" i="1"/>
  <c r="BO1808" i="1"/>
  <c r="BP1808" i="1"/>
  <c r="BT1808" i="1"/>
  <c r="BP1866" i="1"/>
  <c r="BR1866" i="1" s="1"/>
  <c r="BO1866" i="1"/>
  <c r="BT1866" i="1"/>
  <c r="BP1941" i="1"/>
  <c r="BR1941" i="1" s="1"/>
  <c r="BT1941" i="1"/>
  <c r="BO1941" i="1"/>
  <c r="BO224" i="1"/>
  <c r="BP224" i="1"/>
  <c r="BR224" i="1" s="1"/>
  <c r="BO823" i="1"/>
  <c r="BP823" i="1"/>
  <c r="BT823" i="1"/>
  <c r="BP1942" i="1"/>
  <c r="BR1942" i="1" s="1"/>
  <c r="BO1942" i="1"/>
  <c r="BT1942" i="1"/>
  <c r="BT214" i="1"/>
  <c r="BO214" i="1"/>
  <c r="BP214" i="1"/>
  <c r="BP524" i="1"/>
  <c r="BQ524" i="1" s="1"/>
  <c r="BT524" i="1"/>
  <c r="BO1687" i="1"/>
  <c r="BP1687" i="1"/>
  <c r="BR1687" i="1" s="1"/>
  <c r="BO922" i="1"/>
  <c r="BP922" i="1"/>
  <c r="BT922" i="1"/>
  <c r="BP1173" i="1"/>
  <c r="BQ1173" i="1" s="1"/>
  <c r="BO1173" i="1"/>
  <c r="BT1173" i="1"/>
  <c r="BO1015" i="1"/>
  <c r="BP1015" i="1"/>
  <c r="BT1015" i="1"/>
  <c r="BO1146" i="1"/>
  <c r="BP1146" i="1"/>
  <c r="BT1146" i="1"/>
  <c r="BT1198" i="1"/>
  <c r="BP1198" i="1"/>
  <c r="BQ1198" i="1" s="1"/>
  <c r="BO1198" i="1"/>
  <c r="BP1473" i="1"/>
  <c r="BR1473" i="1" s="1"/>
  <c r="BT1473" i="1"/>
  <c r="BO1473" i="1"/>
  <c r="BO1495" i="1"/>
  <c r="BP1495" i="1"/>
  <c r="BR1495" i="1" s="1"/>
  <c r="BP563" i="1"/>
  <c r="BO563" i="1"/>
  <c r="BT563" i="1"/>
  <c r="BO423" i="1"/>
  <c r="BT423" i="1"/>
  <c r="BP423" i="1"/>
  <c r="BP610" i="1"/>
  <c r="BQ610" i="1" s="1"/>
  <c r="BT610" i="1"/>
  <c r="BP956" i="1"/>
  <c r="BQ956" i="1" s="1"/>
  <c r="BO956" i="1"/>
  <c r="BT956" i="1"/>
  <c r="BO198" i="1"/>
  <c r="BQ198" i="1" s="1"/>
  <c r="BT198" i="1"/>
  <c r="BO642" i="1"/>
  <c r="BP642" i="1"/>
  <c r="BR642" i="1" s="1"/>
  <c r="BT642" i="1"/>
  <c r="BO150" i="1"/>
  <c r="BP150" i="1"/>
  <c r="BT150" i="1"/>
  <c r="BP645" i="1"/>
  <c r="BR645" i="1" s="1"/>
  <c r="BT645" i="1"/>
  <c r="BO631" i="1"/>
  <c r="BT631" i="1"/>
  <c r="BP631" i="1"/>
  <c r="BR631" i="1" s="1"/>
  <c r="BO522" i="1"/>
  <c r="BP522" i="1"/>
  <c r="BT522" i="1"/>
  <c r="BF1767" i="1"/>
  <c r="BA1767" i="1"/>
  <c r="BB1767" i="1"/>
  <c r="BF678" i="1"/>
  <c r="BB678" i="1"/>
  <c r="BD678" i="1" s="1"/>
  <c r="BA678" i="1"/>
  <c r="BF586" i="1"/>
  <c r="BA586" i="1"/>
  <c r="BB586" i="1"/>
  <c r="BF1357" i="1"/>
  <c r="BA1357" i="1"/>
  <c r="BB1357" i="1"/>
  <c r="BF925" i="1"/>
  <c r="BA925" i="1"/>
  <c r="BA1828" i="1"/>
  <c r="BB1828" i="1"/>
  <c r="BD1828" i="1" s="1"/>
  <c r="BF1828" i="1"/>
  <c r="BB1741" i="1"/>
  <c r="BF1741" i="1"/>
  <c r="BA1741" i="1"/>
  <c r="BF1596" i="1"/>
  <c r="BB1596" i="1"/>
  <c r="BA1596" i="1"/>
  <c r="BF240" i="1"/>
  <c r="BA240" i="1"/>
  <c r="BB240" i="1"/>
  <c r="BF1661" i="1"/>
  <c r="BA1661" i="1"/>
  <c r="BB1661" i="1"/>
  <c r="BF1551" i="1"/>
  <c r="BB1551" i="1"/>
  <c r="BD1551" i="1" s="1"/>
  <c r="BA1551" i="1"/>
  <c r="BF1552" i="1"/>
  <c r="BA1552" i="1"/>
  <c r="BB1552" i="1"/>
  <c r="BD1552" i="1" s="1"/>
  <c r="BF127" i="1"/>
  <c r="BA127" i="1"/>
  <c r="BB127" i="1"/>
  <c r="BF1609" i="1"/>
  <c r="BB1609" i="1"/>
  <c r="BD1609" i="1" s="1"/>
  <c r="BA1609" i="1"/>
  <c r="BF1257" i="1"/>
  <c r="BA1257" i="1"/>
  <c r="BD1257" i="1" s="1"/>
  <c r="BF1379" i="1"/>
  <c r="BB1379" i="1"/>
  <c r="BA1379" i="1"/>
  <c r="BB1402" i="1"/>
  <c r="BA1402" i="1"/>
  <c r="BB1977" i="1"/>
  <c r="BD1977" i="1" s="1"/>
  <c r="BA1977" i="1"/>
  <c r="BF1977" i="1"/>
  <c r="BF1385" i="1"/>
  <c r="BB1385" i="1"/>
  <c r="BA1385" i="1"/>
  <c r="BF961" i="1"/>
  <c r="BA961" i="1"/>
  <c r="BB961" i="1"/>
  <c r="BC961" i="1" s="1"/>
  <c r="BF1328" i="1"/>
  <c r="BB1328" i="1"/>
  <c r="BC1328" i="1" s="1"/>
  <c r="BF843" i="1"/>
  <c r="BA843" i="1"/>
  <c r="BB843" i="1"/>
  <c r="BC843" i="1" s="1"/>
  <c r="BB1484" i="1"/>
  <c r="BD1484" i="1" s="1"/>
  <c r="BF1484" i="1"/>
  <c r="BA1484" i="1"/>
  <c r="BF1491" i="1"/>
  <c r="BB1491" i="1"/>
  <c r="BD1491" i="1" s="1"/>
  <c r="BA1491" i="1"/>
  <c r="BF384" i="1"/>
  <c r="BA384" i="1"/>
  <c r="BB384" i="1"/>
  <c r="BD384" i="1" s="1"/>
  <c r="BF164" i="1"/>
  <c r="BA164" i="1"/>
  <c r="BB164" i="1"/>
  <c r="BD164" i="1" s="1"/>
  <c r="BF1483" i="1"/>
  <c r="BA1483" i="1"/>
  <c r="BB1483" i="1"/>
  <c r="BF334" i="1"/>
  <c r="BA334" i="1"/>
  <c r="BB334" i="1"/>
  <c r="BD334" i="1" s="1"/>
  <c r="BB432" i="1"/>
  <c r="BA432" i="1"/>
  <c r="BF1673" i="1"/>
  <c r="BA1673" i="1"/>
  <c r="BB1673" i="1"/>
  <c r="BF360" i="1"/>
  <c r="BB360" i="1"/>
  <c r="BA360" i="1"/>
  <c r="BF715" i="1"/>
  <c r="BA715" i="1"/>
  <c r="BB715" i="1"/>
  <c r="BD715" i="1" s="1"/>
  <c r="BB1960" i="1"/>
  <c r="BD1960" i="1" s="1"/>
  <c r="BA1960" i="1"/>
  <c r="BF1431" i="1"/>
  <c r="BA1431" i="1"/>
  <c r="BB1431" i="1"/>
  <c r="BD1431" i="1" s="1"/>
  <c r="BA820" i="1"/>
  <c r="BF820" i="1"/>
  <c r="BB820" i="1"/>
  <c r="BF1488" i="1"/>
  <c r="BA1488" i="1"/>
  <c r="BB1488" i="1"/>
  <c r="BD1488" i="1" s="1"/>
  <c r="BF923" i="1"/>
  <c r="BB923" i="1"/>
  <c r="BC923" i="1" s="1"/>
  <c r="BA923" i="1"/>
  <c r="BB1739" i="1"/>
  <c r="BD1739" i="1" s="1"/>
  <c r="BF1739" i="1"/>
  <c r="BA1739" i="1"/>
  <c r="BF1011" i="1"/>
  <c r="BA1011" i="1"/>
  <c r="BB1011" i="1"/>
  <c r="BF1713" i="1"/>
  <c r="BA1713" i="1"/>
  <c r="BB1713" i="1"/>
  <c r="BD1713" i="1" s="1"/>
  <c r="BF588" i="1"/>
  <c r="BA588" i="1"/>
  <c r="BB588" i="1"/>
  <c r="BD588" i="1" s="1"/>
  <c r="BF296" i="1"/>
  <c r="BA296" i="1"/>
  <c r="BB296" i="1"/>
  <c r="BA2001" i="1"/>
  <c r="BB2001" i="1"/>
  <c r="BF214" i="1"/>
  <c r="BA214" i="1"/>
  <c r="BB214" i="1"/>
  <c r="BB661" i="1"/>
  <c r="BD661" i="1" s="1"/>
  <c r="BA661" i="1"/>
  <c r="BF831" i="1"/>
  <c r="BA831" i="1"/>
  <c r="BB831" i="1"/>
  <c r="BC831" i="1" s="1"/>
  <c r="BF311" i="1"/>
  <c r="BB311" i="1"/>
  <c r="BD311" i="1" s="1"/>
  <c r="BA311" i="1"/>
  <c r="BA60" i="1"/>
  <c r="BB60" i="1"/>
  <c r="BA106" i="1"/>
  <c r="BF106" i="1"/>
  <c r="BB106" i="1"/>
  <c r="BB486" i="1"/>
  <c r="BD486" i="1" s="1"/>
  <c r="BF486" i="1"/>
  <c r="BA486" i="1"/>
  <c r="BA345" i="1"/>
  <c r="BF345" i="1"/>
  <c r="BB345" i="1"/>
  <c r="BD345" i="1" s="1"/>
  <c r="BF1024" i="1"/>
  <c r="BB1024" i="1"/>
  <c r="BA1024" i="1"/>
  <c r="BF1173" i="1"/>
  <c r="BB1173" i="1"/>
  <c r="BA1173" i="1"/>
  <c r="BF1868" i="1"/>
  <c r="BB1868" i="1"/>
  <c r="BD1868" i="1" s="1"/>
  <c r="BA1868" i="1"/>
  <c r="BA177" i="1"/>
  <c r="BB177" i="1"/>
  <c r="BD177" i="1" s="1"/>
  <c r="BF306" i="1"/>
  <c r="BA306" i="1"/>
  <c r="BB306" i="1"/>
  <c r="BD306" i="1" s="1"/>
  <c r="BF506" i="1"/>
  <c r="BA506" i="1"/>
  <c r="BB506" i="1"/>
  <c r="BB107" i="1"/>
  <c r="BD107" i="1" s="1"/>
  <c r="BF107" i="1"/>
  <c r="BA107" i="1"/>
  <c r="BF808" i="1"/>
  <c r="BA808" i="1"/>
  <c r="BB808" i="1"/>
  <c r="BF1105" i="1"/>
  <c r="BA1105" i="1"/>
  <c r="BB1105" i="1"/>
  <c r="BA1657" i="1"/>
  <c r="BB1657" i="1"/>
  <c r="BF1434" i="1"/>
  <c r="BB1434" i="1"/>
  <c r="BA1434" i="1"/>
  <c r="BB1634" i="1"/>
  <c r="BD1634" i="1" s="1"/>
  <c r="BA1634" i="1"/>
  <c r="BF1847" i="1"/>
  <c r="BA1847" i="1"/>
  <c r="BB1847" i="1"/>
  <c r="BF1566" i="1"/>
  <c r="BB1566" i="1"/>
  <c r="BA1566" i="1"/>
  <c r="BB38" i="1"/>
  <c r="BF38" i="1"/>
  <c r="BA38" i="1"/>
  <c r="BO1886" i="1"/>
  <c r="BP1886" i="1"/>
  <c r="BR1886" i="1" s="1"/>
  <c r="BT1886" i="1"/>
  <c r="BP925" i="1"/>
  <c r="BO925" i="1"/>
  <c r="BT925" i="1"/>
  <c r="BO1538" i="1"/>
  <c r="BP1538" i="1"/>
  <c r="BR1538" i="1" s="1"/>
  <c r="BT1538" i="1"/>
  <c r="BO449" i="1"/>
  <c r="BP449" i="1"/>
  <c r="BR449" i="1" s="1"/>
  <c r="BT449" i="1"/>
  <c r="BP1432" i="1"/>
  <c r="BR1432" i="1" s="1"/>
  <c r="BO1432" i="1"/>
  <c r="BT1432" i="1"/>
  <c r="BP1283" i="1"/>
  <c r="BQ1283" i="1" s="1"/>
  <c r="BO1283" i="1"/>
  <c r="BT1283" i="1"/>
  <c r="BF1882" i="1"/>
  <c r="BA1882" i="1"/>
  <c r="BB1882" i="1"/>
  <c r="BO1444" i="1"/>
  <c r="BP1444" i="1"/>
  <c r="BR1444" i="1" s="1"/>
  <c r="BT1444" i="1"/>
  <c r="BO1457" i="1"/>
  <c r="BP1457" i="1"/>
  <c r="BR1457" i="1" s="1"/>
  <c r="BT1457" i="1"/>
  <c r="BO1385" i="1"/>
  <c r="BP1385" i="1"/>
  <c r="BR1385" i="1" s="1"/>
  <c r="BT1385" i="1"/>
  <c r="BO59" i="1"/>
  <c r="BP59" i="1"/>
  <c r="BT59" i="1"/>
  <c r="BO1058" i="1"/>
  <c r="BT1058" i="1"/>
  <c r="BP1058" i="1"/>
  <c r="BO977" i="1"/>
  <c r="BP977" i="1"/>
  <c r="BQ977" i="1" s="1"/>
  <c r="BP1877" i="1"/>
  <c r="BO1877" i="1"/>
  <c r="BP1841" i="1"/>
  <c r="BO1841" i="1"/>
  <c r="BO1958" i="1"/>
  <c r="BP1958" i="1"/>
  <c r="BR1958" i="1" s="1"/>
  <c r="BT1958" i="1"/>
  <c r="BO1839" i="1"/>
  <c r="BP1839" i="1"/>
  <c r="BR1839" i="1" s="1"/>
  <c r="BT1839" i="1"/>
  <c r="BF1634" i="1"/>
  <c r="BB304" i="1"/>
  <c r="BD304" i="1" s="1"/>
  <c r="BA1200" i="1"/>
  <c r="BF1671" i="1"/>
  <c r="BT105" i="1"/>
  <c r="BO1852" i="1"/>
  <c r="BB266" i="1"/>
  <c r="BB1106" i="1"/>
  <c r="BC1106" i="1" s="1"/>
  <c r="BA1814" i="1"/>
  <c r="BC1814" i="1" s="1"/>
  <c r="BF726" i="1"/>
  <c r="BA1585" i="1"/>
  <c r="BF1960" i="1"/>
  <c r="BA170" i="1"/>
  <c r="BF1081" i="1"/>
  <c r="BA1389" i="1"/>
  <c r="BC1389" i="1" s="1"/>
  <c r="BB1677" i="1"/>
  <c r="BD1677" i="1" s="1"/>
  <c r="BB540" i="1"/>
  <c r="BB925" i="1"/>
  <c r="BC925" i="1" s="1"/>
  <c r="BT1495" i="1"/>
  <c r="BF86" i="1"/>
  <c r="BB1427" i="1"/>
  <c r="BF432" i="1"/>
  <c r="BF1184" i="1"/>
  <c r="BP355" i="1"/>
  <c r="BR355" i="1" s="1"/>
  <c r="BP1028" i="1"/>
  <c r="BQ1028" i="1" s="1"/>
  <c r="BO730" i="1"/>
  <c r="BO744" i="1"/>
  <c r="BO1467" i="1"/>
  <c r="BT1907" i="1"/>
  <c r="BP1907" i="1"/>
  <c r="BR1907" i="1" s="1"/>
  <c r="BP63" i="1"/>
  <c r="BR63" i="1" s="1"/>
  <c r="BO63" i="1"/>
  <c r="BP1464" i="1"/>
  <c r="BR1464" i="1" s="1"/>
  <c r="BA1528" i="1"/>
  <c r="BC1528" i="1" s="1"/>
  <c r="BB795" i="1"/>
  <c r="BA1745" i="1"/>
  <c r="BC1745" i="1" s="1"/>
  <c r="BO653" i="1"/>
  <c r="BQ653" i="1" s="1"/>
  <c r="BF1218" i="1"/>
  <c r="BT1325" i="1"/>
  <c r="BO545" i="1"/>
  <c r="BQ545" i="1" s="1"/>
  <c r="BA1478" i="1"/>
  <c r="BC1478" i="1" s="1"/>
  <c r="BA1615" i="1"/>
  <c r="BC1615" i="1" s="1"/>
  <c r="BT1464" i="1"/>
  <c r="BP748" i="1"/>
  <c r="BR748" i="1" s="1"/>
  <c r="BO1823" i="1"/>
  <c r="BQ1823" i="1" s="1"/>
  <c r="BP1226" i="1"/>
  <c r="BQ1226" i="1" s="1"/>
  <c r="BT457" i="1"/>
  <c r="BP2018" i="1"/>
  <c r="BR2018" i="1" s="1"/>
  <c r="BB827" i="1"/>
  <c r="BC827" i="1" s="1"/>
  <c r="BA1505" i="1"/>
  <c r="BF1053" i="1"/>
  <c r="BA795" i="1"/>
  <c r="BF1728" i="1"/>
  <c r="BO1963" i="1"/>
  <c r="BO1226" i="1"/>
  <c r="BT746" i="1"/>
  <c r="BB818" i="1"/>
  <c r="BT1869" i="1"/>
  <c r="BT1228" i="1"/>
  <c r="BO181" i="1"/>
  <c r="BQ181" i="1" s="1"/>
  <c r="BF1209" i="1"/>
  <c r="BO1907" i="1"/>
  <c r="BF1242" i="1"/>
  <c r="BB1399" i="1"/>
  <c r="BB1447" i="1"/>
  <c r="BC1447" i="1" s="1"/>
  <c r="BA1312" i="1"/>
  <c r="BC1312" i="1" s="1"/>
  <c r="BB611" i="1"/>
  <c r="BC611" i="1" s="1"/>
  <c r="BT944" i="1"/>
  <c r="BP1869" i="1"/>
  <c r="BP1228" i="1"/>
  <c r="BR1228" i="1" s="1"/>
  <c r="BT71" i="1"/>
  <c r="BB1242" i="1"/>
  <c r="BC1242" i="1" s="1"/>
  <c r="BO845" i="1"/>
  <c r="BR845" i="1" s="1"/>
  <c r="BA31" i="1"/>
  <c r="BC31" i="1" s="1"/>
  <c r="BO1259" i="1"/>
  <c r="BR1259" i="1" s="1"/>
  <c r="BO1127" i="1"/>
  <c r="BA378" i="1"/>
  <c r="BF1170" i="1"/>
  <c r="BA1458" i="1"/>
  <c r="BF264" i="1"/>
  <c r="BA1891" i="1"/>
  <c r="BP944" i="1"/>
  <c r="BR944" i="1" s="1"/>
  <c r="BT239" i="1"/>
  <c r="BO71" i="1"/>
  <c r="BQ71" i="1" s="1"/>
  <c r="BT1703" i="1"/>
  <c r="BO1815" i="1"/>
  <c r="BQ1815" i="1" s="1"/>
  <c r="BO1371" i="1"/>
  <c r="BQ1371" i="1" s="1"/>
  <c r="BB466" i="1"/>
  <c r="BC466" i="1" s="1"/>
  <c r="BA1494" i="1"/>
  <c r="BC1494" i="1" s="1"/>
  <c r="BF380" i="1"/>
  <c r="BB329" i="1"/>
  <c r="BC329" i="1" s="1"/>
  <c r="BB1891" i="1"/>
  <c r="BO1162" i="1"/>
  <c r="BR1162" i="1" s="1"/>
  <c r="BO579" i="1"/>
  <c r="BP239" i="1"/>
  <c r="BR239" i="1" s="1"/>
  <c r="BO1703" i="1"/>
  <c r="BQ1703" i="1" s="1"/>
  <c r="BT1815" i="1"/>
  <c r="BP1420" i="1"/>
  <c r="BR1420" i="1" s="1"/>
  <c r="BP767" i="1"/>
  <c r="BQ767" i="1" s="1"/>
  <c r="BA1146" i="1"/>
  <c r="BD1146" i="1" s="1"/>
  <c r="BF466" i="1"/>
  <c r="BB618" i="1"/>
  <c r="BA1386" i="1"/>
  <c r="BF1698" i="1"/>
  <c r="BB391" i="1"/>
  <c r="BD391" i="1" s="1"/>
  <c r="BA219" i="1"/>
  <c r="BC219" i="1" s="1"/>
  <c r="BP579" i="1"/>
  <c r="BR579" i="1" s="1"/>
  <c r="BA1706" i="1"/>
  <c r="BA618" i="1"/>
  <c r="BF1615" i="1"/>
  <c r="BF827" i="1"/>
  <c r="BB1547" i="1"/>
  <c r="BD1547" i="1" s="1"/>
  <c r="BA1781" i="1"/>
  <c r="BC1781" i="1" s="1"/>
  <c r="BO1420" i="1"/>
  <c r="BT1225" i="1"/>
  <c r="BT479" i="1"/>
  <c r="BP794" i="1"/>
  <c r="BT1253" i="1"/>
  <c r="BT1787" i="1"/>
  <c r="BA1346" i="1"/>
  <c r="BF1312" i="1"/>
  <c r="BT1207" i="1"/>
  <c r="BT1934" i="1"/>
  <c r="BP2005" i="1"/>
  <c r="BP479" i="1"/>
  <c r="BR479" i="1" s="1"/>
  <c r="BP251" i="1"/>
  <c r="BP374" i="1"/>
  <c r="BR374" i="1" s="1"/>
  <c r="BP1787" i="1"/>
  <c r="BR1787" i="1" s="1"/>
  <c r="BB1346" i="1"/>
  <c r="BF438" i="1"/>
  <c r="BB1278" i="1"/>
  <c r="BB829" i="1"/>
  <c r="BB1798" i="1"/>
  <c r="BD1798" i="1" s="1"/>
  <c r="BO1857" i="1"/>
  <c r="BO1934" i="1"/>
  <c r="BQ1934" i="1" s="1"/>
  <c r="BP941" i="1"/>
  <c r="BQ941" i="1" s="1"/>
  <c r="BO251" i="1"/>
  <c r="BB1526" i="1"/>
  <c r="BC1526" i="1" s="1"/>
  <c r="BB1946" i="1"/>
  <c r="BD1946" i="1" s="1"/>
  <c r="BA150" i="1"/>
  <c r="BC150" i="1" s="1"/>
  <c r="BA1278" i="1"/>
  <c r="BF1506" i="1"/>
  <c r="BB45" i="1"/>
  <c r="BA117" i="1"/>
  <c r="BC117" i="1" s="1"/>
  <c r="BB937" i="1"/>
  <c r="BC937" i="1" s="1"/>
  <c r="BA48" i="1"/>
  <c r="BC48" i="1" s="1"/>
  <c r="BB881" i="1"/>
  <c r="BC881" i="1" s="1"/>
  <c r="BA1400" i="1"/>
  <c r="BF1659" i="1"/>
  <c r="BB1020" i="1"/>
  <c r="BD1020" i="1" s="1"/>
  <c r="BB1296" i="1"/>
  <c r="BC1296" i="1" s="1"/>
  <c r="BA1539" i="1"/>
  <c r="BF1798" i="1"/>
  <c r="BB1005" i="1"/>
  <c r="BC1005" i="1" s="1"/>
  <c r="BB647" i="1"/>
  <c r="BC647" i="1" s="1"/>
  <c r="BO1207" i="1"/>
  <c r="BR1207" i="1" s="1"/>
  <c r="BO1980" i="1"/>
  <c r="BP760" i="1"/>
  <c r="BR760" i="1" s="1"/>
  <c r="BO1768" i="1"/>
  <c r="BP1097" i="1"/>
  <c r="BR1097" i="1" s="1"/>
  <c r="BO941" i="1"/>
  <c r="BT1019" i="1"/>
  <c r="BT143" i="1"/>
  <c r="BT878" i="1"/>
  <c r="BT1658" i="1"/>
  <c r="BT1861" i="1"/>
  <c r="BT1551" i="1"/>
  <c r="BT769" i="1"/>
  <c r="BT1659" i="1"/>
  <c r="BO1985" i="1"/>
  <c r="BQ1985" i="1" s="1"/>
  <c r="BT695" i="1"/>
  <c r="BO1586" i="1"/>
  <c r="BQ1586" i="1" s="1"/>
  <c r="BB438" i="1"/>
  <c r="BC438" i="1" s="1"/>
  <c r="BF329" i="1"/>
  <c r="BO748" i="1"/>
  <c r="BB1706" i="1"/>
  <c r="BO760" i="1"/>
  <c r="BP1980" i="1"/>
  <c r="BR1980" i="1" s="1"/>
  <c r="BO1177" i="1"/>
  <c r="BR1177" i="1" s="1"/>
  <c r="BT1586" i="1"/>
  <c r="BB218" i="1"/>
  <c r="BD218" i="1" s="1"/>
  <c r="BB638" i="1"/>
  <c r="BF1526" i="1"/>
  <c r="BA1946" i="1"/>
  <c r="BF150" i="1"/>
  <c r="BB1638" i="1"/>
  <c r="BC1638" i="1" s="1"/>
  <c r="BA45" i="1"/>
  <c r="BF117" i="1"/>
  <c r="BF937" i="1"/>
  <c r="BB2008" i="1"/>
  <c r="BA47" i="1"/>
  <c r="BF48" i="1"/>
  <c r="BF985" i="1"/>
  <c r="BB2024" i="1"/>
  <c r="BC2024" i="1" s="1"/>
  <c r="BF197" i="1"/>
  <c r="BF881" i="1"/>
  <c r="BB1400" i="1"/>
  <c r="BD1400" i="1" s="1"/>
  <c r="BF199" i="1"/>
  <c r="BB382" i="1"/>
  <c r="BD382" i="1" s="1"/>
  <c r="BF1020" i="1"/>
  <c r="BF1296" i="1"/>
  <c r="BB1539" i="1"/>
  <c r="BD1539" i="1" s="1"/>
  <c r="BF1971" i="1"/>
  <c r="BA1005" i="1"/>
  <c r="BF647" i="1"/>
  <c r="BA1449" i="1"/>
  <c r="BT1987" i="1"/>
  <c r="BT1188" i="1"/>
  <c r="BT1129" i="1"/>
  <c r="BP1019" i="1"/>
  <c r="BR1019" i="1" s="1"/>
  <c r="BO143" i="1"/>
  <c r="BQ143" i="1" s="1"/>
  <c r="BP878" i="1"/>
  <c r="BR878" i="1" s="1"/>
  <c r="BO1658" i="1"/>
  <c r="BQ1658" i="1" s="1"/>
  <c r="BO1861" i="1"/>
  <c r="BQ1861" i="1" s="1"/>
  <c r="BO1551" i="1"/>
  <c r="BQ1551" i="1" s="1"/>
  <c r="BO769" i="1"/>
  <c r="BQ769" i="1" s="1"/>
  <c r="BO1659" i="1"/>
  <c r="BQ1659" i="1" s="1"/>
  <c r="BP863" i="1"/>
  <c r="BQ863" i="1" s="1"/>
  <c r="BT1985" i="1"/>
  <c r="BP695" i="1"/>
  <c r="BR695" i="1" s="1"/>
  <c r="BT1177" i="1"/>
  <c r="BA1506" i="1"/>
  <c r="BC1506" i="1" s="1"/>
  <c r="BF691" i="1"/>
  <c r="BA218" i="1"/>
  <c r="BB398" i="1"/>
  <c r="BD398" i="1" s="1"/>
  <c r="BA638" i="1"/>
  <c r="BB954" i="1"/>
  <c r="BF1638" i="1"/>
  <c r="BA463" i="1"/>
  <c r="BA2008" i="1"/>
  <c r="BB47" i="1"/>
  <c r="BD47" i="1" s="1"/>
  <c r="BF2024" i="1"/>
  <c r="BB949" i="1"/>
  <c r="BD949" i="1" s="1"/>
  <c r="BA1435" i="1"/>
  <c r="BB1555" i="1"/>
  <c r="BD1555" i="1" s="1"/>
  <c r="BA2028" i="1"/>
  <c r="BC2028" i="1" s="1"/>
  <c r="BB224" i="1"/>
  <c r="BC224" i="1" s="1"/>
  <c r="BA382" i="1"/>
  <c r="BB555" i="1"/>
  <c r="BC555" i="1" s="1"/>
  <c r="BB1436" i="1"/>
  <c r="BC1436" i="1" s="1"/>
  <c r="BA1971" i="1"/>
  <c r="BC1971" i="1" s="1"/>
  <c r="BB487" i="1"/>
  <c r="BD487" i="1" s="1"/>
  <c r="BA1316" i="1"/>
  <c r="BB1507" i="1"/>
  <c r="BD1507" i="1" s="1"/>
  <c r="BA211" i="1"/>
  <c r="BB1449" i="1"/>
  <c r="BP1987" i="1"/>
  <c r="BR1987" i="1" s="1"/>
  <c r="BO1188" i="1"/>
  <c r="BR1188" i="1" s="1"/>
  <c r="BP1129" i="1"/>
  <c r="BQ1129" i="1" s="1"/>
  <c r="BT863" i="1"/>
  <c r="BP1613" i="1"/>
  <c r="BR1613" i="1" s="1"/>
  <c r="BT1874" i="1"/>
  <c r="BF1478" i="1"/>
  <c r="BF1861" i="1"/>
  <c r="BP1857" i="1"/>
  <c r="BR1857" i="1" s="1"/>
  <c r="BF1547" i="1"/>
  <c r="BP1768" i="1"/>
  <c r="BR1768" i="1" s="1"/>
  <c r="BO1253" i="1"/>
  <c r="BR1253" i="1" s="1"/>
  <c r="BA398" i="1"/>
  <c r="BB114" i="1"/>
  <c r="BF474" i="1"/>
  <c r="BF858" i="1"/>
  <c r="BA954" i="1"/>
  <c r="BA1326" i="1"/>
  <c r="BA1662" i="1"/>
  <c r="BB1746" i="1"/>
  <c r="BD1746" i="1" s="1"/>
  <c r="BB463" i="1"/>
  <c r="BD463" i="1" s="1"/>
  <c r="BB549" i="1"/>
  <c r="BA1471" i="1"/>
  <c r="BB1833" i="1"/>
  <c r="BA262" i="1"/>
  <c r="BF949" i="1"/>
  <c r="BA1468" i="1"/>
  <c r="BA1555" i="1"/>
  <c r="BA1813" i="1"/>
  <c r="BF2028" i="1"/>
  <c r="BF224" i="1"/>
  <c r="BF555" i="1"/>
  <c r="BF1436" i="1"/>
  <c r="BA58" i="1"/>
  <c r="BC58" i="1" s="1"/>
  <c r="BB1316" i="1"/>
  <c r="BF1507" i="1"/>
  <c r="BB227" i="1"/>
  <c r="BD227" i="1" s="1"/>
  <c r="BB1978" i="1"/>
  <c r="BD1978" i="1" s="1"/>
  <c r="BB997" i="1"/>
  <c r="BT1880" i="1"/>
  <c r="BP718" i="1"/>
  <c r="BR718" i="1" s="1"/>
  <c r="BT713" i="1"/>
  <c r="BT1321" i="1"/>
  <c r="BT337" i="1"/>
  <c r="BT950" i="1"/>
  <c r="BT1067" i="1"/>
  <c r="BO1613" i="1"/>
  <c r="BP1874" i="1"/>
  <c r="BR1874" i="1" s="1"/>
  <c r="BF611" i="1"/>
  <c r="BP1963" i="1"/>
  <c r="BR1963" i="1" s="1"/>
  <c r="BT345" i="1"/>
  <c r="BB1659" i="1"/>
  <c r="BC1659" i="1" s="1"/>
  <c r="BP345" i="1"/>
  <c r="BQ345" i="1" s="1"/>
  <c r="BO794" i="1"/>
  <c r="BO374" i="1"/>
  <c r="BA1178" i="1"/>
  <c r="BD1178" i="1" s="1"/>
  <c r="BA114" i="1"/>
  <c r="BB1326" i="1"/>
  <c r="BB1686" i="1"/>
  <c r="BD1686" i="1" s="1"/>
  <c r="BA1746" i="1"/>
  <c r="BA549" i="1"/>
  <c r="BA895" i="1"/>
  <c r="BB1471" i="1"/>
  <c r="BB769" i="1"/>
  <c r="BB1043" i="1"/>
  <c r="BC1043" i="1" s="1"/>
  <c r="BB1331" i="1"/>
  <c r="BB1489" i="1"/>
  <c r="BB1619" i="1"/>
  <c r="BC1619" i="1" s="1"/>
  <c r="BA1833" i="1"/>
  <c r="BA1140" i="1"/>
  <c r="BB1468" i="1"/>
  <c r="BB1813" i="1"/>
  <c r="BD1813" i="1" s="1"/>
  <c r="BB85" i="1"/>
  <c r="BB692" i="1"/>
  <c r="BD692" i="1" s="1"/>
  <c r="BF58" i="1"/>
  <c r="BF227" i="1"/>
  <c r="BA1978" i="1"/>
  <c r="BA997" i="1"/>
  <c r="BT2011" i="1"/>
  <c r="BT1435" i="1"/>
  <c r="BP1880" i="1"/>
  <c r="BQ1880" i="1" s="1"/>
  <c r="BT718" i="1"/>
  <c r="BT1404" i="1"/>
  <c r="BO1264" i="1"/>
  <c r="BR1264" i="1" s="1"/>
  <c r="BT698" i="1"/>
  <c r="BO713" i="1"/>
  <c r="BQ713" i="1" s="1"/>
  <c r="BP1321" i="1"/>
  <c r="BP337" i="1"/>
  <c r="BR337" i="1" s="1"/>
  <c r="BP1583" i="1"/>
  <c r="BR1583" i="1" s="1"/>
  <c r="BP950" i="1"/>
  <c r="BQ950" i="1" s="1"/>
  <c r="BP1067" i="1"/>
  <c r="BR1067" i="1" s="1"/>
  <c r="BT1523" i="1"/>
  <c r="BF1781" i="1"/>
  <c r="BF1744" i="1"/>
  <c r="BT1097" i="1"/>
  <c r="BO2005" i="1"/>
  <c r="BO1225" i="1"/>
  <c r="BR1225" i="1" s="1"/>
  <c r="BF1178" i="1"/>
  <c r="BF1562" i="1"/>
  <c r="BA198" i="1"/>
  <c r="BA1686" i="1"/>
  <c r="BB175" i="1"/>
  <c r="BD175" i="1" s="1"/>
  <c r="BB895" i="1"/>
  <c r="BC895" i="1" s="1"/>
  <c r="BA769" i="1"/>
  <c r="BA1043" i="1"/>
  <c r="BA1331" i="1"/>
  <c r="BA1489" i="1"/>
  <c r="BB536" i="1"/>
  <c r="BD536" i="1" s="1"/>
  <c r="BB1140" i="1"/>
  <c r="BC1140" i="1" s="1"/>
  <c r="BB1955" i="1"/>
  <c r="BD1955" i="1" s="1"/>
  <c r="BA85" i="1"/>
  <c r="BF692" i="1"/>
  <c r="BA733" i="1"/>
  <c r="BC733" i="1" s="1"/>
  <c r="BP2011" i="1"/>
  <c r="BR2011" i="1" s="1"/>
  <c r="BP1435" i="1"/>
  <c r="BR1435" i="1" s="1"/>
  <c r="BO1404" i="1"/>
  <c r="BQ1404" i="1" s="1"/>
  <c r="BT1264" i="1"/>
  <c r="BP698" i="1"/>
  <c r="BR698" i="1" s="1"/>
  <c r="BO1583" i="1"/>
  <c r="BT1645" i="1"/>
  <c r="BP1523" i="1"/>
  <c r="BR1523" i="1" s="1"/>
  <c r="BF1146" i="1"/>
  <c r="BF391" i="1"/>
  <c r="BA1744" i="1"/>
  <c r="BC1744" i="1" s="1"/>
  <c r="BF1298" i="1"/>
  <c r="BB198" i="1"/>
  <c r="BA175" i="1"/>
  <c r="BA679" i="1"/>
  <c r="BC679" i="1" s="1"/>
  <c r="BB264" i="1"/>
  <c r="BC264" i="1" s="1"/>
  <c r="BF536" i="1"/>
  <c r="BB1209" i="1"/>
  <c r="BC1209" i="1" s="1"/>
  <c r="BA1486" i="1"/>
  <c r="BA1955" i="1"/>
  <c r="BB787" i="1"/>
  <c r="BC787" i="1" s="1"/>
  <c r="BA1356" i="1"/>
  <c r="BB791" i="1"/>
  <c r="BC791" i="1" s="1"/>
  <c r="BT1162" i="1"/>
  <c r="BT63" i="1"/>
  <c r="BT1823" i="1"/>
  <c r="BT1073" i="1"/>
  <c r="BT845" i="1"/>
  <c r="BO1165" i="1"/>
  <c r="BT767" i="1"/>
  <c r="BT653" i="1"/>
  <c r="BT1259" i="1"/>
  <c r="BT1371" i="1"/>
  <c r="BT347" i="1"/>
  <c r="BP1127" i="1"/>
  <c r="BQ1127" i="1" s="1"/>
  <c r="BO1645" i="1"/>
  <c r="BQ1645" i="1" s="1"/>
  <c r="BF818" i="1"/>
  <c r="BF1528" i="1"/>
  <c r="BF1447" i="1"/>
  <c r="BB1861" i="1"/>
  <c r="BD1861" i="1" s="1"/>
  <c r="BF31" i="1"/>
  <c r="BT98" i="1"/>
  <c r="BB691" i="1"/>
  <c r="BC691" i="1" s="1"/>
  <c r="BA30" i="1"/>
  <c r="BC30" i="1" s="1"/>
  <c r="BP98" i="1"/>
  <c r="BQ98" i="1" s="1"/>
  <c r="BF1745" i="1"/>
  <c r="BF30" i="1"/>
  <c r="BA601" i="1"/>
  <c r="BA330" i="1"/>
  <c r="BB1458" i="1"/>
  <c r="BD1458" i="1" s="1"/>
  <c r="BA1698" i="1"/>
  <c r="BC1698" i="1" s="1"/>
  <c r="BB1486" i="1"/>
  <c r="BB1505" i="1"/>
  <c r="BB1728" i="1"/>
  <c r="BC1728" i="1" s="1"/>
  <c r="BB1404" i="1"/>
  <c r="BF787" i="1"/>
  <c r="BF791" i="1"/>
  <c r="BP328" i="1"/>
  <c r="BO328" i="1"/>
  <c r="BT328" i="1"/>
  <c r="BO277" i="1"/>
  <c r="BP277" i="1"/>
  <c r="BR277" i="1" s="1"/>
  <c r="BT277" i="1"/>
  <c r="BF2017" i="1"/>
  <c r="BA2017" i="1"/>
  <c r="BF853" i="1"/>
  <c r="BA853" i="1"/>
  <c r="BB853" i="1"/>
  <c r="BP1850" i="1"/>
  <c r="BO1850" i="1"/>
  <c r="BT1850" i="1"/>
  <c r="BO926" i="1"/>
  <c r="BP926" i="1"/>
  <c r="BQ926" i="1" s="1"/>
  <c r="BT926" i="1"/>
  <c r="BT723" i="1"/>
  <c r="BO723" i="1"/>
  <c r="BP723" i="1"/>
  <c r="BR723" i="1" s="1"/>
  <c r="BP960" i="1"/>
  <c r="BQ960" i="1" s="1"/>
  <c r="BO960" i="1"/>
  <c r="BT960" i="1"/>
  <c r="BO220" i="1"/>
  <c r="BP220" i="1"/>
  <c r="BR220" i="1" s="1"/>
  <c r="BT220" i="1"/>
  <c r="BP1579" i="1"/>
  <c r="BO1579" i="1"/>
  <c r="BT1579" i="1"/>
  <c r="BA1867" i="1"/>
  <c r="BF1867" i="1"/>
  <c r="BB1867" i="1"/>
  <c r="BD1867" i="1" s="1"/>
  <c r="BF1156" i="1"/>
  <c r="BB1156" i="1"/>
  <c r="BC1156" i="1" s="1"/>
  <c r="BA1156" i="1"/>
  <c r="BB1280" i="1"/>
  <c r="BF1280" i="1"/>
  <c r="BA1280" i="1"/>
  <c r="BF1546" i="1"/>
  <c r="BA1546" i="1"/>
  <c r="BB1546" i="1"/>
  <c r="BF1037" i="1"/>
  <c r="BB1037" i="1"/>
  <c r="BC1037" i="1" s="1"/>
  <c r="BA1037" i="1"/>
  <c r="BF987" i="1"/>
  <c r="BB987" i="1"/>
  <c r="BA987" i="1"/>
  <c r="BF1500" i="1"/>
  <c r="BB1500" i="1"/>
  <c r="BA1500" i="1"/>
  <c r="BB825" i="1"/>
  <c r="BF825" i="1"/>
  <c r="BA825" i="1"/>
  <c r="BF1775" i="1"/>
  <c r="BB1775" i="1"/>
  <c r="BD1775" i="1" s="1"/>
  <c r="BA1775" i="1"/>
  <c r="BF1254" i="1"/>
  <c r="BA1254" i="1"/>
  <c r="BB1254" i="1"/>
  <c r="BF1800" i="1"/>
  <c r="BA1800" i="1"/>
  <c r="BB1800" i="1"/>
  <c r="BF1637" i="1"/>
  <c r="BA1637" i="1"/>
  <c r="BB1637" i="1"/>
  <c r="BD1637" i="1" s="1"/>
  <c r="BF1974" i="1"/>
  <c r="BA1974" i="1"/>
  <c r="BB1974" i="1"/>
  <c r="BF1556" i="1"/>
  <c r="BB1556" i="1"/>
  <c r="BA1556" i="1"/>
  <c r="BF1607" i="1"/>
  <c r="BA1607" i="1"/>
  <c r="BF1872" i="1"/>
  <c r="BB1872" i="1"/>
  <c r="BF1355" i="1"/>
  <c r="BA1355" i="1"/>
  <c r="BB1355" i="1"/>
  <c r="BF1602" i="1"/>
  <c r="BA1602" i="1"/>
  <c r="BF294" i="1"/>
  <c r="BA294" i="1"/>
  <c r="BB294" i="1"/>
  <c r="BF1228" i="1"/>
  <c r="BB1228" i="1"/>
  <c r="BA1228" i="1"/>
  <c r="BF1134" i="1"/>
  <c r="BA1134" i="1"/>
  <c r="BF1334" i="1"/>
  <c r="BB1334" i="1"/>
  <c r="BD1334" i="1" s="1"/>
  <c r="BA1334" i="1"/>
  <c r="BO1412" i="1"/>
  <c r="BT1412" i="1"/>
  <c r="BP1412" i="1"/>
  <c r="BT221" i="1"/>
  <c r="BO221" i="1"/>
  <c r="BP221" i="1"/>
  <c r="BR221" i="1" s="1"/>
  <c r="BO1887" i="1"/>
  <c r="BP1887" i="1"/>
  <c r="BT1887" i="1"/>
  <c r="BO806" i="1"/>
  <c r="BP806" i="1"/>
  <c r="BQ806" i="1" s="1"/>
  <c r="BT806" i="1"/>
  <c r="BP546" i="1"/>
  <c r="BR546" i="1" s="1"/>
  <c r="BT546" i="1"/>
  <c r="BO546" i="1"/>
  <c r="BO1913" i="1"/>
  <c r="BT1913" i="1"/>
  <c r="BP1913" i="1"/>
  <c r="BP1370" i="1"/>
  <c r="BT1370" i="1"/>
  <c r="BO1370" i="1"/>
  <c r="BO459" i="1"/>
  <c r="BP459" i="1"/>
  <c r="BT459" i="1"/>
  <c r="BO152" i="1"/>
  <c r="BP152" i="1"/>
  <c r="BR152" i="1" s="1"/>
  <c r="BT152" i="1"/>
  <c r="BO842" i="1"/>
  <c r="BT842" i="1"/>
  <c r="BP842" i="1"/>
  <c r="BO1293" i="1"/>
  <c r="BP1293" i="1"/>
  <c r="BT1293" i="1"/>
  <c r="BP949" i="1"/>
  <c r="BO949" i="1"/>
  <c r="BT949" i="1"/>
  <c r="BP1837" i="1"/>
  <c r="BO1837" i="1"/>
  <c r="BT1837" i="1"/>
  <c r="BO1355" i="1"/>
  <c r="BP1355" i="1"/>
  <c r="BR1355" i="1" s="1"/>
  <c r="BT1355" i="1"/>
  <c r="BO2014" i="1"/>
  <c r="BP2014" i="1"/>
  <c r="BT2014" i="1"/>
  <c r="BO614" i="1"/>
  <c r="BP614" i="1"/>
  <c r="BR614" i="1" s="1"/>
  <c r="BT614" i="1"/>
  <c r="BP458" i="1"/>
  <c r="BR458" i="1" s="1"/>
  <c r="BT458" i="1"/>
  <c r="BO458" i="1"/>
  <c r="BO231" i="1"/>
  <c r="BP231" i="1"/>
  <c r="BT231" i="1"/>
  <c r="BO1944" i="1"/>
  <c r="BP1944" i="1"/>
  <c r="BT1944" i="1"/>
  <c r="BT818" i="1"/>
  <c r="BO818" i="1"/>
  <c r="BP818" i="1"/>
  <c r="BP219" i="1"/>
  <c r="BO219" i="1"/>
  <c r="BT219" i="1"/>
  <c r="BO1095" i="1"/>
  <c r="BP1095" i="1"/>
  <c r="BQ1095" i="1" s="1"/>
  <c r="BT1095" i="1"/>
  <c r="BO580" i="1"/>
  <c r="BT580" i="1"/>
  <c r="BP580" i="1"/>
  <c r="BR580" i="1" s="1"/>
  <c r="BP770" i="1"/>
  <c r="BQ770" i="1" s="1"/>
  <c r="BT770" i="1"/>
  <c r="BO770" i="1"/>
  <c r="BO683" i="1"/>
  <c r="BP683" i="1"/>
  <c r="BR683" i="1" s="1"/>
  <c r="BT683" i="1"/>
  <c r="BP1527" i="1"/>
  <c r="BR1527" i="1" s="1"/>
  <c r="BT1527" i="1"/>
  <c r="BO1527" i="1"/>
  <c r="BO1635" i="1"/>
  <c r="BP1635" i="1"/>
  <c r="BT1635" i="1"/>
  <c r="BP1937" i="1"/>
  <c r="BO1937" i="1"/>
  <c r="BT1937" i="1"/>
  <c r="BF599" i="1"/>
  <c r="BB599" i="1"/>
  <c r="BA599" i="1"/>
  <c r="BT1718" i="1"/>
  <c r="BO1718" i="1"/>
  <c r="BP1718" i="1"/>
  <c r="BR1718" i="1" s="1"/>
  <c r="BP1223" i="1"/>
  <c r="BT1223" i="1"/>
  <c r="BO1223" i="1"/>
  <c r="BP697" i="1"/>
  <c r="BR697" i="1" s="1"/>
  <c r="BT697" i="1"/>
  <c r="BO697" i="1"/>
  <c r="BB376" i="1"/>
  <c r="BD376" i="1" s="1"/>
  <c r="BF1619" i="1"/>
  <c r="BB1356" i="1"/>
  <c r="BD1356" i="1" s="1"/>
  <c r="BB980" i="1"/>
  <c r="BC980" i="1" s="1"/>
  <c r="BA980" i="1"/>
  <c r="BF980" i="1"/>
  <c r="BP609" i="1"/>
  <c r="BR609" i="1" s="1"/>
  <c r="BO609" i="1"/>
  <c r="BT609" i="1"/>
  <c r="BP1476" i="1"/>
  <c r="BR1476" i="1" s="1"/>
  <c r="BT1476" i="1"/>
  <c r="BO1476" i="1"/>
  <c r="BP1816" i="1"/>
  <c r="BR1816" i="1" s="1"/>
  <c r="BO1816" i="1"/>
  <c r="BT1816" i="1"/>
  <c r="BP569" i="1"/>
  <c r="BR569" i="1" s="1"/>
  <c r="BO569" i="1"/>
  <c r="BT569" i="1"/>
  <c r="BP125" i="1"/>
  <c r="BR125" i="1" s="1"/>
  <c r="BO125" i="1"/>
  <c r="BT125" i="1"/>
  <c r="BP565" i="1"/>
  <c r="BR565" i="1" s="1"/>
  <c r="BT565" i="1"/>
  <c r="BO481" i="1"/>
  <c r="BP481" i="1"/>
  <c r="BR481" i="1" s="1"/>
  <c r="BT481" i="1"/>
  <c r="BO290" i="1"/>
  <c r="BP290" i="1"/>
  <c r="BR290" i="1" s="1"/>
  <c r="BT290" i="1"/>
  <c r="BO995" i="1"/>
  <c r="BP995" i="1"/>
  <c r="BT995" i="1"/>
  <c r="BP507" i="1"/>
  <c r="BR507" i="1" s="1"/>
  <c r="BO507" i="1"/>
  <c r="BT507" i="1"/>
  <c r="BF1982" i="1"/>
  <c r="BA1982" i="1"/>
  <c r="BB1982" i="1"/>
  <c r="BO165" i="1"/>
  <c r="BP165" i="1"/>
  <c r="BR165" i="1" s="1"/>
  <c r="BT165" i="1"/>
  <c r="BO1272" i="1"/>
  <c r="BT1272" i="1"/>
  <c r="BP1272" i="1"/>
  <c r="BP1660" i="1"/>
  <c r="BO1660" i="1"/>
  <c r="BT1660" i="1"/>
  <c r="BP1287" i="1"/>
  <c r="BQ1287" i="1" s="1"/>
  <c r="BO1287" i="1"/>
  <c r="BT1287" i="1"/>
  <c r="BP530" i="1"/>
  <c r="BR530" i="1" s="1"/>
  <c r="BT530" i="1"/>
  <c r="BO530" i="1"/>
  <c r="BF911" i="1"/>
  <c r="BA911" i="1"/>
  <c r="BB911" i="1"/>
  <c r="BC911" i="1" s="1"/>
  <c r="BP1244" i="1"/>
  <c r="BQ1244" i="1" s="1"/>
  <c r="BO1244" i="1"/>
  <c r="BT1244" i="1"/>
  <c r="BP600" i="1"/>
  <c r="BR600" i="1" s="1"/>
  <c r="BO600" i="1"/>
  <c r="BT600" i="1"/>
  <c r="BO1324" i="1"/>
  <c r="BP1324" i="1"/>
  <c r="BR1324" i="1" s="1"/>
  <c r="BT1324" i="1"/>
  <c r="BO50" i="1"/>
  <c r="BT50" i="1"/>
  <c r="BP50" i="1"/>
  <c r="BP1163" i="1"/>
  <c r="BT1163" i="1"/>
  <c r="BO1163" i="1"/>
  <c r="BP1395" i="1"/>
  <c r="BR1395" i="1" s="1"/>
  <c r="BT1395" i="1"/>
  <c r="BO1395" i="1"/>
  <c r="BP175" i="1"/>
  <c r="BR175" i="1" s="1"/>
  <c r="BO175" i="1"/>
  <c r="BT175" i="1"/>
  <c r="BO454" i="1"/>
  <c r="BT454" i="1"/>
  <c r="BP454" i="1"/>
  <c r="BP472" i="1"/>
  <c r="BR472" i="1" s="1"/>
  <c r="BT472" i="1"/>
  <c r="BO472" i="1"/>
  <c r="BO1273" i="1"/>
  <c r="BP1273" i="1"/>
  <c r="BT1273" i="1"/>
  <c r="BP1477" i="1"/>
  <c r="BR1477" i="1" s="1"/>
  <c r="BO1477" i="1"/>
  <c r="BT1477" i="1"/>
  <c r="BO1741" i="1"/>
  <c r="BP1741" i="1"/>
  <c r="BR1741" i="1" s="1"/>
  <c r="BP797" i="1"/>
  <c r="BQ797" i="1" s="1"/>
  <c r="BT797" i="1"/>
  <c r="BO797" i="1"/>
  <c r="BO295" i="1"/>
  <c r="BP295" i="1"/>
  <c r="BR295" i="1" s="1"/>
  <c r="BT295" i="1"/>
  <c r="BO550" i="1"/>
  <c r="BP550" i="1"/>
  <c r="BR550" i="1" s="1"/>
  <c r="BT550" i="1"/>
  <c r="BP484" i="1"/>
  <c r="BR484" i="1" s="1"/>
  <c r="BO484" i="1"/>
  <c r="BT484" i="1"/>
  <c r="BP1299" i="1"/>
  <c r="BT1299" i="1"/>
  <c r="BO1299" i="1"/>
  <c r="BO1562" i="1"/>
  <c r="BP1562" i="1"/>
  <c r="BR1562" i="1" s="1"/>
  <c r="BT1562" i="1"/>
  <c r="BP1767" i="1"/>
  <c r="BR1767" i="1" s="1"/>
  <c r="BT1767" i="1"/>
  <c r="BO1767" i="1"/>
  <c r="BP914" i="1"/>
  <c r="BT914" i="1"/>
  <c r="BO914" i="1"/>
  <c r="BP319" i="1"/>
  <c r="BO319" i="1"/>
  <c r="BT319" i="1"/>
  <c r="BP574" i="1"/>
  <c r="BO574" i="1"/>
  <c r="BT574" i="1"/>
  <c r="BO508" i="1"/>
  <c r="BP508" i="1"/>
  <c r="BR508" i="1" s="1"/>
  <c r="BT508" i="1"/>
  <c r="BP1331" i="1"/>
  <c r="BT1331" i="1"/>
  <c r="BO1331" i="1"/>
  <c r="BP1621" i="1"/>
  <c r="BT1621" i="1"/>
  <c r="BO1621" i="1"/>
  <c r="BP1799" i="1"/>
  <c r="BR1799" i="1" s="1"/>
  <c r="BO1799" i="1"/>
  <c r="BT1799" i="1"/>
  <c r="BO1302" i="1"/>
  <c r="BP1302" i="1"/>
  <c r="BR1302" i="1" s="1"/>
  <c r="BT1302" i="1"/>
  <c r="BO1281" i="1"/>
  <c r="BP1281" i="1"/>
  <c r="BQ1281" i="1" s="1"/>
  <c r="BT1281" i="1"/>
  <c r="BT1860" i="1"/>
  <c r="BP1860" i="1"/>
  <c r="BR1860" i="1" s="1"/>
  <c r="BO1860" i="1"/>
  <c r="BO121" i="1"/>
  <c r="BP121" i="1"/>
  <c r="BT121" i="1"/>
  <c r="BP805" i="1"/>
  <c r="BT805" i="1"/>
  <c r="BO805" i="1"/>
  <c r="BP701" i="1"/>
  <c r="BR701" i="1" s="1"/>
  <c r="BO701" i="1"/>
  <c r="BT701" i="1"/>
  <c r="BP1494" i="1"/>
  <c r="BR1494" i="1" s="1"/>
  <c r="BT1494" i="1"/>
  <c r="BO1494" i="1"/>
  <c r="BP1401" i="1"/>
  <c r="BR1401" i="1" s="1"/>
  <c r="BT1401" i="1"/>
  <c r="BO1401" i="1"/>
  <c r="BP1896" i="1"/>
  <c r="BR1896" i="1" s="1"/>
  <c r="BO1896" i="1"/>
  <c r="BT1896" i="1"/>
  <c r="BP206" i="1"/>
  <c r="BR206" i="1" s="1"/>
  <c r="BO206" i="1"/>
  <c r="BT206" i="1"/>
  <c r="BP1007" i="1"/>
  <c r="BT1007" i="1"/>
  <c r="BO1007" i="1"/>
  <c r="BT759" i="1"/>
  <c r="BO759" i="1"/>
  <c r="BP759" i="1"/>
  <c r="BR759" i="1" s="1"/>
  <c r="BO1199" i="1"/>
  <c r="BT1199" i="1"/>
  <c r="BP1199" i="1"/>
  <c r="BQ1199" i="1" s="1"/>
  <c r="BP1057" i="1"/>
  <c r="BO1057" i="1"/>
  <c r="BT1057" i="1"/>
  <c r="BO866" i="1"/>
  <c r="BT866" i="1"/>
  <c r="BP866" i="1"/>
  <c r="BQ866" i="1" s="1"/>
  <c r="BO771" i="1"/>
  <c r="BP771" i="1"/>
  <c r="BQ771" i="1" s="1"/>
  <c r="BT771" i="1"/>
  <c r="BP377" i="1"/>
  <c r="BR377" i="1" s="1"/>
  <c r="BO377" i="1"/>
  <c r="BT377" i="1"/>
  <c r="BO448" i="1"/>
  <c r="BP448" i="1"/>
  <c r="BR448" i="1" s="1"/>
  <c r="BT448" i="1"/>
  <c r="BO720" i="1"/>
  <c r="BP720" i="1"/>
  <c r="BR720" i="1" s="1"/>
  <c r="BT720" i="1"/>
  <c r="BO994" i="1"/>
  <c r="BP994" i="1"/>
  <c r="BQ994" i="1" s="1"/>
  <c r="BT994" i="1"/>
  <c r="BP1257" i="1"/>
  <c r="BQ1257" i="1" s="1"/>
  <c r="BO1257" i="1"/>
  <c r="BT1257" i="1"/>
  <c r="BP1376" i="1"/>
  <c r="BO1376" i="1"/>
  <c r="BT1376" i="1"/>
  <c r="BO1135" i="1"/>
  <c r="BT1135" i="1"/>
  <c r="BP1135" i="1"/>
  <c r="BQ1135" i="1" s="1"/>
  <c r="BT1266" i="1"/>
  <c r="BO1266" i="1"/>
  <c r="BP1266" i="1"/>
  <c r="BQ1266" i="1" s="1"/>
  <c r="BO1834" i="1"/>
  <c r="BP1834" i="1"/>
  <c r="BT1834" i="1"/>
  <c r="BO106" i="1"/>
  <c r="BP106" i="1"/>
  <c r="BR106" i="1" s="1"/>
  <c r="BT106" i="1"/>
  <c r="BO285" i="1"/>
  <c r="BP285" i="1"/>
  <c r="BR285" i="1" s="1"/>
  <c r="BT285" i="1"/>
  <c r="BP404" i="1"/>
  <c r="BR404" i="1" s="1"/>
  <c r="BO404" i="1"/>
  <c r="BT404" i="1"/>
  <c r="BO1315" i="1"/>
  <c r="BT1315" i="1"/>
  <c r="BP1315" i="1"/>
  <c r="BR1315" i="1" s="1"/>
  <c r="BO540" i="1"/>
  <c r="BP540" i="1"/>
  <c r="BR540" i="1" s="1"/>
  <c r="BT540" i="1"/>
  <c r="BT814" i="1"/>
  <c r="BP814" i="1"/>
  <c r="BO814" i="1"/>
  <c r="BP1053" i="1"/>
  <c r="BQ1053" i="1" s="1"/>
  <c r="BO1053" i="1"/>
  <c r="BT1053" i="1"/>
  <c r="BO1172" i="1"/>
  <c r="BP1172" i="1"/>
  <c r="BT1172" i="1"/>
  <c r="BO739" i="1"/>
  <c r="BP739" i="1"/>
  <c r="BR739" i="1" s="1"/>
  <c r="BT739" i="1"/>
  <c r="BO858" i="1"/>
  <c r="BT858" i="1"/>
  <c r="BP858" i="1"/>
  <c r="BQ858" i="1" s="1"/>
  <c r="BP816" i="1"/>
  <c r="BO816" i="1"/>
  <c r="BT816" i="1"/>
  <c r="BO1090" i="1"/>
  <c r="BP1090" i="1"/>
  <c r="BT1090" i="1"/>
  <c r="BO1353" i="1"/>
  <c r="BP1353" i="1"/>
  <c r="BR1353" i="1" s="1"/>
  <c r="BT1353" i="1"/>
  <c r="BO1472" i="1"/>
  <c r="BP1472" i="1"/>
  <c r="BR1472" i="1" s="1"/>
  <c r="BT1472" i="1"/>
  <c r="BP1291" i="1"/>
  <c r="BR1291" i="1" s="1"/>
  <c r="BO1291" i="1"/>
  <c r="BT1291" i="1"/>
  <c r="BO1434" i="1"/>
  <c r="BT1434" i="1"/>
  <c r="BO1092" i="1"/>
  <c r="BT1092" i="1"/>
  <c r="BP1092" i="1"/>
  <c r="BO1366" i="1"/>
  <c r="BP1366" i="1"/>
  <c r="BT1366" i="1"/>
  <c r="BO1641" i="1"/>
  <c r="BP1641" i="1"/>
  <c r="BR1641" i="1" s="1"/>
  <c r="BT1641" i="1"/>
  <c r="BO1772" i="1"/>
  <c r="BP1772" i="1"/>
  <c r="BR1772" i="1" s="1"/>
  <c r="BT1772" i="1"/>
  <c r="BP1795" i="1"/>
  <c r="BR1795" i="1" s="1"/>
  <c r="BT1795" i="1"/>
  <c r="BT1830" i="1"/>
  <c r="BP1830" i="1"/>
  <c r="BR1830" i="1" s="1"/>
  <c r="BO1830" i="1"/>
  <c r="BP72" i="1"/>
  <c r="BO72" i="1"/>
  <c r="BT72" i="1"/>
  <c r="BP346" i="1"/>
  <c r="BR346" i="1" s="1"/>
  <c r="BO346" i="1"/>
  <c r="BT346" i="1"/>
  <c r="BO549" i="1"/>
  <c r="BP549" i="1"/>
  <c r="BR549" i="1" s="1"/>
  <c r="BT549" i="1"/>
  <c r="BP668" i="1"/>
  <c r="BR668" i="1" s="1"/>
  <c r="BT668" i="1"/>
  <c r="BO668" i="1"/>
  <c r="BO43" i="1"/>
  <c r="BP43" i="1"/>
  <c r="BT43" i="1"/>
  <c r="BP76" i="1"/>
  <c r="BR76" i="1" s="1"/>
  <c r="BO76" i="1"/>
  <c r="BT76" i="1"/>
  <c r="BP348" i="1"/>
  <c r="BR348" i="1" s="1"/>
  <c r="BT348" i="1"/>
  <c r="BO348" i="1"/>
  <c r="BP622" i="1"/>
  <c r="BO622" i="1"/>
  <c r="BT622" i="1"/>
  <c r="BP849" i="1"/>
  <c r="BO849" i="1"/>
  <c r="BT849" i="1"/>
  <c r="BP968" i="1"/>
  <c r="BQ968" i="1" s="1"/>
  <c r="BO968" i="1"/>
  <c r="BT968" i="1"/>
  <c r="BP379" i="1"/>
  <c r="BO379" i="1"/>
  <c r="BT379" i="1"/>
  <c r="BO222" i="1"/>
  <c r="BP222" i="1"/>
  <c r="BT222" i="1"/>
  <c r="BP1367" i="1"/>
  <c r="BR1367" i="1" s="1"/>
  <c r="BT1367" i="1"/>
  <c r="BO1367" i="1"/>
  <c r="BO1706" i="1"/>
  <c r="BT1706" i="1"/>
  <c r="BP1706" i="1"/>
  <c r="BR1706" i="1" s="1"/>
  <c r="BP671" i="1"/>
  <c r="BR671" i="1" s="1"/>
  <c r="BO671" i="1"/>
  <c r="BT671" i="1"/>
  <c r="BO1216" i="1"/>
  <c r="BT1216" i="1"/>
  <c r="BP1216" i="1"/>
  <c r="BO1488" i="1"/>
  <c r="BP1488" i="1"/>
  <c r="BR1488" i="1" s="1"/>
  <c r="BT1488" i="1"/>
  <c r="BP1762" i="1"/>
  <c r="BR1762" i="1" s="1"/>
  <c r="BO1762" i="1"/>
  <c r="BT1762" i="1"/>
  <c r="BO34" i="1"/>
  <c r="BP34" i="1"/>
  <c r="BR34" i="1" s="1"/>
  <c r="BT34" i="1"/>
  <c r="BP201" i="1"/>
  <c r="BR201" i="1" s="1"/>
  <c r="BT201" i="1"/>
  <c r="BO201" i="1"/>
  <c r="BP320" i="1"/>
  <c r="BR320" i="1" s="1"/>
  <c r="BO320" i="1"/>
  <c r="BT320" i="1"/>
  <c r="BO1027" i="1"/>
  <c r="BP1027" i="1"/>
  <c r="BT1027" i="1"/>
  <c r="BO835" i="1"/>
  <c r="BP835" i="1"/>
  <c r="BQ835" i="1" s="1"/>
  <c r="BT835" i="1"/>
  <c r="BT1566" i="1"/>
  <c r="BP1566" i="1"/>
  <c r="BR1566" i="1" s="1"/>
  <c r="BO1566" i="1"/>
  <c r="BT822" i="1"/>
  <c r="BO822" i="1"/>
  <c r="BP822" i="1"/>
  <c r="BP1662" i="1"/>
  <c r="BR1662" i="1" s="1"/>
  <c r="BO1662" i="1"/>
  <c r="BT1662" i="1"/>
  <c r="BO1362" i="1"/>
  <c r="BP1362" i="1"/>
  <c r="BR1362" i="1" s="1"/>
  <c r="BT1362" i="1"/>
  <c r="BP606" i="1"/>
  <c r="BT606" i="1"/>
  <c r="BO438" i="1"/>
  <c r="BP438" i="1"/>
  <c r="BR438" i="1" s="1"/>
  <c r="BT438" i="1"/>
  <c r="BO69" i="1"/>
  <c r="BT69" i="1"/>
  <c r="BP69" i="1"/>
  <c r="BR69" i="1" s="1"/>
  <c r="BO344" i="1"/>
  <c r="BT344" i="1"/>
  <c r="BP344" i="1"/>
  <c r="BR344" i="1" s="1"/>
  <c r="BO1951" i="1"/>
  <c r="BP1951" i="1"/>
  <c r="BR1951" i="1" s="1"/>
  <c r="BT1951" i="1"/>
  <c r="BT894" i="1"/>
  <c r="BO894" i="1"/>
  <c r="BP894" i="1"/>
  <c r="BB2023" i="1"/>
  <c r="BD2023" i="1" s="1"/>
  <c r="BA2023" i="1"/>
  <c r="BF2023" i="1"/>
  <c r="BA1554" i="1"/>
  <c r="BB1554" i="1"/>
  <c r="BF1116" i="1"/>
  <c r="BB1116" i="1"/>
  <c r="BC1116" i="1" s="1"/>
  <c r="BA1116" i="1"/>
  <c r="BF773" i="1"/>
  <c r="BA773" i="1"/>
  <c r="BB773" i="1"/>
  <c r="BC773" i="1" s="1"/>
  <c r="BF1318" i="1"/>
  <c r="BB1318" i="1"/>
  <c r="BA1318" i="1"/>
  <c r="BA1501" i="1"/>
  <c r="BB1501" i="1"/>
  <c r="BF1501" i="1"/>
  <c r="BB258" i="1"/>
  <c r="BD258" i="1" s="1"/>
  <c r="BA258" i="1"/>
  <c r="BB1689" i="1"/>
  <c r="BD1689" i="1" s="1"/>
  <c r="BF1689" i="1"/>
  <c r="BA1689" i="1"/>
  <c r="BF1464" i="1"/>
  <c r="BB1464" i="1"/>
  <c r="BA1464" i="1"/>
  <c r="BF713" i="1"/>
  <c r="BA713" i="1"/>
  <c r="BF1008" i="1"/>
  <c r="BA1008" i="1"/>
  <c r="BB1008" i="1"/>
  <c r="BC1008" i="1" s="1"/>
  <c r="BF1191" i="1"/>
  <c r="BA1191" i="1"/>
  <c r="BB1191" i="1"/>
  <c r="BC1191" i="1" s="1"/>
  <c r="BF256" i="1"/>
  <c r="BA256" i="1"/>
  <c r="BB256" i="1"/>
  <c r="BD256" i="1" s="1"/>
  <c r="BA344" i="1"/>
  <c r="BB344" i="1"/>
  <c r="BB1969" i="1"/>
  <c r="BA1969" i="1"/>
  <c r="BB1132" i="1"/>
  <c r="BC1132" i="1" s="1"/>
  <c r="BA1132" i="1"/>
  <c r="BF1132" i="1"/>
  <c r="BF744" i="1"/>
  <c r="BA744" i="1"/>
  <c r="BB744" i="1"/>
  <c r="BA1854" i="1"/>
  <c r="BB1854" i="1"/>
  <c r="BD1854" i="1" s="1"/>
  <c r="BF1854" i="1"/>
  <c r="BA2025" i="1"/>
  <c r="BB2025" i="1"/>
  <c r="BF2025" i="1"/>
  <c r="BF1876" i="1"/>
  <c r="BA1876" i="1"/>
  <c r="BB1876" i="1"/>
  <c r="BF959" i="1"/>
  <c r="BA959" i="1"/>
  <c r="BB959" i="1"/>
  <c r="BC959" i="1" s="1"/>
  <c r="BF537" i="1"/>
  <c r="BB537" i="1"/>
  <c r="BD537" i="1" s="1"/>
  <c r="BB1599" i="1"/>
  <c r="BD1599" i="1" s="1"/>
  <c r="BA1599" i="1"/>
  <c r="BF1599" i="1"/>
  <c r="BF1965" i="1"/>
  <c r="BA1965" i="1"/>
  <c r="BB1965" i="1"/>
  <c r="BD1965" i="1" s="1"/>
  <c r="BF1844" i="1"/>
  <c r="BA1844" i="1"/>
  <c r="BB1844" i="1"/>
  <c r="BD1844" i="1" s="1"/>
  <c r="BA941" i="1"/>
  <c r="BB941" i="1"/>
  <c r="BC941" i="1" s="1"/>
  <c r="BA502" i="1"/>
  <c r="BB502" i="1"/>
  <c r="BF1390" i="1"/>
  <c r="BB1390" i="1"/>
  <c r="BA1390" i="1"/>
  <c r="BF1890" i="1"/>
  <c r="BA1890" i="1"/>
  <c r="BB1890" i="1"/>
  <c r="BD1890" i="1" s="1"/>
  <c r="BA1812" i="1"/>
  <c r="BF1812" i="1"/>
  <c r="BB1812" i="1"/>
  <c r="BF924" i="1"/>
  <c r="BB924" i="1"/>
  <c r="BC924" i="1" s="1"/>
  <c r="BA924" i="1"/>
  <c r="BF485" i="1"/>
  <c r="BB485" i="1"/>
  <c r="BD485" i="1" s="1"/>
  <c r="BA485" i="1"/>
  <c r="BA1823" i="1"/>
  <c r="BF1823" i="1"/>
  <c r="BB1823" i="1"/>
  <c r="BA1779" i="1"/>
  <c r="BB1779" i="1"/>
  <c r="BF1779" i="1"/>
  <c r="BF768" i="1"/>
  <c r="BB768" i="1"/>
  <c r="BD768" i="1" s="1"/>
  <c r="BA768" i="1"/>
  <c r="BF286" i="1"/>
  <c r="BA286" i="1"/>
  <c r="BB286" i="1"/>
  <c r="BP1775" i="1"/>
  <c r="BR1775" i="1" s="1"/>
  <c r="BO1775" i="1"/>
  <c r="BT1775" i="1"/>
  <c r="BP864" i="1"/>
  <c r="BO864" i="1"/>
  <c r="BT864" i="1"/>
  <c r="BO705" i="1"/>
  <c r="BT705" i="1"/>
  <c r="BP705" i="1"/>
  <c r="BR705" i="1" s="1"/>
  <c r="BO1038" i="1"/>
  <c r="BP1038" i="1"/>
  <c r="BT1038" i="1"/>
  <c r="BF1263" i="1"/>
  <c r="BB1263" i="1"/>
  <c r="BC1263" i="1" s="1"/>
  <c r="BF1966" i="1"/>
  <c r="BA1966" i="1"/>
  <c r="BB1966" i="1"/>
  <c r="BB156" i="1"/>
  <c r="BF156" i="1"/>
  <c r="BF92" i="1"/>
  <c r="BB92" i="1"/>
  <c r="BA92" i="1"/>
  <c r="BO665" i="1"/>
  <c r="BP665" i="1"/>
  <c r="BT665" i="1"/>
  <c r="BB1182" i="1"/>
  <c r="BC1182" i="1" s="1"/>
  <c r="BF376" i="1"/>
  <c r="BA1139" i="1"/>
  <c r="BD1139" i="1" s="1"/>
  <c r="BO141" i="1"/>
  <c r="BP141" i="1"/>
  <c r="BT141" i="1"/>
  <c r="BO1636" i="1"/>
  <c r="BT1636" i="1"/>
  <c r="BP1636" i="1"/>
  <c r="BR1636" i="1" s="1"/>
  <c r="BO1549" i="1"/>
  <c r="BT1549" i="1"/>
  <c r="BP1549" i="1"/>
  <c r="BR1549" i="1" s="1"/>
  <c r="BO134" i="1"/>
  <c r="BP134" i="1"/>
  <c r="BR134" i="1" s="1"/>
  <c r="BT134" i="1"/>
  <c r="BP243" i="1"/>
  <c r="BT243" i="1"/>
  <c r="BO243" i="1"/>
  <c r="BF141" i="1"/>
  <c r="BA141" i="1"/>
  <c r="BB141" i="1"/>
  <c r="BP1020" i="1"/>
  <c r="BO1020" i="1"/>
  <c r="BT1020" i="1"/>
  <c r="BP541" i="1"/>
  <c r="BR541" i="1" s="1"/>
  <c r="BO541" i="1"/>
  <c r="BT541" i="1"/>
  <c r="BF1788" i="1"/>
  <c r="BB1788" i="1"/>
  <c r="BA1788" i="1"/>
  <c r="BO168" i="1"/>
  <c r="BP168" i="1"/>
  <c r="BR168" i="1" s="1"/>
  <c r="BT168" i="1"/>
  <c r="BP785" i="1"/>
  <c r="BT785" i="1"/>
  <c r="BO785" i="1"/>
  <c r="BO1003" i="1"/>
  <c r="BT1003" i="1"/>
  <c r="BP1003" i="1"/>
  <c r="BT292" i="1"/>
  <c r="BP292" i="1"/>
  <c r="BO292" i="1"/>
  <c r="BP351" i="1"/>
  <c r="BR351" i="1" s="1"/>
  <c r="BO351" i="1"/>
  <c r="BT351" i="1"/>
  <c r="BO1339" i="1"/>
  <c r="BT1339" i="1"/>
  <c r="BP1339" i="1"/>
  <c r="BR1339" i="1" s="1"/>
  <c r="BO316" i="1"/>
  <c r="BP316" i="1"/>
  <c r="BT316" i="1"/>
  <c r="BO410" i="1"/>
  <c r="BP410" i="1"/>
  <c r="BT410" i="1"/>
  <c r="BT1802" i="1"/>
  <c r="BO1802" i="1"/>
  <c r="BP1802" i="1"/>
  <c r="BR1802" i="1" s="1"/>
  <c r="BP142" i="1"/>
  <c r="BT142" i="1"/>
  <c r="BO142" i="1"/>
  <c r="BO1421" i="1"/>
  <c r="BP1421" i="1"/>
  <c r="BT1421" i="1"/>
  <c r="BP813" i="1"/>
  <c r="BQ813" i="1" s="1"/>
  <c r="BO813" i="1"/>
  <c r="BT813" i="1"/>
  <c r="BO1900" i="1"/>
  <c r="BT1900" i="1"/>
  <c r="BP1900" i="1"/>
  <c r="BO301" i="1"/>
  <c r="BP301" i="1"/>
  <c r="BT301" i="1"/>
  <c r="BP921" i="1"/>
  <c r="BT921" i="1"/>
  <c r="BO921" i="1"/>
  <c r="BO1924" i="1"/>
  <c r="BP1924" i="1"/>
  <c r="BT1924" i="1"/>
  <c r="BP386" i="1"/>
  <c r="BR386" i="1" s="1"/>
  <c r="BO386" i="1"/>
  <c r="BT386" i="1"/>
  <c r="BP710" i="1"/>
  <c r="BR710" i="1" s="1"/>
  <c r="BT710" i="1"/>
  <c r="BO710" i="1"/>
  <c r="BP2009" i="1"/>
  <c r="BR2009" i="1" s="1"/>
  <c r="BT2009" i="1"/>
  <c r="BO2009" i="1"/>
  <c r="BO1138" i="1"/>
  <c r="BP1138" i="1"/>
  <c r="BT1138" i="1"/>
  <c r="BO1532" i="1"/>
  <c r="BP1532" i="1"/>
  <c r="BT1532" i="1"/>
  <c r="BP1530" i="1"/>
  <c r="BR1530" i="1" s="1"/>
  <c r="BT1530" i="1"/>
  <c r="BP250" i="1"/>
  <c r="BR250" i="1" s="1"/>
  <c r="BO250" i="1"/>
  <c r="BT250" i="1"/>
  <c r="BO560" i="1"/>
  <c r="BP560" i="1"/>
  <c r="BT560" i="1"/>
  <c r="BO684" i="1"/>
  <c r="BP684" i="1"/>
  <c r="BR684" i="1" s="1"/>
  <c r="BT684" i="1"/>
  <c r="BP1209" i="1"/>
  <c r="BQ1209" i="1" s="1"/>
  <c r="BT1209" i="1"/>
  <c r="BO1209" i="1"/>
  <c r="BP1063" i="1"/>
  <c r="BO1063" i="1"/>
  <c r="BT1063" i="1"/>
  <c r="BO1234" i="1"/>
  <c r="BP1234" i="1"/>
  <c r="BT1234" i="1"/>
  <c r="BO1628" i="1"/>
  <c r="BT1628" i="1"/>
  <c r="BP1628" i="1"/>
  <c r="BR1628" i="1" s="1"/>
  <c r="BP1674" i="1"/>
  <c r="BR1674" i="1" s="1"/>
  <c r="BT1674" i="1"/>
  <c r="BO1674" i="1"/>
  <c r="BO1510" i="1"/>
  <c r="BP1510" i="1"/>
  <c r="BR1510" i="1" s="1"/>
  <c r="BT1510" i="1"/>
  <c r="BO44" i="1"/>
  <c r="BP44" i="1"/>
  <c r="BT44" i="1"/>
  <c r="BP216" i="1"/>
  <c r="BO216" i="1"/>
  <c r="BT216" i="1"/>
  <c r="BP824" i="1"/>
  <c r="BQ824" i="1" s="1"/>
  <c r="BO824" i="1"/>
  <c r="BT824" i="1"/>
  <c r="BP492" i="1"/>
  <c r="BO492" i="1"/>
  <c r="BT492" i="1"/>
  <c r="BP1005" i="1"/>
  <c r="BO1005" i="1"/>
  <c r="BT1005" i="1"/>
  <c r="BO595" i="1"/>
  <c r="BP595" i="1"/>
  <c r="BR595" i="1" s="1"/>
  <c r="BT595" i="1"/>
  <c r="BO1709" i="1"/>
  <c r="BT1709" i="1"/>
  <c r="BP1709" i="1"/>
  <c r="BR1709" i="1" s="1"/>
  <c r="BT1360" i="1"/>
  <c r="BO1360" i="1"/>
  <c r="BP1360" i="1"/>
  <c r="BR1360" i="1" s="1"/>
  <c r="BO1906" i="1"/>
  <c r="BP1906" i="1"/>
  <c r="BR1906" i="1" s="1"/>
  <c r="BT1906" i="1"/>
  <c r="BO369" i="1"/>
  <c r="BP369" i="1"/>
  <c r="BR369" i="1" s="1"/>
  <c r="BT369" i="1"/>
  <c r="BO1099" i="1"/>
  <c r="BP1099" i="1"/>
  <c r="BQ1099" i="1" s="1"/>
  <c r="BT1099" i="1"/>
  <c r="BT966" i="1"/>
  <c r="BO966" i="1"/>
  <c r="BP966" i="1"/>
  <c r="BT1506" i="1"/>
  <c r="BO1506" i="1"/>
  <c r="BP1506" i="1"/>
  <c r="BO594" i="1"/>
  <c r="BP594" i="1"/>
  <c r="BT594" i="1"/>
  <c r="BO488" i="1"/>
  <c r="BP488" i="1"/>
  <c r="BR488" i="1" s="1"/>
  <c r="BT488" i="1"/>
  <c r="BO90" i="1"/>
  <c r="BP90" i="1"/>
  <c r="BR90" i="1" s="1"/>
  <c r="BT90" i="1"/>
  <c r="BF231" i="1"/>
  <c r="BB231" i="1"/>
  <c r="BD231" i="1" s="1"/>
  <c r="BA231" i="1"/>
  <c r="BF1233" i="1"/>
  <c r="BB1233" i="1"/>
  <c r="BC1233" i="1" s="1"/>
  <c r="BA1233" i="1"/>
  <c r="BF64" i="1"/>
  <c r="BA64" i="1"/>
  <c r="BB64" i="1"/>
  <c r="BF1796" i="1"/>
  <c r="BA1796" i="1"/>
  <c r="BB1796" i="1"/>
  <c r="BF772" i="1"/>
  <c r="BA772" i="1"/>
  <c r="BB772" i="1"/>
  <c r="BF1221" i="1"/>
  <c r="BA1221" i="1"/>
  <c r="BB1221" i="1"/>
  <c r="BF584" i="1"/>
  <c r="BA584" i="1"/>
  <c r="BB584" i="1"/>
  <c r="BF1487" i="1"/>
  <c r="BA1487" i="1"/>
  <c r="BB1487" i="1"/>
  <c r="BF1545" i="1"/>
  <c r="BB1545" i="1"/>
  <c r="BD1545" i="1" s="1"/>
  <c r="BA1545" i="1"/>
  <c r="BF1581" i="1"/>
  <c r="BA1581" i="1"/>
  <c r="BC1581" i="1" s="1"/>
  <c r="BB1429" i="1"/>
  <c r="BA1429" i="1"/>
  <c r="BF1429" i="1"/>
  <c r="BB1564" i="1"/>
  <c r="BD1564" i="1" s="1"/>
  <c r="BA1564" i="1"/>
  <c r="BB1234" i="1"/>
  <c r="BC1234" i="1" s="1"/>
  <c r="BA1234" i="1"/>
  <c r="BF1234" i="1"/>
  <c r="BF1136" i="1"/>
  <c r="BB1136" i="1"/>
  <c r="BA1136" i="1"/>
  <c r="BF1391" i="1"/>
  <c r="BA1391" i="1"/>
  <c r="BB1391" i="1"/>
  <c r="BF1688" i="1"/>
  <c r="BB1688" i="1"/>
  <c r="BA1688" i="1"/>
  <c r="BF284" i="1"/>
  <c r="BA284" i="1"/>
  <c r="BB284" i="1"/>
  <c r="BD284" i="1" s="1"/>
  <c r="BF1467" i="1"/>
  <c r="BA1467" i="1"/>
  <c r="BB1467" i="1"/>
  <c r="BD1467" i="1" s="1"/>
  <c r="BB1208" i="1"/>
  <c r="BC1208" i="1" s="1"/>
  <c r="BF1208" i="1"/>
  <c r="BA1208" i="1"/>
  <c r="BA183" i="1"/>
  <c r="BB183" i="1"/>
  <c r="BD183" i="1" s="1"/>
  <c r="BF183" i="1"/>
  <c r="BF1415" i="1"/>
  <c r="BA1415" i="1"/>
  <c r="BB1415" i="1"/>
  <c r="BD1415" i="1" s="1"/>
  <c r="BA1906" i="1"/>
  <c r="BB1906" i="1"/>
  <c r="BF1906" i="1"/>
  <c r="BF1405" i="1"/>
  <c r="BA1405" i="1"/>
  <c r="BB1405" i="1"/>
  <c r="BF889" i="1"/>
  <c r="BA889" i="1"/>
  <c r="BB889" i="1"/>
  <c r="BC889" i="1" s="1"/>
  <c r="BF1575" i="1"/>
  <c r="BA1575" i="1"/>
  <c r="BB1575" i="1"/>
  <c r="BD1575" i="1" s="1"/>
  <c r="BF1096" i="1"/>
  <c r="BB1096" i="1"/>
  <c r="BA1096" i="1"/>
  <c r="BA861" i="1"/>
  <c r="BB861" i="1"/>
  <c r="BC861" i="1" s="1"/>
  <c r="BF861" i="1"/>
  <c r="BF229" i="1"/>
  <c r="BB229" i="1"/>
  <c r="BD229" i="1" s="1"/>
  <c r="BA229" i="1"/>
  <c r="BF1051" i="1"/>
  <c r="BA1051" i="1"/>
  <c r="BB1051" i="1"/>
  <c r="BC1051" i="1" s="1"/>
  <c r="BF1849" i="1"/>
  <c r="BA1849" i="1"/>
  <c r="BB1849" i="1"/>
  <c r="BD1849" i="1" s="1"/>
  <c r="BF1641" i="1"/>
  <c r="BA1641" i="1"/>
  <c r="BB1641" i="1"/>
  <c r="BD1641" i="1" s="1"/>
  <c r="BF1241" i="1"/>
  <c r="BB1241" i="1"/>
  <c r="BC1241" i="1" s="1"/>
  <c r="BA1241" i="1"/>
  <c r="BF1264" i="1"/>
  <c r="BB1264" i="1"/>
  <c r="BA1264" i="1"/>
  <c r="BF419" i="1"/>
  <c r="BB419" i="1"/>
  <c r="BA419" i="1"/>
  <c r="BF1611" i="1"/>
  <c r="BA1611" i="1"/>
  <c r="BB1611" i="1"/>
  <c r="BF847" i="1"/>
  <c r="BA847" i="1"/>
  <c r="BB847" i="1"/>
  <c r="BC847" i="1" s="1"/>
  <c r="BA999" i="1"/>
  <c r="BB999" i="1"/>
  <c r="BF999" i="1"/>
  <c r="BF970" i="1"/>
  <c r="BB970" i="1"/>
  <c r="BA970" i="1"/>
  <c r="BF1674" i="1"/>
  <c r="BA1674" i="1"/>
  <c r="BB1674" i="1"/>
  <c r="BD1674" i="1" s="1"/>
  <c r="BA1889" i="1"/>
  <c r="BB1889" i="1"/>
  <c r="BF1889" i="1"/>
  <c r="BF703" i="1"/>
  <c r="BA703" i="1"/>
  <c r="BB703" i="1"/>
  <c r="BD703" i="1" s="1"/>
  <c r="BF579" i="1"/>
  <c r="BA579" i="1"/>
  <c r="BB579" i="1"/>
  <c r="BD579" i="1" s="1"/>
  <c r="BF1940" i="1"/>
  <c r="BB1940" i="1"/>
  <c r="BD1940" i="1" s="1"/>
  <c r="BA1940" i="1"/>
  <c r="BF871" i="1"/>
  <c r="BA871" i="1"/>
  <c r="BB871" i="1"/>
  <c r="BA1571" i="1"/>
  <c r="BB1571" i="1"/>
  <c r="BF1362" i="1"/>
  <c r="BA1362" i="1"/>
  <c r="BB1362" i="1"/>
  <c r="BF1375" i="1"/>
  <c r="BA1375" i="1"/>
  <c r="BF1782" i="1"/>
  <c r="BB1782" i="1"/>
  <c r="BC1782" i="1" s="1"/>
  <c r="BF254" i="1"/>
  <c r="BA254" i="1"/>
  <c r="BB254" i="1"/>
  <c r="BD254" i="1" s="1"/>
  <c r="BF505" i="1"/>
  <c r="BB505" i="1"/>
  <c r="BA505" i="1"/>
  <c r="BF674" i="1"/>
  <c r="BA674" i="1"/>
  <c r="BB674" i="1"/>
  <c r="BD674" i="1" s="1"/>
  <c r="BB1802" i="1"/>
  <c r="BA1802" i="1"/>
  <c r="BF1663" i="1"/>
  <c r="BA1663" i="1"/>
  <c r="BB1663" i="1"/>
  <c r="BB289" i="1"/>
  <c r="BA289" i="1"/>
  <c r="BF494" i="1"/>
  <c r="BB494" i="1"/>
  <c r="BA494" i="1"/>
  <c r="BB439" i="1"/>
  <c r="BA439" i="1"/>
  <c r="BF1202" i="1"/>
  <c r="BB1202" i="1"/>
  <c r="BC1202" i="1" s="1"/>
  <c r="BA1202" i="1"/>
  <c r="BF1297" i="1"/>
  <c r="BA1297" i="1"/>
  <c r="BB1297" i="1"/>
  <c r="BP1373" i="1"/>
  <c r="BR1373" i="1" s="1"/>
  <c r="BO1373" i="1"/>
  <c r="BT1373" i="1"/>
  <c r="BF1182" i="1"/>
  <c r="BF289" i="1"/>
  <c r="BF1139" i="1"/>
  <c r="BB1848" i="1"/>
  <c r="BC1848" i="1" s="1"/>
  <c r="BA1664" i="1"/>
  <c r="BB685" i="1"/>
  <c r="BD685" i="1" s="1"/>
  <c r="BP1260" i="1"/>
  <c r="BQ1260" i="1" s="1"/>
  <c r="BO1260" i="1"/>
  <c r="BT1260" i="1"/>
  <c r="BP1229" i="1"/>
  <c r="BQ1229" i="1" s="1"/>
  <c r="BT1229" i="1"/>
  <c r="BO1229" i="1"/>
  <c r="BT101" i="1"/>
  <c r="BP101" i="1"/>
  <c r="BO101" i="1"/>
  <c r="BP1931" i="1"/>
  <c r="BR1931" i="1" s="1"/>
  <c r="BO1931" i="1"/>
  <c r="BT1931" i="1"/>
  <c r="BO1727" i="1"/>
  <c r="BP1727" i="1"/>
  <c r="BR1727" i="1" s="1"/>
  <c r="BT1727" i="1"/>
  <c r="BP1700" i="1"/>
  <c r="BR1700" i="1" s="1"/>
  <c r="BO1700" i="1"/>
  <c r="BT1700" i="1"/>
  <c r="BO1480" i="1"/>
  <c r="BP1480" i="1"/>
  <c r="BR1480" i="1" s="1"/>
  <c r="BT1480" i="1"/>
  <c r="BP83" i="1"/>
  <c r="BO83" i="1"/>
  <c r="BT83" i="1"/>
  <c r="BO764" i="1"/>
  <c r="BP764" i="1"/>
  <c r="BR764" i="1" s="1"/>
  <c r="BT764" i="1"/>
  <c r="BO1144" i="1"/>
  <c r="BP1144" i="1"/>
  <c r="BT1144" i="1"/>
  <c r="BP1022" i="1"/>
  <c r="BQ1022" i="1" s="1"/>
  <c r="BT1022" i="1"/>
  <c r="BO1022" i="1"/>
  <c r="BO2025" i="1"/>
  <c r="BP2025" i="1"/>
  <c r="BT2025" i="1"/>
  <c r="BP867" i="1"/>
  <c r="BT867" i="1"/>
  <c r="BO867" i="1"/>
  <c r="BP1335" i="1"/>
  <c r="BR1335" i="1" s="1"/>
  <c r="BT1335" i="1"/>
  <c r="BO1335" i="1"/>
  <c r="BO118" i="1"/>
  <c r="BP118" i="1"/>
  <c r="BT118" i="1"/>
  <c r="BT899" i="1"/>
  <c r="BO899" i="1"/>
  <c r="BP899" i="1"/>
  <c r="BT1394" i="1"/>
  <c r="BP1394" i="1"/>
  <c r="BR1394" i="1" s="1"/>
  <c r="BO1394" i="1"/>
  <c r="BO1447" i="1"/>
  <c r="BT1447" i="1"/>
  <c r="BP1447" i="1"/>
  <c r="BP437" i="1"/>
  <c r="BR437" i="1" s="1"/>
  <c r="BT437" i="1"/>
  <c r="BO437" i="1"/>
  <c r="BO78" i="1"/>
  <c r="BP78" i="1"/>
  <c r="BT78" i="1"/>
  <c r="BO1608" i="1"/>
  <c r="BT1608" i="1"/>
  <c r="BP1608" i="1"/>
  <c r="BR1608" i="1" s="1"/>
  <c r="BP1347" i="1"/>
  <c r="BR1347" i="1" s="1"/>
  <c r="BO1347" i="1"/>
  <c r="BT1347" i="1"/>
  <c r="BO414" i="1"/>
  <c r="BP414" i="1"/>
  <c r="BR414" i="1" s="1"/>
  <c r="BO1656" i="1"/>
  <c r="BP1656" i="1"/>
  <c r="BR1656" i="1" s="1"/>
  <c r="BT1656" i="1"/>
  <c r="BO1577" i="1"/>
  <c r="BP1577" i="1"/>
  <c r="BR1577" i="1" s="1"/>
  <c r="BT1577" i="1"/>
  <c r="BP821" i="1"/>
  <c r="BQ821" i="1" s="1"/>
  <c r="BT821" i="1"/>
  <c r="BO821" i="1"/>
  <c r="BO519" i="1"/>
  <c r="BP519" i="1"/>
  <c r="BR519" i="1" s="1"/>
  <c r="BT519" i="1"/>
  <c r="BP592" i="1"/>
  <c r="BR592" i="1" s="1"/>
  <c r="BT592" i="1"/>
  <c r="BO592" i="1"/>
  <c r="BP1413" i="1"/>
  <c r="BR1413" i="1" s="1"/>
  <c r="BO1413" i="1"/>
  <c r="BT1413" i="1"/>
  <c r="BO1399" i="1"/>
  <c r="BP1399" i="1"/>
  <c r="BR1399" i="1" s="1"/>
  <c r="BT1399" i="1"/>
  <c r="BO1978" i="1"/>
  <c r="BP1978" i="1"/>
  <c r="BT1978" i="1"/>
  <c r="BO441" i="1"/>
  <c r="BP441" i="1"/>
  <c r="BT441" i="1"/>
  <c r="BP1759" i="1"/>
  <c r="BR1759" i="1" s="1"/>
  <c r="BT1759" i="1"/>
  <c r="BO1759" i="1"/>
  <c r="BP958" i="1"/>
  <c r="BQ958" i="1" s="1"/>
  <c r="BT958" i="1"/>
  <c r="BO958" i="1"/>
  <c r="BP1328" i="1"/>
  <c r="BR1328" i="1" s="1"/>
  <c r="BT1328" i="1"/>
  <c r="BO1328" i="1"/>
  <c r="BO1206" i="1"/>
  <c r="BT1206" i="1"/>
  <c r="BP1206" i="1"/>
  <c r="BQ1206" i="1" s="1"/>
  <c r="BP1509" i="1"/>
  <c r="BR1509" i="1" s="1"/>
  <c r="BO1509" i="1"/>
  <c r="BT1509" i="1"/>
  <c r="BP1567" i="1"/>
  <c r="BR1567" i="1" s="1"/>
  <c r="BT1567" i="1"/>
  <c r="BO1567" i="1"/>
  <c r="BP1236" i="1"/>
  <c r="BO1236" i="1"/>
  <c r="BT1236" i="1"/>
  <c r="BO1785" i="1"/>
  <c r="BP1785" i="1"/>
  <c r="BR1785" i="1" s="1"/>
  <c r="BT1785" i="1"/>
  <c r="BO2010" i="1"/>
  <c r="BT2010" i="1"/>
  <c r="BP2010" i="1"/>
  <c r="BR2010" i="1" s="1"/>
  <c r="BO490" i="1"/>
  <c r="BQ490" i="1" s="1"/>
  <c r="BT490" i="1"/>
  <c r="BO211" i="1"/>
  <c r="BP211" i="1"/>
  <c r="BR211" i="1" s="1"/>
  <c r="BT211" i="1"/>
  <c r="BO766" i="1"/>
  <c r="BT766" i="1"/>
  <c r="BP766" i="1"/>
  <c r="BR766" i="1" s="1"/>
  <c r="BP1124" i="1"/>
  <c r="BQ1124" i="1" s="1"/>
  <c r="BO1124" i="1"/>
  <c r="BT1124" i="1"/>
  <c r="BO702" i="1"/>
  <c r="BP702" i="1"/>
  <c r="BR702" i="1" s="1"/>
  <c r="BT702" i="1"/>
  <c r="BP1103" i="1"/>
  <c r="BQ1103" i="1" s="1"/>
  <c r="BT1103" i="1"/>
  <c r="BO1103" i="1"/>
  <c r="BO1632" i="1"/>
  <c r="BP1632" i="1"/>
  <c r="BR1632" i="1" s="1"/>
  <c r="BT1632" i="1"/>
  <c r="BO178" i="1"/>
  <c r="BP178" i="1"/>
  <c r="BR178" i="1" s="1"/>
  <c r="BT178" i="1"/>
  <c r="BO476" i="1"/>
  <c r="BP476" i="1"/>
  <c r="BT476" i="1"/>
  <c r="BO1710" i="1"/>
  <c r="BP1710" i="1"/>
  <c r="BR1710" i="1" s="1"/>
  <c r="BT1710" i="1"/>
  <c r="BP174" i="1"/>
  <c r="BT174" i="1"/>
  <c r="BO174" i="1"/>
  <c r="BT762" i="1"/>
  <c r="BO762" i="1"/>
  <c r="BP762" i="1"/>
  <c r="BR762" i="1" s="1"/>
  <c r="BP213" i="1"/>
  <c r="BR213" i="1" s="1"/>
  <c r="BO213" i="1"/>
  <c r="BT213" i="1"/>
  <c r="BO127" i="1"/>
  <c r="BP127" i="1"/>
  <c r="BR127" i="1" s="1"/>
  <c r="BT127" i="1"/>
  <c r="BF804" i="1"/>
  <c r="BA804" i="1"/>
  <c r="BB804" i="1"/>
  <c r="BB1271" i="1"/>
  <c r="BC1271" i="1" s="1"/>
  <c r="BF1271" i="1"/>
  <c r="BF1532" i="1"/>
  <c r="BA1532" i="1"/>
  <c r="BB1532" i="1"/>
  <c r="BA628" i="1"/>
  <c r="BB628" i="1"/>
  <c r="BF628" i="1"/>
  <c r="BF1773" i="1"/>
  <c r="BA1773" i="1"/>
  <c r="BB1773" i="1"/>
  <c r="BD1773" i="1" s="1"/>
  <c r="BF1726" i="1"/>
  <c r="BA1726" i="1"/>
  <c r="BB1726" i="1"/>
  <c r="BF1753" i="1"/>
  <c r="BB1753" i="1"/>
  <c r="BD1753" i="1" s="1"/>
  <c r="BA129" i="1"/>
  <c r="BB129" i="1"/>
  <c r="BF129" i="1"/>
  <c r="BF500" i="1"/>
  <c r="BA500" i="1"/>
  <c r="BB500" i="1"/>
  <c r="BF1808" i="1"/>
  <c r="BA1808" i="1"/>
  <c r="BB1808" i="1"/>
  <c r="BB460" i="1"/>
  <c r="BA460" i="1"/>
  <c r="BF1188" i="1"/>
  <c r="BB1188" i="1"/>
  <c r="BC1188" i="1" s="1"/>
  <c r="BA1188" i="1"/>
  <c r="BA375" i="1"/>
  <c r="BB375" i="1"/>
  <c r="BD375" i="1" s="1"/>
  <c r="BF375" i="1"/>
  <c r="BF339" i="1"/>
  <c r="BA339" i="1"/>
  <c r="BB339" i="1"/>
  <c r="BF1055" i="1"/>
  <c r="BA1055" i="1"/>
  <c r="BB1055" i="1"/>
  <c r="BC1055" i="1" s="1"/>
  <c r="BF1047" i="1"/>
  <c r="BA1047" i="1"/>
  <c r="BB1047" i="1"/>
  <c r="BF1373" i="1"/>
  <c r="BA1373" i="1"/>
  <c r="BB1373" i="1"/>
  <c r="BB932" i="1"/>
  <c r="BF932" i="1"/>
  <c r="BA932" i="1"/>
  <c r="BB233" i="1"/>
  <c r="BF233" i="1"/>
  <c r="BA233" i="1"/>
  <c r="BB1004" i="1"/>
  <c r="BC1004" i="1" s="1"/>
  <c r="BA1004" i="1"/>
  <c r="BF735" i="1"/>
  <c r="BA735" i="1"/>
  <c r="BB735" i="1"/>
  <c r="BD735" i="1" s="1"/>
  <c r="BA1339" i="1"/>
  <c r="BF1339" i="1"/>
  <c r="BB1339" i="1"/>
  <c r="BA1836" i="1"/>
  <c r="BB1836" i="1"/>
  <c r="BF1836" i="1"/>
  <c r="BF1931" i="1"/>
  <c r="BA1931" i="1"/>
  <c r="BB1931" i="1"/>
  <c r="BD1931" i="1" s="1"/>
  <c r="BA868" i="1"/>
  <c r="BF868" i="1"/>
  <c r="BB868" i="1"/>
  <c r="BC868" i="1" s="1"/>
  <c r="BF1712" i="1"/>
  <c r="BB1712" i="1"/>
  <c r="BA1712" i="1"/>
  <c r="BF1610" i="1"/>
  <c r="BB1610" i="1"/>
  <c r="BA1610" i="1"/>
  <c r="BF351" i="1"/>
  <c r="BB351" i="1"/>
  <c r="BD351" i="1" s="1"/>
  <c r="BA351" i="1"/>
  <c r="BF451" i="1"/>
  <c r="BB451" i="1"/>
  <c r="BA451" i="1"/>
  <c r="BF1873" i="1"/>
  <c r="BB1873" i="1"/>
  <c r="BA1873" i="1"/>
  <c r="BF797" i="1"/>
  <c r="BA797" i="1"/>
  <c r="BB797" i="1"/>
  <c r="BC797" i="1" s="1"/>
  <c r="BA372" i="1"/>
  <c r="BB372" i="1"/>
  <c r="BF441" i="1"/>
  <c r="BA441" i="1"/>
  <c r="BB441" i="1"/>
  <c r="BD441" i="1" s="1"/>
  <c r="BF1040" i="1"/>
  <c r="BB1040" i="1"/>
  <c r="BC1040" i="1" s="1"/>
  <c r="BA1040" i="1"/>
  <c r="BF1806" i="1"/>
  <c r="BB1806" i="1"/>
  <c r="BD1806" i="1" s="1"/>
  <c r="BA1806" i="1"/>
  <c r="BF631" i="1"/>
  <c r="BB631" i="1"/>
  <c r="BA631" i="1"/>
  <c r="BF1999" i="1"/>
  <c r="BA1999" i="1"/>
  <c r="BB1999" i="1"/>
  <c r="BF809" i="1"/>
  <c r="BA809" i="1"/>
  <c r="BB809" i="1"/>
  <c r="BF745" i="1"/>
  <c r="BB745" i="1"/>
  <c r="BC745" i="1" s="1"/>
  <c r="BF228" i="1"/>
  <c r="BB228" i="1"/>
  <c r="BA228" i="1"/>
  <c r="BF388" i="1"/>
  <c r="BA388" i="1"/>
  <c r="BB388" i="1"/>
  <c r="BD388" i="1" s="1"/>
  <c r="BF1451" i="1"/>
  <c r="BA1451" i="1"/>
  <c r="BB1451" i="1"/>
  <c r="BB1189" i="1"/>
  <c r="BF1189" i="1"/>
  <c r="BA1189" i="1"/>
  <c r="BF1195" i="1"/>
  <c r="BA1195" i="1"/>
  <c r="BB1195" i="1"/>
  <c r="BC1195" i="1" s="1"/>
  <c r="BF1003" i="1"/>
  <c r="BB1003" i="1"/>
  <c r="BC1003" i="1" s="1"/>
  <c r="BA1003" i="1"/>
  <c r="BF46" i="1"/>
  <c r="BA46" i="1"/>
  <c r="BB46" i="1"/>
  <c r="BF54" i="1"/>
  <c r="BA54" i="1"/>
  <c r="BB54" i="1"/>
  <c r="BF743" i="1"/>
  <c r="BA743" i="1"/>
  <c r="BC743" i="1" s="1"/>
  <c r="BB655" i="1"/>
  <c r="BD655" i="1" s="1"/>
  <c r="BA655" i="1"/>
  <c r="BB1382" i="1"/>
  <c r="BD1382" i="1" s="1"/>
  <c r="BF1382" i="1"/>
  <c r="BA1382" i="1"/>
  <c r="BF1348" i="1"/>
  <c r="BB1348" i="1"/>
  <c r="BD1348" i="1" s="1"/>
  <c r="BF1855" i="1"/>
  <c r="BB1855" i="1"/>
  <c r="BD1855" i="1" s="1"/>
  <c r="BA1855" i="1"/>
  <c r="BB74" i="1"/>
  <c r="BD74" i="1" s="1"/>
  <c r="BF74" i="1"/>
  <c r="BA74" i="1"/>
  <c r="BF163" i="1"/>
  <c r="BA163" i="1"/>
  <c r="BB163" i="1"/>
  <c r="BF484" i="1"/>
  <c r="BA484" i="1"/>
  <c r="BB484" i="1"/>
  <c r="BD484" i="1" s="1"/>
  <c r="BF673" i="1"/>
  <c r="BB673" i="1"/>
  <c r="BA673" i="1"/>
  <c r="BP349" i="1"/>
  <c r="BT349" i="1"/>
  <c r="BO349" i="1"/>
  <c r="BF685" i="1"/>
  <c r="BP1835" i="1"/>
  <c r="BR1835" i="1" s="1"/>
  <c r="BT1835" i="1"/>
  <c r="BO1835" i="1"/>
  <c r="BB1375" i="1"/>
  <c r="BF1246" i="1"/>
  <c r="BF460" i="1"/>
  <c r="BA595" i="1"/>
  <c r="BP815" i="1"/>
  <c r="BQ815" i="1" s="1"/>
  <c r="BO815" i="1"/>
  <c r="BT815" i="1"/>
  <c r="BB1134" i="1"/>
  <c r="BB1159" i="1"/>
  <c r="BA1872" i="1"/>
  <c r="BB1036" i="1"/>
  <c r="BD1036" i="1" s="1"/>
  <c r="BA1263" i="1"/>
  <c r="BA156" i="1"/>
  <c r="BB595" i="1"/>
  <c r="BF344" i="1"/>
  <c r="BO1795" i="1"/>
  <c r="BT1455" i="1"/>
  <c r="BO1455" i="1"/>
  <c r="BP1455" i="1"/>
  <c r="BR1455" i="1" s="1"/>
  <c r="BA1002" i="1"/>
  <c r="BB597" i="1"/>
  <c r="BC597" i="1" s="1"/>
  <c r="BA1159" i="1"/>
  <c r="BF1036" i="1"/>
  <c r="BA1348" i="1"/>
  <c r="BB713" i="1"/>
  <c r="BF941" i="1"/>
  <c r="BA1753" i="1"/>
  <c r="BP491" i="1"/>
  <c r="BT491" i="1"/>
  <c r="BO491" i="1"/>
  <c r="BF1848" i="1"/>
  <c r="BB1002" i="1"/>
  <c r="BD1002" i="1" s="1"/>
  <c r="BF597" i="1"/>
  <c r="BF372" i="1"/>
  <c r="BO1530" i="1"/>
  <c r="BO565" i="1"/>
  <c r="BO140" i="1"/>
  <c r="BP140" i="1"/>
  <c r="BT140" i="1"/>
  <c r="BB1246" i="1"/>
  <c r="BD1246" i="1" s="1"/>
  <c r="BB1664" i="1"/>
  <c r="BD1664" i="1" s="1"/>
  <c r="BP1948" i="1"/>
  <c r="BR1948" i="1" s="1"/>
  <c r="BT1948" i="1"/>
  <c r="BO1948" i="1"/>
  <c r="BB226" i="1"/>
  <c r="BF1969" i="1"/>
  <c r="BA892" i="1"/>
  <c r="BD892" i="1" s="1"/>
  <c r="BP1434" i="1"/>
  <c r="BT1741" i="1"/>
  <c r="BP1940" i="1"/>
  <c r="BR1940" i="1" s="1"/>
  <c r="BO1940" i="1"/>
  <c r="BT1940" i="1"/>
  <c r="BO324" i="1"/>
  <c r="BP324" i="1"/>
  <c r="BT324" i="1"/>
  <c r="BB1602" i="1"/>
  <c r="BA928" i="1"/>
  <c r="BD928" i="1" s="1"/>
  <c r="BB1607" i="1"/>
  <c r="BA1298" i="1"/>
  <c r="BC1298" i="1" s="1"/>
  <c r="BB1562" i="1"/>
  <c r="BA474" i="1"/>
  <c r="BC474" i="1" s="1"/>
  <c r="BB1386" i="1"/>
  <c r="BD1386" i="1" s="1"/>
  <c r="BF1571" i="1"/>
  <c r="BF439" i="1"/>
  <c r="BF928" i="1"/>
  <c r="BA226" i="1"/>
  <c r="BB2017" i="1"/>
  <c r="BF1564" i="1"/>
  <c r="BF892" i="1"/>
  <c r="BA681" i="1"/>
  <c r="BB681" i="1"/>
  <c r="BA1635" i="1"/>
  <c r="BB1635" i="1"/>
  <c r="BD1635" i="1" s="1"/>
  <c r="BF1740" i="1"/>
  <c r="BA1740" i="1"/>
  <c r="BB1740" i="1"/>
  <c r="BD1740" i="1" s="1"/>
  <c r="BF404" i="1"/>
  <c r="BA404" i="1"/>
  <c r="BB404" i="1"/>
  <c r="BD404" i="1" s="1"/>
  <c r="BB1520" i="1"/>
  <c r="BF1520" i="1"/>
  <c r="BA1520" i="1"/>
  <c r="BF1703" i="1"/>
  <c r="BA1703" i="1"/>
  <c r="BB1703" i="1"/>
  <c r="BD1703" i="1" s="1"/>
  <c r="BF137" i="1"/>
  <c r="BB137" i="1"/>
  <c r="BA137" i="1"/>
  <c r="BF1428" i="1"/>
  <c r="BB1428" i="1"/>
  <c r="BD1428" i="1" s="1"/>
  <c r="BA1428" i="1"/>
  <c r="BA1618" i="1"/>
  <c r="BB1618" i="1"/>
  <c r="BF717" i="1"/>
  <c r="BA717" i="1"/>
  <c r="BB717" i="1"/>
  <c r="BF188" i="1"/>
  <c r="BA188" i="1"/>
  <c r="BB188" i="1"/>
  <c r="BD188" i="1" s="1"/>
  <c r="BF1354" i="1"/>
  <c r="BB1354" i="1"/>
  <c r="BD1354" i="1" s="1"/>
  <c r="BA1354" i="1"/>
  <c r="BF1450" i="1"/>
  <c r="BB1450" i="1"/>
  <c r="BD1450" i="1" s="1"/>
  <c r="BA1450" i="1"/>
  <c r="BB1527" i="1"/>
  <c r="BA1527" i="1"/>
  <c r="BB1198" i="1"/>
  <c r="BA1198" i="1"/>
  <c r="BF644" i="1"/>
  <c r="BB644" i="1"/>
  <c r="BA1293" i="1"/>
  <c r="BB1293" i="1"/>
  <c r="BF1293" i="1"/>
  <c r="BF68" i="1"/>
  <c r="BA68" i="1"/>
  <c r="BB68" i="1"/>
  <c r="BD68" i="1" s="1"/>
  <c r="BF653" i="1"/>
  <c r="BB653" i="1"/>
  <c r="BD653" i="1" s="1"/>
  <c r="BA653" i="1"/>
  <c r="BF1455" i="1"/>
  <c r="BA1455" i="1"/>
  <c r="BB1455" i="1"/>
  <c r="BF1841" i="1"/>
  <c r="BA1841" i="1"/>
  <c r="BB1841" i="1"/>
  <c r="BD1841" i="1" s="1"/>
  <c r="BF844" i="1"/>
  <c r="BB844" i="1"/>
  <c r="BA844" i="1"/>
  <c r="BF1645" i="1"/>
  <c r="BA1645" i="1"/>
  <c r="BB1645" i="1"/>
  <c r="BF327" i="1"/>
  <c r="BA327" i="1"/>
  <c r="BB327" i="1"/>
  <c r="BF423" i="1"/>
  <c r="BB423" i="1"/>
  <c r="BD423" i="1" s="1"/>
  <c r="BA423" i="1"/>
  <c r="BB1277" i="1"/>
  <c r="BC1277" i="1" s="1"/>
  <c r="BA1277" i="1"/>
  <c r="BF1929" i="1"/>
  <c r="BA1929" i="1"/>
  <c r="BB1929" i="1"/>
  <c r="BA1738" i="1"/>
  <c r="BB1738" i="1"/>
  <c r="BD1738" i="1" s="1"/>
  <c r="BF128" i="1"/>
  <c r="BA128" i="1"/>
  <c r="BB128" i="1"/>
  <c r="BD128" i="1" s="1"/>
  <c r="BF1594" i="1"/>
  <c r="BA1594" i="1"/>
  <c r="BF1131" i="1"/>
  <c r="BA1131" i="1"/>
  <c r="BB1131" i="1"/>
  <c r="BC1131" i="1" s="1"/>
  <c r="BB443" i="1"/>
  <c r="BD443" i="1" s="1"/>
  <c r="BF443" i="1"/>
  <c r="BA443" i="1"/>
  <c r="BF2021" i="1"/>
  <c r="BA2021" i="1"/>
  <c r="BB2021" i="1"/>
  <c r="BF982" i="1"/>
  <c r="BB982" i="1"/>
  <c r="BA982" i="1"/>
  <c r="BF1784" i="1"/>
  <c r="BB1784" i="1"/>
  <c r="BA1784" i="1"/>
  <c r="BP825" i="1"/>
  <c r="BQ825" i="1" s="1"/>
  <c r="BO825" i="1"/>
  <c r="BT825" i="1"/>
  <c r="BO1433" i="1"/>
  <c r="BT1433" i="1"/>
  <c r="BP1433" i="1"/>
  <c r="BR1433" i="1" s="1"/>
  <c r="BT1634" i="1"/>
  <c r="BO1634" i="1"/>
  <c r="BP1634" i="1"/>
  <c r="BR1634" i="1" s="1"/>
  <c r="BO1211" i="1"/>
  <c r="BP1211" i="1"/>
  <c r="BQ1211" i="1" s="1"/>
  <c r="BT1211" i="1"/>
  <c r="BP1903" i="1"/>
  <c r="BR1903" i="1" s="1"/>
  <c r="BT1903" i="1"/>
  <c r="BP1043" i="1"/>
  <c r="BT1043" i="1"/>
  <c r="BO1043" i="1"/>
  <c r="BP709" i="1"/>
  <c r="BT709" i="1"/>
  <c r="BP197" i="1"/>
  <c r="BR197" i="1" s="1"/>
  <c r="BO197" i="1"/>
  <c r="BO1556" i="1"/>
  <c r="BT1556" i="1"/>
  <c r="BP1556" i="1"/>
  <c r="BO397" i="1"/>
  <c r="BT397" i="1"/>
  <c r="BP397" i="1"/>
  <c r="BT1973" i="1"/>
  <c r="BP1973" i="1"/>
  <c r="BR1973" i="1" s="1"/>
  <c r="BO1973" i="1"/>
  <c r="BO865" i="1"/>
  <c r="BP865" i="1"/>
  <c r="BQ865" i="1" s="1"/>
  <c r="BT865" i="1"/>
  <c r="BO1568" i="1"/>
  <c r="BP1568" i="1"/>
  <c r="BR1568" i="1" s="1"/>
  <c r="BT1568" i="1"/>
  <c r="BP455" i="1"/>
  <c r="BO455" i="1"/>
  <c r="BT455" i="1"/>
  <c r="BP167" i="1"/>
  <c r="BO167" i="1"/>
  <c r="BT167" i="1"/>
  <c r="BO923" i="1"/>
  <c r="BP923" i="1"/>
  <c r="BT923" i="1"/>
  <c r="BO598" i="1"/>
  <c r="BP598" i="1"/>
  <c r="BT598" i="1"/>
  <c r="BP1733" i="1"/>
  <c r="BO1733" i="1"/>
  <c r="BT1733" i="1"/>
  <c r="BP1118" i="1"/>
  <c r="BO1118" i="1"/>
  <c r="BT1118" i="1"/>
  <c r="BT1755" i="1"/>
  <c r="BO1755" i="1"/>
  <c r="BP1755" i="1"/>
  <c r="BR1755" i="1" s="1"/>
  <c r="BP1176" i="1"/>
  <c r="BQ1176" i="1" s="1"/>
  <c r="BO1176" i="1"/>
  <c r="BT1176" i="1"/>
  <c r="BP159" i="1"/>
  <c r="BR159" i="1" s="1"/>
  <c r="BO159" i="1"/>
  <c r="BT159" i="1"/>
  <c r="BO1493" i="1"/>
  <c r="BP1493" i="1"/>
  <c r="BR1493" i="1" s="1"/>
  <c r="BT1493" i="1"/>
  <c r="BP663" i="1"/>
  <c r="BR663" i="1" s="1"/>
  <c r="BT663" i="1"/>
  <c r="BO663" i="1"/>
  <c r="BO568" i="1"/>
  <c r="BP568" i="1"/>
  <c r="BR568" i="1" s="1"/>
  <c r="BT568" i="1"/>
  <c r="BP133" i="1"/>
  <c r="BO133" i="1"/>
  <c r="BT133" i="1"/>
  <c r="BP651" i="1"/>
  <c r="BT651" i="1"/>
  <c r="BP1501" i="1"/>
  <c r="BO1501" i="1"/>
  <c r="BT1501" i="1"/>
  <c r="BP1108" i="1"/>
  <c r="BO1108" i="1"/>
  <c r="BT1108" i="1"/>
  <c r="BP793" i="1"/>
  <c r="BT793" i="1"/>
  <c r="BO793" i="1"/>
  <c r="BO1142" i="1"/>
  <c r="BP1142" i="1"/>
  <c r="BQ1142" i="1" s="1"/>
  <c r="BT1142" i="1"/>
  <c r="BT1959" i="1"/>
  <c r="BP1959" i="1"/>
  <c r="BR1959" i="1" s="1"/>
  <c r="BO278" i="1"/>
  <c r="BP278" i="1"/>
  <c r="BT278" i="1"/>
  <c r="BP483" i="1"/>
  <c r="BR483" i="1" s="1"/>
  <c r="BT483" i="1"/>
  <c r="BO483" i="1"/>
  <c r="BO1088" i="1"/>
  <c r="BP1088" i="1"/>
  <c r="BO721" i="1"/>
  <c r="BP721" i="1"/>
  <c r="BR721" i="1" s="1"/>
  <c r="BT721" i="1"/>
  <c r="BO1859" i="1"/>
  <c r="BT1859" i="1"/>
  <c r="BP1859" i="1"/>
  <c r="BR1859" i="1" s="1"/>
  <c r="BP700" i="1"/>
  <c r="BR700" i="1" s="1"/>
  <c r="BT700" i="1"/>
  <c r="BO700" i="1"/>
  <c r="BO1415" i="1"/>
  <c r="BP1415" i="1"/>
  <c r="BR1415" i="1" s="1"/>
  <c r="BT1415" i="1"/>
  <c r="BT719" i="1"/>
  <c r="BP719" i="1"/>
  <c r="BR719" i="1" s="1"/>
  <c r="BO719" i="1"/>
  <c r="BP425" i="1"/>
  <c r="BQ425" i="1" s="1"/>
  <c r="BT425" i="1"/>
  <c r="BP515" i="1"/>
  <c r="BO515" i="1"/>
  <c r="BA1418" i="1"/>
  <c r="BB330" i="1"/>
  <c r="BB1662" i="1"/>
  <c r="BA1399" i="1"/>
  <c r="BA1976" i="1"/>
  <c r="BB262" i="1"/>
  <c r="BD262" i="1" s="1"/>
  <c r="BB1054" i="1"/>
  <c r="BA487" i="1"/>
  <c r="BF733" i="1"/>
  <c r="BF1738" i="1"/>
  <c r="BO709" i="1"/>
  <c r="BB110" i="1"/>
  <c r="BD110" i="1" s="1"/>
  <c r="BB350" i="1"/>
  <c r="BA1190" i="1"/>
  <c r="BA1238" i="1"/>
  <c r="BF1370" i="1"/>
  <c r="BB798" i="1"/>
  <c r="BC798" i="1" s="1"/>
  <c r="BA1341" i="1"/>
  <c r="BC1341" i="1" s="1"/>
  <c r="BF1894" i="1"/>
  <c r="BA161" i="1"/>
  <c r="BA205" i="1"/>
  <c r="BA409" i="1"/>
  <c r="BB1705" i="1"/>
  <c r="BD1705" i="1" s="1"/>
  <c r="BA415" i="1"/>
  <c r="BA829" i="1"/>
  <c r="BB984" i="1"/>
  <c r="BB1435" i="1"/>
  <c r="BD1435" i="1" s="1"/>
  <c r="BA1349" i="1"/>
  <c r="BB1644" i="1"/>
  <c r="BA644" i="1"/>
  <c r="BA1404" i="1"/>
  <c r="BB211" i="1"/>
  <c r="BB752" i="1"/>
  <c r="BB601" i="1"/>
  <c r="BD601" i="1" s="1"/>
  <c r="BB253" i="1"/>
  <c r="BD253" i="1" s="1"/>
  <c r="BF253" i="1"/>
  <c r="BP99" i="1"/>
  <c r="BR99" i="1" s="1"/>
  <c r="BT99" i="1"/>
  <c r="BO99" i="1"/>
  <c r="BB62" i="1"/>
  <c r="BA110" i="1"/>
  <c r="BB530" i="1"/>
  <c r="BF770" i="1"/>
  <c r="BA1058" i="1"/>
  <c r="BB1190" i="1"/>
  <c r="BC1190" i="1" s="1"/>
  <c r="BB1238" i="1"/>
  <c r="BC1238" i="1" s="1"/>
  <c r="BF798" i="1"/>
  <c r="BB1894" i="1"/>
  <c r="BC1894" i="1" s="1"/>
  <c r="BB161" i="1"/>
  <c r="BD161" i="1" s="1"/>
  <c r="BB205" i="1"/>
  <c r="BD205" i="1" s="1"/>
  <c r="BB409" i="1"/>
  <c r="BD409" i="1" s="1"/>
  <c r="BA1705" i="1"/>
  <c r="BB415" i="1"/>
  <c r="BB267" i="1"/>
  <c r="BB1349" i="1"/>
  <c r="BB780" i="1"/>
  <c r="BA1644" i="1"/>
  <c r="BA1975" i="1"/>
  <c r="BC1975" i="1" s="1"/>
  <c r="BB619" i="1"/>
  <c r="BC619" i="1" s="1"/>
  <c r="BF1277" i="1"/>
  <c r="BP51" i="1"/>
  <c r="BR51" i="1" s="1"/>
  <c r="BT51" i="1"/>
  <c r="BF62" i="1"/>
  <c r="BA530" i="1"/>
  <c r="BB1058" i="1"/>
  <c r="BF1130" i="1"/>
  <c r="BB822" i="1"/>
  <c r="BC822" i="1" s="1"/>
  <c r="BA621" i="1"/>
  <c r="BB207" i="1"/>
  <c r="BC207" i="1" s="1"/>
  <c r="BA265" i="1"/>
  <c r="BA267" i="1"/>
  <c r="BA1469" i="1"/>
  <c r="BA780" i="1"/>
  <c r="BA953" i="1"/>
  <c r="BB1834" i="1"/>
  <c r="BD1834" i="1" s="1"/>
  <c r="BF1975" i="1"/>
  <c r="BB1407" i="1"/>
  <c r="BF1421" i="1"/>
  <c r="BA1421" i="1"/>
  <c r="BP184" i="1"/>
  <c r="BR184" i="1" s="1"/>
  <c r="BO184" i="1"/>
  <c r="BT184" i="1"/>
  <c r="BA1658" i="1"/>
  <c r="BB1838" i="1"/>
  <c r="BA822" i="1"/>
  <c r="BB333" i="1"/>
  <c r="BB1687" i="1"/>
  <c r="BF32" i="1"/>
  <c r="BF207" i="1"/>
  <c r="BB265" i="1"/>
  <c r="BA424" i="1"/>
  <c r="BA481" i="1"/>
  <c r="BA697" i="1"/>
  <c r="BB1469" i="1"/>
  <c r="BB953" i="1"/>
  <c r="BC953" i="1" s="1"/>
  <c r="BB1957" i="1"/>
  <c r="BD1957" i="1" s="1"/>
  <c r="BA1834" i="1"/>
  <c r="BF1527" i="1"/>
  <c r="BF1407" i="1"/>
  <c r="BF1635" i="1"/>
  <c r="BT131" i="1"/>
  <c r="BT619" i="1"/>
  <c r="BO619" i="1"/>
  <c r="BQ619" i="1" s="1"/>
  <c r="BB1658" i="1"/>
  <c r="BB1790" i="1"/>
  <c r="BA1838" i="1"/>
  <c r="BB750" i="1"/>
  <c r="BD750" i="1" s="1"/>
  <c r="BA1374" i="1"/>
  <c r="BA333" i="1"/>
  <c r="BA1125" i="1"/>
  <c r="BA1183" i="1"/>
  <c r="BA1687" i="1"/>
  <c r="BA118" i="1"/>
  <c r="BC118" i="1" s="1"/>
  <c r="BB352" i="1"/>
  <c r="BC352" i="1" s="1"/>
  <c r="BB424" i="1"/>
  <c r="BB481" i="1"/>
  <c r="BA640" i="1"/>
  <c r="BC640" i="1" s="1"/>
  <c r="BB697" i="1"/>
  <c r="BD697" i="1" s="1"/>
  <c r="BF1019" i="1"/>
  <c r="BB556" i="1"/>
  <c r="BB711" i="1"/>
  <c r="BD711" i="1" s="1"/>
  <c r="BA1957" i="1"/>
  <c r="BA371" i="1"/>
  <c r="BA682" i="1"/>
  <c r="BB166" i="1"/>
  <c r="BO131" i="1"/>
  <c r="BQ131" i="1" s="1"/>
  <c r="BO651" i="1"/>
  <c r="BP1897" i="1"/>
  <c r="BO1897" i="1"/>
  <c r="BT1897" i="1"/>
  <c r="BF314" i="1"/>
  <c r="BA1790" i="1"/>
  <c r="BF834" i="1"/>
  <c r="BB990" i="1"/>
  <c r="BB1038" i="1"/>
  <c r="BB1374" i="1"/>
  <c r="BD1374" i="1" s="1"/>
  <c r="BA577" i="1"/>
  <c r="BA967" i="1"/>
  <c r="BB1125" i="1"/>
  <c r="BB1183" i="1"/>
  <c r="BF1557" i="1"/>
  <c r="BF118" i="1"/>
  <c r="BF352" i="1"/>
  <c r="BF640" i="1"/>
  <c r="BA1201" i="1"/>
  <c r="BB1019" i="1"/>
  <c r="BC1019" i="1" s="1"/>
  <c r="BA556" i="1"/>
  <c r="BA711" i="1"/>
  <c r="BB371" i="1"/>
  <c r="BB682" i="1"/>
  <c r="BA1737" i="1"/>
  <c r="BC1737" i="1" s="1"/>
  <c r="BF166" i="1"/>
  <c r="BF459" i="1"/>
  <c r="BB459" i="1"/>
  <c r="BO1239" i="1"/>
  <c r="BP1239" i="1"/>
  <c r="BT1239" i="1"/>
  <c r="BB858" i="1"/>
  <c r="BD858" i="1" s="1"/>
  <c r="BA990" i="1"/>
  <c r="BA1038" i="1"/>
  <c r="BB1218" i="1"/>
  <c r="BB577" i="1"/>
  <c r="BD577" i="1" s="1"/>
  <c r="BB967" i="1"/>
  <c r="BC967" i="1" s="1"/>
  <c r="BB985" i="1"/>
  <c r="BB1201" i="1"/>
  <c r="BA197" i="1"/>
  <c r="BC197" i="1" s="1"/>
  <c r="BA199" i="1"/>
  <c r="BC199" i="1" s="1"/>
  <c r="BF1737" i="1"/>
  <c r="BB1033" i="1"/>
  <c r="BC1033" i="1" s="1"/>
  <c r="BA752" i="1"/>
  <c r="BB429" i="1"/>
  <c r="BA429" i="1"/>
  <c r="BO662" i="1"/>
  <c r="BT662" i="1"/>
  <c r="BP662" i="1"/>
  <c r="BR662" i="1" s="1"/>
  <c r="BO1683" i="1"/>
  <c r="BT1683" i="1"/>
  <c r="BP1683" i="1"/>
  <c r="BR1683" i="1" s="1"/>
  <c r="BP195" i="1"/>
  <c r="BR195" i="1" s="1"/>
  <c r="BO195" i="1"/>
  <c r="BT195" i="1"/>
  <c r="BB378" i="1"/>
  <c r="BC378" i="1" s="1"/>
  <c r="BF930" i="1"/>
  <c r="BB1053" i="1"/>
  <c r="BD1053" i="1" s="1"/>
  <c r="BB1594" i="1"/>
  <c r="BF1033" i="1"/>
  <c r="BA459" i="1"/>
  <c r="BF681" i="1"/>
  <c r="BT1088" i="1"/>
  <c r="BF512" i="1"/>
  <c r="BA512" i="1"/>
  <c r="BB512" i="1"/>
  <c r="BO1722" i="1"/>
  <c r="BP1722" i="1"/>
  <c r="BR1722" i="1" s="1"/>
  <c r="BT1722" i="1"/>
  <c r="BP1311" i="1"/>
  <c r="BR1311" i="1" s="1"/>
  <c r="BO1311" i="1"/>
  <c r="BT1311" i="1"/>
  <c r="BP1113" i="1"/>
  <c r="BT1113" i="1"/>
  <c r="BO1113" i="1"/>
  <c r="BT177" i="1"/>
  <c r="BO177" i="1"/>
  <c r="BP177" i="1"/>
  <c r="BR177" i="1" s="1"/>
  <c r="BO1318" i="1"/>
  <c r="BP1318" i="1"/>
  <c r="BR1318" i="1" s="1"/>
  <c r="BT1318" i="1"/>
  <c r="BP1891" i="1"/>
  <c r="BR1891" i="1" s="1"/>
  <c r="BO1891" i="1"/>
  <c r="BT1891" i="1"/>
  <c r="BF67" i="1"/>
  <c r="BA67" i="1"/>
  <c r="BB67" i="1"/>
  <c r="BD67" i="1" s="1"/>
  <c r="BO1483" i="1"/>
  <c r="BT1483" i="1"/>
  <c r="BP1483" i="1"/>
  <c r="BR1483" i="1" s="1"/>
  <c r="BO262" i="1"/>
  <c r="BP262" i="1"/>
  <c r="BT262" i="1"/>
  <c r="BO1559" i="1"/>
  <c r="BT1559" i="1"/>
  <c r="BP1559" i="1"/>
  <c r="BP1052" i="1"/>
  <c r="BQ1052" i="1" s="1"/>
  <c r="BO1052" i="1"/>
  <c r="BT1052" i="1"/>
  <c r="BO559" i="1"/>
  <c r="BP559" i="1"/>
  <c r="BR559" i="1" s="1"/>
  <c r="BT559" i="1"/>
  <c r="BP1041" i="1"/>
  <c r="BQ1041" i="1" s="1"/>
  <c r="BT1041" i="1"/>
  <c r="BO1041" i="1"/>
  <c r="BO58" i="1"/>
  <c r="BP58" i="1"/>
  <c r="BT58" i="1"/>
  <c r="BO498" i="1"/>
  <c r="BP498" i="1"/>
  <c r="BR498" i="1" s="1"/>
  <c r="BT498" i="1"/>
  <c r="BB1474" i="1"/>
  <c r="BD1474" i="1" s="1"/>
  <c r="BA1474" i="1"/>
  <c r="BF1474" i="1"/>
  <c r="BO193" i="1"/>
  <c r="BT193" i="1"/>
  <c r="BP193" i="1"/>
  <c r="BR193" i="1" s="1"/>
  <c r="BA1094" i="1"/>
  <c r="BD1094" i="1" s="1"/>
  <c r="BO1069" i="1"/>
  <c r="BP1069" i="1"/>
  <c r="BQ1069" i="1" s="1"/>
  <c r="BT1069" i="1"/>
  <c r="BT537" i="1"/>
  <c r="BP537" i="1"/>
  <c r="BR537" i="1" s="1"/>
  <c r="BO537" i="1"/>
  <c r="BO791" i="1"/>
  <c r="BT791" i="1"/>
  <c r="BP791" i="1"/>
  <c r="BA1694" i="1"/>
  <c r="BF942" i="1"/>
  <c r="BO854" i="1"/>
  <c r="BP854" i="1"/>
  <c r="BT854" i="1"/>
  <c r="BP761" i="1"/>
  <c r="BR761" i="1" s="1"/>
  <c r="BO761" i="1"/>
  <c r="BT761" i="1"/>
  <c r="BO323" i="1"/>
  <c r="BP323" i="1"/>
  <c r="BR323" i="1" s="1"/>
  <c r="BT323" i="1"/>
  <c r="BO1742" i="1"/>
  <c r="BP1742" i="1"/>
  <c r="BR1742" i="1" s="1"/>
  <c r="BT1742" i="1"/>
  <c r="BO1996" i="1"/>
  <c r="BP1996" i="1"/>
  <c r="BT1996" i="1"/>
  <c r="BT1405" i="1"/>
  <c r="BP1405" i="1"/>
  <c r="BO1405" i="1"/>
  <c r="BO329" i="1"/>
  <c r="BT329" i="1"/>
  <c r="BP329" i="1"/>
  <c r="BR329" i="1" s="1"/>
  <c r="BP361" i="1"/>
  <c r="BR361" i="1" s="1"/>
  <c r="BO361" i="1"/>
  <c r="BT361" i="1"/>
  <c r="BO1843" i="1"/>
  <c r="BT1843" i="1"/>
  <c r="BP1843" i="1"/>
  <c r="BO1888" i="1"/>
  <c r="BP1888" i="1"/>
  <c r="BT1888" i="1"/>
  <c r="BO526" i="1"/>
  <c r="BP526" i="1"/>
  <c r="BR526" i="1" s="1"/>
  <c r="BT526" i="1"/>
  <c r="BO1171" i="1"/>
  <c r="BT1171" i="1"/>
  <c r="BP1171" i="1"/>
  <c r="BA1804" i="1"/>
  <c r="BF1804" i="1"/>
  <c r="BB1804" i="1"/>
  <c r="BA1046" i="1"/>
  <c r="BD1046" i="1" s="1"/>
  <c r="BB1694" i="1"/>
  <c r="BB1513" i="1"/>
  <c r="BD1513" i="1" s="1"/>
  <c r="BA1996" i="1"/>
  <c r="BO882" i="1"/>
  <c r="BT882" i="1"/>
  <c r="BP882" i="1"/>
  <c r="BQ882" i="1" s="1"/>
  <c r="BT1740" i="1"/>
  <c r="BO1740" i="1"/>
  <c r="BP1740" i="1"/>
  <c r="BR1740" i="1" s="1"/>
  <c r="BO53" i="1"/>
  <c r="BT53" i="1"/>
  <c r="BP53" i="1"/>
  <c r="BR53" i="1" s="1"/>
  <c r="BO938" i="1"/>
  <c r="BP938" i="1"/>
  <c r="BQ938" i="1" s="1"/>
  <c r="BT938" i="1"/>
  <c r="BA1858" i="1"/>
  <c r="BF1858" i="1"/>
  <c r="BB1858" i="1"/>
  <c r="BO1828" i="1"/>
  <c r="BP1828" i="1"/>
  <c r="BR1828" i="1" s="1"/>
  <c r="BT1828" i="1"/>
  <c r="BO1277" i="1"/>
  <c r="BP1277" i="1"/>
  <c r="BQ1277" i="1" s="1"/>
  <c r="BT1277" i="1"/>
  <c r="BP1712" i="1"/>
  <c r="BR1712" i="1" s="1"/>
  <c r="BT1712" i="1"/>
  <c r="BO1712" i="1"/>
  <c r="BO1492" i="1"/>
  <c r="BP1492" i="1"/>
  <c r="BR1492" i="1" s="1"/>
  <c r="BO1563" i="1"/>
  <c r="BT1563" i="1"/>
  <c r="BP1563" i="1"/>
  <c r="BR1563" i="1" s="1"/>
  <c r="BO907" i="1"/>
  <c r="BP907" i="1"/>
  <c r="BT907" i="1"/>
  <c r="BO652" i="1"/>
  <c r="BP652" i="1"/>
  <c r="BT652" i="1"/>
  <c r="BO1969" i="1"/>
  <c r="BP1969" i="1"/>
  <c r="BT1969" i="1"/>
  <c r="BA753" i="1"/>
  <c r="BB753" i="1"/>
  <c r="BF753" i="1"/>
  <c r="BP982" i="1"/>
  <c r="BQ982" i="1" s="1"/>
  <c r="BO982" i="1"/>
  <c r="BT982" i="1"/>
  <c r="BO1705" i="1"/>
  <c r="BP1705" i="1"/>
  <c r="BT1705" i="1"/>
  <c r="BP1811" i="1"/>
  <c r="BR1811" i="1" s="1"/>
  <c r="BO1811" i="1"/>
  <c r="BT1811" i="1"/>
  <c r="BO1147" i="1"/>
  <c r="BT1147" i="1"/>
  <c r="BP1147" i="1"/>
  <c r="BQ1147" i="1" s="1"/>
  <c r="BP676" i="1"/>
  <c r="BR676" i="1" s="1"/>
  <c r="BO676" i="1"/>
  <c r="BT676" i="1"/>
  <c r="BO567" i="1"/>
  <c r="BT567" i="1"/>
  <c r="BP567" i="1"/>
  <c r="BP1938" i="1"/>
  <c r="BR1938" i="1" s="1"/>
  <c r="BO1938" i="1"/>
  <c r="BT1938" i="1"/>
  <c r="BO124" i="1"/>
  <c r="BP124" i="1"/>
  <c r="BT124" i="1"/>
  <c r="BO37" i="1"/>
  <c r="BP37" i="1"/>
  <c r="BT37" i="1"/>
  <c r="BP583" i="1"/>
  <c r="BR583" i="1" s="1"/>
  <c r="BT583" i="1"/>
  <c r="BO583" i="1"/>
  <c r="BO148" i="1"/>
  <c r="BT148" i="1"/>
  <c r="BP148" i="1"/>
  <c r="BR148" i="1" s="1"/>
  <c r="BO122" i="1"/>
  <c r="BT122" i="1"/>
  <c r="BP122" i="1"/>
  <c r="BT1573" i="1"/>
  <c r="BP1573" i="1"/>
  <c r="BO1573" i="1"/>
  <c r="BP1213" i="1"/>
  <c r="BT1213" i="1"/>
  <c r="BO1213" i="1"/>
  <c r="BP35" i="1"/>
  <c r="BO35" i="1"/>
  <c r="BT35" i="1"/>
  <c r="BO576" i="1"/>
  <c r="BP576" i="1"/>
  <c r="BR576" i="1" s="1"/>
  <c r="BT576" i="1"/>
  <c r="BP1101" i="1"/>
  <c r="BQ1101" i="1" s="1"/>
  <c r="BO1101" i="1"/>
  <c r="BT1101" i="1"/>
  <c r="BO811" i="1"/>
  <c r="BP811" i="1"/>
  <c r="BQ811" i="1" s="1"/>
  <c r="BT811" i="1"/>
  <c r="BP1690" i="1"/>
  <c r="BR1690" i="1" s="1"/>
  <c r="BO1690" i="1"/>
  <c r="BT1690" i="1"/>
  <c r="BT129" i="1"/>
  <c r="BP129" i="1"/>
  <c r="BR129" i="1" s="1"/>
  <c r="BO129" i="1"/>
  <c r="BO871" i="1"/>
  <c r="BP871" i="1"/>
  <c r="BT871" i="1"/>
  <c r="BT670" i="1"/>
  <c r="BO670" i="1"/>
  <c r="BP670" i="1"/>
  <c r="BR670" i="1" s="1"/>
  <c r="BP1016" i="1"/>
  <c r="BO1016" i="1"/>
  <c r="BT1016" i="1"/>
  <c r="BP390" i="1"/>
  <c r="BR390" i="1" s="1"/>
  <c r="BO390" i="1"/>
  <c r="BT390" i="1"/>
  <c r="BO946" i="1"/>
  <c r="BT946" i="1"/>
  <c r="BP946" i="1"/>
  <c r="BO1316" i="1"/>
  <c r="BP1316" i="1"/>
  <c r="BT1316" i="1"/>
  <c r="BO1170" i="1"/>
  <c r="BT1170" i="1"/>
  <c r="BP1170" i="1"/>
  <c r="BT1222" i="1"/>
  <c r="BO1222" i="1"/>
  <c r="BP1222" i="1"/>
  <c r="BO1616" i="1"/>
  <c r="BP1616" i="1"/>
  <c r="BT1616" i="1"/>
  <c r="BP1650" i="1"/>
  <c r="BR1650" i="1" s="1"/>
  <c r="BO1650" i="1"/>
  <c r="BT1650" i="1"/>
  <c r="BP202" i="1"/>
  <c r="BR202" i="1" s="1"/>
  <c r="BO202" i="1"/>
  <c r="BT202" i="1"/>
  <c r="BO512" i="1"/>
  <c r="BP512" i="1"/>
  <c r="BR512" i="1" s="1"/>
  <c r="BT512" i="1"/>
  <c r="BP1932" i="1"/>
  <c r="BT1932" i="1"/>
  <c r="BO1932" i="1"/>
  <c r="BO478" i="1"/>
  <c r="BP478" i="1"/>
  <c r="BT478" i="1"/>
  <c r="BP812" i="1"/>
  <c r="BQ812" i="1" s="1"/>
  <c r="BO812" i="1"/>
  <c r="BT812" i="1"/>
  <c r="BO1082" i="1"/>
  <c r="BT1082" i="1"/>
  <c r="BP1082" i="1"/>
  <c r="BT1071" i="1"/>
  <c r="BO1071" i="1"/>
  <c r="BP1071" i="1"/>
  <c r="BQ1071" i="1" s="1"/>
  <c r="BP1072" i="1"/>
  <c r="BQ1072" i="1" s="1"/>
  <c r="BT1072" i="1"/>
  <c r="BO1072" i="1"/>
  <c r="BT1618" i="1"/>
  <c r="BP1618" i="1"/>
  <c r="BR1618" i="1" s="1"/>
  <c r="BO1618" i="1"/>
  <c r="BP45" i="1"/>
  <c r="BT45" i="1"/>
  <c r="BO45" i="1"/>
  <c r="BP691" i="1"/>
  <c r="BR691" i="1" s="1"/>
  <c r="BT691" i="1"/>
  <c r="BO691" i="1"/>
  <c r="BO1422" i="1"/>
  <c r="BP1422" i="1"/>
  <c r="BT1422" i="1"/>
  <c r="BO1518" i="1"/>
  <c r="BP1518" i="1"/>
  <c r="BR1518" i="1" s="1"/>
  <c r="BT1518" i="1"/>
  <c r="BP450" i="1"/>
  <c r="BO450" i="1"/>
  <c r="BT450" i="1"/>
  <c r="BO1928" i="1"/>
  <c r="BP1928" i="1"/>
  <c r="BR1928" i="1" s="1"/>
  <c r="BT1928" i="1"/>
  <c r="BO1555" i="1"/>
  <c r="BP1555" i="1"/>
  <c r="BT1555" i="1"/>
  <c r="BA1851" i="1"/>
  <c r="BB1851" i="1"/>
  <c r="BD1851" i="1" s="1"/>
  <c r="BF975" i="1"/>
  <c r="BA975" i="1"/>
  <c r="BB975" i="1"/>
  <c r="BA560" i="1"/>
  <c r="BF560" i="1"/>
  <c r="BB560" i="1"/>
  <c r="BF1743" i="1"/>
  <c r="BA1743" i="1"/>
  <c r="BB1743" i="1"/>
  <c r="BB550" i="1"/>
  <c r="BD550" i="1" s="1"/>
  <c r="BF550" i="1"/>
  <c r="BA550" i="1"/>
  <c r="BA417" i="1"/>
  <c r="BB417" i="1"/>
  <c r="BD417" i="1" s="1"/>
  <c r="BF417" i="1"/>
  <c r="BF1395" i="1"/>
  <c r="BA1395" i="1"/>
  <c r="BB1395" i="1"/>
  <c r="BF1311" i="1"/>
  <c r="BB1311" i="1"/>
  <c r="BD1311" i="1" s="1"/>
  <c r="BA1311" i="1"/>
  <c r="BF1411" i="1"/>
  <c r="BA1411" i="1"/>
  <c r="BB1411" i="1"/>
  <c r="BD1411" i="1" s="1"/>
  <c r="BF1845" i="1"/>
  <c r="BA1845" i="1"/>
  <c r="BB1845" i="1"/>
  <c r="BF724" i="1"/>
  <c r="BA724" i="1"/>
  <c r="BB724" i="1"/>
  <c r="BA336" i="1"/>
  <c r="BF336" i="1"/>
  <c r="BB336" i="1"/>
  <c r="BF600" i="1"/>
  <c r="BB600" i="1"/>
  <c r="BA600" i="1"/>
  <c r="BA1289" i="1"/>
  <c r="BB1289" i="1"/>
  <c r="BD1289" i="1" s="1"/>
  <c r="BF1289" i="1"/>
  <c r="BF1244" i="1"/>
  <c r="BB1244" i="1"/>
  <c r="BC1244" i="1" s="1"/>
  <c r="BA1244" i="1"/>
  <c r="BA430" i="1"/>
  <c r="BB430" i="1"/>
  <c r="BD430" i="1" s="1"/>
  <c r="BF430" i="1"/>
  <c r="BF297" i="1"/>
  <c r="BA297" i="1"/>
  <c r="BB297" i="1"/>
  <c r="BF1954" i="1"/>
  <c r="BA1954" i="1"/>
  <c r="BB1954" i="1"/>
  <c r="BF1204" i="1"/>
  <c r="BB1204" i="1"/>
  <c r="BC1204" i="1" s="1"/>
  <c r="BA1204" i="1"/>
  <c r="BB657" i="1"/>
  <c r="BD657" i="1" s="1"/>
  <c r="BF657" i="1"/>
  <c r="BA657" i="1"/>
  <c r="BF209" i="1"/>
  <c r="BB209" i="1"/>
  <c r="BD209" i="1" s="1"/>
  <c r="BA209" i="1"/>
  <c r="BB41" i="1"/>
  <c r="BF41" i="1"/>
  <c r="BA41" i="1"/>
  <c r="BF1565" i="1"/>
  <c r="BA1565" i="1"/>
  <c r="BB1565" i="1"/>
  <c r="BF1080" i="1"/>
  <c r="BB1080" i="1"/>
  <c r="BC1080" i="1" s="1"/>
  <c r="BA1080" i="1"/>
  <c r="BF622" i="1"/>
  <c r="BA622" i="1"/>
  <c r="BB622" i="1"/>
  <c r="BA2029" i="1"/>
  <c r="BB2029" i="1"/>
  <c r="BF2029" i="1"/>
  <c r="BF2018" i="1"/>
  <c r="BA2018" i="1"/>
  <c r="BB2018" i="1"/>
  <c r="BF977" i="1"/>
  <c r="BA977" i="1"/>
  <c r="BB977" i="1"/>
  <c r="BB958" i="1"/>
  <c r="BC958" i="1" s="1"/>
  <c r="BA958" i="1"/>
  <c r="BF958" i="1"/>
  <c r="BF1529" i="1"/>
  <c r="BA1529" i="1"/>
  <c r="BB1529" i="1"/>
  <c r="BF401" i="1"/>
  <c r="BB401" i="1"/>
  <c r="BD401" i="1" s="1"/>
  <c r="BA401" i="1"/>
  <c r="BF178" i="1"/>
  <c r="BB178" i="1"/>
  <c r="BD178" i="1" s="1"/>
  <c r="BA178" i="1"/>
  <c r="BF1085" i="1"/>
  <c r="BA1085" i="1"/>
  <c r="BB1085" i="1"/>
  <c r="BF1880" i="1"/>
  <c r="BA1880" i="1"/>
  <c r="BB1880" i="1"/>
  <c r="BD1880" i="1" s="1"/>
  <c r="BF59" i="1"/>
  <c r="BB59" i="1"/>
  <c r="BD59" i="1" s="1"/>
  <c r="BA59" i="1"/>
  <c r="BF445" i="1"/>
  <c r="BA445" i="1"/>
  <c r="BB445" i="1"/>
  <c r="BF1248" i="1"/>
  <c r="BB1248" i="1"/>
  <c r="BC1248" i="1" s="1"/>
  <c r="BA1248" i="1"/>
  <c r="BF636" i="1"/>
  <c r="BB636" i="1"/>
  <c r="BA636" i="1"/>
  <c r="BF1438" i="1"/>
  <c r="BB1438" i="1"/>
  <c r="BD1438" i="1" s="1"/>
  <c r="BA1438" i="1"/>
  <c r="BF538" i="1"/>
  <c r="BA538" i="1"/>
  <c r="BB538" i="1"/>
  <c r="BB397" i="1"/>
  <c r="BD397" i="1" s="1"/>
  <c r="BA397" i="1"/>
  <c r="BF1810" i="1"/>
  <c r="BA1810" i="1"/>
  <c r="BB1810" i="1"/>
  <c r="BF184" i="1"/>
  <c r="BA184" i="1"/>
  <c r="BB184" i="1"/>
  <c r="BD184" i="1" s="1"/>
  <c r="BB763" i="1"/>
  <c r="BA763" i="1"/>
  <c r="BF763" i="1"/>
  <c r="BB1266" i="1"/>
  <c r="BA1266" i="1"/>
  <c r="BF394" i="1"/>
  <c r="BB394" i="1"/>
  <c r="BA394" i="1"/>
  <c r="BF1196" i="1"/>
  <c r="BB1196" i="1"/>
  <c r="BC1196" i="1" s="1"/>
  <c r="BA1196" i="1"/>
  <c r="BF1777" i="1"/>
  <c r="BB1777" i="1"/>
  <c r="BA1777" i="1"/>
  <c r="BF1237" i="1"/>
  <c r="BA1237" i="1"/>
  <c r="BB1237" i="1"/>
  <c r="BC1237" i="1" s="1"/>
  <c r="BB1914" i="1"/>
  <c r="BD1914" i="1" s="1"/>
  <c r="BA1914" i="1"/>
  <c r="BF1914" i="1"/>
  <c r="BF469" i="1"/>
  <c r="BB469" i="1"/>
  <c r="BD469" i="1" s="1"/>
  <c r="BA469" i="1"/>
  <c r="BF810" i="1"/>
  <c r="BA810" i="1"/>
  <c r="BB810" i="1"/>
  <c r="BC810" i="1" s="1"/>
  <c r="BB1342" i="1"/>
  <c r="BC1342" i="1" s="1"/>
  <c r="BF1342" i="1"/>
  <c r="BF1692" i="1"/>
  <c r="BA1692" i="1"/>
  <c r="BB1692" i="1"/>
  <c r="BD1692" i="1" s="1"/>
  <c r="BF99" i="1"/>
  <c r="BB99" i="1"/>
  <c r="BA99" i="1"/>
  <c r="BF1141" i="1"/>
  <c r="BB1141" i="1"/>
  <c r="BC1141" i="1" s="1"/>
  <c r="BA587" i="1"/>
  <c r="BF587" i="1"/>
  <c r="BB587" i="1"/>
  <c r="BD587" i="1" s="1"/>
  <c r="BA1225" i="1"/>
  <c r="BB1225" i="1"/>
  <c r="BC1225" i="1" s="1"/>
  <c r="BB1274" i="1"/>
  <c r="BA1274" i="1"/>
  <c r="BF1029" i="1"/>
  <c r="BA1029" i="1"/>
  <c r="BB1029" i="1"/>
  <c r="BC1029" i="1" s="1"/>
  <c r="BF1533" i="1"/>
  <c r="BB1533" i="1"/>
  <c r="BD1533" i="1" s="1"/>
  <c r="BA1533" i="1"/>
  <c r="BF309" i="1"/>
  <c r="BA309" i="1"/>
  <c r="BB309" i="1"/>
  <c r="BF933" i="1"/>
  <c r="BA933" i="1"/>
  <c r="BB933" i="1"/>
  <c r="BC933" i="1" s="1"/>
  <c r="BF813" i="1"/>
  <c r="BB813" i="1"/>
  <c r="BA813" i="1"/>
  <c r="BF1314" i="1"/>
  <c r="BA1314" i="1"/>
  <c r="BB1314" i="1"/>
  <c r="BF1934" i="1"/>
  <c r="BA1934" i="1"/>
  <c r="BB1934" i="1"/>
  <c r="BF914" i="1"/>
  <c r="BB914" i="1"/>
  <c r="BC914" i="1" s="1"/>
  <c r="BA914" i="1"/>
  <c r="BF814" i="1"/>
  <c r="BA814" i="1"/>
  <c r="BB814" i="1"/>
  <c r="BC814" i="1" s="1"/>
  <c r="BF251" i="1"/>
  <c r="BB251" i="1"/>
  <c r="BD251" i="1" s="1"/>
  <c r="BA251" i="1"/>
  <c r="BO830" i="1"/>
  <c r="BP830" i="1"/>
  <c r="BQ830" i="1" s="1"/>
  <c r="BT830" i="1"/>
  <c r="BO128" i="1"/>
  <c r="BT128" i="1"/>
  <c r="BP128" i="1"/>
  <c r="BR128" i="1" s="1"/>
  <c r="BO1285" i="1"/>
  <c r="BT1285" i="1"/>
  <c r="BP1285" i="1"/>
  <c r="BT969" i="1"/>
  <c r="BP969" i="1"/>
  <c r="BQ969" i="1" s="1"/>
  <c r="BO969" i="1"/>
  <c r="BP1751" i="1"/>
  <c r="BR1751" i="1" s="1"/>
  <c r="BT1751" i="1"/>
  <c r="BO1751" i="1"/>
  <c r="BP981" i="1"/>
  <c r="BQ981" i="1" s="1"/>
  <c r="BT981" i="1"/>
  <c r="BO981" i="1"/>
  <c r="BP1778" i="1"/>
  <c r="BR1778" i="1" s="1"/>
  <c r="BT1778" i="1"/>
  <c r="BO1778" i="1"/>
  <c r="BO555" i="1"/>
  <c r="BP555" i="1"/>
  <c r="BR555" i="1" s="1"/>
  <c r="BT555" i="1"/>
  <c r="BO205" i="1"/>
  <c r="BP205" i="1"/>
  <c r="BT205" i="1"/>
  <c r="BO1633" i="1"/>
  <c r="BP1633" i="1"/>
  <c r="BR1633" i="1" s="1"/>
  <c r="BT1633" i="1"/>
  <c r="BF1494" i="1"/>
  <c r="BP1976" i="1"/>
  <c r="BR1976" i="1" s="1"/>
  <c r="BO1976" i="1"/>
  <c r="BT1976" i="1"/>
  <c r="BF1046" i="1"/>
  <c r="BA894" i="1"/>
  <c r="BD894" i="1" s="1"/>
  <c r="BF1513" i="1"/>
  <c r="BB1996" i="1"/>
  <c r="BT1492" i="1"/>
  <c r="BO827" i="1"/>
  <c r="BP827" i="1"/>
  <c r="BQ827" i="1" s="1"/>
  <c r="BT827" i="1"/>
  <c r="BP1624" i="1"/>
  <c r="BR1624" i="1" s="1"/>
  <c r="BT1624" i="1"/>
  <c r="BO1624" i="1"/>
  <c r="BO877" i="1"/>
  <c r="BP877" i="1"/>
  <c r="BT877" i="1"/>
  <c r="BO1201" i="1"/>
  <c r="BP1201" i="1"/>
  <c r="BQ1201" i="1" s="1"/>
  <c r="BT1201" i="1"/>
  <c r="BP617" i="1"/>
  <c r="BR617" i="1" s="1"/>
  <c r="BO617" i="1"/>
  <c r="BT617" i="1"/>
  <c r="BF247" i="1"/>
  <c r="BB247" i="1"/>
  <c r="BD247" i="1" s="1"/>
  <c r="BA247" i="1"/>
  <c r="BP38" i="1"/>
  <c r="BO38" i="1"/>
  <c r="BT38" i="1"/>
  <c r="BT554" i="1"/>
  <c r="BO554" i="1"/>
  <c r="BP554" i="1"/>
  <c r="BR554" i="1" s="1"/>
  <c r="BP613" i="1"/>
  <c r="BR613" i="1" s="1"/>
  <c r="BT613" i="1"/>
  <c r="BO613" i="1"/>
  <c r="BP953" i="1"/>
  <c r="BQ953" i="1" s="1"/>
  <c r="BT953" i="1"/>
  <c r="BO953" i="1"/>
  <c r="BP1011" i="1"/>
  <c r="BQ1011" i="1" s="1"/>
  <c r="BO1011" i="1"/>
  <c r="BT1011" i="1"/>
  <c r="BO160" i="1"/>
  <c r="BP160" i="1"/>
  <c r="BR160" i="1" s="1"/>
  <c r="BT160" i="1"/>
  <c r="BP741" i="1"/>
  <c r="BR741" i="1" s="1"/>
  <c r="BO741" i="1"/>
  <c r="BT741" i="1"/>
  <c r="BO1788" i="1"/>
  <c r="BT1788" i="1"/>
  <c r="BP1788" i="1"/>
  <c r="BR1788" i="1" s="1"/>
  <c r="BA1665" i="1"/>
  <c r="BB1665" i="1"/>
  <c r="BD1665" i="1" s="1"/>
  <c r="BF1665" i="1"/>
  <c r="BA386" i="1"/>
  <c r="BC386" i="1" s="1"/>
  <c r="BB522" i="1"/>
  <c r="BD522" i="1" s="1"/>
  <c r="BF894" i="1"/>
  <c r="BB1230" i="1"/>
  <c r="BC1230" i="1" s="1"/>
  <c r="BT1096" i="1"/>
  <c r="BP1096" i="1"/>
  <c r="BO1096" i="1"/>
  <c r="BT735" i="1"/>
  <c r="BO735" i="1"/>
  <c r="BP735" i="1"/>
  <c r="BR735" i="1" s="1"/>
  <c r="BA522" i="1"/>
  <c r="BF1230" i="1"/>
  <c r="BA583" i="1"/>
  <c r="BC583" i="1" s="1"/>
  <c r="BO633" i="1"/>
  <c r="BP633" i="1"/>
  <c r="BT633" i="1"/>
  <c r="BT1115" i="1"/>
  <c r="BO1115" i="1"/>
  <c r="BP1115" i="1"/>
  <c r="BO1992" i="1"/>
  <c r="BP1992" i="1"/>
  <c r="BR1992" i="1" s="1"/>
  <c r="BT1992" i="1"/>
  <c r="BO1169" i="1"/>
  <c r="BP1169" i="1"/>
  <c r="BT1169" i="1"/>
  <c r="BO1752" i="1"/>
  <c r="BP1752" i="1"/>
  <c r="BR1752" i="1" s="1"/>
  <c r="BT1752" i="1"/>
  <c r="BO1284" i="1"/>
  <c r="BR1284" i="1" s="1"/>
  <c r="BT1284" i="1"/>
  <c r="BP820" i="1"/>
  <c r="BQ820" i="1" s="1"/>
  <c r="BO820" i="1"/>
  <c r="BT820" i="1"/>
  <c r="BT832" i="1"/>
  <c r="BP832" i="1"/>
  <c r="BQ832" i="1" s="1"/>
  <c r="BO832" i="1"/>
  <c r="BO1438" i="1"/>
  <c r="BT1438" i="1"/>
  <c r="BP1438" i="1"/>
  <c r="BR1438" i="1" s="1"/>
  <c r="BP340" i="1"/>
  <c r="BT340" i="1"/>
  <c r="BO340" i="1"/>
  <c r="BO959" i="1"/>
  <c r="BP959" i="1"/>
  <c r="BT959" i="1"/>
  <c r="BT432" i="1"/>
  <c r="BO432" i="1"/>
  <c r="BP432" i="1"/>
  <c r="BO259" i="1"/>
  <c r="BP259" i="1"/>
  <c r="BR259" i="1" s="1"/>
  <c r="BT259" i="1"/>
  <c r="BO334" i="1"/>
  <c r="BP334" i="1"/>
  <c r="BR334" i="1" s="1"/>
  <c r="BT334" i="1"/>
  <c r="BF1605" i="1"/>
  <c r="BA1605" i="1"/>
  <c r="BB1605" i="1"/>
  <c r="BD1605" i="1" s="1"/>
  <c r="BF386" i="1"/>
  <c r="BB525" i="1"/>
  <c r="BF583" i="1"/>
  <c r="BP1089" i="1"/>
  <c r="BQ1089" i="1" s="1"/>
  <c r="BT1089" i="1"/>
  <c r="BO1089" i="1"/>
  <c r="BP1984" i="1"/>
  <c r="BR1984" i="1" s="1"/>
  <c r="BO1984" i="1"/>
  <c r="BT1984" i="1"/>
  <c r="BO503" i="1"/>
  <c r="BP503" i="1"/>
  <c r="BT503" i="1"/>
  <c r="BO1369" i="1"/>
  <c r="BP1369" i="1"/>
  <c r="BR1369" i="1" s="1"/>
  <c r="BT1369" i="1"/>
  <c r="BP1512" i="1"/>
  <c r="BR1512" i="1" s="1"/>
  <c r="BT1512" i="1"/>
  <c r="BO1512" i="1"/>
  <c r="BO659" i="1"/>
  <c r="BP659" i="1"/>
  <c r="BR659" i="1" s="1"/>
  <c r="BT659" i="1"/>
  <c r="BF212" i="1"/>
  <c r="BA212" i="1"/>
  <c r="BB212" i="1"/>
  <c r="BP1032" i="1"/>
  <c r="BQ1032" i="1" s="1"/>
  <c r="BT1032" i="1"/>
  <c r="BO1032" i="1"/>
  <c r="BT599" i="1"/>
  <c r="BO599" i="1"/>
  <c r="BP599" i="1"/>
  <c r="BF2009" i="1"/>
  <c r="BA2009" i="1"/>
  <c r="BB2009" i="1"/>
  <c r="BD2009" i="1" s="1"/>
  <c r="BT886" i="1"/>
  <c r="BP886" i="1"/>
  <c r="BQ886" i="1" s="1"/>
  <c r="BO886" i="1"/>
  <c r="BO1673" i="1"/>
  <c r="BP1673" i="1"/>
  <c r="BR1673" i="1" s="1"/>
  <c r="BT1673" i="1"/>
  <c r="BO1406" i="1"/>
  <c r="BT1406" i="1"/>
  <c r="BP1406" i="1"/>
  <c r="BO1111" i="1"/>
  <c r="BP1111" i="1"/>
  <c r="BT1111" i="1"/>
  <c r="BT664" i="1"/>
  <c r="BP664" i="1"/>
  <c r="BR664" i="1" s="1"/>
  <c r="BO664" i="1"/>
  <c r="BO1943" i="1"/>
  <c r="BP1943" i="1"/>
  <c r="BR1943" i="1" s="1"/>
  <c r="BT1943" i="1"/>
  <c r="BF157" i="1"/>
  <c r="BA157" i="1"/>
  <c r="BB157" i="1"/>
  <c r="BT1006" i="1"/>
  <c r="BO1006" i="1"/>
  <c r="BP1006" i="1"/>
  <c r="BO1731" i="1"/>
  <c r="BP1731" i="1"/>
  <c r="BR1731" i="1" s="1"/>
  <c r="BT1731" i="1"/>
  <c r="BO661" i="1"/>
  <c r="BP661" i="1"/>
  <c r="BR661" i="1" s="1"/>
  <c r="BT661" i="1"/>
  <c r="BP1725" i="1"/>
  <c r="BR1725" i="1" s="1"/>
  <c r="BT1725" i="1"/>
  <c r="BO1725" i="1"/>
  <c r="BT553" i="1"/>
  <c r="BP553" i="1"/>
  <c r="BR553" i="1" s="1"/>
  <c r="BO553" i="1"/>
  <c r="BT1079" i="1"/>
  <c r="BO1079" i="1"/>
  <c r="BP1079" i="1"/>
  <c r="BO1833" i="1"/>
  <c r="BT1833" i="1"/>
  <c r="BP1833" i="1"/>
  <c r="BP611" i="1"/>
  <c r="BO611" i="1"/>
  <c r="BT611" i="1"/>
  <c r="BO1133" i="1"/>
  <c r="BP1133" i="1"/>
  <c r="BQ1133" i="1" s="1"/>
  <c r="BT1133" i="1"/>
  <c r="BO1403" i="1"/>
  <c r="BP1403" i="1"/>
  <c r="BR1403" i="1" s="1"/>
  <c r="BT1403" i="1"/>
  <c r="BO1661" i="1"/>
  <c r="BP1661" i="1"/>
  <c r="BT1661" i="1"/>
  <c r="BO304" i="1"/>
  <c r="BP304" i="1"/>
  <c r="BT304" i="1"/>
  <c r="BO850" i="1"/>
  <c r="BP850" i="1"/>
  <c r="BQ850" i="1" s="1"/>
  <c r="BT850" i="1"/>
  <c r="BP1220" i="1"/>
  <c r="BQ1220" i="1" s="1"/>
  <c r="BO1220" i="1"/>
  <c r="BT1220" i="1"/>
  <c r="BO978" i="1"/>
  <c r="BT978" i="1"/>
  <c r="BP978" i="1"/>
  <c r="BO1965" i="1"/>
  <c r="BT1965" i="1"/>
  <c r="BP1965" i="1"/>
  <c r="BP248" i="1"/>
  <c r="BR248" i="1" s="1"/>
  <c r="BO248" i="1"/>
  <c r="BT248" i="1"/>
  <c r="BP396" i="1"/>
  <c r="BR396" i="1" s="1"/>
  <c r="BT396" i="1"/>
  <c r="BO396" i="1"/>
  <c r="BP897" i="1"/>
  <c r="BQ897" i="1" s="1"/>
  <c r="BT897" i="1"/>
  <c r="BO897" i="1"/>
  <c r="BP439" i="1"/>
  <c r="BO439" i="1"/>
  <c r="BT439" i="1"/>
  <c r="BT672" i="1"/>
  <c r="BP672" i="1"/>
  <c r="BO672" i="1"/>
  <c r="BO1197" i="1"/>
  <c r="BP1197" i="1"/>
  <c r="BT1197" i="1"/>
  <c r="BO1051" i="1"/>
  <c r="BP1051" i="1"/>
  <c r="BQ1051" i="1" s="1"/>
  <c r="BT1051" i="1"/>
  <c r="BP948" i="1"/>
  <c r="BQ948" i="1" s="1"/>
  <c r="BT948" i="1"/>
  <c r="BO948" i="1"/>
  <c r="BO1497" i="1"/>
  <c r="BT1497" i="1"/>
  <c r="BP1497" i="1"/>
  <c r="BO1543" i="1"/>
  <c r="BP1543" i="1"/>
  <c r="BR1543" i="1" s="1"/>
  <c r="BT1543" i="1"/>
  <c r="BT1930" i="1"/>
  <c r="BP1930" i="1"/>
  <c r="BR1930" i="1" s="1"/>
  <c r="BO1930" i="1"/>
  <c r="BP393" i="1"/>
  <c r="BO393" i="1"/>
  <c r="BT393" i="1"/>
  <c r="BO1639" i="1"/>
  <c r="BP1639" i="1"/>
  <c r="BR1639" i="1" s="1"/>
  <c r="BO204" i="1"/>
  <c r="BP204" i="1"/>
  <c r="BT204" i="1"/>
  <c r="BP693" i="1"/>
  <c r="BR693" i="1" s="1"/>
  <c r="BO693" i="1"/>
  <c r="BT693" i="1"/>
  <c r="BO199" i="1"/>
  <c r="BP199" i="1"/>
  <c r="BR199" i="1" s="1"/>
  <c r="BT199" i="1"/>
  <c r="BP1021" i="1"/>
  <c r="BO1021" i="1"/>
  <c r="BT1021" i="1"/>
  <c r="BT1875" i="1"/>
  <c r="BP1875" i="1"/>
  <c r="BR1875" i="1" s="1"/>
  <c r="BO1875" i="1"/>
  <c r="BP1344" i="1"/>
  <c r="BR1344" i="1" s="1"/>
  <c r="BO1344" i="1"/>
  <c r="BT1344" i="1"/>
  <c r="BO1893" i="1"/>
  <c r="BP1893" i="1"/>
  <c r="BR1893" i="1" s="1"/>
  <c r="BT1893" i="1"/>
  <c r="BP164" i="1"/>
  <c r="BO164" i="1"/>
  <c r="BT164" i="1"/>
  <c r="BO523" i="1"/>
  <c r="BP523" i="1"/>
  <c r="BT523" i="1"/>
  <c r="BO654" i="1"/>
  <c r="BT654" i="1"/>
  <c r="BP654" i="1"/>
  <c r="BR654" i="1" s="1"/>
  <c r="BO1218" i="1"/>
  <c r="BP1218" i="1"/>
  <c r="BQ1218" i="1" s="1"/>
  <c r="BT1218" i="1"/>
  <c r="BO282" i="1"/>
  <c r="BP282" i="1"/>
  <c r="BR282" i="1" s="1"/>
  <c r="BT282" i="1"/>
  <c r="BP200" i="1"/>
  <c r="BR200" i="1" s="1"/>
  <c r="BO200" i="1"/>
  <c r="BT200" i="1"/>
  <c r="BP738" i="1"/>
  <c r="BR738" i="1" s="1"/>
  <c r="BO738" i="1"/>
  <c r="BT738" i="1"/>
  <c r="BF298" i="1"/>
  <c r="BA298" i="1"/>
  <c r="BB298" i="1"/>
  <c r="BD298" i="1" s="1"/>
  <c r="BB1155" i="1"/>
  <c r="BF1155" i="1"/>
  <c r="BF1126" i="1"/>
  <c r="BB1126" i="1"/>
  <c r="BC1126" i="1" s="1"/>
  <c r="BA1126" i="1"/>
  <c r="BF1480" i="1"/>
  <c r="BB1480" i="1"/>
  <c r="BA1480" i="1"/>
  <c r="BB1343" i="1"/>
  <c r="BF1343" i="1"/>
  <c r="BA1343" i="1"/>
  <c r="BF1251" i="1"/>
  <c r="BA1251" i="1"/>
  <c r="BB1251" i="1"/>
  <c r="BC1251" i="1" s="1"/>
  <c r="BF343" i="1"/>
  <c r="BB343" i="1"/>
  <c r="BA343" i="1"/>
  <c r="BA929" i="1"/>
  <c r="BB929" i="1"/>
  <c r="BF929" i="1"/>
  <c r="BB509" i="1"/>
  <c r="BF509" i="1"/>
  <c r="BA509" i="1"/>
  <c r="BF876" i="1"/>
  <c r="BA876" i="1"/>
  <c r="BB876" i="1"/>
  <c r="BC876" i="1" s="1"/>
  <c r="BF1325" i="1"/>
  <c r="BA1325" i="1"/>
  <c r="BB1325" i="1"/>
  <c r="BF1261" i="1"/>
  <c r="BB1261" i="1"/>
  <c r="BC1261" i="1" s="1"/>
  <c r="BA1261" i="1"/>
  <c r="BA634" i="1"/>
  <c r="BB634" i="1"/>
  <c r="BF634" i="1"/>
  <c r="BA316" i="1"/>
  <c r="BB316" i="1"/>
  <c r="BF316" i="1"/>
  <c r="BF44" i="1"/>
  <c r="BA44" i="1"/>
  <c r="BB44" i="1"/>
  <c r="BF1243" i="1"/>
  <c r="BA1243" i="1"/>
  <c r="BB1243" i="1"/>
  <c r="BC1243" i="1" s="1"/>
  <c r="BF1227" i="1"/>
  <c r="BA1227" i="1"/>
  <c r="BB1227" i="1"/>
  <c r="BC1227" i="1" s="1"/>
  <c r="BF340" i="1"/>
  <c r="BA340" i="1"/>
  <c r="BB340" i="1"/>
  <c r="BD340" i="1" s="1"/>
  <c r="BF70" i="1"/>
  <c r="BB70" i="1"/>
  <c r="BD70" i="1" s="1"/>
  <c r="BA70" i="1"/>
  <c r="BF1793" i="1"/>
  <c r="BA1793" i="1"/>
  <c r="BB1793" i="1"/>
  <c r="BD1793" i="1" s="1"/>
  <c r="BA1119" i="1"/>
  <c r="BB1119" i="1"/>
  <c r="BC1119" i="1" s="1"/>
  <c r="BF1119" i="1"/>
  <c r="BF639" i="1"/>
  <c r="BA639" i="1"/>
  <c r="BB639" i="1"/>
  <c r="BD639" i="1" s="1"/>
  <c r="BA55" i="1"/>
  <c r="BB55" i="1"/>
  <c r="BF55" i="1"/>
  <c r="BA33" i="1"/>
  <c r="BB33" i="1"/>
  <c r="BF33" i="1"/>
  <c r="BF1095" i="1"/>
  <c r="BA1095" i="1"/>
  <c r="BB1095" i="1"/>
  <c r="BC1095" i="1" s="1"/>
  <c r="BF1035" i="1"/>
  <c r="BA1035" i="1"/>
  <c r="BB1035" i="1"/>
  <c r="BC1035" i="1" s="1"/>
  <c r="BF604" i="1"/>
  <c r="BA604" i="1"/>
  <c r="BB604" i="1"/>
  <c r="BF857" i="1"/>
  <c r="BA857" i="1"/>
  <c r="BB857" i="1"/>
  <c r="BC857" i="1" s="1"/>
  <c r="BF1030" i="1"/>
  <c r="BB1030" i="1"/>
  <c r="BA1030" i="1"/>
  <c r="BA991" i="1"/>
  <c r="BB991" i="1"/>
  <c r="BF1210" i="1"/>
  <c r="BA1210" i="1"/>
  <c r="BB1210" i="1"/>
  <c r="BF746" i="1"/>
  <c r="BB746" i="1"/>
  <c r="BA746" i="1"/>
  <c r="BF475" i="1"/>
  <c r="BB475" i="1"/>
  <c r="BD475" i="1" s="1"/>
  <c r="BA475" i="1"/>
  <c r="BF1075" i="1"/>
  <c r="BA1075" i="1"/>
  <c r="BF1676" i="1"/>
  <c r="BB1676" i="1"/>
  <c r="BA1676" i="1"/>
  <c r="BF908" i="1"/>
  <c r="BB908" i="1"/>
  <c r="BC908" i="1" s="1"/>
  <c r="BA908" i="1"/>
  <c r="BB1785" i="1"/>
  <c r="BA1785" i="1"/>
  <c r="BF1785" i="1"/>
  <c r="BB287" i="1"/>
  <c r="BA287" i="1"/>
  <c r="BF287" i="1"/>
  <c r="BF1925" i="1"/>
  <c r="BA1925" i="1"/>
  <c r="BB1925" i="1"/>
  <c r="BD1925" i="1" s="1"/>
  <c r="BF1361" i="1"/>
  <c r="BB1361" i="1"/>
  <c r="BA1361" i="1"/>
  <c r="BF1961" i="1"/>
  <c r="BA1961" i="1"/>
  <c r="BB1961" i="1"/>
  <c r="BD1961" i="1" s="1"/>
  <c r="BA826" i="1"/>
  <c r="BF826" i="1"/>
  <c r="BB826" i="1"/>
  <c r="BC826" i="1" s="1"/>
  <c r="BF1628" i="1"/>
  <c r="BB1628" i="1"/>
  <c r="BA1628" i="1"/>
  <c r="BB863" i="1"/>
  <c r="BC863" i="1" s="1"/>
  <c r="BA863" i="1"/>
  <c r="BF863" i="1"/>
  <c r="BB785" i="1"/>
  <c r="BC785" i="1" s="1"/>
  <c r="BF785" i="1"/>
  <c r="BA785" i="1"/>
  <c r="BF1733" i="1"/>
  <c r="BA1733" i="1"/>
  <c r="BB1733" i="1"/>
  <c r="BA225" i="1"/>
  <c r="BF225" i="1"/>
  <c r="BB225" i="1"/>
  <c r="BD225" i="1" s="1"/>
  <c r="BF390" i="1"/>
  <c r="BA390" i="1"/>
  <c r="BF585" i="1"/>
  <c r="BA585" i="1"/>
  <c r="BB585" i="1"/>
  <c r="BF1387" i="1"/>
  <c r="BA1387" i="1"/>
  <c r="BB1387" i="1"/>
  <c r="BD1387" i="1" s="1"/>
  <c r="BF171" i="1"/>
  <c r="BA171" i="1"/>
  <c r="BB171" i="1"/>
  <c r="BD171" i="1" s="1"/>
  <c r="BF392" i="1"/>
  <c r="BA392" i="1"/>
  <c r="BB392" i="1"/>
  <c r="BD392" i="1" s="1"/>
  <c r="BF1620" i="1"/>
  <c r="BA1620" i="1"/>
  <c r="BB1620" i="1"/>
  <c r="BD1620" i="1" s="1"/>
  <c r="BF775" i="1"/>
  <c r="BB775" i="1"/>
  <c r="BD775" i="1" s="1"/>
  <c r="BF1577" i="1"/>
  <c r="BA1577" i="1"/>
  <c r="BC1577" i="1" s="1"/>
  <c r="BA694" i="1"/>
  <c r="BB694" i="1"/>
  <c r="BD694" i="1" s="1"/>
  <c r="BF694" i="1"/>
  <c r="BF812" i="1"/>
  <c r="BB812" i="1"/>
  <c r="BC812" i="1" s="1"/>
  <c r="BA812" i="1"/>
  <c r="BA1765" i="1"/>
  <c r="BF1765" i="1"/>
  <c r="BB1765" i="1"/>
  <c r="BD1765" i="1" s="1"/>
  <c r="BA1074" i="1"/>
  <c r="BB1074" i="1"/>
  <c r="BC1074" i="1" s="1"/>
  <c r="BF1192" i="1"/>
  <c r="BB1192" i="1"/>
  <c r="BA1192" i="1"/>
  <c r="BF1729" i="1"/>
  <c r="BB1729" i="1"/>
  <c r="BA1729" i="1"/>
  <c r="BB1797" i="1"/>
  <c r="BF1797" i="1"/>
  <c r="BA1797" i="1"/>
  <c r="BF204" i="1"/>
  <c r="BA204" i="1"/>
  <c r="BB204" i="1"/>
  <c r="BD204" i="1" s="1"/>
  <c r="BF160" i="1"/>
  <c r="BA160" i="1"/>
  <c r="BF186" i="1"/>
  <c r="BB186" i="1"/>
  <c r="BD186" i="1" s="1"/>
  <c r="BF328" i="1"/>
  <c r="BA328" i="1"/>
  <c r="BC328" i="1" s="1"/>
  <c r="BF1009" i="1"/>
  <c r="BA1009" i="1"/>
  <c r="BB1009" i="1"/>
  <c r="BF1514" i="1"/>
  <c r="BB1514" i="1"/>
  <c r="BA1514" i="1"/>
  <c r="BF1537" i="1"/>
  <c r="BA1537" i="1"/>
  <c r="BB1537" i="1"/>
  <c r="BD1537" i="1" s="1"/>
  <c r="BF1317" i="1"/>
  <c r="BA1317" i="1"/>
  <c r="BB1317" i="1"/>
  <c r="BF1734" i="1"/>
  <c r="BA1734" i="1"/>
  <c r="BB1734" i="1"/>
  <c r="BA206" i="1"/>
  <c r="BB206" i="1"/>
  <c r="BF124" i="1"/>
  <c r="BA124" i="1"/>
  <c r="BB124" i="1"/>
  <c r="BA93" i="1"/>
  <c r="BB93" i="1"/>
  <c r="BF714" i="1"/>
  <c r="BA714" i="1"/>
  <c r="BB714" i="1"/>
  <c r="BA1437" i="1"/>
  <c r="BB1437" i="1"/>
  <c r="BF1437" i="1"/>
  <c r="BB241" i="1"/>
  <c r="BF241" i="1"/>
  <c r="BA241" i="1"/>
  <c r="BF952" i="1"/>
  <c r="BB952" i="1"/>
  <c r="BC952" i="1" s="1"/>
  <c r="BA952" i="1"/>
  <c r="BO166" i="1"/>
  <c r="BP166" i="1"/>
  <c r="BR166" i="1" s="1"/>
  <c r="BT166" i="1"/>
  <c r="BP725" i="1"/>
  <c r="BT725" i="1"/>
  <c r="BO725" i="1"/>
  <c r="BO1643" i="1"/>
  <c r="BP1643" i="1"/>
  <c r="BR1643" i="1" s="1"/>
  <c r="BT1643" i="1"/>
  <c r="BO783" i="1"/>
  <c r="BP783" i="1"/>
  <c r="BQ783" i="1" s="1"/>
  <c r="BT783" i="1"/>
  <c r="BP401" i="1"/>
  <c r="BT401" i="1"/>
  <c r="BO401" i="1"/>
  <c r="BO1753" i="1"/>
  <c r="BP1753" i="1"/>
  <c r="BR1753" i="1" s="1"/>
  <c r="BT1753" i="1"/>
  <c r="BO1297" i="1"/>
  <c r="BP1297" i="1"/>
  <c r="BR1297" i="1" s="1"/>
  <c r="BT1297" i="1"/>
  <c r="BO1865" i="1"/>
  <c r="BP1865" i="1"/>
  <c r="BR1865" i="1" s="1"/>
  <c r="BT1865" i="1"/>
  <c r="BT1323" i="1"/>
  <c r="BP1323" i="1"/>
  <c r="BR1323" i="1" s="1"/>
  <c r="BO1323" i="1"/>
  <c r="BO1894" i="1"/>
  <c r="BT1894" i="1"/>
  <c r="BP1894" i="1"/>
  <c r="BR1894" i="1" s="1"/>
  <c r="BO431" i="1"/>
  <c r="BP431" i="1"/>
  <c r="BR431" i="1" s="1"/>
  <c r="BT431" i="1"/>
  <c r="BO1908" i="1"/>
  <c r="BT1908" i="1"/>
  <c r="BP1908" i="1"/>
  <c r="BR1908" i="1" s="1"/>
  <c r="BT1625" i="1"/>
  <c r="BO1625" i="1"/>
  <c r="BP1625" i="1"/>
  <c r="BR1625" i="1" s="1"/>
  <c r="BA1155" i="1"/>
  <c r="BT1545" i="1"/>
  <c r="BO1545" i="1"/>
  <c r="BP1545" i="1"/>
  <c r="BO1263" i="1"/>
  <c r="BP1263" i="1"/>
  <c r="BT1263" i="1"/>
  <c r="BO983" i="1"/>
  <c r="BT983" i="1"/>
  <c r="BP983" i="1"/>
  <c r="BO1002" i="1"/>
  <c r="BP1002" i="1"/>
  <c r="BT1002" i="1"/>
  <c r="BP170" i="1"/>
  <c r="BR170" i="1" s="1"/>
  <c r="BO170" i="1"/>
  <c r="BT170" i="1"/>
  <c r="BF34" i="1"/>
  <c r="BA34" i="1"/>
  <c r="BB34" i="1"/>
  <c r="BD34" i="1" s="1"/>
  <c r="BP1672" i="1"/>
  <c r="BR1672" i="1" s="1"/>
  <c r="BT1672" i="1"/>
  <c r="BO1672" i="1"/>
  <c r="BT371" i="1"/>
  <c r="BO371" i="1"/>
  <c r="BP371" i="1"/>
  <c r="BO1723" i="1"/>
  <c r="BP1723" i="1"/>
  <c r="BR1723" i="1" s="1"/>
  <c r="BT1723" i="1"/>
  <c r="BP469" i="1"/>
  <c r="BO469" i="1"/>
  <c r="BT469" i="1"/>
  <c r="BT302" i="1"/>
  <c r="BP302" i="1"/>
  <c r="BR302" i="1" s="1"/>
  <c r="BO302" i="1"/>
  <c r="BO1414" i="1"/>
  <c r="BP1414" i="1"/>
  <c r="BR1414" i="1" s="1"/>
  <c r="BT1414" i="1"/>
  <c r="BP65" i="1"/>
  <c r="BO65" i="1"/>
  <c r="BT65" i="1"/>
  <c r="BP1927" i="1"/>
  <c r="BO1927" i="1"/>
  <c r="BT1927" i="1"/>
  <c r="BP844" i="1"/>
  <c r="BT844" i="1"/>
  <c r="BO844" i="1"/>
  <c r="BP97" i="1"/>
  <c r="BR97" i="1" s="1"/>
  <c r="BT97" i="1"/>
  <c r="BO97" i="1"/>
  <c r="BT154" i="1"/>
  <c r="BO154" i="1"/>
  <c r="BP154" i="1"/>
  <c r="BO581" i="1"/>
  <c r="BT581" i="1"/>
  <c r="BP581" i="1"/>
  <c r="BP1453" i="1"/>
  <c r="BR1453" i="1" s="1"/>
  <c r="BO1453" i="1"/>
  <c r="BT1453" i="1"/>
  <c r="BT376" i="1"/>
  <c r="BO376" i="1"/>
  <c r="BP376" i="1"/>
  <c r="BO1511" i="1"/>
  <c r="BP1511" i="1"/>
  <c r="BR1511" i="1" s="1"/>
  <c r="BT1511" i="1"/>
  <c r="BO1919" i="1"/>
  <c r="BP1919" i="1"/>
  <c r="BT1919" i="1"/>
  <c r="BO1745" i="1"/>
  <c r="BP1745" i="1"/>
  <c r="BR1745" i="1" s="1"/>
  <c r="BT1745" i="1"/>
  <c r="BT829" i="1"/>
  <c r="BP829" i="1"/>
  <c r="BO829" i="1"/>
  <c r="BO706" i="1"/>
  <c r="BT706" i="1"/>
  <c r="BP706" i="1"/>
  <c r="BP945" i="1"/>
  <c r="BO945" i="1"/>
  <c r="BO487" i="1"/>
  <c r="BP487" i="1"/>
  <c r="BR487" i="1" s="1"/>
  <c r="BT487" i="1"/>
  <c r="BP510" i="1"/>
  <c r="BR510" i="1" s="1"/>
  <c r="BO510" i="1"/>
  <c r="BT510" i="1"/>
  <c r="BO1546" i="1"/>
  <c r="BP1546" i="1"/>
  <c r="BR1546" i="1" s="1"/>
  <c r="BT1546" i="1"/>
  <c r="BT1821" i="1"/>
  <c r="BO1821" i="1"/>
  <c r="BP1821" i="1"/>
  <c r="BP92" i="1"/>
  <c r="BO92" i="1"/>
  <c r="BT92" i="1"/>
  <c r="BO252" i="1"/>
  <c r="BP252" i="1"/>
  <c r="BR252" i="1" s="1"/>
  <c r="BT252" i="1"/>
  <c r="BP860" i="1"/>
  <c r="BQ860" i="1" s="1"/>
  <c r="BO860" i="1"/>
  <c r="BT860" i="1"/>
  <c r="BP256" i="1"/>
  <c r="BT256" i="1"/>
  <c r="BO256" i="1"/>
  <c r="BP528" i="1"/>
  <c r="BO528" i="1"/>
  <c r="BT528" i="1"/>
  <c r="BO802" i="1"/>
  <c r="BP802" i="1"/>
  <c r="BT802" i="1"/>
  <c r="BP1160" i="1"/>
  <c r="BO1160" i="1"/>
  <c r="BT1160" i="1"/>
  <c r="BP715" i="1"/>
  <c r="BO715" i="1"/>
  <c r="BT715" i="1"/>
  <c r="BO834" i="1"/>
  <c r="BP834" i="1"/>
  <c r="BQ834" i="1" s="1"/>
  <c r="BP804" i="1"/>
  <c r="BO804" i="1"/>
  <c r="BT804" i="1"/>
  <c r="BT1078" i="1"/>
  <c r="BO1078" i="1"/>
  <c r="BP1078" i="1"/>
  <c r="BQ1078" i="1" s="1"/>
  <c r="BO1341" i="1"/>
  <c r="BT1341" i="1"/>
  <c r="BP1341" i="1"/>
  <c r="BO1460" i="1"/>
  <c r="BP1460" i="1"/>
  <c r="BO1279" i="1"/>
  <c r="BP1279" i="1"/>
  <c r="BT1279" i="1"/>
  <c r="BO1410" i="1"/>
  <c r="BP1410" i="1"/>
  <c r="BR1410" i="1" s="1"/>
  <c r="BT1410" i="1"/>
  <c r="BP1786" i="1"/>
  <c r="BR1786" i="1" s="1"/>
  <c r="BT1786" i="1"/>
  <c r="BO1786" i="1"/>
  <c r="BO237" i="1"/>
  <c r="BT237" i="1"/>
  <c r="BP237" i="1"/>
  <c r="BR237" i="1" s="1"/>
  <c r="BP356" i="1"/>
  <c r="BO356" i="1"/>
  <c r="BT356" i="1"/>
  <c r="BO60" i="1"/>
  <c r="BP60" i="1"/>
  <c r="BR60" i="1" s="1"/>
  <c r="BT60" i="1"/>
  <c r="BO656" i="1"/>
  <c r="BP656" i="1"/>
  <c r="BR656" i="1" s="1"/>
  <c r="BT656" i="1"/>
  <c r="BO31" i="1"/>
  <c r="BP31" i="1"/>
  <c r="BR31" i="1" s="1"/>
  <c r="BT31" i="1"/>
  <c r="BP674" i="1"/>
  <c r="BR674" i="1" s="1"/>
  <c r="BT674" i="1"/>
  <c r="BO674" i="1"/>
  <c r="BT207" i="1"/>
  <c r="BP207" i="1"/>
  <c r="BO207" i="1"/>
  <c r="BT1529" i="1"/>
  <c r="BO1529" i="1"/>
  <c r="BP1529" i="1"/>
  <c r="BP928" i="1"/>
  <c r="BO928" i="1"/>
  <c r="BT928" i="1"/>
  <c r="BP1200" i="1"/>
  <c r="BQ1200" i="1" s="1"/>
  <c r="BO1200" i="1"/>
  <c r="BT1200" i="1"/>
  <c r="BP1474" i="1"/>
  <c r="BR1474" i="1" s="1"/>
  <c r="BT1474" i="1"/>
  <c r="BO1474" i="1"/>
  <c r="BP1749" i="1"/>
  <c r="BR1749" i="1" s="1"/>
  <c r="BT1749" i="1"/>
  <c r="BO1749" i="1"/>
  <c r="BP1892" i="1"/>
  <c r="BO1892" i="1"/>
  <c r="BT1892" i="1"/>
  <c r="BO1975" i="1"/>
  <c r="BP1975" i="1"/>
  <c r="BR1975" i="1" s="1"/>
  <c r="BT1975" i="1"/>
  <c r="BO1962" i="1"/>
  <c r="BP1962" i="1"/>
  <c r="BR1962" i="1" s="1"/>
  <c r="BT1962" i="1"/>
  <c r="BO367" i="1"/>
  <c r="BP367" i="1"/>
  <c r="BR367" i="1" s="1"/>
  <c r="BT367" i="1"/>
  <c r="BP1278" i="1"/>
  <c r="BO1278" i="1"/>
  <c r="BT1278" i="1"/>
  <c r="BO1374" i="1"/>
  <c r="BP1374" i="1"/>
  <c r="BR1374" i="1" s="1"/>
  <c r="BT1374" i="1"/>
  <c r="BO1074" i="1"/>
  <c r="BP1074" i="1"/>
  <c r="BQ1074" i="1" s="1"/>
  <c r="BT1074" i="1"/>
  <c r="BO294" i="1"/>
  <c r="BP294" i="1"/>
  <c r="BR294" i="1" s="1"/>
  <c r="BT294" i="1"/>
  <c r="BO126" i="1"/>
  <c r="BP126" i="1"/>
  <c r="BT126" i="1"/>
  <c r="BO1784" i="1"/>
  <c r="BP1784" i="1"/>
  <c r="BR1784" i="1" s="1"/>
  <c r="BT1784" i="1"/>
  <c r="BP56" i="1"/>
  <c r="BR56" i="1" s="1"/>
  <c r="BO56" i="1"/>
  <c r="BT56" i="1"/>
  <c r="BO1123" i="1"/>
  <c r="BP1123" i="1"/>
  <c r="BQ1123" i="1" s="1"/>
  <c r="BT1123" i="1"/>
  <c r="BO582" i="1"/>
  <c r="BT582" i="1"/>
  <c r="BP582" i="1"/>
  <c r="BR582" i="1" s="1"/>
  <c r="BA456" i="1"/>
  <c r="BB456" i="1"/>
  <c r="BF456" i="1"/>
  <c r="BF545" i="1"/>
  <c r="BB545" i="1"/>
  <c r="BA545" i="1"/>
  <c r="BF720" i="1"/>
  <c r="BA720" i="1"/>
  <c r="BB720" i="1"/>
  <c r="BF1165" i="1"/>
  <c r="BA1165" i="1"/>
  <c r="BB1165" i="1"/>
  <c r="BA440" i="1"/>
  <c r="BB440" i="1"/>
  <c r="BF440" i="1"/>
  <c r="BB761" i="1"/>
  <c r="BD761" i="1" s="1"/>
  <c r="BF761" i="1"/>
  <c r="BA761" i="1"/>
  <c r="BF1939" i="1"/>
  <c r="BA1939" i="1"/>
  <c r="BB1939" i="1"/>
  <c r="BF1991" i="1"/>
  <c r="BA1991" i="1"/>
  <c r="BB1991" i="1"/>
  <c r="BF561" i="1"/>
  <c r="BA561" i="1"/>
  <c r="BB561" i="1"/>
  <c r="BF1222" i="1"/>
  <c r="BB1222" i="1"/>
  <c r="BC1222" i="1" s="1"/>
  <c r="BA1222" i="1"/>
  <c r="BF1877" i="1"/>
  <c r="BA1877" i="1"/>
  <c r="BB1877" i="1"/>
  <c r="BB1496" i="1"/>
  <c r="BA1496" i="1"/>
  <c r="BF1496" i="1"/>
  <c r="BF1099" i="1"/>
  <c r="BA1099" i="1"/>
  <c r="BB1099" i="1"/>
  <c r="BC1099" i="1" s="1"/>
  <c r="BF355" i="1"/>
  <c r="BB355" i="1"/>
  <c r="BD355" i="1" s="1"/>
  <c r="BA355" i="1"/>
  <c r="BF1952" i="1"/>
  <c r="BA1952" i="1"/>
  <c r="BB1952" i="1"/>
  <c r="BB1900" i="1"/>
  <c r="BD1900" i="1" s="1"/>
  <c r="BF1900" i="1"/>
  <c r="BA1900" i="1"/>
  <c r="BF828" i="1"/>
  <c r="BA828" i="1"/>
  <c r="BB828" i="1"/>
  <c r="BC828" i="1" s="1"/>
  <c r="BF1835" i="1"/>
  <c r="BA1835" i="1"/>
  <c r="BB1835" i="1"/>
  <c r="BD1835" i="1" s="1"/>
  <c r="BF52" i="1"/>
  <c r="BA52" i="1"/>
  <c r="BB52" i="1"/>
  <c r="BF1304" i="1"/>
  <c r="BB1304" i="1"/>
  <c r="BD1304" i="1" s="1"/>
  <c r="BA1304" i="1"/>
  <c r="BB749" i="1"/>
  <c r="BA749" i="1"/>
  <c r="BF749" i="1"/>
  <c r="BF1065" i="1"/>
  <c r="BB1065" i="1"/>
  <c r="BA1065" i="1"/>
  <c r="BA1769" i="1"/>
  <c r="BB1769" i="1"/>
  <c r="BD1769" i="1" s="1"/>
  <c r="BF1769" i="1"/>
  <c r="BF704" i="1"/>
  <c r="BA704" i="1"/>
  <c r="BB704" i="1"/>
  <c r="BD704" i="1" s="1"/>
  <c r="BA1647" i="1"/>
  <c r="BF1647" i="1"/>
  <c r="BB1647" i="1"/>
  <c r="BF1591" i="1"/>
  <c r="BA1591" i="1"/>
  <c r="BB1591" i="1"/>
  <c r="BD1591" i="1" s="1"/>
  <c r="BF805" i="1"/>
  <c r="BA805" i="1"/>
  <c r="BB805" i="1"/>
  <c r="BF1724" i="1"/>
  <c r="BB1724" i="1"/>
  <c r="BD1724" i="1" s="1"/>
  <c r="BA1724" i="1"/>
  <c r="BF620" i="1"/>
  <c r="BA620" i="1"/>
  <c r="BB620" i="1"/>
  <c r="BD620" i="1" s="1"/>
  <c r="BA1630" i="1"/>
  <c r="BB1630" i="1"/>
  <c r="BF1630" i="1"/>
  <c r="BF1576" i="1"/>
  <c r="BA1576" i="1"/>
  <c r="BC1576" i="1" s="1"/>
  <c r="BF598" i="1"/>
  <c r="BA598" i="1"/>
  <c r="BB598" i="1"/>
  <c r="BD598" i="1" s="1"/>
  <c r="BF1685" i="1"/>
  <c r="BA1685" i="1"/>
  <c r="BB1685" i="1"/>
  <c r="BD1685" i="1" s="1"/>
  <c r="BB581" i="1"/>
  <c r="BD581" i="1" s="1"/>
  <c r="BA581" i="1"/>
  <c r="BF581" i="1"/>
  <c r="BF1101" i="1"/>
  <c r="BA1101" i="1"/>
  <c r="BB1101" i="1"/>
  <c r="BF1949" i="1"/>
  <c r="BA1949" i="1"/>
  <c r="BB1949" i="1"/>
  <c r="BF1094" i="1"/>
  <c r="BA942" i="1"/>
  <c r="BD942" i="1" s="1"/>
  <c r="BB160" i="1"/>
  <c r="BD160" i="1" s="1"/>
  <c r="BF1225" i="1"/>
  <c r="BB390" i="1"/>
  <c r="BB846" i="1"/>
  <c r="BC846" i="1" s="1"/>
  <c r="BA793" i="1"/>
  <c r="BD793" i="1" s="1"/>
  <c r="BF846" i="1"/>
  <c r="BF793" i="1"/>
  <c r="BF525" i="1"/>
  <c r="BB1075" i="1"/>
  <c r="BB1640" i="1"/>
  <c r="BD1640" i="1" s="1"/>
  <c r="BF1640" i="1"/>
  <c r="BA1640" i="1"/>
  <c r="BF543" i="1"/>
  <c r="BA543" i="1"/>
  <c r="BF1457" i="1"/>
  <c r="BB1457" i="1"/>
  <c r="BA1457" i="1"/>
  <c r="BF1087" i="1"/>
  <c r="BA1087" i="1"/>
  <c r="BF1761" i="1"/>
  <c r="BA1761" i="1"/>
  <c r="BB1761" i="1"/>
  <c r="BA1601" i="1"/>
  <c r="BB1601" i="1"/>
  <c r="BD1601" i="1" s="1"/>
  <c r="BF1601" i="1"/>
  <c r="BF497" i="1"/>
  <c r="BB497" i="1"/>
  <c r="BD497" i="1" s="1"/>
  <c r="BA497" i="1"/>
  <c r="BF1439" i="1"/>
  <c r="BB1439" i="1"/>
  <c r="BA1439" i="1"/>
  <c r="BF1510" i="1"/>
  <c r="BA1510" i="1"/>
  <c r="BB1510" i="1"/>
  <c r="BF1516" i="1"/>
  <c r="BA1516" i="1"/>
  <c r="BB1516" i="1"/>
  <c r="BB413" i="1"/>
  <c r="BD413" i="1" s="1"/>
  <c r="BA413" i="1"/>
  <c r="BF413" i="1"/>
  <c r="BF1057" i="1"/>
  <c r="BA1057" i="1"/>
  <c r="BB1057" i="1"/>
  <c r="BC1057" i="1" s="1"/>
  <c r="BF1757" i="1"/>
  <c r="BA1757" i="1"/>
  <c r="BB1757" i="1"/>
  <c r="BF357" i="1"/>
  <c r="BA357" i="1"/>
  <c r="BB357" i="1"/>
  <c r="BF529" i="1"/>
  <c r="BB529" i="1"/>
  <c r="BD529" i="1" s="1"/>
  <c r="BA529" i="1"/>
  <c r="BF1321" i="1"/>
  <c r="BA1321" i="1"/>
  <c r="BB1321" i="1"/>
  <c r="BB783" i="1"/>
  <c r="BA783" i="1"/>
  <c r="BF969" i="1"/>
  <c r="BA969" i="1"/>
  <c r="BB969" i="1"/>
  <c r="BC969" i="1" s="1"/>
  <c r="BF877" i="1"/>
  <c r="BB877" i="1"/>
  <c r="BC877" i="1" s="1"/>
  <c r="BA877" i="1"/>
  <c r="BF1680" i="1"/>
  <c r="BA1680" i="1"/>
  <c r="BB1680" i="1"/>
  <c r="BB832" i="1"/>
  <c r="BC832" i="1" s="1"/>
  <c r="BA832" i="1"/>
  <c r="BF215" i="1"/>
  <c r="BA215" i="1"/>
  <c r="BF1579" i="1"/>
  <c r="BB1579" i="1"/>
  <c r="BA1579" i="1"/>
  <c r="BF1909" i="1"/>
  <c r="BB1909" i="1"/>
  <c r="BD1909" i="1" s="1"/>
  <c r="BF1417" i="1"/>
  <c r="BA1417" i="1"/>
  <c r="BB1417" i="1"/>
  <c r="BF862" i="1"/>
  <c r="BB862" i="1"/>
  <c r="BC862" i="1" s="1"/>
  <c r="BA862" i="1"/>
  <c r="BA1768" i="1"/>
  <c r="BB1768" i="1"/>
  <c r="BF1232" i="1"/>
  <c r="BB1232" i="1"/>
  <c r="BC1232" i="1" s="1"/>
  <c r="BA1232" i="1"/>
  <c r="BF268" i="1"/>
  <c r="BA268" i="1"/>
  <c r="BB268" i="1"/>
  <c r="BD268" i="1" s="1"/>
  <c r="BF1944" i="1"/>
  <c r="BA1944" i="1"/>
  <c r="BB1944" i="1"/>
  <c r="BF274" i="1"/>
  <c r="BB274" i="1"/>
  <c r="BD274" i="1" s="1"/>
  <c r="BF140" i="1"/>
  <c r="BA140" i="1"/>
  <c r="BB140" i="1"/>
  <c r="BF1525" i="1"/>
  <c r="BA1525" i="1"/>
  <c r="BB1525" i="1"/>
  <c r="BF989" i="1"/>
  <c r="BB989" i="1"/>
  <c r="BC989" i="1" s="1"/>
  <c r="BA1863" i="1"/>
  <c r="BF1863" i="1"/>
  <c r="BB1863" i="1"/>
  <c r="BF739" i="1"/>
  <c r="BA739" i="1"/>
  <c r="BB739" i="1"/>
  <c r="BD739" i="1" s="1"/>
  <c r="BF377" i="1"/>
  <c r="BA377" i="1"/>
  <c r="BF1179" i="1"/>
  <c r="BA1179" i="1"/>
  <c r="BB1179" i="1"/>
  <c r="BC1179" i="1" s="1"/>
  <c r="BB200" i="1"/>
  <c r="BD200" i="1" s="1"/>
  <c r="BA200" i="1"/>
  <c r="BF1763" i="1"/>
  <c r="BA1763" i="1"/>
  <c r="BC1763" i="1" s="1"/>
  <c r="BF1515" i="1"/>
  <c r="BA1515" i="1"/>
  <c r="BB1515" i="1"/>
  <c r="BD1515" i="1" s="1"/>
  <c r="BF69" i="1"/>
  <c r="BA69" i="1"/>
  <c r="BB69" i="1"/>
  <c r="BF1121" i="1"/>
  <c r="BA1121" i="1"/>
  <c r="BB1121" i="1"/>
  <c r="BC1121" i="1" s="1"/>
  <c r="BF1199" i="1"/>
  <c r="BB1199" i="1"/>
  <c r="BF567" i="1"/>
  <c r="BA567" i="1"/>
  <c r="BF1897" i="1"/>
  <c r="BA1897" i="1"/>
  <c r="BB1897" i="1"/>
  <c r="BD1897" i="1" s="1"/>
  <c r="BF1368" i="1"/>
  <c r="BA1368" i="1"/>
  <c r="BF452" i="1"/>
  <c r="BA452" i="1"/>
  <c r="BB452" i="1"/>
  <c r="BA1558" i="1"/>
  <c r="BB1558" i="1"/>
  <c r="BF934" i="1"/>
  <c r="BB934" i="1"/>
  <c r="BC934" i="1" s="1"/>
  <c r="BA934" i="1"/>
  <c r="BF856" i="1"/>
  <c r="BB856" i="1"/>
  <c r="BC856" i="1" s="1"/>
  <c r="BA856" i="1"/>
  <c r="BF1360" i="1"/>
  <c r="BB1360" i="1"/>
  <c r="BA1360" i="1"/>
  <c r="BF167" i="1"/>
  <c r="BB167" i="1"/>
  <c r="BD167" i="1" s="1"/>
  <c r="BA167" i="1"/>
  <c r="BA725" i="1"/>
  <c r="BB725" i="1"/>
  <c r="BF1330" i="1"/>
  <c r="BB1330" i="1"/>
  <c r="BA1330" i="1"/>
  <c r="BF1144" i="1"/>
  <c r="BB1144" i="1"/>
  <c r="BC1144" i="1" s="1"/>
  <c r="BF1229" i="1"/>
  <c r="BA1229" i="1"/>
  <c r="BB1229" i="1"/>
  <c r="BC1229" i="1" s="1"/>
  <c r="BF109" i="1"/>
  <c r="BA109" i="1"/>
  <c r="BB109" i="1"/>
  <c r="BD109" i="1" s="1"/>
  <c r="BO1462" i="1"/>
  <c r="BT1462" i="1"/>
  <c r="BP1462" i="1"/>
  <c r="BR1462" i="1" s="1"/>
  <c r="BO155" i="1"/>
  <c r="BP155" i="1"/>
  <c r="BR155" i="1" s="1"/>
  <c r="BT155" i="1"/>
  <c r="BP1982" i="1"/>
  <c r="BR1982" i="1" s="1"/>
  <c r="BT1982" i="1"/>
  <c r="BO1982" i="1"/>
  <c r="BO61" i="1"/>
  <c r="BP61" i="1"/>
  <c r="BR61" i="1" s="1"/>
  <c r="BT61" i="1"/>
  <c r="BP1544" i="1"/>
  <c r="BR1544" i="1" s="1"/>
  <c r="BO1544" i="1"/>
  <c r="BT1544" i="1"/>
  <c r="BO311" i="1"/>
  <c r="BP311" i="1"/>
  <c r="BR311" i="1" s="1"/>
  <c r="BT311" i="1"/>
  <c r="BO1946" i="1"/>
  <c r="BT1946" i="1"/>
  <c r="BP1946" i="1"/>
  <c r="BR1946" i="1" s="1"/>
  <c r="BT833" i="1"/>
  <c r="BO833" i="1"/>
  <c r="BP833" i="1"/>
  <c r="BQ833" i="1" s="1"/>
  <c r="BO298" i="1"/>
  <c r="BP298" i="1"/>
  <c r="BT298" i="1"/>
  <c r="BO1215" i="1"/>
  <c r="BP1215" i="1"/>
  <c r="BQ1215" i="1" s="1"/>
  <c r="BT1215" i="1"/>
  <c r="BO974" i="1"/>
  <c r="BT974" i="1"/>
  <c r="BP974" i="1"/>
  <c r="BQ974" i="1" s="1"/>
  <c r="BT1697" i="1"/>
  <c r="BO1697" i="1"/>
  <c r="BP1697" i="1"/>
  <c r="BR1697" i="1" s="1"/>
  <c r="BO310" i="1"/>
  <c r="BP310" i="1"/>
  <c r="BR310" i="1" s="1"/>
  <c r="BT310" i="1"/>
  <c r="BO1274" i="1"/>
  <c r="BT1274" i="1"/>
  <c r="BP1274" i="1"/>
  <c r="BO1033" i="1"/>
  <c r="BP1033" i="1"/>
  <c r="BT1033" i="1"/>
  <c r="BP1729" i="1"/>
  <c r="BR1729" i="1" s="1"/>
  <c r="BT1729" i="1"/>
  <c r="BO1729" i="1"/>
  <c r="BO1140" i="1"/>
  <c r="BP1140" i="1"/>
  <c r="BT1140" i="1"/>
  <c r="BO1793" i="1"/>
  <c r="BT1793" i="1"/>
  <c r="BP1793" i="1"/>
  <c r="BR1793" i="1" s="1"/>
  <c r="BT1349" i="1"/>
  <c r="BO1349" i="1"/>
  <c r="BP1349" i="1"/>
  <c r="BR1349" i="1" s="1"/>
  <c r="BO605" i="1"/>
  <c r="BT605" i="1"/>
  <c r="BP605" i="1"/>
  <c r="BR605" i="1" s="1"/>
  <c r="BO556" i="1"/>
  <c r="BP556" i="1"/>
  <c r="BR556" i="1" s="1"/>
  <c r="BT556" i="1"/>
  <c r="BT1997" i="1"/>
  <c r="BP1997" i="1"/>
  <c r="BR1997" i="1" s="1"/>
  <c r="BO1997" i="1"/>
  <c r="BP625" i="1"/>
  <c r="BR625" i="1" s="1"/>
  <c r="BO625" i="1"/>
  <c r="BT625" i="1"/>
  <c r="BF465" i="1"/>
  <c r="BA465" i="1"/>
  <c r="BB465" i="1"/>
  <c r="BD465" i="1" s="1"/>
  <c r="BT1612" i="1"/>
  <c r="BO1612" i="1"/>
  <c r="BP1612" i="1"/>
  <c r="BR1612" i="1" s="1"/>
  <c r="BO1539" i="1"/>
  <c r="BP1539" i="1"/>
  <c r="BR1539" i="1" s="1"/>
  <c r="BT1539" i="1"/>
  <c r="BO1601" i="1"/>
  <c r="BT1601" i="1"/>
  <c r="BP1601" i="1"/>
  <c r="BP1578" i="1"/>
  <c r="BR1578" i="1" s="1"/>
  <c r="BT1578" i="1"/>
  <c r="BO1578" i="1"/>
  <c r="BP291" i="1"/>
  <c r="BR291" i="1" s="1"/>
  <c r="BO291" i="1"/>
  <c r="BT291" i="1"/>
  <c r="BT362" i="1"/>
  <c r="BO362" i="1"/>
  <c r="BP362" i="1"/>
  <c r="BO855" i="1"/>
  <c r="BT855" i="1"/>
  <c r="BP855" i="1"/>
  <c r="BA433" i="1"/>
  <c r="BA491" i="1"/>
  <c r="BC491" i="1" s="1"/>
  <c r="BB621" i="1"/>
  <c r="BD621" i="1" s="1"/>
  <c r="BB751" i="1"/>
  <c r="BB37" i="1"/>
  <c r="BF305" i="1"/>
  <c r="BA1054" i="1"/>
  <c r="BA243" i="1"/>
  <c r="BA609" i="1"/>
  <c r="BB1421" i="1"/>
  <c r="BD1421" i="1" s="1"/>
  <c r="BF125" i="1"/>
  <c r="BB215" i="1"/>
  <c r="BF429" i="1"/>
  <c r="BF619" i="1"/>
  <c r="BB543" i="1"/>
  <c r="BO115" i="1"/>
  <c r="BP115" i="1"/>
  <c r="BT115" i="1"/>
  <c r="BT424" i="1"/>
  <c r="BP424" i="1"/>
  <c r="BR424" i="1" s="1"/>
  <c r="BO424" i="1"/>
  <c r="BT1155" i="1"/>
  <c r="BO1155" i="1"/>
  <c r="BP1155" i="1"/>
  <c r="BQ1155" i="1" s="1"/>
  <c r="BP1623" i="1"/>
  <c r="BR1623" i="1" s="1"/>
  <c r="BO1623" i="1"/>
  <c r="BT1623" i="1"/>
  <c r="BP1862" i="1"/>
  <c r="BR1862" i="1" s="1"/>
  <c r="BO1862" i="1"/>
  <c r="BT1862" i="1"/>
  <c r="BT965" i="1"/>
  <c r="BO965" i="1"/>
  <c r="BP965" i="1"/>
  <c r="BO943" i="1"/>
  <c r="BP943" i="1"/>
  <c r="BQ943" i="1" s="1"/>
  <c r="BO268" i="1"/>
  <c r="BP268" i="1"/>
  <c r="BR268" i="1" s="1"/>
  <c r="BT268" i="1"/>
  <c r="BO1717" i="1"/>
  <c r="BT1717" i="1"/>
  <c r="BP1717" i="1"/>
  <c r="BR1717" i="1" s="1"/>
  <c r="BO2008" i="1"/>
  <c r="BT2008" i="1"/>
  <c r="BP2008" i="1"/>
  <c r="BR2008" i="1" s="1"/>
  <c r="BO557" i="1"/>
  <c r="BP557" i="1"/>
  <c r="BT557" i="1"/>
  <c r="BP788" i="1"/>
  <c r="BO788" i="1"/>
  <c r="BT788" i="1"/>
  <c r="BT1156" i="1"/>
  <c r="BP1156" i="1"/>
  <c r="BQ1156" i="1" s="1"/>
  <c r="BO1156" i="1"/>
  <c r="BT817" i="1"/>
  <c r="BO817" i="1"/>
  <c r="BP817" i="1"/>
  <c r="BQ817" i="1" s="1"/>
  <c r="BF1172" i="1"/>
  <c r="BA1172" i="1"/>
  <c r="BD1172" i="1" s="1"/>
  <c r="BT276" i="1"/>
  <c r="BO276" i="1"/>
  <c r="BP276" i="1"/>
  <c r="BR276" i="1" s="1"/>
  <c r="BO2021" i="1"/>
  <c r="BP2021" i="1"/>
  <c r="BR2021" i="1" s="1"/>
  <c r="BT2021" i="1"/>
  <c r="BO843" i="1"/>
  <c r="BT843" i="1"/>
  <c r="BP843" i="1"/>
  <c r="BQ843" i="1" s="1"/>
  <c r="BF1760" i="1"/>
  <c r="BB1760" i="1"/>
  <c r="BD1760" i="1" s="1"/>
  <c r="BP908" i="1"/>
  <c r="BQ908" i="1" s="1"/>
  <c r="BO908" i="1"/>
  <c r="BT908" i="1"/>
  <c r="BP1192" i="1"/>
  <c r="BQ1192" i="1" s="1"/>
  <c r="BO1192" i="1"/>
  <c r="BT1192" i="1"/>
  <c r="BO1107" i="1"/>
  <c r="BP1107" i="1"/>
  <c r="BT1107" i="1"/>
  <c r="BO1018" i="1"/>
  <c r="BP1018" i="1"/>
  <c r="BT1018" i="1"/>
  <c r="BP688" i="1"/>
  <c r="BR688" i="1" s="1"/>
  <c r="BO688" i="1"/>
  <c r="BT688" i="1"/>
  <c r="BO1143" i="1"/>
  <c r="BP1143" i="1"/>
  <c r="BT1143" i="1"/>
  <c r="BF514" i="1"/>
  <c r="BA514" i="1"/>
  <c r="BB514" i="1"/>
  <c r="BD514" i="1" s="1"/>
  <c r="BT1126" i="1"/>
  <c r="BO1126" i="1"/>
  <c r="BP1126" i="1"/>
  <c r="BT712" i="1"/>
  <c r="BO712" i="1"/>
  <c r="BP712" i="1"/>
  <c r="BR712" i="1" s="1"/>
  <c r="BO1849" i="1"/>
  <c r="BP1849" i="1"/>
  <c r="BT1849" i="1"/>
  <c r="BO73" i="1"/>
  <c r="BP73" i="1"/>
  <c r="BT73" i="1"/>
  <c r="BT1863" i="1"/>
  <c r="BO1863" i="1"/>
  <c r="BP1863" i="1"/>
  <c r="BO241" i="1"/>
  <c r="BP241" i="1"/>
  <c r="BR241" i="1" s="1"/>
  <c r="BT241" i="1"/>
  <c r="BP1995" i="1"/>
  <c r="BR1995" i="1" s="1"/>
  <c r="BT1995" i="1"/>
  <c r="BO1600" i="1"/>
  <c r="BT1600" i="1"/>
  <c r="BP1600" i="1"/>
  <c r="BT144" i="1"/>
  <c r="BO144" i="1"/>
  <c r="BQ144" i="1" s="1"/>
  <c r="BO418" i="1"/>
  <c r="BT418" i="1"/>
  <c r="BP418" i="1"/>
  <c r="BR418" i="1" s="1"/>
  <c r="BO740" i="1"/>
  <c r="BP740" i="1"/>
  <c r="BT740" i="1"/>
  <c r="BP984" i="1"/>
  <c r="BO984" i="1"/>
  <c r="BT984" i="1"/>
  <c r="BO1533" i="1"/>
  <c r="BT1533" i="1"/>
  <c r="BP1533" i="1"/>
  <c r="BR1533" i="1" s="1"/>
  <c r="BT1627" i="1"/>
  <c r="BO1627" i="1"/>
  <c r="BP1627" i="1"/>
  <c r="BR1627" i="1" s="1"/>
  <c r="BO1966" i="1"/>
  <c r="BP1966" i="1"/>
  <c r="BT1966" i="1"/>
  <c r="BP429" i="1"/>
  <c r="BO429" i="1"/>
  <c r="BT429" i="1"/>
  <c r="BP548" i="1"/>
  <c r="BO548" i="1"/>
  <c r="BT548" i="1"/>
  <c r="BP1735" i="1"/>
  <c r="BR1735" i="1" s="1"/>
  <c r="BO1735" i="1"/>
  <c r="BT1735" i="1"/>
  <c r="BO240" i="1"/>
  <c r="BP240" i="1"/>
  <c r="BR240" i="1" s="1"/>
  <c r="BT240" i="1"/>
  <c r="BO514" i="1"/>
  <c r="BT514" i="1"/>
  <c r="BP514" i="1"/>
  <c r="BR514" i="1" s="1"/>
  <c r="BP729" i="1"/>
  <c r="BO729" i="1"/>
  <c r="BT729" i="1"/>
  <c r="BP848" i="1"/>
  <c r="BT848" i="1"/>
  <c r="BP244" i="1"/>
  <c r="BT244" i="1"/>
  <c r="BO244" i="1"/>
  <c r="BO516" i="1"/>
  <c r="BP516" i="1"/>
  <c r="BT516" i="1"/>
  <c r="BT790" i="1"/>
  <c r="BP790" i="1"/>
  <c r="BO790" i="1"/>
  <c r="BT1029" i="1"/>
  <c r="BP1029" i="1"/>
  <c r="BO1029" i="1"/>
  <c r="BP1148" i="1"/>
  <c r="BQ1148" i="1" s="1"/>
  <c r="BO1148" i="1"/>
  <c r="BT1148" i="1"/>
  <c r="BO726" i="1"/>
  <c r="BT726" i="1"/>
  <c r="BP726" i="1"/>
  <c r="BT1498" i="1"/>
  <c r="BO1498" i="1"/>
  <c r="BP1498" i="1"/>
  <c r="BR1498" i="1" s="1"/>
  <c r="BP1773" i="1"/>
  <c r="BR1773" i="1" s="1"/>
  <c r="BT1773" i="1"/>
  <c r="BO1773" i="1"/>
  <c r="BO1916" i="1"/>
  <c r="BP1916" i="1"/>
  <c r="BR1916" i="1" s="1"/>
  <c r="BT1916" i="1"/>
  <c r="BO32" i="1"/>
  <c r="BP32" i="1"/>
  <c r="BT32" i="1"/>
  <c r="BT1500" i="1"/>
  <c r="BO1500" i="1"/>
  <c r="BP1500" i="1"/>
  <c r="BR1500" i="1" s="1"/>
  <c r="BT1774" i="1"/>
  <c r="BP1774" i="1"/>
  <c r="BO1774" i="1"/>
  <c r="BP46" i="1"/>
  <c r="BR46" i="1" s="1"/>
  <c r="BO46" i="1"/>
  <c r="BT46" i="1"/>
  <c r="BT225" i="1"/>
  <c r="BO225" i="1"/>
  <c r="BP225" i="1"/>
  <c r="BR225" i="1" s="1"/>
  <c r="BO332" i="1"/>
  <c r="BP332" i="1"/>
  <c r="BT332" i="1"/>
  <c r="BP1945" i="1"/>
  <c r="BR1945" i="1" s="1"/>
  <c r="BO1945" i="1"/>
  <c r="BT1945" i="1"/>
  <c r="BO773" i="1"/>
  <c r="BT773" i="1"/>
  <c r="BP773" i="1"/>
  <c r="BQ773" i="1" s="1"/>
  <c r="BT399" i="1"/>
  <c r="BO399" i="1"/>
  <c r="BO841" i="1"/>
  <c r="BP841" i="1"/>
  <c r="BT841" i="1"/>
  <c r="BO640" i="1"/>
  <c r="BT640" i="1"/>
  <c r="BP640" i="1"/>
  <c r="BR640" i="1" s="1"/>
  <c r="BP912" i="1"/>
  <c r="BQ912" i="1" s="1"/>
  <c r="BO912" i="1"/>
  <c r="BT912" i="1"/>
  <c r="BO1186" i="1"/>
  <c r="BP1186" i="1"/>
  <c r="BQ1186" i="1" s="1"/>
  <c r="BT1186" i="1"/>
  <c r="BP1461" i="1"/>
  <c r="BO1461" i="1"/>
  <c r="BT1461" i="1"/>
  <c r="BO1471" i="1"/>
  <c r="BP1471" i="1"/>
  <c r="BR1471" i="1" s="1"/>
  <c r="BT1471" i="1"/>
  <c r="BO1590" i="1"/>
  <c r="BP1590" i="1"/>
  <c r="BR1590" i="1" s="1"/>
  <c r="BO79" i="1"/>
  <c r="BP79" i="1"/>
  <c r="BR79" i="1" s="1"/>
  <c r="BT79" i="1"/>
  <c r="BO990" i="1"/>
  <c r="BT990" i="1"/>
  <c r="BP990" i="1"/>
  <c r="BQ990" i="1" s="1"/>
  <c r="BP186" i="1"/>
  <c r="BO186" i="1"/>
  <c r="BT186" i="1"/>
  <c r="BO1086" i="1"/>
  <c r="BP1086" i="1"/>
  <c r="BT1086" i="1"/>
  <c r="BP774" i="1"/>
  <c r="BO774" i="1"/>
  <c r="BT774" i="1"/>
  <c r="BO1626" i="1"/>
  <c r="BT1626" i="1"/>
  <c r="BP1626" i="1"/>
  <c r="BR1626" i="1" s="1"/>
  <c r="BP1221" i="1"/>
  <c r="BT1221" i="1"/>
  <c r="BO1221" i="1"/>
  <c r="BP1615" i="1"/>
  <c r="BR1615" i="1" s="1"/>
  <c r="BO1615" i="1"/>
  <c r="BT1615" i="1"/>
  <c r="BP535" i="1"/>
  <c r="BO535" i="1"/>
  <c r="BT535" i="1"/>
  <c r="BP270" i="1"/>
  <c r="BR270" i="1" s="1"/>
  <c r="BO270" i="1"/>
  <c r="BT270" i="1"/>
  <c r="BA2013" i="1"/>
  <c r="BF2013" i="1"/>
  <c r="BB2013" i="1"/>
  <c r="BD2013" i="1" s="1"/>
  <c r="BF888" i="1"/>
  <c r="BA888" i="1"/>
  <c r="BB888" i="1"/>
  <c r="BC888" i="1" s="1"/>
  <c r="BF1335" i="1"/>
  <c r="BA1335" i="1"/>
  <c r="BB1335" i="1"/>
  <c r="BD1335" i="1" s="1"/>
  <c r="BB1631" i="1"/>
  <c r="BA1631" i="1"/>
  <c r="BF656" i="1"/>
  <c r="BB656" i="1"/>
  <c r="BA1553" i="1"/>
  <c r="BF1553" i="1"/>
  <c r="BF730" i="1"/>
  <c r="BA730" i="1"/>
  <c r="BB730" i="1"/>
  <c r="BF1048" i="1"/>
  <c r="BB1048" i="1"/>
  <c r="BA1048" i="1"/>
  <c r="BA1169" i="1"/>
  <c r="BF1169" i="1"/>
  <c r="BB1169" i="1"/>
  <c r="BC1169" i="1" s="1"/>
  <c r="BF488" i="1"/>
  <c r="BA488" i="1"/>
  <c r="BF1603" i="1"/>
  <c r="BA1603" i="1"/>
  <c r="BB1603" i="1"/>
  <c r="BF732" i="1"/>
  <c r="BA732" i="1"/>
  <c r="BB732" i="1"/>
  <c r="BF1285" i="1"/>
  <c r="BA1285" i="1"/>
  <c r="BB1285" i="1"/>
  <c r="BC1285" i="1" s="1"/>
  <c r="BF593" i="1"/>
  <c r="BB593" i="1"/>
  <c r="BA593" i="1"/>
  <c r="BF1307" i="1"/>
  <c r="BA1307" i="1"/>
  <c r="BB1307" i="1"/>
  <c r="BB648" i="1"/>
  <c r="BD648" i="1" s="1"/>
  <c r="BF648" i="1"/>
  <c r="BA648" i="1"/>
  <c r="BF1117" i="1"/>
  <c r="BA1117" i="1"/>
  <c r="BF420" i="1"/>
  <c r="BA420" i="1"/>
  <c r="BB420" i="1"/>
  <c r="BB1220" i="1"/>
  <c r="BC1220" i="1" s="1"/>
  <c r="BF1220" i="1"/>
  <c r="BA1220" i="1"/>
  <c r="BA603" i="1"/>
  <c r="BB603" i="1"/>
  <c r="BD603" i="1" s="1"/>
  <c r="BF603" i="1"/>
  <c r="BF1078" i="1"/>
  <c r="BB1078" i="1"/>
  <c r="BC1078" i="1" s="1"/>
  <c r="BA1078" i="1"/>
  <c r="BF403" i="1"/>
  <c r="BB403" i="1"/>
  <c r="BD403" i="1" s="1"/>
  <c r="BA403" i="1"/>
  <c r="BF1104" i="1"/>
  <c r="BB1104" i="1"/>
  <c r="BC1104" i="1" s="1"/>
  <c r="BA1104" i="1"/>
  <c r="BF526" i="1"/>
  <c r="BA526" i="1"/>
  <c r="BB526" i="1"/>
  <c r="BD526" i="1" s="1"/>
  <c r="BF1032" i="1"/>
  <c r="BB1032" i="1"/>
  <c r="BC1032" i="1" s="1"/>
  <c r="BA1032" i="1"/>
  <c r="BF1013" i="1"/>
  <c r="BA1013" i="1"/>
  <c r="BB479" i="1"/>
  <c r="BF479" i="1"/>
  <c r="BF948" i="1"/>
  <c r="BA948" i="1"/>
  <c r="BB948" i="1"/>
  <c r="BF202" i="1"/>
  <c r="BA202" i="1"/>
  <c r="BB202" i="1"/>
  <c r="BD202" i="1" s="1"/>
  <c r="BF922" i="1"/>
  <c r="BB922" i="1"/>
  <c r="BA442" i="1"/>
  <c r="BB442" i="1"/>
  <c r="BA910" i="1"/>
  <c r="BF910" i="1"/>
  <c r="BB910" i="1"/>
  <c r="BC910" i="1" s="1"/>
  <c r="BF181" i="1"/>
  <c r="BA181" i="1"/>
  <c r="BB181" i="1"/>
  <c r="BD181" i="1" s="1"/>
  <c r="BF807" i="1"/>
  <c r="BB807" i="1"/>
  <c r="BC807" i="1" s="1"/>
  <c r="BA807" i="1"/>
  <c r="BF396" i="1"/>
  <c r="BB396" i="1"/>
  <c r="BA396" i="1"/>
  <c r="BF663" i="1"/>
  <c r="BA663" i="1"/>
  <c r="BB663" i="1"/>
  <c r="BF154" i="1"/>
  <c r="BA154" i="1"/>
  <c r="BC154" i="1" s="1"/>
  <c r="BF612" i="1"/>
  <c r="BB612" i="1"/>
  <c r="BD612" i="1" s="1"/>
  <c r="BA612" i="1"/>
  <c r="BA315" i="1"/>
  <c r="BF315" i="1"/>
  <c r="BB315" i="1"/>
  <c r="BD315" i="1" s="1"/>
  <c r="BB617" i="1"/>
  <c r="BD617" i="1" s="1"/>
  <c r="BA617" i="1"/>
  <c r="BF617" i="1"/>
  <c r="BA1462" i="1"/>
  <c r="BF1462" i="1"/>
  <c r="BB1462" i="1"/>
  <c r="BD1462" i="1" s="1"/>
  <c r="BB1378" i="1"/>
  <c r="BD1378" i="1" s="1"/>
  <c r="BA1378" i="1"/>
  <c r="BB1493" i="1"/>
  <c r="BA1493" i="1"/>
  <c r="BF1517" i="1"/>
  <c r="BA1517" i="1"/>
  <c r="BB1517" i="1"/>
  <c r="BA369" i="1"/>
  <c r="BB369" i="1"/>
  <c r="BD369" i="1" s="1"/>
  <c r="BA1593" i="1"/>
  <c r="BB1593" i="1"/>
  <c r="BF1593" i="1"/>
  <c r="BF468" i="1"/>
  <c r="BB468" i="1"/>
  <c r="BA468" i="1"/>
  <c r="BF464" i="1"/>
  <c r="BA464" i="1"/>
  <c r="BB464" i="1"/>
  <c r="BD464" i="1" s="1"/>
  <c r="BF1803" i="1"/>
  <c r="BA1803" i="1"/>
  <c r="BB1803" i="1"/>
  <c r="BD1803" i="1" s="1"/>
  <c r="BF331" i="1"/>
  <c r="BB331" i="1"/>
  <c r="BA331" i="1"/>
  <c r="BF1938" i="1"/>
  <c r="BA1938" i="1"/>
  <c r="BB1938" i="1"/>
  <c r="BF1702" i="1"/>
  <c r="BB1702" i="1"/>
  <c r="BD1702" i="1" s="1"/>
  <c r="BF1163" i="1"/>
  <c r="BA1163" i="1"/>
  <c r="BB1163" i="1"/>
  <c r="BC1163" i="1" s="1"/>
  <c r="BF1871" i="1"/>
  <c r="BA1871" i="1"/>
  <c r="BB1871" i="1"/>
  <c r="BD1871" i="1" s="1"/>
  <c r="BF1884" i="1"/>
  <c r="BA1884" i="1"/>
  <c r="BB1884" i="1"/>
  <c r="BF816" i="1"/>
  <c r="BA816" i="1"/>
  <c r="BB816" i="1"/>
  <c r="BC816" i="1" s="1"/>
  <c r="BF1660" i="1"/>
  <c r="BA1660" i="1"/>
  <c r="BC1660" i="1" s="1"/>
  <c r="BF885" i="1"/>
  <c r="BA885" i="1"/>
  <c r="BF324" i="1"/>
  <c r="BB324" i="1"/>
  <c r="BD324" i="1" s="1"/>
  <c r="BA324" i="1"/>
  <c r="BF168" i="1"/>
  <c r="BA168" i="1"/>
  <c r="BB168" i="1"/>
  <c r="BB1544" i="1"/>
  <c r="BD1544" i="1" s="1"/>
  <c r="BA1544" i="1"/>
  <c r="BF1006" i="1"/>
  <c r="BB1006" i="1"/>
  <c r="BC1006" i="1" s="1"/>
  <c r="BA1006" i="1"/>
  <c r="BF1878" i="1"/>
  <c r="BB1878" i="1"/>
  <c r="BA1878" i="1"/>
  <c r="BF1273" i="1"/>
  <c r="BA1273" i="1"/>
  <c r="BF1320" i="1"/>
  <c r="BA1320" i="1"/>
  <c r="BF1651" i="1"/>
  <c r="BB1651" i="1"/>
  <c r="BA1651" i="1"/>
  <c r="BF1112" i="1"/>
  <c r="BB1112" i="1"/>
  <c r="BA1112" i="1"/>
  <c r="BF557" i="1"/>
  <c r="BB557" i="1"/>
  <c r="BF1366" i="1"/>
  <c r="BB1366" i="1"/>
  <c r="BA1366" i="1"/>
  <c r="BF1301" i="1"/>
  <c r="BA1301" i="1"/>
  <c r="BB1301" i="1"/>
  <c r="BF1592" i="1"/>
  <c r="BB1592" i="1"/>
  <c r="BD1592" i="1" s="1"/>
  <c r="BA1592" i="1"/>
  <c r="BF727" i="1"/>
  <c r="BB727" i="1"/>
  <c r="BD727" i="1" s="1"/>
  <c r="BA727" i="1"/>
  <c r="BF1887" i="1"/>
  <c r="BA1887" i="1"/>
  <c r="BB1887" i="1"/>
  <c r="BF1986" i="1"/>
  <c r="BA1986" i="1"/>
  <c r="BB1986" i="1"/>
  <c r="BF43" i="1"/>
  <c r="BA43" i="1"/>
  <c r="BB43" i="1"/>
  <c r="BF159" i="1"/>
  <c r="BA159" i="1"/>
  <c r="BB159" i="1"/>
  <c r="BF955" i="1"/>
  <c r="BA955" i="1"/>
  <c r="BB955" i="1"/>
  <c r="BF1815" i="1"/>
  <c r="BA1815" i="1"/>
  <c r="BB1815" i="1"/>
  <c r="BF1231" i="1"/>
  <c r="BA1231" i="1"/>
  <c r="BB1231" i="1"/>
  <c r="BF1143" i="1"/>
  <c r="BA1143" i="1"/>
  <c r="BB1143" i="1"/>
  <c r="BC1143" i="1" s="1"/>
  <c r="BF571" i="1"/>
  <c r="BB571" i="1"/>
  <c r="BD571" i="1" s="1"/>
  <c r="BA571" i="1"/>
  <c r="BF1175" i="1"/>
  <c r="BB1175" i="1"/>
  <c r="BC1175" i="1" s="1"/>
  <c r="BA1175" i="1"/>
  <c r="BF916" i="1"/>
  <c r="BB916" i="1"/>
  <c r="BC916" i="1" s="1"/>
  <c r="BF799" i="1"/>
  <c r="BA799" i="1"/>
  <c r="BB799" i="1"/>
  <c r="BC799" i="1" s="1"/>
  <c r="BA1924" i="1"/>
  <c r="BB1924" i="1"/>
  <c r="BF1924" i="1"/>
  <c r="BF1648" i="1"/>
  <c r="BA1648" i="1"/>
  <c r="BB1648" i="1"/>
  <c r="BD1648" i="1" s="1"/>
  <c r="BF815" i="1"/>
  <c r="BA815" i="1"/>
  <c r="BB815" i="1"/>
  <c r="BC815" i="1" s="1"/>
  <c r="BO1620" i="1"/>
  <c r="BT1620" i="1"/>
  <c r="BP1620" i="1"/>
  <c r="BR1620" i="1" s="1"/>
  <c r="BO359" i="1"/>
  <c r="BT359" i="1"/>
  <c r="BP359" i="1"/>
  <c r="BR359" i="1" s="1"/>
  <c r="BT1925" i="1"/>
  <c r="BO1925" i="1"/>
  <c r="BP1925" i="1"/>
  <c r="BR1925" i="1" s="1"/>
  <c r="BO893" i="1"/>
  <c r="BP893" i="1"/>
  <c r="BQ893" i="1" s="1"/>
  <c r="BT893" i="1"/>
  <c r="BP286" i="1"/>
  <c r="BO286" i="1"/>
  <c r="BT286" i="1"/>
  <c r="BO1157" i="1"/>
  <c r="BT1157" i="1"/>
  <c r="BP1157" i="1"/>
  <c r="BO889" i="1"/>
  <c r="BP889" i="1"/>
  <c r="BT889" i="1"/>
  <c r="BO1670" i="1"/>
  <c r="BT1670" i="1"/>
  <c r="BP1670" i="1"/>
  <c r="BR1670" i="1" s="1"/>
  <c r="BT888" i="1"/>
  <c r="BO888" i="1"/>
  <c r="BP888" i="1"/>
  <c r="BO1419" i="1"/>
  <c r="BP1419" i="1"/>
  <c r="BR1419" i="1" s="1"/>
  <c r="BT1419" i="1"/>
  <c r="BP1237" i="1"/>
  <c r="BO1237" i="1"/>
  <c r="BT1237" i="1"/>
  <c r="BO551" i="1"/>
  <c r="BP551" i="1"/>
  <c r="BR551" i="1" s="1"/>
  <c r="BT551" i="1"/>
  <c r="BP900" i="1"/>
  <c r="BT900" i="1"/>
  <c r="BO900" i="1"/>
  <c r="BT1451" i="1"/>
  <c r="BO1451" i="1"/>
  <c r="BP1451" i="1"/>
  <c r="BR1451" i="1" s="1"/>
  <c r="BP1295" i="1"/>
  <c r="BR1295" i="1" s="1"/>
  <c r="BT1295" i="1"/>
  <c r="BO1295" i="1"/>
  <c r="BT578" i="1"/>
  <c r="BO578" i="1"/>
  <c r="BP578" i="1"/>
  <c r="BP532" i="1"/>
  <c r="BT532" i="1"/>
  <c r="BO532" i="1"/>
  <c r="BO1853" i="1"/>
  <c r="BT1853" i="1"/>
  <c r="BP1853" i="1"/>
  <c r="BP593" i="1"/>
  <c r="BR593" i="1" s="1"/>
  <c r="BO593" i="1"/>
  <c r="BT593" i="1"/>
  <c r="BF580" i="1"/>
  <c r="BB580" i="1"/>
  <c r="BD580" i="1" s="1"/>
  <c r="BA580" i="1"/>
  <c r="BO1588" i="1"/>
  <c r="BP1588" i="1"/>
  <c r="BR1588" i="1" s="1"/>
  <c r="BT1588" i="1"/>
  <c r="BP1513" i="1"/>
  <c r="BR1513" i="1" s="1"/>
  <c r="BO1513" i="1"/>
  <c r="BT1513" i="1"/>
  <c r="BO1574" i="1"/>
  <c r="BT1574" i="1"/>
  <c r="BP1574" i="1"/>
  <c r="BR1574" i="1" s="1"/>
  <c r="BO635" i="1"/>
  <c r="BP635" i="1"/>
  <c r="BR635" i="1" s="1"/>
  <c r="BT635" i="1"/>
  <c r="BA902" i="1"/>
  <c r="BA950" i="1"/>
  <c r="BA1154" i="1"/>
  <c r="BA1442" i="1"/>
  <c r="BA1502" i="1"/>
  <c r="BC1502" i="1" s="1"/>
  <c r="BA1550" i="1"/>
  <c r="BA1862" i="1"/>
  <c r="BA282" i="1"/>
  <c r="BA534" i="1"/>
  <c r="BA702" i="1"/>
  <c r="BA750" i="1"/>
  <c r="BA1255" i="1"/>
  <c r="BA1842" i="1"/>
  <c r="BB148" i="1"/>
  <c r="BA293" i="1"/>
  <c r="BB885" i="1"/>
  <c r="BA1144" i="1"/>
  <c r="BF219" i="1"/>
  <c r="BA984" i="1"/>
  <c r="BF143" i="1"/>
  <c r="BA1909" i="1"/>
  <c r="BA385" i="1"/>
  <c r="BC385" i="1" s="1"/>
  <c r="BB1423" i="1"/>
  <c r="BF1716" i="1"/>
  <c r="BA907" i="1"/>
  <c r="BD907" i="1" s="1"/>
  <c r="BA1774" i="1"/>
  <c r="BC1774" i="1" s="1"/>
  <c r="BA408" i="1"/>
  <c r="BC408" i="1" s="1"/>
  <c r="BF946" i="1"/>
  <c r="BB1117" i="1"/>
  <c r="BC1117" i="1" s="1"/>
  <c r="BF442" i="1"/>
  <c r="BP1391" i="1"/>
  <c r="BR1391" i="1" s="1"/>
  <c r="BT1391" i="1"/>
  <c r="BO1391" i="1"/>
  <c r="BO1631" i="1"/>
  <c r="BP1631" i="1"/>
  <c r="BR1631" i="1" s="1"/>
  <c r="BT1631" i="1"/>
  <c r="BB902" i="1"/>
  <c r="BB950" i="1"/>
  <c r="BB1154" i="1"/>
  <c r="BC1154" i="1" s="1"/>
  <c r="BB1442" i="1"/>
  <c r="BF1502" i="1"/>
  <c r="BB1550" i="1"/>
  <c r="BD1550" i="1" s="1"/>
  <c r="BB1302" i="1"/>
  <c r="BD1302" i="1" s="1"/>
  <c r="BB1350" i="1"/>
  <c r="BB1398" i="1"/>
  <c r="BD1398" i="1" s="1"/>
  <c r="BB1770" i="1"/>
  <c r="BA707" i="1"/>
  <c r="BB765" i="1"/>
  <c r="BD765" i="1" s="1"/>
  <c r="BB1255" i="1"/>
  <c r="BB1842" i="1"/>
  <c r="BD1842" i="1" s="1"/>
  <c r="BA148" i="1"/>
  <c r="BB293" i="1"/>
  <c r="BB1807" i="1"/>
  <c r="BD1807" i="1" s="1"/>
  <c r="BB1859" i="1"/>
  <c r="BD1859" i="1" s="1"/>
  <c r="BB1912" i="1"/>
  <c r="BA1419" i="1"/>
  <c r="BC1419" i="1" s="1"/>
  <c r="BA503" i="1"/>
  <c r="BC503" i="1" s="1"/>
  <c r="BA989" i="1"/>
  <c r="BF385" i="1"/>
  <c r="BF1353" i="1"/>
  <c r="BF1423" i="1"/>
  <c r="BA1716" i="1"/>
  <c r="BC1716" i="1" s="1"/>
  <c r="BF907" i="1"/>
  <c r="BA1606" i="1"/>
  <c r="BC1606" i="1" s="1"/>
  <c r="BF1774" i="1"/>
  <c r="BF408" i="1"/>
  <c r="BA1199" i="1"/>
  <c r="BA479" i="1"/>
  <c r="BB1553" i="1"/>
  <c r="BT679" i="1"/>
  <c r="BO848" i="1"/>
  <c r="BO511" i="1"/>
  <c r="BP511" i="1"/>
  <c r="BT511" i="1"/>
  <c r="BB42" i="1"/>
  <c r="BB90" i="1"/>
  <c r="BD90" i="1" s="1"/>
  <c r="BB666" i="1"/>
  <c r="BD666" i="1" s="1"/>
  <c r="BA1302" i="1"/>
  <c r="BA1350" i="1"/>
  <c r="BA1398" i="1"/>
  <c r="BA1770" i="1"/>
  <c r="BB707" i="1"/>
  <c r="BA765" i="1"/>
  <c r="BA1072" i="1"/>
  <c r="BA1807" i="1"/>
  <c r="BA1859" i="1"/>
  <c r="BA1912" i="1"/>
  <c r="BB1589" i="1"/>
  <c r="BD1589" i="1" s="1"/>
  <c r="BF1419" i="1"/>
  <c r="BF503" i="1"/>
  <c r="BA557" i="1"/>
  <c r="BA1353" i="1"/>
  <c r="BC1353" i="1" s="1"/>
  <c r="BA82" i="1"/>
  <c r="BC82" i="1" s="1"/>
  <c r="BB1444" i="1"/>
  <c r="BF1606" i="1"/>
  <c r="BA656" i="1"/>
  <c r="BT943" i="1"/>
  <c r="BP679" i="1"/>
  <c r="BR679" i="1" s="1"/>
  <c r="BO1764" i="1"/>
  <c r="BT1764" i="1"/>
  <c r="BP1764" i="1"/>
  <c r="BT145" i="1"/>
  <c r="BO145" i="1"/>
  <c r="BP145" i="1"/>
  <c r="BB242" i="1"/>
  <c r="BB614" i="1"/>
  <c r="BB662" i="1"/>
  <c r="BD662" i="1" s="1"/>
  <c r="BA1022" i="1"/>
  <c r="BA1262" i="1"/>
  <c r="BA1310" i="1"/>
  <c r="BA42" i="1"/>
  <c r="BA90" i="1"/>
  <c r="BA666" i="1"/>
  <c r="BF1062" i="1"/>
  <c r="BB1211" i="1"/>
  <c r="BC1211" i="1" s="1"/>
  <c r="BB1269" i="1"/>
  <c r="BC1269" i="1" s="1"/>
  <c r="BB79" i="1"/>
  <c r="BD79" i="1" s="1"/>
  <c r="BB136" i="1"/>
  <c r="BA381" i="1"/>
  <c r="BB1072" i="1"/>
  <c r="BA1589" i="1"/>
  <c r="BA1492" i="1"/>
  <c r="BC1492" i="1" s="1"/>
  <c r="BA1702" i="1"/>
  <c r="BF82" i="1"/>
  <c r="BF1444" i="1"/>
  <c r="BO875" i="1"/>
  <c r="BT875" i="1"/>
  <c r="BP875" i="1"/>
  <c r="BO1502" i="1"/>
  <c r="BP1502" i="1"/>
  <c r="BT1502" i="1"/>
  <c r="BA662" i="1"/>
  <c r="BB1022" i="1"/>
  <c r="BB1262" i="1"/>
  <c r="BC1262" i="1" s="1"/>
  <c r="BB1310" i="1"/>
  <c r="BB1062" i="1"/>
  <c r="BC1062" i="1" s="1"/>
  <c r="BA1482" i="1"/>
  <c r="BB721" i="1"/>
  <c r="BD721" i="1" s="1"/>
  <c r="BB779" i="1"/>
  <c r="BC779" i="1" s="1"/>
  <c r="BA837" i="1"/>
  <c r="BA1211" i="1"/>
  <c r="BA1269" i="1"/>
  <c r="BA79" i="1"/>
  <c r="BA136" i="1"/>
  <c r="BB381" i="1"/>
  <c r="BB1259" i="1"/>
  <c r="BC1259" i="1" s="1"/>
  <c r="BF725" i="1"/>
  <c r="BB94" i="1"/>
  <c r="BD94" i="1" s="1"/>
  <c r="BB488" i="1"/>
  <c r="BD488" i="1" s="1"/>
  <c r="BF1492" i="1"/>
  <c r="BF1378" i="1"/>
  <c r="BO1014" i="1"/>
  <c r="BT1014" i="1"/>
  <c r="BP1014" i="1"/>
  <c r="BQ1014" i="1" s="1"/>
  <c r="BO620" i="1"/>
  <c r="BP620" i="1"/>
  <c r="BR620" i="1" s="1"/>
  <c r="BT620" i="1"/>
  <c r="BA614" i="1"/>
  <c r="BA1682" i="1"/>
  <c r="BA1886" i="1"/>
  <c r="BA414" i="1"/>
  <c r="BB462" i="1"/>
  <c r="BA510" i="1"/>
  <c r="BB570" i="1"/>
  <c r="BB1482" i="1"/>
  <c r="BA721" i="1"/>
  <c r="BA779" i="1"/>
  <c r="BB837" i="1"/>
  <c r="BB1087" i="1"/>
  <c r="BA1259" i="1"/>
  <c r="BA916" i="1"/>
  <c r="BF200" i="1"/>
  <c r="BA94" i="1"/>
  <c r="BA764" i="1"/>
  <c r="BB1041" i="1"/>
  <c r="BC1041" i="1" s="1"/>
  <c r="BB1368" i="1"/>
  <c r="BF1768" i="1"/>
  <c r="BB377" i="1"/>
  <c r="BB567" i="1"/>
  <c r="BA1323" i="1"/>
  <c r="BC1323" i="1" s="1"/>
  <c r="BF1631" i="1"/>
  <c r="BO1995" i="1"/>
  <c r="BO1537" i="1"/>
  <c r="BP1537" i="1"/>
  <c r="BR1537" i="1" s="1"/>
  <c r="BT1537" i="1"/>
  <c r="BO911" i="1"/>
  <c r="BP911" i="1"/>
  <c r="BQ911" i="1" s="1"/>
  <c r="BT911" i="1"/>
  <c r="BB1886" i="1"/>
  <c r="BD1886" i="1" s="1"/>
  <c r="BB414" i="1"/>
  <c r="BA462" i="1"/>
  <c r="BB510" i="1"/>
  <c r="BD510" i="1" s="1"/>
  <c r="BA570" i="1"/>
  <c r="BA834" i="1"/>
  <c r="BD834" i="1" s="1"/>
  <c r="BB882" i="1"/>
  <c r="BC882" i="1" s="1"/>
  <c r="BB930" i="1"/>
  <c r="BD930" i="1" s="1"/>
  <c r="BB1170" i="1"/>
  <c r="BC1170" i="1" s="1"/>
  <c r="BA1111" i="1"/>
  <c r="BD1111" i="1" s="1"/>
  <c r="BF1341" i="1"/>
  <c r="BA1499" i="1"/>
  <c r="BC1499" i="1" s="1"/>
  <c r="BA1557" i="1"/>
  <c r="BC1557" i="1" s="1"/>
  <c r="BB1759" i="1"/>
  <c r="BB32" i="1"/>
  <c r="BA307" i="1"/>
  <c r="BC307" i="1" s="1"/>
  <c r="BA77" i="1"/>
  <c r="BC77" i="1" s="1"/>
  <c r="BA223" i="1"/>
  <c r="BC223" i="1" s="1"/>
  <c r="BA511" i="1"/>
  <c r="BC511" i="1" s="1"/>
  <c r="BB142" i="1"/>
  <c r="BA605" i="1"/>
  <c r="BB764" i="1"/>
  <c r="BD764" i="1" s="1"/>
  <c r="BA1041" i="1"/>
  <c r="BB1265" i="1"/>
  <c r="BC1265" i="1" s="1"/>
  <c r="BA1760" i="1"/>
  <c r="BF1323" i="1"/>
  <c r="BA922" i="1"/>
  <c r="BP399" i="1"/>
  <c r="BR399" i="1" s="1"/>
  <c r="BF783" i="1"/>
  <c r="BP406" i="1"/>
  <c r="BR406" i="1" s="1"/>
  <c r="BT406" i="1"/>
  <c r="BO406" i="1"/>
  <c r="BT1333" i="1"/>
  <c r="BP1333" i="1"/>
  <c r="BR1333" i="1" s="1"/>
  <c r="BO1333" i="1"/>
  <c r="BT365" i="1"/>
  <c r="BP365" i="1"/>
  <c r="BR365" i="1" s="1"/>
  <c r="BO365" i="1"/>
  <c r="BP1671" i="1"/>
  <c r="BO1671" i="1"/>
  <c r="BT1671" i="1"/>
  <c r="BO1145" i="1"/>
  <c r="BP1145" i="1"/>
  <c r="BQ1145" i="1" s="1"/>
  <c r="BT1145" i="1"/>
  <c r="BO2001" i="1"/>
  <c r="BP2001" i="1"/>
  <c r="BT2001" i="1"/>
  <c r="BT782" i="1"/>
  <c r="BO782" i="1"/>
  <c r="BR782" i="1" s="1"/>
  <c r="BT1125" i="1"/>
  <c r="BO1125" i="1"/>
  <c r="BP1125" i="1"/>
  <c r="BO314" i="1"/>
  <c r="BP314" i="1"/>
  <c r="BR314" i="1" s="1"/>
  <c r="BT314" i="1"/>
  <c r="BF1805" i="1"/>
  <c r="BA1805" i="1"/>
  <c r="BB1805" i="1"/>
  <c r="BP180" i="1"/>
  <c r="BO180" i="1"/>
  <c r="BT180" i="1"/>
  <c r="BP1967" i="1"/>
  <c r="BR1967" i="1" s="1"/>
  <c r="BT1967" i="1"/>
  <c r="BO1967" i="1"/>
  <c r="BP1049" i="1"/>
  <c r="BQ1049" i="1" s="1"/>
  <c r="BT1049" i="1"/>
  <c r="BO1049" i="1"/>
  <c r="BP884" i="1"/>
  <c r="BQ884" i="1" s="1"/>
  <c r="BO884" i="1"/>
  <c r="BT884" i="1"/>
  <c r="BP1180" i="1"/>
  <c r="BO1180" i="1"/>
  <c r="BT1180" i="1"/>
  <c r="BO1081" i="1"/>
  <c r="BP1081" i="1"/>
  <c r="BQ1081" i="1" s="1"/>
  <c r="BT1081" i="1"/>
  <c r="BO300" i="1"/>
  <c r="BP300" i="1"/>
  <c r="BR300" i="1" s="1"/>
  <c r="BT300" i="1"/>
  <c r="BO1183" i="1"/>
  <c r="BT1183" i="1"/>
  <c r="BP1183" i="1"/>
  <c r="BQ1183" i="1" s="1"/>
  <c r="BO1790" i="1"/>
  <c r="BT1790" i="1"/>
  <c r="BP1790" i="1"/>
  <c r="BR1790" i="1" s="1"/>
  <c r="BO1375" i="1"/>
  <c r="BP1375" i="1"/>
  <c r="BR1375" i="1" s="1"/>
  <c r="BT1375" i="1"/>
  <c r="BT169" i="1"/>
  <c r="BO169" i="1"/>
  <c r="BP169" i="1"/>
  <c r="BR169" i="1" s="1"/>
  <c r="BO86" i="1"/>
  <c r="BP86" i="1"/>
  <c r="BR86" i="1" s="1"/>
  <c r="BT86" i="1"/>
  <c r="BT1872" i="1"/>
  <c r="BO1872" i="1"/>
  <c r="BP1872" i="1"/>
  <c r="BR1872" i="1" s="1"/>
  <c r="BO621" i="1"/>
  <c r="BP621" i="1"/>
  <c r="BR621" i="1" s="1"/>
  <c r="BT621" i="1"/>
  <c r="BO139" i="1"/>
  <c r="BP139" i="1"/>
  <c r="BR139" i="1" s="1"/>
  <c r="BT139" i="1"/>
  <c r="BT1258" i="1"/>
  <c r="BP1258" i="1"/>
  <c r="BQ1258" i="1" s="1"/>
  <c r="BO1258" i="1"/>
  <c r="BP1664" i="1"/>
  <c r="BR1664" i="1" s="1"/>
  <c r="BO1664" i="1"/>
  <c r="BT1664" i="1"/>
  <c r="BO1698" i="1"/>
  <c r="BT1698" i="1"/>
  <c r="BP1698" i="1"/>
  <c r="BR1698" i="1" s="1"/>
  <c r="BO238" i="1"/>
  <c r="BT238" i="1"/>
  <c r="BP238" i="1"/>
  <c r="BR238" i="1" s="1"/>
  <c r="BO1968" i="1"/>
  <c r="BT1968" i="1"/>
  <c r="BP1968" i="1"/>
  <c r="BO247" i="1"/>
  <c r="BP247" i="1"/>
  <c r="BT247" i="1"/>
  <c r="BO1986" i="1"/>
  <c r="BP1986" i="1"/>
  <c r="BR1986" i="1" s="1"/>
  <c r="BO1075" i="1"/>
  <c r="BP1075" i="1"/>
  <c r="BQ1075" i="1" s="1"/>
  <c r="BT1075" i="1"/>
  <c r="BO1580" i="1"/>
  <c r="BP1580" i="1"/>
  <c r="BT1580" i="1"/>
  <c r="BP1496" i="1"/>
  <c r="BR1496" i="1" s="1"/>
  <c r="BT1496" i="1"/>
  <c r="BO1496" i="1"/>
  <c r="BP1503" i="1"/>
  <c r="BR1503" i="1" s="1"/>
  <c r="BT1503" i="1"/>
  <c r="BO1503" i="1"/>
  <c r="BA242" i="1"/>
  <c r="BB314" i="1"/>
  <c r="BA770" i="1"/>
  <c r="BD770" i="1" s="1"/>
  <c r="BA1082" i="1"/>
  <c r="BD1082" i="1" s="1"/>
  <c r="BA1130" i="1"/>
  <c r="BD1130" i="1" s="1"/>
  <c r="BA1370" i="1"/>
  <c r="BC1370" i="1" s="1"/>
  <c r="BA1574" i="1"/>
  <c r="BC1574" i="1" s="1"/>
  <c r="BB1682" i="1"/>
  <c r="BD1682" i="1" s="1"/>
  <c r="BB1273" i="1"/>
  <c r="BA142" i="1"/>
  <c r="BA380" i="1"/>
  <c r="BC380" i="1" s="1"/>
  <c r="BB605" i="1"/>
  <c r="BA1265" i="1"/>
  <c r="BA253" i="1"/>
  <c r="BA1837" i="1"/>
  <c r="BB1320" i="1"/>
  <c r="BB1825" i="1"/>
  <c r="BC1825" i="1" s="1"/>
  <c r="BB1013" i="1"/>
  <c r="BC1013" i="1" s="1"/>
  <c r="BF373" i="1"/>
  <c r="BA373" i="1"/>
  <c r="BB373" i="1"/>
  <c r="BP564" i="1"/>
  <c r="BR564" i="1" s="1"/>
  <c r="BO564" i="1"/>
  <c r="BT564" i="1"/>
  <c r="BT2029" i="1"/>
  <c r="BO2029" i="1"/>
  <c r="BP2029" i="1"/>
  <c r="BR2029" i="1" s="1"/>
  <c r="BO1337" i="1"/>
  <c r="BP1337" i="1"/>
  <c r="BR1337" i="1" s="1"/>
  <c r="BT1337" i="1"/>
  <c r="BO1238" i="1"/>
  <c r="BP1238" i="1"/>
  <c r="BT1238" i="1"/>
  <c r="BO287" i="1"/>
  <c r="BP287" i="1"/>
  <c r="BT287" i="1"/>
  <c r="BT752" i="1"/>
  <c r="BO752" i="1"/>
  <c r="BP752" i="1"/>
  <c r="BR752" i="1" s="1"/>
  <c r="BP1765" i="1"/>
  <c r="BR1765" i="1" s="1"/>
  <c r="BO1765" i="1"/>
  <c r="BT1765" i="1"/>
  <c r="BB232" i="1"/>
  <c r="BF232" i="1"/>
  <c r="BO1306" i="1"/>
  <c r="BP1306" i="1"/>
  <c r="BR1306" i="1" s="1"/>
  <c r="BT1306" i="1"/>
  <c r="BO383" i="1"/>
  <c r="BP383" i="1"/>
  <c r="BR383" i="1" s="1"/>
  <c r="BT383" i="1"/>
  <c r="BO275" i="1"/>
  <c r="BP275" i="1"/>
  <c r="BT275" i="1"/>
  <c r="BT1137" i="1"/>
  <c r="BP1137" i="1"/>
  <c r="BQ1137" i="1" s="1"/>
  <c r="BO1137" i="1"/>
  <c r="BO2020" i="1"/>
  <c r="BP2020" i="1"/>
  <c r="BR2020" i="1" s="1"/>
  <c r="BT2020" i="1"/>
  <c r="BO589" i="1"/>
  <c r="BP589" i="1"/>
  <c r="BT589" i="1"/>
  <c r="BO1254" i="1"/>
  <c r="BT1254" i="1"/>
  <c r="BP1254" i="1"/>
  <c r="BO1836" i="1"/>
  <c r="BT1836" i="1"/>
  <c r="BP1836" i="1"/>
  <c r="BR1836" i="1" s="1"/>
  <c r="BT602" i="1"/>
  <c r="BP602" i="1"/>
  <c r="BR602" i="1" s="1"/>
  <c r="BO602" i="1"/>
  <c r="BO1055" i="1"/>
  <c r="BP1055" i="1"/>
  <c r="BT1055" i="1"/>
  <c r="BP1269" i="1"/>
  <c r="BQ1269" i="1" s="1"/>
  <c r="BO1269" i="1"/>
  <c r="BT1269" i="1"/>
  <c r="BO89" i="1"/>
  <c r="BP89" i="1"/>
  <c r="BR89" i="1" s="1"/>
  <c r="BT89" i="1"/>
  <c r="BO647" i="1"/>
  <c r="BP647" i="1"/>
  <c r="BR647" i="1" s="1"/>
  <c r="BT647" i="1"/>
  <c r="BO1868" i="1"/>
  <c r="BP1868" i="1"/>
  <c r="BR1868" i="1" s="1"/>
  <c r="BT1868" i="1"/>
  <c r="BO1552" i="1"/>
  <c r="BT1552" i="1"/>
  <c r="BP1552" i="1"/>
  <c r="BR1552" i="1" s="1"/>
  <c r="BP1707" i="1"/>
  <c r="BR1707" i="1" s="1"/>
  <c r="BO1707" i="1"/>
  <c r="BT1707" i="1"/>
  <c r="BO1988" i="1"/>
  <c r="BT1988" i="1"/>
  <c r="BP1988" i="1"/>
  <c r="BP1576" i="1"/>
  <c r="BO1576" i="1"/>
  <c r="BT1576" i="1"/>
  <c r="BO1910" i="1"/>
  <c r="BP1910" i="1"/>
  <c r="BR1910" i="1" s="1"/>
  <c r="BT1910" i="1"/>
  <c r="BT1983" i="1"/>
  <c r="BO1983" i="1"/>
  <c r="BP1983" i="1"/>
  <c r="BR1983" i="1" s="1"/>
  <c r="BO95" i="1"/>
  <c r="BP95" i="1"/>
  <c r="BR95" i="1" s="1"/>
  <c r="BT95" i="1"/>
  <c r="BP880" i="1"/>
  <c r="BO880" i="1"/>
  <c r="BT880" i="1"/>
  <c r="BP1426" i="1"/>
  <c r="BR1426" i="1" s="1"/>
  <c r="BT1426" i="1"/>
  <c r="BO1426" i="1"/>
  <c r="BT1844" i="1"/>
  <c r="BO1844" i="1"/>
  <c r="BP1844" i="1"/>
  <c r="BT1914" i="1"/>
  <c r="BO1914" i="1"/>
  <c r="BP1914" i="1"/>
  <c r="BP538" i="1"/>
  <c r="BR538" i="1" s="1"/>
  <c r="BT538" i="1"/>
  <c r="BO538" i="1"/>
  <c r="BP872" i="1"/>
  <c r="BQ872" i="1" s="1"/>
  <c r="BO872" i="1"/>
  <c r="BT872" i="1"/>
  <c r="BP972" i="1"/>
  <c r="BQ972" i="1" s="1"/>
  <c r="BT972" i="1"/>
  <c r="BO972" i="1"/>
  <c r="BT1521" i="1"/>
  <c r="BO1521" i="1"/>
  <c r="BP1521" i="1"/>
  <c r="BO1591" i="1"/>
  <c r="BP1591" i="1"/>
  <c r="BR1591" i="1" s="1"/>
  <c r="BT1591" i="1"/>
  <c r="BP1248" i="1"/>
  <c r="BO1248" i="1"/>
  <c r="BT1248" i="1"/>
  <c r="BO1797" i="1"/>
  <c r="BP1797" i="1"/>
  <c r="BR1797" i="1" s="1"/>
  <c r="BT1797" i="1"/>
  <c r="BP68" i="1"/>
  <c r="BR68" i="1" s="1"/>
  <c r="BT68" i="1"/>
  <c r="BO68" i="1"/>
  <c r="BO1524" i="1"/>
  <c r="BP1524" i="1"/>
  <c r="BR1524" i="1" s="1"/>
  <c r="BT1524" i="1"/>
  <c r="BP70" i="1"/>
  <c r="BT70" i="1"/>
  <c r="BO70" i="1"/>
  <c r="BO368" i="1"/>
  <c r="BP368" i="1"/>
  <c r="BT368" i="1"/>
  <c r="BO504" i="1"/>
  <c r="BP504" i="1"/>
  <c r="BT504" i="1"/>
  <c r="BP1017" i="1"/>
  <c r="BO1017" i="1"/>
  <c r="BT1017" i="1"/>
  <c r="BP655" i="1"/>
  <c r="BR655" i="1" s="1"/>
  <c r="BT655" i="1"/>
  <c r="BO655" i="1"/>
  <c r="BP780" i="1"/>
  <c r="BQ780" i="1" s="1"/>
  <c r="BT780" i="1"/>
  <c r="BO780" i="1"/>
  <c r="BP1317" i="1"/>
  <c r="BO1317" i="1"/>
  <c r="BT1317" i="1"/>
  <c r="BO1243" i="1"/>
  <c r="BP1243" i="1"/>
  <c r="BT1243" i="1"/>
  <c r="BO217" i="1"/>
  <c r="BT217" i="1"/>
  <c r="BP217" i="1"/>
  <c r="BR217" i="1" s="1"/>
  <c r="BT74" i="1"/>
  <c r="BO74" i="1"/>
  <c r="BP74" i="1"/>
  <c r="BP1920" i="1"/>
  <c r="BO1920" i="1"/>
  <c r="BT1920" i="1"/>
  <c r="BO466" i="1"/>
  <c r="BT466" i="1"/>
  <c r="BP466" i="1"/>
  <c r="BT800" i="1"/>
  <c r="BP800" i="1"/>
  <c r="BO800" i="1"/>
  <c r="BO1531" i="1"/>
  <c r="BP1531" i="1"/>
  <c r="BR1531" i="1" s="1"/>
  <c r="BT1531" i="1"/>
  <c r="BO210" i="1"/>
  <c r="BP210" i="1"/>
  <c r="BR210" i="1" s="1"/>
  <c r="BT210" i="1"/>
  <c r="BO318" i="1"/>
  <c r="BP318" i="1"/>
  <c r="BT318" i="1"/>
  <c r="BP906" i="1"/>
  <c r="BT906" i="1"/>
  <c r="BO906" i="1"/>
  <c r="BO776" i="1"/>
  <c r="BP776" i="1"/>
  <c r="BQ776" i="1" s="1"/>
  <c r="BT776" i="1"/>
  <c r="BO1326" i="1"/>
  <c r="BT1326" i="1"/>
  <c r="BP1326" i="1"/>
  <c r="BF1756" i="1"/>
  <c r="BA1756" i="1"/>
  <c r="BB1756" i="1"/>
  <c r="BF1852" i="1"/>
  <c r="BA1852" i="1"/>
  <c r="BB1852" i="1"/>
  <c r="BD1852" i="1" s="1"/>
  <c r="BF1137" i="1"/>
  <c r="BA1137" i="1"/>
  <c r="BB1137" i="1"/>
  <c r="BF919" i="1"/>
  <c r="BA919" i="1"/>
  <c r="BB919" i="1"/>
  <c r="BC919" i="1" s="1"/>
  <c r="BF927" i="1"/>
  <c r="BA927" i="1"/>
  <c r="BB927" i="1"/>
  <c r="BB1253" i="1"/>
  <c r="BF1253" i="1"/>
  <c r="BA1253" i="1"/>
  <c r="BF1167" i="1"/>
  <c r="BA1167" i="1"/>
  <c r="BB1167" i="1"/>
  <c r="BC1167" i="1" s="1"/>
  <c r="BF461" i="1"/>
  <c r="BB461" i="1"/>
  <c r="BD461" i="1" s="1"/>
  <c r="BA461" i="1"/>
  <c r="BB1120" i="1"/>
  <c r="BC1120" i="1" s="1"/>
  <c r="BF1120" i="1"/>
  <c r="BA1120" i="1"/>
  <c r="BF2005" i="1"/>
  <c r="BB2005" i="1"/>
  <c r="BA2005" i="1"/>
  <c r="BA1704" i="1"/>
  <c r="BB1704" i="1"/>
  <c r="BF1704" i="1"/>
  <c r="BA901" i="1"/>
  <c r="BF901" i="1"/>
  <c r="BB901" i="1"/>
  <c r="BF2027" i="1"/>
  <c r="BA2027" i="1"/>
  <c r="BB2027" i="1"/>
  <c r="BD2027" i="1" s="1"/>
  <c r="BF931" i="1"/>
  <c r="BB931" i="1"/>
  <c r="BC931" i="1" s="1"/>
  <c r="BA931" i="1"/>
  <c r="BA1707" i="1"/>
  <c r="BF1707" i="1"/>
  <c r="BB1707" i="1"/>
  <c r="BF1582" i="1"/>
  <c r="BA1582" i="1"/>
  <c r="BB1582" i="1"/>
  <c r="BF867" i="1"/>
  <c r="BA867" i="1"/>
  <c r="BB867" i="1"/>
  <c r="BF1902" i="1"/>
  <c r="BA1902" i="1"/>
  <c r="BB1902" i="1"/>
  <c r="BA757" i="1"/>
  <c r="BB757" i="1"/>
  <c r="BD757" i="1" s="1"/>
  <c r="BF757" i="1"/>
  <c r="BF1683" i="1"/>
  <c r="BA1683" i="1"/>
  <c r="BB1683" i="1"/>
  <c r="BF1497" i="1"/>
  <c r="BB1497" i="1"/>
  <c r="BD1497" i="1" s="1"/>
  <c r="BA1497" i="1"/>
  <c r="BF659" i="1"/>
  <c r="BB659" i="1"/>
  <c r="BD659" i="1" s="1"/>
  <c r="BA659" i="1"/>
  <c r="BB1752" i="1"/>
  <c r="BD1752" i="1" s="1"/>
  <c r="BA1752" i="1"/>
  <c r="BF1752" i="1"/>
  <c r="BA723" i="1"/>
  <c r="BB723" i="1"/>
  <c r="BD723" i="1" s="1"/>
  <c r="BF723" i="1"/>
  <c r="BA2007" i="1"/>
  <c r="BF2007" i="1"/>
  <c r="BB2007" i="1"/>
  <c r="BF1376" i="1"/>
  <c r="BB1376" i="1"/>
  <c r="BA1376" i="1"/>
  <c r="BA624" i="1"/>
  <c r="BF624" i="1"/>
  <c r="BB624" i="1"/>
  <c r="BD624" i="1" s="1"/>
  <c r="BF1723" i="1"/>
  <c r="BB1723" i="1"/>
  <c r="BD1723" i="1" s="1"/>
  <c r="BA1723" i="1"/>
  <c r="BB992" i="1"/>
  <c r="BC992" i="1" s="1"/>
  <c r="BF992" i="1"/>
  <c r="BA992" i="1"/>
  <c r="BF480" i="1"/>
  <c r="BA480" i="1"/>
  <c r="BB480" i="1"/>
  <c r="BA1819" i="1"/>
  <c r="BB1819" i="1"/>
  <c r="BF1819" i="1"/>
  <c r="BF1282" i="1"/>
  <c r="BB1282" i="1"/>
  <c r="BC1282" i="1" s="1"/>
  <c r="BA1282" i="1"/>
  <c r="BA348" i="1"/>
  <c r="BF348" i="1"/>
  <c r="BB348" i="1"/>
  <c r="BF1951" i="1"/>
  <c r="BA1951" i="1"/>
  <c r="BB1951" i="1"/>
  <c r="BF490" i="1"/>
  <c r="BA490" i="1"/>
  <c r="BB490" i="1"/>
  <c r="BD490" i="1" s="1"/>
  <c r="BF766" i="1"/>
  <c r="BA766" i="1"/>
  <c r="BB766" i="1"/>
  <c r="BB951" i="1"/>
  <c r="BC951" i="1" s="1"/>
  <c r="BF951" i="1"/>
  <c r="BA951" i="1"/>
  <c r="BF665" i="1"/>
  <c r="BB665" i="1"/>
  <c r="BD665" i="1" s="1"/>
  <c r="BA665" i="1"/>
  <c r="BB1299" i="1"/>
  <c r="BD1299" i="1" s="1"/>
  <c r="BF1299" i="1"/>
  <c r="BA1299" i="1"/>
  <c r="BA1465" i="1"/>
  <c r="BF1465" i="1"/>
  <c r="BB1465" i="1"/>
  <c r="BA313" i="1"/>
  <c r="BF313" i="1"/>
  <c r="BB313" i="1"/>
  <c r="BA416" i="1"/>
  <c r="BF416" i="1"/>
  <c r="BB416" i="1"/>
  <c r="BD416" i="1" s="1"/>
  <c r="BF1811" i="1"/>
  <c r="BA1811" i="1"/>
  <c r="BB1811" i="1"/>
  <c r="BF1045" i="1"/>
  <c r="BA1045" i="1"/>
  <c r="BB1045" i="1"/>
  <c r="BF507" i="1"/>
  <c r="BA507" i="1"/>
  <c r="BB507" i="1"/>
  <c r="BF1748" i="1"/>
  <c r="BA1748" i="1"/>
  <c r="BB1748" i="1"/>
  <c r="BD1748" i="1" s="1"/>
  <c r="BF641" i="1"/>
  <c r="BB641" i="1"/>
  <c r="BD641" i="1" s="1"/>
  <c r="BA641" i="1"/>
  <c r="BF788" i="1"/>
  <c r="BB788" i="1"/>
  <c r="BC788" i="1" s="1"/>
  <c r="BA788" i="1"/>
  <c r="BF613" i="1"/>
  <c r="BB613" i="1"/>
  <c r="BD613" i="1" s="1"/>
  <c r="BA613" i="1"/>
  <c r="BA1247" i="1"/>
  <c r="BB1247" i="1"/>
  <c r="BF1247" i="1"/>
  <c r="BB405" i="1"/>
  <c r="BD405" i="1" s="1"/>
  <c r="BF405" i="1"/>
  <c r="BF1414" i="1"/>
  <c r="BB1414" i="1"/>
  <c r="BD1414" i="1" s="1"/>
  <c r="BA1414" i="1"/>
  <c r="BF248" i="1"/>
  <c r="BA248" i="1"/>
  <c r="BB248" i="1"/>
  <c r="BA346" i="1"/>
  <c r="BF346" i="1"/>
  <c r="BB346" i="1"/>
  <c r="BD346" i="1" s="1"/>
  <c r="BA513" i="1"/>
  <c r="BF513" i="1"/>
  <c r="BB513" i="1"/>
  <c r="BD513" i="1" s="1"/>
  <c r="BB1584" i="1"/>
  <c r="BD1584" i="1" s="1"/>
  <c r="BA1584" i="1"/>
  <c r="BF1584" i="1"/>
  <c r="BB1700" i="1"/>
  <c r="BA1700" i="1"/>
  <c r="BF1700" i="1"/>
  <c r="BB1604" i="1"/>
  <c r="BF1604" i="1"/>
  <c r="BA1604" i="1"/>
  <c r="BA993" i="1"/>
  <c r="BB993" i="1"/>
  <c r="BC993" i="1" s="1"/>
  <c r="BF993" i="1"/>
  <c r="BA455" i="1"/>
  <c r="BF455" i="1"/>
  <c r="BB455" i="1"/>
  <c r="BD455" i="1" s="1"/>
  <c r="BF1696" i="1"/>
  <c r="BB1696" i="1"/>
  <c r="BA1696" i="1"/>
  <c r="BF1413" i="1"/>
  <c r="BA1413" i="1"/>
  <c r="BB1413" i="1"/>
  <c r="BD1413" i="1" s="1"/>
  <c r="BF660" i="1"/>
  <c r="BB660" i="1"/>
  <c r="BD660" i="1" s="1"/>
  <c r="BA660" i="1"/>
  <c r="BF1956" i="1"/>
  <c r="BA1956" i="1"/>
  <c r="BB1956" i="1"/>
  <c r="BD1956" i="1" s="1"/>
  <c r="BF1416" i="1"/>
  <c r="BA1416" i="1"/>
  <c r="BB1416" i="1"/>
  <c r="BD1416" i="1" s="1"/>
  <c r="BF1216" i="1"/>
  <c r="BB1216" i="1"/>
  <c r="BC1216" i="1" s="1"/>
  <c r="BA1720" i="1"/>
  <c r="BF1720" i="1"/>
  <c r="BB220" i="1"/>
  <c r="BD220" i="1" s="1"/>
  <c r="BF220" i="1"/>
  <c r="BA347" i="1"/>
  <c r="BF347" i="1"/>
  <c r="BA56" i="1"/>
  <c r="BF56" i="1"/>
  <c r="BB56" i="1"/>
  <c r="BF151" i="1"/>
  <c r="BA151" i="1"/>
  <c r="BB151" i="1"/>
  <c r="BD151" i="1" s="1"/>
  <c r="BB1157" i="1"/>
  <c r="BF1157" i="1"/>
  <c r="BA1157" i="1"/>
  <c r="BF1000" i="1"/>
  <c r="BB1000" i="1"/>
  <c r="BA1000" i="1"/>
  <c r="BF1701" i="1"/>
  <c r="BA1701" i="1"/>
  <c r="BB1701" i="1"/>
  <c r="BD1701" i="1" s="1"/>
  <c r="BF1762" i="1"/>
  <c r="BA1762" i="1"/>
  <c r="BB1762" i="1"/>
  <c r="BD1762" i="1" s="1"/>
  <c r="BB1504" i="1"/>
  <c r="BF1504" i="1"/>
  <c r="BB1988" i="1"/>
  <c r="BD1988" i="1" s="1"/>
  <c r="BF1988" i="1"/>
  <c r="BA221" i="1"/>
  <c r="BF221" i="1"/>
  <c r="BA635" i="1"/>
  <c r="BF635" i="1"/>
  <c r="BB582" i="1"/>
  <c r="BF582" i="1"/>
  <c r="BB898" i="1"/>
  <c r="BF898" i="1"/>
  <c r="BA898" i="1"/>
  <c r="BB1622" i="1"/>
  <c r="BB1670" i="1"/>
  <c r="BA851" i="1"/>
  <c r="BA909" i="1"/>
  <c r="BA563" i="1"/>
  <c r="BP1196" i="1"/>
  <c r="BQ1196" i="1" s="1"/>
  <c r="BO1196" i="1"/>
  <c r="BT1196" i="1"/>
  <c r="BO1288" i="1"/>
  <c r="BP1288" i="1"/>
  <c r="BT1288" i="1"/>
  <c r="BO1105" i="1"/>
  <c r="BP1105" i="1"/>
  <c r="BT1105" i="1"/>
  <c r="BO917" i="1"/>
  <c r="BP917" i="1"/>
  <c r="BQ917" i="1" s="1"/>
  <c r="BT917" i="1"/>
  <c r="BO1655" i="1"/>
  <c r="BP1655" i="1"/>
  <c r="BT1655" i="1"/>
  <c r="BF1771" i="1"/>
  <c r="BA1771" i="1"/>
  <c r="BB1771" i="1"/>
  <c r="BD1771" i="1" s="1"/>
  <c r="BP1132" i="1"/>
  <c r="BQ1132" i="1" s="1"/>
  <c r="BO1132" i="1"/>
  <c r="BT1132" i="1"/>
  <c r="BO1131" i="1"/>
  <c r="BP1131" i="1"/>
  <c r="BT1131" i="1"/>
  <c r="BP1699" i="1"/>
  <c r="BR1699" i="1" s="1"/>
  <c r="BT1699" i="1"/>
  <c r="BO1699" i="1"/>
  <c r="BP808" i="1"/>
  <c r="BQ808" i="1" s="1"/>
  <c r="BO808" i="1"/>
  <c r="BT808" i="1"/>
  <c r="BO890" i="1"/>
  <c r="BP890" i="1"/>
  <c r="BT890" i="1"/>
  <c r="BO1026" i="1"/>
  <c r="BP1026" i="1"/>
  <c r="BQ1026" i="1" s="1"/>
  <c r="BT1026" i="1"/>
  <c r="BO1800" i="1"/>
  <c r="BP1800" i="1"/>
  <c r="BT1800" i="1"/>
  <c r="BP517" i="1"/>
  <c r="BR517" i="1" s="1"/>
  <c r="BO517" i="1"/>
  <c r="BT517" i="1"/>
  <c r="BO1023" i="1"/>
  <c r="BP1023" i="1"/>
  <c r="BQ1023" i="1" s="1"/>
  <c r="BT1023" i="1"/>
  <c r="BP1245" i="1"/>
  <c r="BO1245" i="1"/>
  <c r="BT1245" i="1"/>
  <c r="BO62" i="1"/>
  <c r="BP62" i="1"/>
  <c r="BT62" i="1"/>
  <c r="BO615" i="1"/>
  <c r="BP615" i="1"/>
  <c r="BT615" i="1"/>
  <c r="BP1290" i="1"/>
  <c r="BR1290" i="1" s="1"/>
  <c r="BT1290" i="1"/>
  <c r="BO1290" i="1"/>
  <c r="BO1848" i="1"/>
  <c r="BP1848" i="1"/>
  <c r="BR1848" i="1" s="1"/>
  <c r="BT1848" i="1"/>
  <c r="BT687" i="1"/>
  <c r="BP687" i="1"/>
  <c r="BO687" i="1"/>
  <c r="BF1962" i="1"/>
  <c r="BB1962" i="1"/>
  <c r="BA1962" i="1"/>
  <c r="BP1128" i="1"/>
  <c r="BO1128" i="1"/>
  <c r="BT1128" i="1"/>
  <c r="BO887" i="1"/>
  <c r="BP887" i="1"/>
  <c r="BQ887" i="1" s="1"/>
  <c r="BT887" i="1"/>
  <c r="BF637" i="1"/>
  <c r="BB637" i="1"/>
  <c r="BA637" i="1"/>
  <c r="BP1164" i="1"/>
  <c r="BQ1164" i="1" s="1"/>
  <c r="BT1164" i="1"/>
  <c r="BO1164" i="1"/>
  <c r="BT973" i="1"/>
  <c r="BP973" i="1"/>
  <c r="BQ973" i="1" s="1"/>
  <c r="BO973" i="1"/>
  <c r="BP1971" i="1"/>
  <c r="BR1971" i="1" s="1"/>
  <c r="BT1971" i="1"/>
  <c r="BO1971" i="1"/>
  <c r="BT1814" i="1"/>
  <c r="BO1814" i="1"/>
  <c r="BP1814" i="1"/>
  <c r="BR1814" i="1" s="1"/>
  <c r="BO1417" i="1"/>
  <c r="BP1417" i="1"/>
  <c r="BT1417" i="1"/>
  <c r="BP1152" i="1"/>
  <c r="BO1152" i="1"/>
  <c r="BT1152" i="1"/>
  <c r="BO1701" i="1"/>
  <c r="BP1701" i="1"/>
  <c r="BT1701" i="1"/>
  <c r="BP1915" i="1"/>
  <c r="BR1915" i="1" s="1"/>
  <c r="BO1915" i="1"/>
  <c r="BT1915" i="1"/>
  <c r="BO264" i="1"/>
  <c r="BP264" i="1"/>
  <c r="BT264" i="1"/>
  <c r="BT753" i="1"/>
  <c r="BP753" i="1"/>
  <c r="BR753" i="1" s="1"/>
  <c r="BO753" i="1"/>
  <c r="BO283" i="1"/>
  <c r="BT283" i="1"/>
  <c r="BP283" i="1"/>
  <c r="BP1246" i="1"/>
  <c r="BQ1246" i="1" s="1"/>
  <c r="BO1246" i="1"/>
  <c r="BT1246" i="1"/>
  <c r="BT1652" i="1"/>
  <c r="BO1652" i="1"/>
  <c r="BP1652" i="1"/>
  <c r="BR1652" i="1" s="1"/>
  <c r="BO1686" i="1"/>
  <c r="BP1686" i="1"/>
  <c r="BR1686" i="1" s="1"/>
  <c r="BT1686" i="1"/>
  <c r="BP1522" i="1"/>
  <c r="BR1522" i="1" s="1"/>
  <c r="BT1522" i="1"/>
  <c r="BO1522" i="1"/>
  <c r="BP1952" i="1"/>
  <c r="BR1952" i="1" s="1"/>
  <c r="BT1952" i="1"/>
  <c r="BO1952" i="1"/>
  <c r="BO2022" i="1"/>
  <c r="BP2022" i="1"/>
  <c r="BT2022" i="1"/>
  <c r="BO1798" i="1"/>
  <c r="BP1798" i="1"/>
  <c r="BR1798" i="1" s="1"/>
  <c r="BT1798" i="1"/>
  <c r="BO249" i="1"/>
  <c r="BP249" i="1"/>
  <c r="BT249" i="1"/>
  <c r="BO1195" i="1"/>
  <c r="BP1195" i="1"/>
  <c r="BT1195" i="1"/>
  <c r="BO778" i="1"/>
  <c r="BP778" i="1"/>
  <c r="BT778" i="1"/>
  <c r="BT1136" i="1"/>
  <c r="BO1136" i="1"/>
  <c r="BP1136" i="1"/>
  <c r="BO714" i="1"/>
  <c r="BP714" i="1"/>
  <c r="BR714" i="1" s="1"/>
  <c r="BT714" i="1"/>
  <c r="BT1054" i="1"/>
  <c r="BP1054" i="1"/>
  <c r="BO1054" i="1"/>
  <c r="BO1436" i="1"/>
  <c r="BP1436" i="1"/>
  <c r="BT1436" i="1"/>
  <c r="BP1386" i="1"/>
  <c r="BR1386" i="1" s="1"/>
  <c r="BT1386" i="1"/>
  <c r="BO1386" i="1"/>
  <c r="BO353" i="1"/>
  <c r="BP353" i="1"/>
  <c r="BT353" i="1"/>
  <c r="BO1648" i="1"/>
  <c r="BP1648" i="1"/>
  <c r="BR1648" i="1" s="1"/>
  <c r="BT1648" i="1"/>
  <c r="BT192" i="1"/>
  <c r="BO192" i="1"/>
  <c r="BP192" i="1"/>
  <c r="BR192" i="1" s="1"/>
  <c r="BO681" i="1"/>
  <c r="BP681" i="1"/>
  <c r="BT681" i="1"/>
  <c r="BP187" i="1"/>
  <c r="BR187" i="1" s="1"/>
  <c r="BT187" i="1"/>
  <c r="BO187" i="1"/>
  <c r="BO1998" i="1"/>
  <c r="BP1998" i="1"/>
  <c r="BT1998" i="1"/>
  <c r="BO486" i="1"/>
  <c r="BP486" i="1"/>
  <c r="BR486" i="1" s="1"/>
  <c r="BT486" i="1"/>
  <c r="BO1062" i="1"/>
  <c r="BT1062" i="1"/>
  <c r="BP1062" i="1"/>
  <c r="BP501" i="1"/>
  <c r="BR501" i="1" s="1"/>
  <c r="BO501" i="1"/>
  <c r="BT501" i="1"/>
  <c r="BO415" i="1"/>
  <c r="BP415" i="1"/>
  <c r="BT415" i="1"/>
  <c r="BP378" i="1"/>
  <c r="BR378" i="1" s="1"/>
  <c r="BO378" i="1"/>
  <c r="BT378" i="1"/>
  <c r="BF1679" i="1"/>
  <c r="BA1679" i="1"/>
  <c r="BB1679" i="1"/>
  <c r="BF897" i="1"/>
  <c r="BA897" i="1"/>
  <c r="BB897" i="1"/>
  <c r="BC897" i="1" s="1"/>
  <c r="BA356" i="1"/>
  <c r="BF356" i="1"/>
  <c r="BB356" i="1"/>
  <c r="BF1329" i="1"/>
  <c r="BA1329" i="1"/>
  <c r="BB1329" i="1"/>
  <c r="BD1329" i="1" s="1"/>
  <c r="BF532" i="1"/>
  <c r="BA532" i="1"/>
  <c r="BB532" i="1"/>
  <c r="BD532" i="1" s="1"/>
  <c r="BF383" i="1"/>
  <c r="BB383" i="1"/>
  <c r="BA383" i="1"/>
  <c r="BA2022" i="1"/>
  <c r="BB2022" i="1"/>
  <c r="BF2022" i="1"/>
  <c r="BA1786" i="1"/>
  <c r="BB1786" i="1"/>
  <c r="BD1786" i="1" s="1"/>
  <c r="BF1786" i="1"/>
  <c r="BB1108" i="1"/>
  <c r="BC1108" i="1" s="1"/>
  <c r="BF1108" i="1"/>
  <c r="BA1108" i="1"/>
  <c r="BF80" i="1"/>
  <c r="BA80" i="1"/>
  <c r="BB80" i="1"/>
  <c r="BD80" i="1" s="1"/>
  <c r="BF947" i="1"/>
  <c r="BA947" i="1"/>
  <c r="BB947" i="1"/>
  <c r="BC947" i="1" s="1"/>
  <c r="BF483" i="1"/>
  <c r="BA483" i="1"/>
  <c r="BB483" i="1"/>
  <c r="BD483" i="1" s="1"/>
  <c r="BF1666" i="1"/>
  <c r="BA1666" i="1"/>
  <c r="BB1666" i="1"/>
  <c r="BA884" i="1"/>
  <c r="BF884" i="1"/>
  <c r="BB884" i="1"/>
  <c r="BC884" i="1" s="1"/>
  <c r="BA1981" i="1"/>
  <c r="BF1981" i="1"/>
  <c r="BB1981" i="1"/>
  <c r="BA912" i="1"/>
  <c r="BF912" i="1"/>
  <c r="BB912" i="1"/>
  <c r="BC912" i="1" s="1"/>
  <c r="BA476" i="1"/>
  <c r="BB476" i="1"/>
  <c r="BD476" i="1" s="1"/>
  <c r="BF476" i="1"/>
  <c r="BF1536" i="1"/>
  <c r="BA1536" i="1"/>
  <c r="BB1536" i="1"/>
  <c r="BB676" i="1"/>
  <c r="BD676" i="1" s="1"/>
  <c r="BA676" i="1"/>
  <c r="BF1827" i="1"/>
  <c r="BA1827" i="1"/>
  <c r="BB1827" i="1"/>
  <c r="BF740" i="1"/>
  <c r="BB740" i="1"/>
  <c r="BA740" i="1"/>
  <c r="BF1174" i="1"/>
  <c r="BB1174" i="1"/>
  <c r="BC1174" i="1" s="1"/>
  <c r="BA1174" i="1"/>
  <c r="BA1459" i="1"/>
  <c r="BB1459" i="1"/>
  <c r="BD1459" i="1" s="1"/>
  <c r="BF1459" i="1"/>
  <c r="BF643" i="1"/>
  <c r="BB643" i="1"/>
  <c r="BD643" i="1" s="1"/>
  <c r="BA643" i="1"/>
  <c r="BF1549" i="1"/>
  <c r="BA1549" i="1"/>
  <c r="BB1549" i="1"/>
  <c r="BA705" i="1"/>
  <c r="BF705" i="1"/>
  <c r="BB705" i="1"/>
  <c r="BD705" i="1" s="1"/>
  <c r="BF317" i="1"/>
  <c r="BB317" i="1"/>
  <c r="BD317" i="1" s="1"/>
  <c r="BA317" i="1"/>
  <c r="BF915" i="1"/>
  <c r="BA915" i="1"/>
  <c r="BB915" i="1"/>
  <c r="BF1305" i="1"/>
  <c r="BA1305" i="1"/>
  <c r="BB1305" i="1"/>
  <c r="BD1305" i="1" s="1"/>
  <c r="BB65" i="1"/>
  <c r="BD65" i="1" s="1"/>
  <c r="BA65" i="1"/>
  <c r="BF65" i="1"/>
  <c r="BB104" i="1"/>
  <c r="BD104" i="1" s="1"/>
  <c r="BF104" i="1"/>
  <c r="BF1276" i="1"/>
  <c r="BB1276" i="1"/>
  <c r="BA1276" i="1"/>
  <c r="BF39" i="1"/>
  <c r="BA39" i="1"/>
  <c r="BB39" i="1"/>
  <c r="BA57" i="1"/>
  <c r="BB57" i="1"/>
  <c r="BD57" i="1" s="1"/>
  <c r="BF57" i="1"/>
  <c r="BB1364" i="1"/>
  <c r="BA1364" i="1"/>
  <c r="BF1364" i="1"/>
  <c r="BB855" i="1"/>
  <c r="BC855" i="1" s="1"/>
  <c r="BF855" i="1"/>
  <c r="BA855" i="1"/>
  <c r="BA1523" i="1"/>
  <c r="BB1523" i="1"/>
  <c r="BD1523" i="1" s="1"/>
  <c r="BF1523" i="1"/>
  <c r="BB1655" i="1"/>
  <c r="BA1655" i="1"/>
  <c r="BF1655" i="1"/>
  <c r="BF1223" i="1"/>
  <c r="BB1223" i="1"/>
  <c r="BC1223" i="1" s="1"/>
  <c r="BA1223" i="1"/>
  <c r="BF2003" i="1"/>
  <c r="BA2003" i="1"/>
  <c r="BB2003" i="1"/>
  <c r="BD2003" i="1" s="1"/>
  <c r="BA1985" i="1"/>
  <c r="BF1985" i="1"/>
  <c r="BB1985" i="1"/>
  <c r="BD1985" i="1" s="1"/>
  <c r="BF1239" i="1"/>
  <c r="BA1239" i="1"/>
  <c r="BB1239" i="1"/>
  <c r="BC1239" i="1" s="1"/>
  <c r="BF803" i="1"/>
  <c r="BA803" i="1"/>
  <c r="BB803" i="1"/>
  <c r="BC803" i="1" s="1"/>
  <c r="BB1472" i="1"/>
  <c r="BF1472" i="1"/>
  <c r="BA1472" i="1"/>
  <c r="BF1917" i="1"/>
  <c r="BA1917" i="1"/>
  <c r="BB1917" i="1"/>
  <c r="BD1917" i="1" s="1"/>
  <c r="BF572" i="1"/>
  <c r="BA572" i="1"/>
  <c r="BB572" i="1"/>
  <c r="BA784" i="1"/>
  <c r="BB784" i="1"/>
  <c r="BC784" i="1" s="1"/>
  <c r="BF784" i="1"/>
  <c r="BA962" i="1"/>
  <c r="BD962" i="1" s="1"/>
  <c r="BA1490" i="1"/>
  <c r="BC1490" i="1" s="1"/>
  <c r="BA582" i="1"/>
  <c r="BA131" i="1"/>
  <c r="BC131" i="1" s="1"/>
  <c r="BB563" i="1"/>
  <c r="BD563" i="1" s="1"/>
  <c r="BA1456" i="1"/>
  <c r="BC1456" i="1" s="1"/>
  <c r="BB176" i="1"/>
  <c r="BD176" i="1" s="1"/>
  <c r="BB1720" i="1"/>
  <c r="BD1720" i="1" s="1"/>
  <c r="BB332" i="1"/>
  <c r="BD332" i="1" s="1"/>
  <c r="BF332" i="1"/>
  <c r="BA332" i="1"/>
  <c r="BF1490" i="1"/>
  <c r="BB1650" i="1"/>
  <c r="BC1650" i="1" s="1"/>
  <c r="BF131" i="1"/>
  <c r="BF1456" i="1"/>
  <c r="BF176" i="1"/>
  <c r="BB1089" i="1"/>
  <c r="BC1089" i="1" s="1"/>
  <c r="BA1089" i="1"/>
  <c r="BF962" i="1"/>
  <c r="BA342" i="1"/>
  <c r="BC342" i="1" s="1"/>
  <c r="BF1650" i="1"/>
  <c r="BB635" i="1"/>
  <c r="BD635" i="1" s="1"/>
  <c r="BA782" i="1"/>
  <c r="BF342" i="1"/>
  <c r="BB1907" i="1"/>
  <c r="BA1485" i="1"/>
  <c r="BB1485" i="1"/>
  <c r="BD1485" i="1" s="1"/>
  <c r="BA302" i="1"/>
  <c r="BA542" i="1"/>
  <c r="BB782" i="1"/>
  <c r="BC782" i="1" s="1"/>
  <c r="BB546" i="1"/>
  <c r="BC546" i="1" s="1"/>
  <c r="BF1422" i="1"/>
  <c r="BB1470" i="1"/>
  <c r="BD1470" i="1" s="1"/>
  <c r="BA405" i="1"/>
  <c r="BF1907" i="1"/>
  <c r="BF676" i="1"/>
  <c r="BF1643" i="1"/>
  <c r="BB1643" i="1"/>
  <c r="BA1643" i="1"/>
  <c r="BB302" i="1"/>
  <c r="BB542" i="1"/>
  <c r="BD542" i="1" s="1"/>
  <c r="BF546" i="1"/>
  <c r="BB1422" i="1"/>
  <c r="BC1422" i="1" s="1"/>
  <c r="BA1470" i="1"/>
  <c r="BF1485" i="1"/>
  <c r="BA1504" i="1"/>
  <c r="BB1642" i="1"/>
  <c r="BA1642" i="1"/>
  <c r="BF1642" i="1"/>
  <c r="BA1850" i="1"/>
  <c r="BA162" i="1"/>
  <c r="BC162" i="1" s="1"/>
  <c r="BB347" i="1"/>
  <c r="BA1067" i="1"/>
  <c r="BB221" i="1"/>
  <c r="BB1850" i="1"/>
  <c r="BB1067" i="1"/>
  <c r="BA1216" i="1"/>
  <c r="BA1988" i="1"/>
  <c r="BO156" i="1"/>
  <c r="BT156" i="1"/>
  <c r="BP156" i="1"/>
  <c r="BF943" i="1"/>
  <c r="BA943" i="1"/>
  <c r="BB943" i="1"/>
  <c r="BA122" i="1"/>
  <c r="BB362" i="1"/>
  <c r="BD362" i="1" s="1"/>
  <c r="BB122" i="1"/>
  <c r="BA362" i="1"/>
  <c r="BF162" i="1"/>
  <c r="BB762" i="1"/>
  <c r="BD762" i="1" s="1"/>
  <c r="BB1290" i="1"/>
  <c r="BD1290" i="1" s="1"/>
  <c r="BA232" i="1"/>
  <c r="BA220" i="1"/>
  <c r="BF1709" i="1"/>
  <c r="BA1709" i="1"/>
  <c r="BB1709" i="1"/>
  <c r="BO1676" i="1"/>
  <c r="BP1676" i="1"/>
  <c r="BT1676" i="1"/>
  <c r="BP996" i="1"/>
  <c r="BQ996" i="1" s="1"/>
  <c r="BO996" i="1"/>
  <c r="BT996" i="1"/>
  <c r="BO1468" i="1"/>
  <c r="BP1468" i="1"/>
  <c r="BR1468" i="1" s="1"/>
  <c r="BT1468" i="1"/>
  <c r="BO482" i="1"/>
  <c r="BP482" i="1"/>
  <c r="BT482" i="1"/>
  <c r="BO1478" i="1"/>
  <c r="BP1478" i="1"/>
  <c r="BR1478" i="1" s="1"/>
  <c r="BT1478" i="1"/>
  <c r="BO1715" i="1"/>
  <c r="BP1715" i="1"/>
  <c r="BR1715" i="1" s="1"/>
  <c r="BT1715" i="1"/>
  <c r="BO1695" i="1"/>
  <c r="BP1695" i="1"/>
  <c r="BR1695" i="1" s="1"/>
  <c r="BT1695" i="1"/>
  <c r="BO1585" i="1"/>
  <c r="BP1585" i="1"/>
  <c r="BR1585" i="1" s="1"/>
  <c r="BT1585" i="1"/>
  <c r="BO281" i="1"/>
  <c r="BT281" i="1"/>
  <c r="BP281" i="1"/>
  <c r="BO975" i="1"/>
  <c r="BP975" i="1"/>
  <c r="BT975" i="1"/>
  <c r="BF874" i="1"/>
  <c r="BB874" i="1"/>
  <c r="BC874" i="1" s="1"/>
  <c r="BA874" i="1"/>
  <c r="BP1232" i="1"/>
  <c r="BO1232" i="1"/>
  <c r="BT1232" i="1"/>
  <c r="BP588" i="1"/>
  <c r="BT588" i="1"/>
  <c r="BO588" i="1"/>
  <c r="BO1300" i="1"/>
  <c r="BP1300" i="1"/>
  <c r="BR1300" i="1" s="1"/>
  <c r="BT1300" i="1"/>
  <c r="BP1487" i="1"/>
  <c r="BR1487" i="1" s="1"/>
  <c r="BT1487" i="1"/>
  <c r="BO1487" i="1"/>
  <c r="BO1505" i="1"/>
  <c r="BP1505" i="1"/>
  <c r="BR1505" i="1" s="1"/>
  <c r="BT1505" i="1"/>
  <c r="BF1895" i="1"/>
  <c r="BA1895" i="1"/>
  <c r="BB1895" i="1"/>
  <c r="BP296" i="1"/>
  <c r="BR296" i="1" s="1"/>
  <c r="BO296" i="1"/>
  <c r="BT296" i="1"/>
  <c r="BP1738" i="1"/>
  <c r="BR1738" i="1" s="1"/>
  <c r="BO1738" i="1"/>
  <c r="BT1738" i="1"/>
  <c r="BP976" i="1"/>
  <c r="BO976" i="1"/>
  <c r="BT976" i="1"/>
  <c r="BO986" i="1"/>
  <c r="BP986" i="1"/>
  <c r="BT986" i="1"/>
  <c r="BO411" i="1"/>
  <c r="BP411" i="1"/>
  <c r="BR411" i="1" s="1"/>
  <c r="BT411" i="1"/>
  <c r="BO649" i="1"/>
  <c r="BP649" i="1"/>
  <c r="BR649" i="1" s="1"/>
  <c r="BT649" i="1"/>
  <c r="BO1782" i="1"/>
  <c r="BP1782" i="1"/>
  <c r="BR1782" i="1" s="1"/>
  <c r="BT1782" i="1"/>
  <c r="BO1593" i="1"/>
  <c r="BP1593" i="1"/>
  <c r="BR1593" i="1" s="1"/>
  <c r="BT1593" i="1"/>
  <c r="BP40" i="1"/>
  <c r="BR40" i="1" s="1"/>
  <c r="BO40" i="1"/>
  <c r="BT40" i="1"/>
  <c r="BO435" i="1"/>
  <c r="BP435" i="1"/>
  <c r="BR435" i="1" s="1"/>
  <c r="BT435" i="1"/>
  <c r="BP1781" i="1"/>
  <c r="BR1781" i="1" s="1"/>
  <c r="BT1781" i="1"/>
  <c r="BO1781" i="1"/>
  <c r="BO962" i="1"/>
  <c r="BP962" i="1"/>
  <c r="BT962" i="1"/>
  <c r="BO1397" i="1"/>
  <c r="BP1397" i="1"/>
  <c r="BR1397" i="1" s="1"/>
  <c r="BT1397" i="1"/>
  <c r="BP1890" i="1"/>
  <c r="BR1890" i="1" s="1"/>
  <c r="BO1890" i="1"/>
  <c r="BT1890" i="1"/>
  <c r="BO1689" i="1"/>
  <c r="BP1689" i="1"/>
  <c r="BR1689" i="1" s="1"/>
  <c r="BT1689" i="1"/>
  <c r="BO52" i="1"/>
  <c r="BP52" i="1"/>
  <c r="BT52" i="1"/>
  <c r="BO467" i="1"/>
  <c r="BP467" i="1"/>
  <c r="BT467" i="1"/>
  <c r="BO1898" i="1"/>
  <c r="BP1898" i="1"/>
  <c r="BR1898" i="1" s="1"/>
  <c r="BT1898" i="1"/>
  <c r="BO989" i="1"/>
  <c r="BP989" i="1"/>
  <c r="BT989" i="1"/>
  <c r="BP1429" i="1"/>
  <c r="BR1429" i="1" s="1"/>
  <c r="BO1429" i="1"/>
  <c r="BT1429" i="1"/>
  <c r="BO1926" i="1"/>
  <c r="BT1926" i="1"/>
  <c r="BP1926" i="1"/>
  <c r="BR1926" i="1" s="1"/>
  <c r="BT1713" i="1"/>
  <c r="BP1713" i="1"/>
  <c r="BR1713" i="1" s="1"/>
  <c r="BO88" i="1"/>
  <c r="BP88" i="1"/>
  <c r="BR88" i="1" s="1"/>
  <c r="BT88" i="1"/>
  <c r="BP521" i="1"/>
  <c r="BO521" i="1"/>
  <c r="BT521" i="1"/>
  <c r="BO2015" i="1"/>
  <c r="BP2015" i="1"/>
  <c r="BR2015" i="1" s="1"/>
  <c r="BT2015" i="1"/>
  <c r="BO1047" i="1"/>
  <c r="BP1047" i="1"/>
  <c r="BQ1047" i="1" s="1"/>
  <c r="BT1047" i="1"/>
  <c r="BF425" i="1"/>
  <c r="BA425" i="1"/>
  <c r="BC425" i="1" s="1"/>
  <c r="BP333" i="1"/>
  <c r="BR333" i="1" s="1"/>
  <c r="BO333" i="1"/>
  <c r="BT333" i="1"/>
  <c r="BP1368" i="1"/>
  <c r="BR1368" i="1" s="1"/>
  <c r="BT1368" i="1"/>
  <c r="BO1368" i="1"/>
  <c r="BO1720" i="1"/>
  <c r="BP1720" i="1"/>
  <c r="BR1720" i="1" s="1"/>
  <c r="BT1720" i="1"/>
  <c r="BP2007" i="1"/>
  <c r="BT2007" i="1"/>
  <c r="BO2007" i="1"/>
  <c r="BP1838" i="1"/>
  <c r="BR1838" i="1" s="1"/>
  <c r="BT1838" i="1"/>
  <c r="BO1838" i="1"/>
  <c r="BF1292" i="1"/>
  <c r="BB1292" i="1"/>
  <c r="BA1292" i="1"/>
  <c r="BP453" i="1"/>
  <c r="BR453" i="1" s="1"/>
  <c r="BO453" i="1"/>
  <c r="BT453" i="1"/>
  <c r="BP1416" i="1"/>
  <c r="BR1416" i="1" s="1"/>
  <c r="BO1416" i="1"/>
  <c r="BT1416" i="1"/>
  <c r="BO1756" i="1"/>
  <c r="BP1756" i="1"/>
  <c r="BR1756" i="1" s="1"/>
  <c r="BT1756" i="1"/>
  <c r="BO254" i="1"/>
  <c r="BT254" i="1"/>
  <c r="BP254" i="1"/>
  <c r="BP1466" i="1"/>
  <c r="BR1466" i="1" s="1"/>
  <c r="BT1466" i="1"/>
  <c r="BO1466" i="1"/>
  <c r="BO447" i="1"/>
  <c r="BP447" i="1"/>
  <c r="BT447" i="1"/>
  <c r="BO363" i="1"/>
  <c r="BP363" i="1"/>
  <c r="BT363" i="1"/>
  <c r="BO173" i="1"/>
  <c r="BP173" i="1"/>
  <c r="BR173" i="1" s="1"/>
  <c r="BT173" i="1"/>
  <c r="BP1093" i="1"/>
  <c r="BQ1093" i="1" s="1"/>
  <c r="BT1093" i="1"/>
  <c r="BO1093" i="1"/>
  <c r="BO1070" i="1"/>
  <c r="BP1070" i="1"/>
  <c r="BT1070" i="1"/>
  <c r="BO736" i="1"/>
  <c r="BP736" i="1"/>
  <c r="BT736" i="1"/>
  <c r="BP1008" i="1"/>
  <c r="BQ1008" i="1" s="1"/>
  <c r="BO1008" i="1"/>
  <c r="BT1008" i="1"/>
  <c r="BT1282" i="1"/>
  <c r="BO1282" i="1"/>
  <c r="BP1282" i="1"/>
  <c r="BO1557" i="1"/>
  <c r="BP1557" i="1"/>
  <c r="BT1557" i="1"/>
  <c r="BO1688" i="1"/>
  <c r="BP1688" i="1"/>
  <c r="BR1688" i="1" s="1"/>
  <c r="BT1688" i="1"/>
  <c r="BO1663" i="1"/>
  <c r="BP1663" i="1"/>
  <c r="BR1663" i="1" s="1"/>
  <c r="BT1663" i="1"/>
  <c r="BO1734" i="1"/>
  <c r="BP1734" i="1"/>
  <c r="BT1734" i="1"/>
  <c r="BO120" i="1"/>
  <c r="BP120" i="1"/>
  <c r="BR120" i="1" s="1"/>
  <c r="BT120" i="1"/>
  <c r="BO394" i="1"/>
  <c r="BP394" i="1"/>
  <c r="BT394" i="1"/>
  <c r="BO597" i="1"/>
  <c r="BP597" i="1"/>
  <c r="BR597" i="1" s="1"/>
  <c r="BT597" i="1"/>
  <c r="BO716" i="1"/>
  <c r="BT716" i="1"/>
  <c r="BO103" i="1"/>
  <c r="BP103" i="1"/>
  <c r="BT103" i="1"/>
  <c r="BP828" i="1"/>
  <c r="BQ828" i="1" s="1"/>
  <c r="BT828" i="1"/>
  <c r="BO828" i="1"/>
  <c r="BT1102" i="1"/>
  <c r="BO1102" i="1"/>
  <c r="BP1102" i="1"/>
  <c r="BT1377" i="1"/>
  <c r="BO1377" i="1"/>
  <c r="BP1377" i="1"/>
  <c r="BO1484" i="1"/>
  <c r="BT1484" i="1"/>
  <c r="BP1484" i="1"/>
  <c r="BR1484" i="1" s="1"/>
  <c r="BP1327" i="1"/>
  <c r="BR1327" i="1" s="1"/>
  <c r="BT1327" i="1"/>
  <c r="BO1327" i="1"/>
  <c r="BO1446" i="1"/>
  <c r="BT1446" i="1"/>
  <c r="BP1446" i="1"/>
  <c r="BR1446" i="1" s="1"/>
  <c r="BP1104" i="1"/>
  <c r="BQ1104" i="1" s="1"/>
  <c r="BO1104" i="1"/>
  <c r="BT1104" i="1"/>
  <c r="BP1378" i="1"/>
  <c r="BR1378" i="1" s="1"/>
  <c r="BT1378" i="1"/>
  <c r="BO1378" i="1"/>
  <c r="BP1653" i="1"/>
  <c r="BR1653" i="1" s="1"/>
  <c r="BT1653" i="1"/>
  <c r="BO1653" i="1"/>
  <c r="BT1796" i="1"/>
  <c r="BO1796" i="1"/>
  <c r="BP1796" i="1"/>
  <c r="BR1796" i="1" s="1"/>
  <c r="BO1819" i="1"/>
  <c r="BT1819" i="1"/>
  <c r="BP1819" i="1"/>
  <c r="BR1819" i="1" s="1"/>
  <c r="BT1842" i="1"/>
  <c r="BO1842" i="1"/>
  <c r="BP1842" i="1"/>
  <c r="BO1380" i="1"/>
  <c r="BP1380" i="1"/>
  <c r="BR1380" i="1" s="1"/>
  <c r="BT1380" i="1"/>
  <c r="BO1654" i="1"/>
  <c r="BT1654" i="1"/>
  <c r="BP1654" i="1"/>
  <c r="BR1654" i="1" s="1"/>
  <c r="BO1929" i="1"/>
  <c r="BP1929" i="1"/>
  <c r="BT1929" i="1"/>
  <c r="BO93" i="1"/>
  <c r="BP93" i="1"/>
  <c r="BR93" i="1" s="1"/>
  <c r="BP212" i="1"/>
  <c r="BT212" i="1"/>
  <c r="BO212" i="1"/>
  <c r="BO775" i="1"/>
  <c r="BP775" i="1"/>
  <c r="BQ775" i="1" s="1"/>
  <c r="BT775" i="1"/>
  <c r="BO360" i="1"/>
  <c r="BP360" i="1"/>
  <c r="BR360" i="1" s="1"/>
  <c r="BT360" i="1"/>
  <c r="BO634" i="1"/>
  <c r="BP634" i="1"/>
  <c r="BT634" i="1"/>
  <c r="BO861" i="1"/>
  <c r="BT861" i="1"/>
  <c r="BP861" i="1"/>
  <c r="BQ861" i="1" s="1"/>
  <c r="BT980" i="1"/>
  <c r="BP980" i="1"/>
  <c r="BO980" i="1"/>
  <c r="BO391" i="1"/>
  <c r="BP391" i="1"/>
  <c r="BR391" i="1" s="1"/>
  <c r="BT391" i="1"/>
  <c r="BO246" i="1"/>
  <c r="BP246" i="1"/>
  <c r="BT246" i="1"/>
  <c r="BO636" i="1"/>
  <c r="BP636" i="1"/>
  <c r="BR636" i="1" s="1"/>
  <c r="BT636" i="1"/>
  <c r="BT910" i="1"/>
  <c r="BO910" i="1"/>
  <c r="BP910" i="1"/>
  <c r="BP1161" i="1"/>
  <c r="BT1161" i="1"/>
  <c r="BO1161" i="1"/>
  <c r="BO1280" i="1"/>
  <c r="BP1280" i="1"/>
  <c r="BT1280" i="1"/>
  <c r="BO991" i="1"/>
  <c r="BP991" i="1"/>
  <c r="BQ991" i="1" s="1"/>
  <c r="BT991" i="1"/>
  <c r="BO1122" i="1"/>
  <c r="BP1122" i="1"/>
  <c r="BQ1122" i="1" s="1"/>
  <c r="BT1122" i="1"/>
  <c r="BP627" i="1"/>
  <c r="BR627" i="1" s="1"/>
  <c r="BO627" i="1"/>
  <c r="BT627" i="1"/>
  <c r="BP1637" i="1"/>
  <c r="BR1637" i="1" s="1"/>
  <c r="BO1637" i="1"/>
  <c r="BT1637" i="1"/>
  <c r="BO1909" i="1"/>
  <c r="BP1909" i="1"/>
  <c r="BR1909" i="1" s="1"/>
  <c r="BT1909" i="1"/>
  <c r="BP1504" i="1"/>
  <c r="BO1504" i="1"/>
  <c r="BT1504" i="1"/>
  <c r="BP1776" i="1"/>
  <c r="BR1776" i="1" s="1"/>
  <c r="BO1776" i="1"/>
  <c r="BT1776" i="1"/>
  <c r="BO48" i="1"/>
  <c r="BP48" i="1"/>
  <c r="BR48" i="1" s="1"/>
  <c r="BT48" i="1"/>
  <c r="BO322" i="1"/>
  <c r="BP322" i="1"/>
  <c r="BR322" i="1" s="1"/>
  <c r="BT322" i="1"/>
  <c r="BO525" i="1"/>
  <c r="BP525" i="1"/>
  <c r="BR525" i="1" s="1"/>
  <c r="BT525" i="1"/>
  <c r="BT644" i="1"/>
  <c r="BO644" i="1"/>
  <c r="BP644" i="1"/>
  <c r="BR644" i="1" s="1"/>
  <c r="BP2023" i="1"/>
  <c r="BR2023" i="1" s="1"/>
  <c r="BO2023" i="1"/>
  <c r="BT2023" i="1"/>
  <c r="BO1303" i="1"/>
  <c r="BP1303" i="1"/>
  <c r="BR1303" i="1" s="1"/>
  <c r="BT1303" i="1"/>
  <c r="BT1854" i="1"/>
  <c r="BO1854" i="1"/>
  <c r="BP1854" i="1"/>
  <c r="BR1854" i="1" s="1"/>
  <c r="BO54" i="1"/>
  <c r="BP54" i="1"/>
  <c r="BT54" i="1"/>
  <c r="BP330" i="1"/>
  <c r="BO330" i="1"/>
  <c r="BT330" i="1"/>
  <c r="BO162" i="1"/>
  <c r="BP162" i="1"/>
  <c r="BR162" i="1" s="1"/>
  <c r="BT162" i="1"/>
  <c r="BO918" i="1"/>
  <c r="BP918" i="1"/>
  <c r="BQ918" i="1" s="1"/>
  <c r="BT918" i="1"/>
  <c r="BO750" i="1"/>
  <c r="BT750" i="1"/>
  <c r="BP750" i="1"/>
  <c r="BR750" i="1" s="1"/>
  <c r="BP357" i="1"/>
  <c r="BR357" i="1" s="1"/>
  <c r="BO357" i="1"/>
  <c r="BT357" i="1"/>
  <c r="BP632" i="1"/>
  <c r="BO632" i="1"/>
  <c r="BT632" i="1"/>
  <c r="BP271" i="1"/>
  <c r="BO271" i="1"/>
  <c r="BT271" i="1"/>
  <c r="BO1182" i="1"/>
  <c r="BP1182" i="1"/>
  <c r="BT1182" i="1"/>
  <c r="BO234" i="1"/>
  <c r="BP234" i="1"/>
  <c r="BT234" i="1"/>
  <c r="BF1636" i="1"/>
  <c r="BA1636" i="1"/>
  <c r="BB1636" i="1"/>
  <c r="BA2019" i="1"/>
  <c r="BF2019" i="1"/>
  <c r="BB2019" i="1"/>
  <c r="BD2019" i="1" s="1"/>
  <c r="BF508" i="1"/>
  <c r="BA508" i="1"/>
  <c r="BB508" i="1"/>
  <c r="BD508" i="1" s="1"/>
  <c r="BF1149" i="1"/>
  <c r="BA1149" i="1"/>
  <c r="BD1149" i="1" s="1"/>
  <c r="BF213" i="1"/>
  <c r="BA213" i="1"/>
  <c r="BB213" i="1"/>
  <c r="BD213" i="1" s="1"/>
  <c r="BF1580" i="1"/>
  <c r="BB1580" i="1"/>
  <c r="BD1580" i="1" s="1"/>
  <c r="BA1580" i="1"/>
  <c r="BF1795" i="1"/>
  <c r="BB1795" i="1"/>
  <c r="BD1795" i="1" s="1"/>
  <c r="BA1795" i="1"/>
  <c r="BF544" i="1"/>
  <c r="BA544" i="1"/>
  <c r="BB544" i="1"/>
  <c r="BD544" i="1" s="1"/>
  <c r="BF1135" i="1"/>
  <c r="BA1135" i="1"/>
  <c r="BB1135" i="1"/>
  <c r="BC1135" i="1" s="1"/>
  <c r="BF1372" i="1"/>
  <c r="BB1372" i="1"/>
  <c r="BA1372" i="1"/>
  <c r="BA1921" i="1"/>
  <c r="BB1921" i="1"/>
  <c r="BD1921" i="1" s="1"/>
  <c r="BF1921" i="1"/>
  <c r="BB1049" i="1"/>
  <c r="BD1049" i="1" s="1"/>
  <c r="BF1049" i="1"/>
  <c r="BF1205" i="1"/>
  <c r="BB1205" i="1"/>
  <c r="BC1205" i="1" s="1"/>
  <c r="BA1205" i="1"/>
  <c r="BB499" i="1"/>
  <c r="BD499" i="1" s="1"/>
  <c r="BF499" i="1"/>
  <c r="BA499" i="1"/>
  <c r="BF365" i="1"/>
  <c r="BB365" i="1"/>
  <c r="BD365" i="1" s="1"/>
  <c r="BA365" i="1"/>
  <c r="BF891" i="1"/>
  <c r="BA891" i="1"/>
  <c r="BB891" i="1"/>
  <c r="BC891" i="1" s="1"/>
  <c r="BB845" i="1"/>
  <c r="BC845" i="1" s="1"/>
  <c r="BF845" i="1"/>
  <c r="BA845" i="1"/>
  <c r="BF1083" i="1"/>
  <c r="BA1083" i="1"/>
  <c r="BB1083" i="1"/>
  <c r="BB325" i="1"/>
  <c r="BD325" i="1" s="1"/>
  <c r="BA325" i="1"/>
  <c r="BF87" i="1"/>
  <c r="BB87" i="1"/>
  <c r="BD87" i="1" s="1"/>
  <c r="BA87" i="1"/>
  <c r="BA196" i="1"/>
  <c r="BF196" i="1"/>
  <c r="BB196" i="1"/>
  <c r="BF754" i="1"/>
  <c r="BA754" i="1"/>
  <c r="BB754" i="1"/>
  <c r="BF1044" i="1"/>
  <c r="BA1044" i="1"/>
  <c r="BB1044" i="1"/>
  <c r="BF301" i="1"/>
  <c r="BB301" i="1"/>
  <c r="BD301" i="1" s="1"/>
  <c r="BA301" i="1"/>
  <c r="BA1870" i="1"/>
  <c r="BB1870" i="1"/>
  <c r="BD1870" i="1" s="1"/>
  <c r="BF1870" i="1"/>
  <c r="BF646" i="1"/>
  <c r="BA646" i="1"/>
  <c r="BB646" i="1"/>
  <c r="BB283" i="1"/>
  <c r="BF283" i="1"/>
  <c r="BA283" i="1"/>
  <c r="BF1392" i="1"/>
  <c r="BB1392" i="1"/>
  <c r="BD1392" i="1" s="1"/>
  <c r="BA1392" i="1"/>
  <c r="BF551" i="1"/>
  <c r="BB551" i="1"/>
  <c r="BD551" i="1" s="1"/>
  <c r="BA551" i="1"/>
  <c r="BB960" i="1"/>
  <c r="BA960" i="1"/>
  <c r="BF960" i="1"/>
  <c r="BF53" i="1"/>
  <c r="BB53" i="1"/>
  <c r="BA53" i="1"/>
  <c r="BF771" i="1"/>
  <c r="BA771" i="1"/>
  <c r="BB771" i="1"/>
  <c r="BC771" i="1" s="1"/>
  <c r="BF353" i="1"/>
  <c r="BB353" i="1"/>
  <c r="BD353" i="1" s="1"/>
  <c r="BA353" i="1"/>
  <c r="BF875" i="1"/>
  <c r="BA875" i="1"/>
  <c r="BB875" i="1"/>
  <c r="BC875" i="1" s="1"/>
  <c r="BB1860" i="1"/>
  <c r="BA1860" i="1"/>
  <c r="BF1860" i="1"/>
  <c r="BF238" i="1"/>
  <c r="BA238" i="1"/>
  <c r="BB238" i="1"/>
  <c r="BD238" i="1" s="1"/>
  <c r="BF836" i="1"/>
  <c r="BB836" i="1"/>
  <c r="BC836" i="1" s="1"/>
  <c r="BA836" i="1"/>
  <c r="BF1963" i="1"/>
  <c r="BA1963" i="1"/>
  <c r="BB1963" i="1"/>
  <c r="BD1963" i="1" s="1"/>
  <c r="BF1747" i="1"/>
  <c r="BA1747" i="1"/>
  <c r="BB1747" i="1"/>
  <c r="BF1377" i="1"/>
  <c r="BA1377" i="1"/>
  <c r="BB1377" i="1"/>
  <c r="BF71" i="1"/>
  <c r="BA71" i="1"/>
  <c r="BB71" i="1"/>
  <c r="BA790" i="1"/>
  <c r="BB790" i="1"/>
  <c r="BC790" i="1" s="1"/>
  <c r="BF790" i="1"/>
  <c r="BA1948" i="1"/>
  <c r="BF1948" i="1"/>
  <c r="BB1948" i="1"/>
  <c r="BD1948" i="1" s="1"/>
  <c r="BF1268" i="1"/>
  <c r="BB1268" i="1"/>
  <c r="BC1268" i="1" s="1"/>
  <c r="BA1268" i="1"/>
  <c r="BF528" i="1"/>
  <c r="BA528" i="1"/>
  <c r="BB528" i="1"/>
  <c r="BD528" i="1" s="1"/>
  <c r="BF421" i="1"/>
  <c r="BB421" i="1"/>
  <c r="BA421" i="1"/>
  <c r="BF493" i="1"/>
  <c r="BB493" i="1"/>
  <c r="BA493" i="1"/>
  <c r="BF259" i="1"/>
  <c r="BB259" i="1"/>
  <c r="BD259" i="1" s="1"/>
  <c r="BA259" i="1"/>
  <c r="BF1612" i="1"/>
  <c r="BB1612" i="1"/>
  <c r="BD1612" i="1" s="1"/>
  <c r="BA1612" i="1"/>
  <c r="BF1076" i="1"/>
  <c r="BB1076" i="1"/>
  <c r="BC1076" i="1" s="1"/>
  <c r="BA1076" i="1"/>
  <c r="BA1941" i="1"/>
  <c r="BF1941" i="1"/>
  <c r="BB1941" i="1"/>
  <c r="BD1941" i="1" s="1"/>
  <c r="BF1708" i="1"/>
  <c r="BB1708" i="1"/>
  <c r="BD1708" i="1" s="1"/>
  <c r="BA1708" i="1"/>
  <c r="BF1097" i="1"/>
  <c r="BB1097" i="1"/>
  <c r="BC1097" i="1" s="1"/>
  <c r="BA1097" i="1"/>
  <c r="BF559" i="1"/>
  <c r="BB559" i="1"/>
  <c r="BD559" i="1" s="1"/>
  <c r="BA559" i="1"/>
  <c r="BF1817" i="1"/>
  <c r="BA1817" i="1"/>
  <c r="BB1817" i="1"/>
  <c r="BD1817" i="1" s="1"/>
  <c r="BF411" i="1"/>
  <c r="BA411" i="1"/>
  <c r="BB411" i="1"/>
  <c r="BF1068" i="1"/>
  <c r="BB1068" i="1"/>
  <c r="BA1068" i="1"/>
  <c r="BF457" i="1"/>
  <c r="BB457" i="1"/>
  <c r="BA457" i="1"/>
  <c r="BF1865" i="1"/>
  <c r="BA1865" i="1"/>
  <c r="BB1865" i="1"/>
  <c r="BD1865" i="1" s="1"/>
  <c r="BF1056" i="1"/>
  <c r="BA1056" i="1"/>
  <c r="BB1056" i="1"/>
  <c r="BC1056" i="1" s="1"/>
  <c r="BB872" i="1"/>
  <c r="BC872" i="1" s="1"/>
  <c r="BA872" i="1"/>
  <c r="BF872" i="1"/>
  <c r="BB1258" i="1"/>
  <c r="BF1258" i="1"/>
  <c r="BA1258" i="1"/>
  <c r="BF1281" i="1"/>
  <c r="BA1281" i="1"/>
  <c r="BB1281" i="1"/>
  <c r="BF1324" i="1"/>
  <c r="BB1324" i="1"/>
  <c r="BD1324" i="1" s="1"/>
  <c r="BA1324" i="1"/>
  <c r="BF838" i="1"/>
  <c r="BB838" i="1"/>
  <c r="BC838" i="1" s="1"/>
  <c r="BA838" i="1"/>
  <c r="BF291" i="1"/>
  <c r="BA291" i="1"/>
  <c r="BB291" i="1"/>
  <c r="BF276" i="1"/>
  <c r="BA276" i="1"/>
  <c r="BC276" i="1" s="1"/>
  <c r="BF1017" i="1"/>
  <c r="BB1017" i="1"/>
  <c r="BA1017" i="1"/>
  <c r="BF406" i="1"/>
  <c r="BA406" i="1"/>
  <c r="BB406" i="1"/>
  <c r="BD406" i="1" s="1"/>
  <c r="BF1818" i="1"/>
  <c r="BB1818" i="1"/>
  <c r="BA1818" i="1"/>
  <c r="BF988" i="1"/>
  <c r="BB988" i="1"/>
  <c r="BA988" i="1"/>
  <c r="BA742" i="1"/>
  <c r="BB742" i="1"/>
  <c r="BF742" i="1"/>
  <c r="BF1207" i="1"/>
  <c r="BB1207" i="1"/>
  <c r="BC1207" i="1" s="1"/>
  <c r="BF596" i="1"/>
  <c r="BA596" i="1"/>
  <c r="BB596" i="1"/>
  <c r="BA1989" i="1"/>
  <c r="BF1989" i="1"/>
  <c r="BB1989" i="1"/>
  <c r="BF1212" i="1"/>
  <c r="BB1212" i="1"/>
  <c r="BC1212" i="1" s="1"/>
  <c r="BA1212" i="1"/>
  <c r="BB185" i="1"/>
  <c r="BD185" i="1" s="1"/>
  <c r="BF185" i="1"/>
  <c r="BA185" i="1"/>
  <c r="BA759" i="1"/>
  <c r="BB759" i="1"/>
  <c r="BF759" i="1"/>
  <c r="BB1088" i="1"/>
  <c r="BA1088" i="1"/>
  <c r="BB1203" i="1"/>
  <c r="BA1203" i="1"/>
  <c r="BF1203" i="1"/>
  <c r="BB1396" i="1"/>
  <c r="BF1396" i="1"/>
  <c r="BA1396" i="1"/>
  <c r="BA1453" i="1"/>
  <c r="BB1453" i="1"/>
  <c r="BD1453" i="1" s="1"/>
  <c r="BF454" i="1"/>
  <c r="BA454" i="1"/>
  <c r="BB454" i="1"/>
  <c r="BD454" i="1" s="1"/>
  <c r="BF1764" i="1"/>
  <c r="BA1764" i="1"/>
  <c r="BB1764" i="1"/>
  <c r="BD1764" i="1" s="1"/>
  <c r="BO1713" i="1"/>
  <c r="BT93" i="1"/>
  <c r="BP716" i="1"/>
  <c r="BR716" i="1" s="1"/>
  <c r="BF325" i="1"/>
  <c r="BT637" i="1"/>
  <c r="BP637" i="1"/>
  <c r="BR637" i="1" s="1"/>
  <c r="BC194" i="1"/>
  <c r="BD194" i="1"/>
  <c r="BD338" i="1"/>
  <c r="BD386" i="1"/>
  <c r="BD446" i="1"/>
  <c r="BC446" i="1"/>
  <c r="BD458" i="1"/>
  <c r="BD470" i="1"/>
  <c r="BD518" i="1"/>
  <c r="BD554" i="1"/>
  <c r="BD590" i="1"/>
  <c r="BD602" i="1"/>
  <c r="BC770" i="1"/>
  <c r="BC842" i="1"/>
  <c r="BC962" i="1"/>
  <c r="BC1046" i="1"/>
  <c r="BC1082" i="1"/>
  <c r="BC1094" i="1"/>
  <c r="BC1130" i="1"/>
  <c r="BC1166" i="1"/>
  <c r="BC1178" i="1"/>
  <c r="BC1226" i="1"/>
  <c r="BD1298" i="1"/>
  <c r="BD1358" i="1"/>
  <c r="BD1370" i="1"/>
  <c r="BD1394" i="1"/>
  <c r="BD1406" i="1"/>
  <c r="BD1454" i="1"/>
  <c r="BD1478" i="1"/>
  <c r="BD1490" i="1"/>
  <c r="BD1502" i="1"/>
  <c r="BD1538" i="1"/>
  <c r="BD1574" i="1"/>
  <c r="BD1586" i="1"/>
  <c r="BD1730" i="1"/>
  <c r="BD1814" i="1"/>
  <c r="BD1874" i="1"/>
  <c r="BD126" i="1"/>
  <c r="BD150" i="1"/>
  <c r="BD162" i="1"/>
  <c r="BD234" i="1"/>
  <c r="BC246" i="1"/>
  <c r="BD246" i="1"/>
  <c r="BD270" i="1"/>
  <c r="BD342" i="1"/>
  <c r="BD426" i="1"/>
  <c r="BD450" i="1"/>
  <c r="BD474" i="1"/>
  <c r="BD498" i="1"/>
  <c r="BD594" i="1"/>
  <c r="BC774" i="1"/>
  <c r="BC786" i="1"/>
  <c r="BC834" i="1"/>
  <c r="BC894" i="1"/>
  <c r="BC942" i="1"/>
  <c r="BC966" i="1"/>
  <c r="BC1026" i="1"/>
  <c r="BC1086" i="1"/>
  <c r="BC1110" i="1"/>
  <c r="BC1146" i="1"/>
  <c r="BC1158" i="1"/>
  <c r="BC1206" i="1"/>
  <c r="BD1494" i="1"/>
  <c r="BD1506" i="1"/>
  <c r="BD1530" i="1"/>
  <c r="BD1578" i="1"/>
  <c r="BD1698" i="1"/>
  <c r="BD103" i="1"/>
  <c r="BC103" i="1"/>
  <c r="BD117" i="1"/>
  <c r="BD131" i="1"/>
  <c r="BD535" i="1"/>
  <c r="BD649" i="1"/>
  <c r="BD679" i="1"/>
  <c r="BD736" i="1"/>
  <c r="BC793" i="1"/>
  <c r="BC823" i="1"/>
  <c r="BC880" i="1"/>
  <c r="BC1081" i="1"/>
  <c r="BC1139" i="1"/>
  <c r="BC1153" i="1"/>
  <c r="BD1312" i="1"/>
  <c r="BD1341" i="1"/>
  <c r="BD1369" i="1"/>
  <c r="BD1456" i="1"/>
  <c r="BD1499" i="1"/>
  <c r="BD1528" i="1"/>
  <c r="BD1543" i="1"/>
  <c r="BD1557" i="1"/>
  <c r="BD1615" i="1"/>
  <c r="BD1744" i="1"/>
  <c r="BD1787" i="1"/>
  <c r="BD1947" i="1"/>
  <c r="BD75" i="1"/>
  <c r="BD118" i="1"/>
  <c r="BD91" i="1"/>
  <c r="BD307" i="1"/>
  <c r="BD48" i="1"/>
  <c r="BD77" i="1"/>
  <c r="BD135" i="1"/>
  <c r="BD192" i="1"/>
  <c r="BD236" i="1"/>
  <c r="BD308" i="1"/>
  <c r="BD49" i="1"/>
  <c r="BD165" i="1"/>
  <c r="BD193" i="1"/>
  <c r="BD223" i="1"/>
  <c r="BC237" i="1"/>
  <c r="BD237" i="1"/>
  <c r="BD295" i="1"/>
  <c r="BD453" i="1"/>
  <c r="BD511" i="1"/>
  <c r="BD583" i="1"/>
  <c r="BD625" i="1"/>
  <c r="BD640" i="1"/>
  <c r="BD669" i="1"/>
  <c r="BC928" i="1"/>
  <c r="BC1187" i="1"/>
  <c r="BC1245" i="1"/>
  <c r="BD1303" i="1"/>
  <c r="BD1389" i="1"/>
  <c r="BD1403" i="1"/>
  <c r="BD1576" i="1"/>
  <c r="BD1735" i="1"/>
  <c r="BC1735" i="1"/>
  <c r="BD1749" i="1"/>
  <c r="BD1763" i="1"/>
  <c r="BD1846" i="1"/>
  <c r="BD139" i="1"/>
  <c r="BD84" i="1"/>
  <c r="BD113" i="1"/>
  <c r="BD197" i="1"/>
  <c r="BD219" i="1"/>
  <c r="BD328" i="1"/>
  <c r="BD363" i="1"/>
  <c r="BD380" i="1"/>
  <c r="BD743" i="1"/>
  <c r="BD760" i="1"/>
  <c r="BD1503" i="1"/>
  <c r="BD1711" i="1"/>
  <c r="BD1745" i="1"/>
  <c r="BC1830" i="1"/>
  <c r="BD1830" i="1"/>
  <c r="BD1970" i="1"/>
  <c r="BD2028" i="1"/>
  <c r="BD115" i="1"/>
  <c r="BD172" i="1"/>
  <c r="BD199" i="1"/>
  <c r="BD728" i="1"/>
  <c r="BC864" i="1"/>
  <c r="BD1383" i="1"/>
  <c r="BD1419" i="1"/>
  <c r="BC1522" i="1"/>
  <c r="BD1522" i="1"/>
  <c r="BD1625" i="1"/>
  <c r="BD1660" i="1"/>
  <c r="BD1781" i="1"/>
  <c r="BD1971" i="1"/>
  <c r="BD58" i="1"/>
  <c r="BD116" i="1"/>
  <c r="BD400" i="1"/>
  <c r="BD503" i="1"/>
  <c r="BD608" i="1"/>
  <c r="BD1333" i="1"/>
  <c r="BD30" i="1"/>
  <c r="BD180" i="1"/>
  <c r="BD269" i="1"/>
  <c r="BD471" i="1"/>
  <c r="BC833" i="1"/>
  <c r="BC850" i="1"/>
  <c r="BC1127" i="1"/>
  <c r="BC1162" i="1"/>
  <c r="BD1300" i="1"/>
  <c r="BD1508" i="1"/>
  <c r="BD1524" i="1"/>
  <c r="BD1541" i="1"/>
  <c r="BD1577" i="1"/>
  <c r="BD1896" i="1"/>
  <c r="BD1913" i="1"/>
  <c r="BD31" i="1"/>
  <c r="BD154" i="1"/>
  <c r="BD385" i="1"/>
  <c r="BC835" i="1"/>
  <c r="BC939" i="1"/>
  <c r="BC1025" i="1"/>
  <c r="BC1077" i="1"/>
  <c r="BC1128" i="1"/>
  <c r="BC1215" i="1"/>
  <c r="BD1353" i="1"/>
  <c r="BD1388" i="1"/>
  <c r="BD1492" i="1"/>
  <c r="BD1560" i="1"/>
  <c r="BD1716" i="1"/>
  <c r="BD1751" i="1"/>
  <c r="BD1975" i="1"/>
  <c r="BD1990" i="1"/>
  <c r="BD527" i="1"/>
  <c r="BD733" i="1"/>
  <c r="BC907" i="1"/>
  <c r="BC976" i="1"/>
  <c r="BC1149" i="1"/>
  <c r="BD1443" i="1"/>
  <c r="BD1581" i="1"/>
  <c r="BD1597" i="1"/>
  <c r="BC1616" i="1"/>
  <c r="BD1616" i="1"/>
  <c r="BD1667" i="1"/>
  <c r="BD1719" i="1"/>
  <c r="BD1737" i="1"/>
  <c r="BD1869" i="1"/>
  <c r="BD1901" i="1"/>
  <c r="BD82" i="1"/>
  <c r="BD239" i="1"/>
  <c r="BC1172" i="1"/>
  <c r="BD444" i="1"/>
  <c r="BC444" i="1"/>
  <c r="BD615" i="1"/>
  <c r="BD652" i="1"/>
  <c r="BC776" i="1"/>
  <c r="BC905" i="1"/>
  <c r="BD1397" i="1"/>
  <c r="BD1606" i="1"/>
  <c r="BD1774" i="1"/>
  <c r="BD2011" i="1"/>
  <c r="BD408" i="1"/>
  <c r="BC1031" i="1"/>
  <c r="BD1031" i="1"/>
  <c r="BD1323" i="1"/>
  <c r="BD1531" i="1"/>
  <c r="BD276" i="1"/>
  <c r="BD994" i="1"/>
  <c r="BC994" i="1"/>
  <c r="BD1570" i="1"/>
  <c r="BD1776" i="1"/>
  <c r="BD1875" i="1"/>
  <c r="BD1995" i="1"/>
  <c r="BD1821" i="1"/>
  <c r="BD1883" i="1"/>
  <c r="BD1997" i="1"/>
  <c r="BD633" i="1"/>
  <c r="BC840" i="1"/>
  <c r="BD840" i="1"/>
  <c r="BC879" i="1"/>
  <c r="BC1171" i="1"/>
  <c r="BC1256" i="1"/>
  <c r="BD1294" i="1"/>
  <c r="BD1424" i="1"/>
  <c r="BD1755" i="1"/>
  <c r="BC1824" i="1"/>
  <c r="BD1824" i="1"/>
  <c r="BD1856" i="1"/>
  <c r="BD1950" i="1"/>
  <c r="BC979" i="1"/>
  <c r="BD1393" i="1"/>
  <c r="BD2026" i="1"/>
  <c r="BD1440" i="1"/>
  <c r="BD651" i="1"/>
  <c r="BC1257" i="1"/>
  <c r="BD670" i="1"/>
  <c r="BD1919" i="1"/>
  <c r="BD130" i="1"/>
  <c r="BC130" i="1"/>
  <c r="BD260" i="1"/>
  <c r="BD478" i="1"/>
  <c r="BD684" i="1"/>
  <c r="BD1476" i="1"/>
  <c r="BD1857" i="1"/>
  <c r="BD425" i="1"/>
  <c r="BC1012" i="1"/>
  <c r="BC1016" i="1"/>
  <c r="BC892" i="1"/>
  <c r="BD2006" i="1"/>
  <c r="BD689" i="1"/>
  <c r="BR42" i="1"/>
  <c r="BR102" i="1"/>
  <c r="BQ102" i="1"/>
  <c r="BR138" i="1"/>
  <c r="BR198" i="1"/>
  <c r="BR426" i="1"/>
  <c r="BQ1242" i="1"/>
  <c r="BR1482" i="1"/>
  <c r="BR1554" i="1"/>
  <c r="BR619" i="1"/>
  <c r="BR67" i="1"/>
  <c r="BR235" i="1"/>
  <c r="BR403" i="1"/>
  <c r="BR427" i="1"/>
  <c r="BR547" i="1"/>
  <c r="BQ1207" i="1"/>
  <c r="BQ1219" i="1"/>
  <c r="BR1879" i="1"/>
  <c r="BR452" i="1"/>
  <c r="BR692" i="1"/>
  <c r="BQ896" i="1"/>
  <c r="BQ920" i="1"/>
  <c r="BQ1208" i="1"/>
  <c r="BQ1256" i="1"/>
  <c r="BR1304" i="1"/>
  <c r="BR1508" i="1"/>
  <c r="BR1964" i="1"/>
  <c r="BR105" i="1"/>
  <c r="BR273" i="1"/>
  <c r="BR417" i="1"/>
  <c r="BR477" i="1"/>
  <c r="BR585" i="1"/>
  <c r="BQ777" i="1"/>
  <c r="BQ873" i="1"/>
  <c r="BQ957" i="1"/>
  <c r="BQ993" i="1"/>
  <c r="BQ1077" i="1"/>
  <c r="BQ1149" i="1"/>
  <c r="BR1389" i="1"/>
  <c r="BR1437" i="1"/>
  <c r="BR1449" i="1"/>
  <c r="BR1677" i="1"/>
  <c r="BR1761" i="1"/>
  <c r="BR1953" i="1"/>
  <c r="BR1977" i="1"/>
  <c r="BR2013" i="1"/>
  <c r="BR82" i="1"/>
  <c r="BR190" i="1"/>
  <c r="BR226" i="1"/>
  <c r="BR490" i="1"/>
  <c r="BR646" i="1"/>
  <c r="BR658" i="1"/>
  <c r="BR694" i="1"/>
  <c r="BR742" i="1"/>
  <c r="BR754" i="1"/>
  <c r="BQ754" i="1"/>
  <c r="BQ862" i="1"/>
  <c r="BQ898" i="1"/>
  <c r="BQ934" i="1"/>
  <c r="BQ1114" i="1"/>
  <c r="BQ1162" i="1"/>
  <c r="BR1210" i="1"/>
  <c r="BQ1210" i="1"/>
  <c r="BR1294" i="1"/>
  <c r="BQ1294" i="1"/>
  <c r="BR1330" i="1"/>
  <c r="BR1486" i="1"/>
  <c r="BR1846" i="1"/>
  <c r="BR144" i="1"/>
  <c r="BR624" i="1"/>
  <c r="BR876" i="1"/>
  <c r="BQ876" i="1"/>
  <c r="BQ1044" i="1"/>
  <c r="BQ1080" i="1"/>
  <c r="BQ1188" i="1"/>
  <c r="BQ1212" i="1"/>
  <c r="BQ1284" i="1"/>
  <c r="BR1356" i="1"/>
  <c r="BR1404" i="1"/>
  <c r="BR1584" i="1"/>
  <c r="BR1668" i="1"/>
  <c r="BR1704" i="1"/>
  <c r="BR100" i="1"/>
  <c r="BR388" i="1"/>
  <c r="BR412" i="1"/>
  <c r="BR436" i="1"/>
  <c r="BR604" i="1"/>
  <c r="BQ784" i="1"/>
  <c r="BR868" i="1"/>
  <c r="BQ868" i="1"/>
  <c r="BQ988" i="1"/>
  <c r="BQ1036" i="1"/>
  <c r="BQ1240" i="1"/>
  <c r="BQ1264" i="1"/>
  <c r="BR1312" i="1"/>
  <c r="BR1744" i="1"/>
  <c r="BR147" i="1"/>
  <c r="BR265" i="1"/>
  <c r="BR638" i="1"/>
  <c r="BQ782" i="1"/>
  <c r="BQ1187" i="1"/>
  <c r="BR1561" i="1"/>
  <c r="BR1934" i="1"/>
  <c r="BR2019" i="1"/>
  <c r="BR527" i="1"/>
  <c r="BQ1013" i="1"/>
  <c r="BQ1045" i="1"/>
  <c r="BR1189" i="1"/>
  <c r="BQ1189" i="1"/>
  <c r="BR1301" i="1"/>
  <c r="BQ1301" i="1"/>
  <c r="BR1825" i="1"/>
  <c r="BR135" i="1"/>
  <c r="BR253" i="1"/>
  <c r="BR626" i="1"/>
  <c r="BR743" i="1"/>
  <c r="BQ1085" i="1"/>
  <c r="BR1085" i="1"/>
  <c r="BQ857" i="1"/>
  <c r="BR1381" i="1"/>
  <c r="BR1525" i="1"/>
  <c r="BR1669" i="1"/>
  <c r="BR181" i="1"/>
  <c r="BR293" i="1"/>
  <c r="BR1445" i="1"/>
  <c r="BR1823" i="1"/>
  <c r="BQ1177" i="1"/>
  <c r="BR1955" i="1"/>
  <c r="BR470" i="1"/>
  <c r="BQ529" i="1"/>
  <c r="BR529" i="1"/>
  <c r="BR699" i="1"/>
  <c r="BR1046" i="1"/>
  <c r="BQ1046" i="1"/>
  <c r="BQ1073" i="1"/>
  <c r="BQ1217" i="1"/>
  <c r="BR1393" i="1"/>
  <c r="BR143" i="1"/>
  <c r="BR71" i="1"/>
  <c r="BR733" i="1"/>
  <c r="BQ845" i="1"/>
  <c r="BQ1191" i="1"/>
  <c r="BR1309" i="1"/>
  <c r="BQ1309" i="1"/>
  <c r="BR1826" i="1"/>
  <c r="BR1885" i="1"/>
  <c r="BR131" i="1"/>
  <c r="BR419" i="1"/>
  <c r="BR531" i="1"/>
  <c r="BR851" i="1"/>
  <c r="BQ1193" i="1"/>
  <c r="BQ1225" i="1"/>
  <c r="BQ1251" i="1"/>
  <c r="BR1801" i="1"/>
  <c r="BR245" i="1"/>
  <c r="BR591" i="1"/>
  <c r="BR879" i="1"/>
  <c r="BQ879" i="1"/>
  <c r="BQ997" i="1"/>
  <c r="BQ1141" i="1"/>
  <c r="BQ1253" i="1"/>
  <c r="BR1658" i="1"/>
  <c r="BR1829" i="1"/>
  <c r="BR1861" i="1"/>
  <c r="BR653" i="1"/>
  <c r="BQ1117" i="1"/>
  <c r="BR227" i="1"/>
  <c r="BR457" i="1"/>
  <c r="BR713" i="1"/>
  <c r="BQ1262" i="1"/>
  <c r="BR1694" i="1"/>
  <c r="BR543" i="1"/>
  <c r="BR629" i="1"/>
  <c r="BR1871" i="1"/>
  <c r="BR75" i="1"/>
  <c r="BR305" i="1"/>
  <c r="BR566" i="1"/>
  <c r="BR769" i="1"/>
  <c r="BQ1259" i="1"/>
  <c r="BR1489" i="1"/>
  <c r="BR398" i="1"/>
  <c r="BR1550" i="1"/>
  <c r="BR171" i="1"/>
  <c r="BR230" i="1"/>
  <c r="BR347" i="1"/>
  <c r="BR545" i="1"/>
  <c r="BR603" i="1"/>
  <c r="BR747" i="1"/>
  <c r="BR1441" i="1"/>
  <c r="BR1553" i="1"/>
  <c r="BR1985" i="1"/>
  <c r="BR461" i="1"/>
  <c r="BR493" i="1"/>
  <c r="BQ1010" i="1"/>
  <c r="BR1298" i="1"/>
  <c r="BR1586" i="1"/>
  <c r="BR1645" i="1"/>
  <c r="BR1730" i="1"/>
  <c r="BQ1730" i="1"/>
  <c r="BQ1847" i="1"/>
  <c r="BQ85" i="1"/>
  <c r="BR85" i="1"/>
  <c r="BR746" i="1"/>
  <c r="BO29" i="1"/>
  <c r="BT29" i="1"/>
  <c r="BP29" i="1"/>
  <c r="BF29" i="1"/>
  <c r="BB29" i="1"/>
  <c r="BQ400" i="1" l="1"/>
  <c r="BC1697" i="1"/>
  <c r="BD501" i="1"/>
  <c r="BD88" i="1"/>
  <c r="BQ1739" i="1"/>
  <c r="BD1073" i="1"/>
  <c r="BQ1359" i="1"/>
  <c r="BD848" i="1"/>
  <c r="BC478" i="1"/>
  <c r="BQ689" i="1"/>
  <c r="BR1251" i="1"/>
  <c r="BC132" i="1"/>
  <c r="BQ933" i="1"/>
  <c r="BD1288" i="1"/>
  <c r="BC390" i="1"/>
  <c r="BD950" i="1"/>
  <c r="BC1442" i="1"/>
  <c r="BR1564" i="1"/>
  <c r="BR236" i="1"/>
  <c r="BR1338" i="1"/>
  <c r="BD1109" i="1"/>
  <c r="BD1138" i="1"/>
  <c r="BQ1479" i="1"/>
  <c r="BC424" i="1"/>
  <c r="BC158" i="1"/>
  <c r="BQ1651" i="1"/>
  <c r="BD1214" i="1"/>
  <c r="BC349" i="1"/>
  <c r="BD1690" i="1"/>
  <c r="BD379" i="1"/>
  <c r="BD235" i="1"/>
  <c r="BD1477" i="1"/>
  <c r="BC1731" i="1"/>
  <c r="BQ1604" i="1"/>
  <c r="BC222" i="1"/>
  <c r="BC1992" i="1"/>
  <c r="BC1754" i="1"/>
  <c r="BC1383" i="1"/>
  <c r="BD794" i="1"/>
  <c r="BQ536" i="1"/>
  <c r="BC1235" i="1"/>
  <c r="BQ616" i="1"/>
  <c r="BC1430" i="1"/>
  <c r="BQ473" i="1"/>
  <c r="BC1448" i="1"/>
  <c r="BQ1526" i="1"/>
  <c r="BC320" i="1"/>
  <c r="BD1152" i="1"/>
  <c r="BQ1205" i="1"/>
  <c r="BQ1993" i="1"/>
  <c r="BC1214" i="1"/>
  <c r="BC191" i="1"/>
  <c r="BC675" i="1"/>
  <c r="BC358" i="1"/>
  <c r="BC2000" i="1"/>
  <c r="BC616" i="1"/>
  <c r="BC1910" i="1"/>
  <c r="BQ1490" i="1"/>
  <c r="BQ260" i="1"/>
  <c r="BD1430" i="1"/>
  <c r="BQ1789" i="1"/>
  <c r="BR932" i="1"/>
  <c r="BQ1708" i="1"/>
  <c r="BQ189" i="1"/>
  <c r="BQ421" i="1"/>
  <c r="BR325" i="1"/>
  <c r="BC1092" i="1"/>
  <c r="BR810" i="1"/>
  <c r="BD319" i="1"/>
  <c r="BQ781" i="1"/>
  <c r="BQ1116" i="1"/>
  <c r="BQ117" i="1"/>
  <c r="BD1916" i="1"/>
  <c r="BC121" i="1"/>
  <c r="BC995" i="1"/>
  <c r="BC719" i="1"/>
  <c r="BC279" i="1"/>
  <c r="BQ1858" i="1"/>
  <c r="BR1716" i="1"/>
  <c r="BQ786" i="1"/>
  <c r="BR255" i="1"/>
  <c r="BD1064" i="1"/>
  <c r="BR179" i="1"/>
  <c r="BD616" i="1"/>
  <c r="BD1103" i="1"/>
  <c r="BC144" i="1"/>
  <c r="BC680" i="1"/>
  <c r="BC1639" i="1"/>
  <c r="BD1060" i="1"/>
  <c r="BR905" i="1"/>
  <c r="BR792" i="1"/>
  <c r="BQ84" i="1"/>
  <c r="BC1984" i="1"/>
  <c r="BC578" i="1"/>
  <c r="BC1598" i="1"/>
  <c r="BQ1691" i="1"/>
  <c r="BR847" i="1"/>
  <c r="BD1153" i="1"/>
  <c r="BC1034" i="1"/>
  <c r="BC689" i="1"/>
  <c r="BQ273" i="1"/>
  <c r="BC568" i="1"/>
  <c r="BR1255" i="1"/>
  <c r="BC1888" i="1"/>
  <c r="BD1338" i="1"/>
  <c r="BC138" i="1"/>
  <c r="BQ696" i="1"/>
  <c r="BC1780" i="1"/>
  <c r="BC73" i="1"/>
  <c r="BQ258" i="1"/>
  <c r="BC1433" i="1"/>
  <c r="BR993" i="1"/>
  <c r="BQ1440" i="1"/>
  <c r="BQ575" i="1"/>
  <c r="BD865" i="1"/>
  <c r="BQ1871" i="1"/>
  <c r="BQ1974" i="1"/>
  <c r="BC1681" i="1"/>
  <c r="BQ1439" i="1"/>
  <c r="BC1425" i="1"/>
  <c r="BR113" i="1"/>
  <c r="BR1372" i="1"/>
  <c r="BQ1351" i="1"/>
  <c r="BD1932" i="1"/>
  <c r="BC956" i="1"/>
  <c r="BC1452" i="1"/>
  <c r="BD1123" i="1"/>
  <c r="BD938" i="1"/>
  <c r="BD1236" i="1"/>
  <c r="BC1911" i="1"/>
  <c r="BC1519" i="1"/>
  <c r="BD89" i="1"/>
  <c r="BC1943" i="1"/>
  <c r="BC566" i="1"/>
  <c r="BC564" i="1"/>
  <c r="BC422" i="1"/>
  <c r="BD854" i="1"/>
  <c r="BC610" i="1"/>
  <c r="BR961" i="1"/>
  <c r="BR902" i="1"/>
  <c r="BQ385" i="1"/>
  <c r="BD869" i="1"/>
  <c r="BQ196" i="1"/>
  <c r="BR826" i="1"/>
  <c r="BC690" i="1"/>
  <c r="BR338" i="1"/>
  <c r="BQ1732" i="1"/>
  <c r="BR573" i="1"/>
  <c r="BQ1736" i="1"/>
  <c r="BC1287" i="1"/>
  <c r="BD1093" i="1"/>
  <c r="BD936" i="1"/>
  <c r="BC935" i="1"/>
  <c r="BC1695" i="1"/>
  <c r="BQ94" i="1"/>
  <c r="BC1922" i="1"/>
  <c r="BC326" i="1"/>
  <c r="BD1151" i="1"/>
  <c r="BD859" i="1"/>
  <c r="BC1993" i="1"/>
  <c r="BC642" i="1"/>
  <c r="BD1910" i="1"/>
  <c r="BD722" i="1"/>
  <c r="BC374" i="1"/>
  <c r="BR1204" i="1"/>
  <c r="BQ1805" i="1"/>
  <c r="BD1129" i="1"/>
  <c r="BD974" i="1"/>
  <c r="BD1583" i="1"/>
  <c r="BQ1979" i="1"/>
  <c r="BQ836" i="1"/>
  <c r="BQ937" i="1"/>
  <c r="BC227" i="1"/>
  <c r="BD981" i="1"/>
  <c r="BD1250" i="1"/>
  <c r="BC36" i="1"/>
  <c r="BC61" i="1"/>
  <c r="BD896" i="1"/>
  <c r="BC255" i="1"/>
  <c r="BC201" i="1"/>
  <c r="BQ630" i="1"/>
  <c r="BR1241" i="1"/>
  <c r="BQ326" i="1"/>
  <c r="BC1060" i="1"/>
  <c r="BQ1902" i="1"/>
  <c r="BD1693" i="1"/>
  <c r="BD1826" i="1"/>
  <c r="BQ1320" i="1"/>
  <c r="BQ792" i="1"/>
  <c r="BQ1364" i="1"/>
  <c r="BR704" i="1"/>
  <c r="BD257" i="1"/>
  <c r="BC574" i="1"/>
  <c r="BD144" i="1"/>
  <c r="BD261" i="1"/>
  <c r="BD578" i="1"/>
  <c r="BC1840" i="1"/>
  <c r="BQ612" i="1"/>
  <c r="BQ130" i="1"/>
  <c r="BR1151" i="1"/>
  <c r="BQ1692" i="1"/>
  <c r="BC1578" i="1"/>
  <c r="BC230" i="1"/>
  <c r="BR859" i="1"/>
  <c r="BQ847" i="1"/>
  <c r="BD886" i="1"/>
  <c r="BQ577" i="1"/>
  <c r="BC552" i="1"/>
  <c r="BD963" i="1"/>
  <c r="BQ571" i="1"/>
  <c r="BQ1806" i="1"/>
  <c r="BQ1989" i="1"/>
  <c r="BC1973" i="1"/>
  <c r="BQ419" i="1"/>
  <c r="BC174" i="1"/>
  <c r="BC504" i="1"/>
  <c r="BC1718" i="1"/>
  <c r="BQ795" i="1"/>
  <c r="BD1799" i="1"/>
  <c r="BC903" i="1"/>
  <c r="BQ1550" i="1"/>
  <c r="BR1271" i="1"/>
  <c r="BR940" i="1"/>
  <c r="BC1503" i="1"/>
  <c r="BC312" i="1"/>
  <c r="BC278" i="1"/>
  <c r="BC670" i="1"/>
  <c r="BQ1398" i="1"/>
  <c r="BQ502" i="1"/>
  <c r="BR539" i="1"/>
  <c r="BQ1174" i="1"/>
  <c r="BQ913" i="1"/>
  <c r="BQ1565" i="1"/>
  <c r="BQ1231" i="1"/>
  <c r="BC1983" i="1"/>
  <c r="BC1933" i="1"/>
  <c r="BQ2024" i="1"/>
  <c r="BQ413" i="1"/>
  <c r="BC1801" i="1"/>
  <c r="BQ1771" i="1"/>
  <c r="BR919" i="1"/>
  <c r="BQ321" i="1"/>
  <c r="BQ442" i="1"/>
  <c r="BC1588" i="1"/>
  <c r="BQ1340" i="1"/>
  <c r="BR870" i="1"/>
  <c r="BC1548" i="1"/>
  <c r="BC387" i="1"/>
  <c r="BC654" i="1"/>
  <c r="BQ1684" i="1"/>
  <c r="BR999" i="1"/>
  <c r="BD1279" i="1"/>
  <c r="BQ1204" i="1"/>
  <c r="BC263" i="1"/>
  <c r="BR1060" i="1"/>
  <c r="BC35" i="1"/>
  <c r="BD1194" i="1"/>
  <c r="BQ732" i="1"/>
  <c r="BQ1680" i="1"/>
  <c r="BR927" i="1"/>
  <c r="BQ572" i="1"/>
  <c r="BC1559" i="1"/>
  <c r="BQ1428" i="1"/>
  <c r="BQ667" i="1"/>
  <c r="BC1958" i="1"/>
  <c r="BC189" i="1"/>
  <c r="BC1441" i="1"/>
  <c r="BD1270" i="1"/>
  <c r="BC1481" i="1"/>
  <c r="BC767" i="1"/>
  <c r="BR931" i="1"/>
  <c r="BQ1617" i="1"/>
  <c r="BR1065" i="1"/>
  <c r="BQ245" i="1"/>
  <c r="BC531" i="1"/>
  <c r="BC1463" i="1"/>
  <c r="BC738" i="1"/>
  <c r="BC190" i="1"/>
  <c r="BD1164" i="1"/>
  <c r="BD1315" i="1"/>
  <c r="BQ137" i="1"/>
  <c r="BR413" i="1"/>
  <c r="BQ1516" i="1"/>
  <c r="BD841" i="1"/>
  <c r="BD222" i="1"/>
  <c r="BQ1867" i="1"/>
  <c r="BC1461" i="1"/>
  <c r="BC407" i="1"/>
  <c r="BQ55" i="1"/>
  <c r="BC145" i="1"/>
  <c r="BD547" i="1"/>
  <c r="BR1048" i="1"/>
  <c r="BD904" i="1"/>
  <c r="BQ1319" i="1"/>
  <c r="BR502" i="1"/>
  <c r="BQ1452" i="1"/>
  <c r="BD35" i="1"/>
  <c r="BC1359" i="1"/>
  <c r="BC1829" i="1"/>
  <c r="BC693" i="1"/>
  <c r="BQ927" i="1"/>
  <c r="BQ1383" i="1"/>
  <c r="BQ409" i="1"/>
  <c r="BQ1060" i="1"/>
  <c r="BQ480" i="1"/>
  <c r="BC748" i="1"/>
  <c r="BD278" i="1"/>
  <c r="BQ272" i="1"/>
  <c r="BD358" i="1"/>
  <c r="BD1072" i="1"/>
  <c r="BC553" i="1"/>
  <c r="BC1908" i="1"/>
  <c r="BQ1832" i="1"/>
  <c r="BC245" i="1"/>
  <c r="BQ1702" i="1"/>
  <c r="BQ1450" i="1"/>
  <c r="BD675" i="1"/>
  <c r="BD189" i="1"/>
  <c r="BQ1813" i="1"/>
  <c r="BQ1810" i="1"/>
  <c r="BC1742" i="1"/>
  <c r="BQ309" i="1"/>
  <c r="BC1668" i="1"/>
  <c r="BD190" i="1"/>
  <c r="BR856" i="1"/>
  <c r="BD1059" i="1"/>
  <c r="BR1286" i="1"/>
  <c r="BC1722" i="1"/>
  <c r="BC1839" i="1"/>
  <c r="BC492" i="1"/>
  <c r="BQ940" i="1"/>
  <c r="BC273" i="1"/>
  <c r="BC1014" i="1"/>
  <c r="BC710" i="1"/>
  <c r="BQ1475" i="1"/>
  <c r="BQ1990" i="1"/>
  <c r="BQ596" i="1"/>
  <c r="BD97" i="1"/>
  <c r="BQ685" i="1"/>
  <c r="BQ1597" i="1"/>
  <c r="BQ158" i="1"/>
  <c r="BQ289" i="1"/>
  <c r="BC2020" i="1"/>
  <c r="BC1408" i="1"/>
  <c r="BC335" i="1"/>
  <c r="BC541" i="1"/>
  <c r="BC354" i="1"/>
  <c r="BC649" i="1"/>
  <c r="BR499" i="1"/>
  <c r="BQ499" i="1"/>
  <c r="BQ208" i="1"/>
  <c r="BC965" i="1"/>
  <c r="BC203" i="1"/>
  <c r="BC393" i="1"/>
  <c r="BD393" i="1"/>
  <c r="BD576" i="1"/>
  <c r="BC576" i="1"/>
  <c r="BC496" i="1"/>
  <c r="BD496" i="1"/>
  <c r="BR1547" i="1"/>
  <c r="BQ1547" i="1"/>
  <c r="BR196" i="1"/>
  <c r="BQ1954" i="1"/>
  <c r="BQ153" i="1"/>
  <c r="BQ763" i="1"/>
  <c r="BD1463" i="1"/>
  <c r="BD531" i="1"/>
  <c r="BD1559" i="1"/>
  <c r="BD1441" i="1"/>
  <c r="BQ1241" i="1"/>
  <c r="BQ1110" i="1"/>
  <c r="BR1110" i="1"/>
  <c r="BQ1076" i="1"/>
  <c r="BR1076" i="1"/>
  <c r="BR577" i="1"/>
  <c r="BC1791" i="1"/>
  <c r="BD1332" i="1"/>
  <c r="BC1332" i="1"/>
  <c r="BC120" i="1"/>
  <c r="BD120" i="1"/>
  <c r="BD1091" i="1"/>
  <c r="BC1091" i="1"/>
  <c r="BR1622" i="1"/>
  <c r="BQ1622" i="1"/>
  <c r="BC50" i="1"/>
  <c r="BD50" i="1"/>
  <c r="BD921" i="1"/>
  <c r="BC921" i="1"/>
  <c r="BC434" i="1"/>
  <c r="BD434" i="1"/>
  <c r="BC866" i="1"/>
  <c r="BD866" i="1"/>
  <c r="BQ1159" i="1"/>
  <c r="BR1159" i="1"/>
  <c r="BR280" i="1"/>
  <c r="BQ280" i="1"/>
  <c r="BC1935" i="1"/>
  <c r="BD1935" i="1"/>
  <c r="BQ1357" i="1"/>
  <c r="BQ303" i="1"/>
  <c r="BQ1904" i="1"/>
  <c r="BC1789" i="1"/>
  <c r="BR1719" i="1"/>
  <c r="BQ1719" i="1"/>
  <c r="BC729" i="1"/>
  <c r="BD729" i="1"/>
  <c r="BR1806" i="1"/>
  <c r="BR915" i="1"/>
  <c r="BQ1534" i="1"/>
  <c r="BC83" i="1"/>
  <c r="BQ297" i="1"/>
  <c r="BQ460" i="1"/>
  <c r="BQ1286" i="1"/>
  <c r="BQ826" i="1"/>
  <c r="BD1839" i="1"/>
  <c r="BC418" i="1"/>
  <c r="BC1090" i="1"/>
  <c r="BD552" i="1"/>
  <c r="BC1410" i="1"/>
  <c r="BD566" i="1"/>
  <c r="BQ686" i="1"/>
  <c r="BQ1935" i="1"/>
  <c r="BQ1809" i="1"/>
  <c r="BQ690" i="1"/>
  <c r="BD255" i="1"/>
  <c r="BC963" i="1"/>
  <c r="BD1448" i="1"/>
  <c r="BD407" i="1"/>
  <c r="BD1572" i="1"/>
  <c r="BD690" i="1"/>
  <c r="BC854" i="1"/>
  <c r="BC290" i="1"/>
  <c r="BR1009" i="1"/>
  <c r="BQ1827" i="1"/>
  <c r="BQ1649" i="1"/>
  <c r="BQ1528" i="1"/>
  <c r="BQ1678" i="1"/>
  <c r="BQ717" i="1"/>
  <c r="BQ1314" i="1"/>
  <c r="BD946" i="1"/>
  <c r="BC1151" i="1"/>
  <c r="BQ1754" i="1"/>
  <c r="BQ1535" i="1"/>
  <c r="BQ643" i="1"/>
  <c r="BD389" i="1"/>
  <c r="BD492" i="1"/>
  <c r="BD610" i="1"/>
  <c r="BR809" i="1"/>
  <c r="BQ809" i="1"/>
  <c r="BQ1582" i="1"/>
  <c r="BQ261" i="1"/>
  <c r="BR1064" i="1"/>
  <c r="BD1892" i="1"/>
  <c r="BC361" i="1"/>
  <c r="BC1732" i="1"/>
  <c r="BC435" i="1"/>
  <c r="BQ1817" i="1"/>
  <c r="BC533" i="1"/>
  <c r="BQ1882" i="1"/>
  <c r="BQ185" i="1"/>
  <c r="BQ1409" i="1"/>
  <c r="BQ1345" i="1"/>
  <c r="BC1710" i="1"/>
  <c r="BC280" i="1"/>
  <c r="BC477" i="1"/>
  <c r="BC1758" i="1"/>
  <c r="BC623" i="1"/>
  <c r="BC627" i="1"/>
  <c r="BC123" i="1"/>
  <c r="BR798" i="1"/>
  <c r="BQ1936" i="1"/>
  <c r="BQ1342" i="1"/>
  <c r="BQ1812" i="1"/>
  <c r="BQ1766" i="1"/>
  <c r="BR1059" i="1"/>
  <c r="BQ1517" i="1"/>
  <c r="BC112" i="1"/>
  <c r="BR807" i="1"/>
  <c r="BR955" i="1"/>
  <c r="BD998" i="1"/>
  <c r="BR819" i="1"/>
  <c r="BC473" i="1"/>
  <c r="BD1084" i="1"/>
  <c r="BQ182" i="1"/>
  <c r="BQ1630" i="1"/>
  <c r="BQ1905" i="1"/>
  <c r="BR881" i="1"/>
  <c r="BQ1956" i="1"/>
  <c r="BD1070" i="1"/>
  <c r="BD860" i="1"/>
  <c r="BD1180" i="1"/>
  <c r="BC633" i="1"/>
  <c r="BC718" i="1"/>
  <c r="BC756" i="1"/>
  <c r="BC677" i="1"/>
  <c r="BQ380" i="1"/>
  <c r="BR1240" i="1"/>
  <c r="BR1040" i="1"/>
  <c r="BR952" i="1"/>
  <c r="BC2014" i="1"/>
  <c r="BQ2017" i="1"/>
  <c r="BQ1485" i="1"/>
  <c r="BR1139" i="1"/>
  <c r="BQ1396" i="1"/>
  <c r="BC650" i="1"/>
  <c r="BC1942" i="1"/>
  <c r="BC169" i="1"/>
  <c r="BC1600" i="1"/>
  <c r="BC1979" i="1"/>
  <c r="BC548" i="1"/>
  <c r="BC458" i="1"/>
  <c r="BD893" i="1"/>
  <c r="BQ306" i="1"/>
  <c r="BQ1748" i="1"/>
  <c r="BQ358" i="1"/>
  <c r="BQ80" i="1"/>
  <c r="BR1193" i="1"/>
  <c r="BC303" i="1"/>
  <c r="BQ1308" i="1"/>
  <c r="BQ1445" i="1"/>
  <c r="BQ590" i="1"/>
  <c r="BD913" i="1"/>
  <c r="BC1327" i="1"/>
  <c r="BC95" i="1"/>
  <c r="BC1930" i="1"/>
  <c r="BR916" i="1"/>
  <c r="BC182" i="1"/>
  <c r="BD870" i="1"/>
  <c r="BC521" i="1"/>
  <c r="BC667" i="1"/>
  <c r="BD878" i="1"/>
  <c r="BC1567" i="1"/>
  <c r="BC687" i="1"/>
  <c r="BQ678" i="1"/>
  <c r="BR1168" i="1"/>
  <c r="BQ312" i="1"/>
  <c r="BC1071" i="1"/>
  <c r="BD1758" i="1"/>
  <c r="BR442" i="1"/>
  <c r="BC737" i="1"/>
  <c r="BD1973" i="1"/>
  <c r="BD1197" i="1"/>
  <c r="BD710" i="1"/>
  <c r="BD533" i="1"/>
  <c r="BQ1540" i="1"/>
  <c r="BQ552" i="1"/>
  <c r="BR1630" i="1"/>
  <c r="BR1388" i="1"/>
  <c r="BR380" i="1"/>
  <c r="BD718" i="1"/>
  <c r="BC1904" i="1"/>
  <c r="BD623" i="1"/>
  <c r="BD1176" i="1"/>
  <c r="BR1100" i="1"/>
  <c r="BD1284" i="1"/>
  <c r="BQ1769" i="1"/>
  <c r="BQ1873" i="1"/>
  <c r="BR971" i="1"/>
  <c r="BQ1957" i="1"/>
  <c r="BD1050" i="1"/>
  <c r="BC1561" i="1"/>
  <c r="BC292" i="1"/>
  <c r="BD900" i="1"/>
  <c r="BC672" i="1"/>
  <c r="BC699" i="1"/>
  <c r="BD1286" i="1"/>
  <c r="BD1260" i="1"/>
  <c r="BQ1883" i="1"/>
  <c r="BQ157" i="1"/>
  <c r="BD1219" i="1"/>
  <c r="BQ1818" i="1"/>
  <c r="BQ1981" i="1"/>
  <c r="BR998" i="1"/>
  <c r="BC1972" i="1"/>
  <c r="BC285" i="1"/>
  <c r="BC249" i="1"/>
  <c r="BC569" i="1"/>
  <c r="BR1194" i="1"/>
  <c r="BR1112" i="1"/>
  <c r="BQ561" i="1"/>
  <c r="BQ1682" i="1"/>
  <c r="BR1361" i="1"/>
  <c r="BQ587" i="1"/>
  <c r="BQ1758" i="1"/>
  <c r="BD839" i="1"/>
  <c r="BC40" i="1"/>
  <c r="BD2014" i="1"/>
  <c r="BC1653" i="1"/>
  <c r="BR321" i="1"/>
  <c r="BR2024" i="1"/>
  <c r="BC495" i="1"/>
  <c r="BD1079" i="1"/>
  <c r="BQ629" i="1"/>
  <c r="BC210" i="1"/>
  <c r="BD1124" i="1"/>
  <c r="BD1113" i="1"/>
  <c r="BD1283" i="1"/>
  <c r="BR1233" i="1"/>
  <c r="BD1272" i="1"/>
  <c r="BC708" i="1"/>
  <c r="BC1717" i="1"/>
  <c r="BC1345" i="1"/>
  <c r="BD1028" i="1"/>
  <c r="BR1066" i="1"/>
  <c r="BQ163" i="1"/>
  <c r="BC217" i="1"/>
  <c r="BR1203" i="1"/>
  <c r="BQ364" i="1"/>
  <c r="BQ1442" i="1"/>
  <c r="BC1563" i="1"/>
  <c r="BQ463" i="1"/>
  <c r="BR1638" i="1"/>
  <c r="BD696" i="1"/>
  <c r="BD920" i="1"/>
  <c r="BD1160" i="1"/>
  <c r="BD1710" i="1"/>
  <c r="BR2017" i="1"/>
  <c r="BR185" i="1"/>
  <c r="BR936" i="1"/>
  <c r="BQ1448" i="1"/>
  <c r="BQ967" i="1"/>
  <c r="BR462" i="1"/>
  <c r="BD756" i="1"/>
  <c r="BD2016" i="1"/>
  <c r="BD1177" i="1"/>
  <c r="BD374" i="1"/>
  <c r="BQ49" i="1"/>
  <c r="BD1122" i="1"/>
  <c r="BQ881" i="1"/>
  <c r="BQ1999" i="1"/>
  <c r="BD1340" i="1"/>
  <c r="BR1178" i="1"/>
  <c r="BR1087" i="1"/>
  <c r="BR1332" i="1"/>
  <c r="BQ1332" i="1"/>
  <c r="BC1675" i="1"/>
  <c r="BR1711" i="1"/>
  <c r="BQ1711" i="1"/>
  <c r="BQ1681" i="1"/>
  <c r="BR796" i="1"/>
  <c r="BC778" i="1"/>
  <c r="BD778" i="1"/>
  <c r="BD1336" i="1"/>
  <c r="BC1336" i="1"/>
  <c r="BQ257" i="1"/>
  <c r="BR257" i="1"/>
  <c r="BD887" i="1"/>
  <c r="BC887" i="1"/>
  <c r="BQ954" i="1"/>
  <c r="BR954" i="1"/>
  <c r="BD802" i="1"/>
  <c r="BC802" i="1"/>
  <c r="BQ313" i="1"/>
  <c r="BR313" i="1"/>
  <c r="BQ47" i="1"/>
  <c r="BR47" i="1"/>
  <c r="BR1166" i="1"/>
  <c r="BQ1166" i="1"/>
  <c r="BC1778" i="1"/>
  <c r="BD1778" i="1"/>
  <c r="BC1313" i="1"/>
  <c r="BD1313" i="1"/>
  <c r="BD830" i="1"/>
  <c r="BC830" i="1"/>
  <c r="BC410" i="1"/>
  <c r="BD410" i="1"/>
  <c r="BD146" i="1"/>
  <c r="BC146" i="1"/>
  <c r="BC489" i="1"/>
  <c r="BD489" i="1"/>
  <c r="BC1460" i="1"/>
  <c r="BD1460" i="1"/>
  <c r="BD849" i="1"/>
  <c r="BC849" i="1"/>
  <c r="BC1936" i="1"/>
  <c r="BD1936" i="1"/>
  <c r="BC152" i="1"/>
  <c r="BD152" i="1"/>
  <c r="BD1066" i="1"/>
  <c r="BC1066" i="1"/>
  <c r="BC436" i="1"/>
  <c r="BD436" i="1"/>
  <c r="BQ666" i="1"/>
  <c r="BR666" i="1"/>
  <c r="BR789" i="1"/>
  <c r="BQ789" i="1"/>
  <c r="BR1068" i="1"/>
  <c r="BQ1068" i="1"/>
  <c r="BR1536" i="1"/>
  <c r="BQ1536" i="1"/>
  <c r="BR420" i="1"/>
  <c r="BQ420" i="1"/>
  <c r="BR869" i="1"/>
  <c r="BQ869" i="1"/>
  <c r="BQ1541" i="1"/>
  <c r="BQ176" i="1"/>
  <c r="BC63" i="1"/>
  <c r="BQ1714" i="1"/>
  <c r="BR1121" i="1"/>
  <c r="BC1050" i="1"/>
  <c r="BQ465" i="1"/>
  <c r="BR465" i="1"/>
  <c r="BQ228" i="1"/>
  <c r="BR228" i="1"/>
  <c r="BQ1724" i="1"/>
  <c r="BR680" i="1"/>
  <c r="BD944" i="1"/>
  <c r="BQ1418" i="1"/>
  <c r="BQ1696" i="1"/>
  <c r="BQ1329" i="1"/>
  <c r="BR306" i="1"/>
  <c r="BD473" i="1"/>
  <c r="BC2002" i="1"/>
  <c r="BD917" i="1"/>
  <c r="BD1521" i="1"/>
  <c r="BD964" i="1"/>
  <c r="BC108" i="1"/>
  <c r="BD1717" i="1"/>
  <c r="BD1979" i="1"/>
  <c r="BD548" i="1"/>
  <c r="BC1534" i="1"/>
  <c r="BD210" i="1"/>
  <c r="BQ796" i="1"/>
  <c r="BQ1066" i="1"/>
  <c r="BQ1184" i="1"/>
  <c r="BD1345" i="1"/>
  <c r="BD217" i="1"/>
  <c r="BD230" i="1"/>
  <c r="BD1600" i="1"/>
  <c r="BQ218" i="1"/>
  <c r="BQ39" i="1"/>
  <c r="BQ1465" i="1"/>
  <c r="BR358" i="1"/>
  <c r="BQ1121" i="1"/>
  <c r="BR590" i="1"/>
  <c r="BR979" i="1"/>
  <c r="BC1084" i="1"/>
  <c r="BC731" i="1"/>
  <c r="BD592" i="1"/>
  <c r="BQ1139" i="1"/>
  <c r="BR110" i="1"/>
  <c r="BQ970" i="1"/>
  <c r="BR176" i="1"/>
  <c r="BQ1614" i="1"/>
  <c r="BQ1194" i="1"/>
  <c r="BQ534" i="1"/>
  <c r="BQ1581" i="1"/>
  <c r="BR1235" i="1"/>
  <c r="BR1933" i="1"/>
  <c r="BQ1491" i="1"/>
  <c r="BC945" i="1"/>
  <c r="BD395" i="1"/>
  <c r="BR1175" i="1"/>
  <c r="BR1202" i="1"/>
  <c r="BQ2006" i="1"/>
  <c r="BQ998" i="1"/>
  <c r="BR772" i="1"/>
  <c r="BD303" i="1"/>
  <c r="BC272" i="1"/>
  <c r="BC630" i="1"/>
  <c r="BD650" i="1"/>
  <c r="BQ1895" i="1"/>
  <c r="BD1107" i="1"/>
  <c r="BC368" i="1"/>
  <c r="BQ1235" i="1"/>
  <c r="BC1337" i="1"/>
  <c r="BQ1481" i="1"/>
  <c r="BC1727" i="1"/>
  <c r="BQ727" i="1"/>
  <c r="BD1267" i="1"/>
  <c r="BQ428" i="1"/>
  <c r="BQ430" i="1"/>
  <c r="BC1822" i="1"/>
  <c r="BR1268" i="1"/>
  <c r="BD1217" i="1"/>
  <c r="BR1581" i="1"/>
  <c r="BQ1427" i="1"/>
  <c r="BC1568" i="1"/>
  <c r="BC1479" i="1"/>
  <c r="BQ1178" i="1"/>
  <c r="BQ1270" i="1"/>
  <c r="BC1632" i="1"/>
  <c r="BQ1087" i="1"/>
  <c r="BQ1675" i="1"/>
  <c r="BR779" i="1"/>
  <c r="BC1772" i="1"/>
  <c r="BR218" i="1"/>
  <c r="BQ951" i="1"/>
  <c r="BC698" i="1"/>
  <c r="BD1466" i="1"/>
  <c r="BR1042" i="1"/>
  <c r="BQ1728" i="1"/>
  <c r="BD1822" i="1"/>
  <c r="BD996" i="1"/>
  <c r="BD1161" i="1"/>
  <c r="BR846" i="1"/>
  <c r="BC1475" i="1"/>
  <c r="BR96" i="1"/>
  <c r="BQ1202" i="1"/>
  <c r="BQ114" i="1"/>
  <c r="BD800" i="1"/>
  <c r="BQ1348" i="1"/>
  <c r="BQ708" i="1"/>
  <c r="BC481" i="1"/>
  <c r="BQ1558" i="1"/>
  <c r="BC1542" i="1"/>
  <c r="BQ1034" i="1"/>
  <c r="BR612" i="1"/>
  <c r="BD796" i="1"/>
  <c r="BR471" i="1"/>
  <c r="BQ233" i="1"/>
  <c r="BQ372" i="1"/>
  <c r="BQ803" i="1"/>
  <c r="BR57" i="1"/>
  <c r="BQ1939" i="1"/>
  <c r="BD821" i="1"/>
  <c r="BD412" i="1"/>
  <c r="BD968" i="1"/>
  <c r="BQ1305" i="1"/>
  <c r="BC1633" i="1"/>
  <c r="BD367" i="1"/>
  <c r="BC149" i="1"/>
  <c r="BC607" i="1"/>
  <c r="BD515" i="1"/>
  <c r="BR233" i="1"/>
  <c r="BQ1760" i="1"/>
  <c r="BC632" i="1"/>
  <c r="BD1181" i="1"/>
  <c r="BC119" i="1"/>
  <c r="BQ768" i="1"/>
  <c r="BR1190" i="1"/>
  <c r="BC523" i="1"/>
  <c r="BD1432" i="1"/>
  <c r="BQ1214" i="1"/>
  <c r="BQ1458" i="1"/>
  <c r="BC1750" i="1"/>
  <c r="BQ618" i="1"/>
  <c r="BC447" i="1"/>
  <c r="BQ445" i="1"/>
  <c r="BC1401" i="1"/>
  <c r="BR838" i="1"/>
  <c r="BD1147" i="1"/>
  <c r="BC1926" i="1"/>
  <c r="BC1518" i="1"/>
  <c r="BQ992" i="1"/>
  <c r="BC102" i="1"/>
  <c r="BQ209" i="1"/>
  <c r="BD1401" i="1"/>
  <c r="BC1495" i="1"/>
  <c r="BD700" i="1"/>
  <c r="BR123" i="1"/>
  <c r="BC277" i="1"/>
  <c r="BC1118" i="1"/>
  <c r="BQ1589" i="1"/>
  <c r="BQ2027" i="1"/>
  <c r="BD1039" i="1"/>
  <c r="BQ1343" i="1"/>
  <c r="BD1568" i="1"/>
  <c r="BQ381" i="1"/>
  <c r="BC288" i="1"/>
  <c r="BQ494" i="1"/>
  <c r="BQ1693" i="1"/>
  <c r="BQ392" i="1"/>
  <c r="BC147" i="1"/>
  <c r="BQ1609" i="1"/>
  <c r="BR1589" i="1"/>
  <c r="BD1998" i="1"/>
  <c r="BC1736" i="1"/>
  <c r="BR496" i="1"/>
  <c r="BR749" i="1"/>
  <c r="BD1275" i="1"/>
  <c r="BQ1598" i="1"/>
  <c r="BR1035" i="1"/>
  <c r="BR191" i="1"/>
  <c r="BC645" i="1"/>
  <c r="BQ1322" i="1"/>
  <c r="BC1905" i="1"/>
  <c r="BC1899" i="1"/>
  <c r="BQ1324" i="1"/>
  <c r="BQ2002" i="1"/>
  <c r="BR1252" i="1"/>
  <c r="BC302" i="1"/>
  <c r="BC1654" i="1"/>
  <c r="BD1291" i="1"/>
  <c r="BQ1831" i="1"/>
  <c r="BC1832" i="1"/>
  <c r="BR267" i="1"/>
  <c r="BR209" i="1"/>
  <c r="BD337" i="1"/>
  <c r="BD1980" i="1"/>
  <c r="BC964" i="1"/>
  <c r="BQ1824" i="1"/>
  <c r="BR446" i="1"/>
  <c r="BC96" i="1"/>
  <c r="BQ1354" i="1"/>
  <c r="BQ1336" i="1"/>
  <c r="BQ1961" i="1"/>
  <c r="BC517" i="1"/>
  <c r="BR1119" i="1"/>
  <c r="BC366" i="1"/>
  <c r="BQ1884" i="1"/>
  <c r="BQ520" i="1"/>
  <c r="BQ1119" i="1"/>
  <c r="BQ1542" i="1"/>
  <c r="BC591" i="1"/>
  <c r="BC1862" i="1"/>
  <c r="BQ724" i="1"/>
  <c r="BR1961" i="1"/>
  <c r="BQ1822" i="1"/>
  <c r="BQ1352" i="1"/>
  <c r="BQ1456" i="1"/>
  <c r="BR1881" i="1"/>
  <c r="BD777" i="1"/>
  <c r="BD1148" i="1"/>
  <c r="BQ136" i="1"/>
  <c r="BC519" i="1"/>
  <c r="BR1030" i="1"/>
  <c r="BQ1402" i="1"/>
  <c r="BC310" i="1"/>
  <c r="BR1454" i="1"/>
  <c r="BQ1307" i="1"/>
  <c r="BQ1737" i="1"/>
  <c r="BQ1629" i="1"/>
  <c r="BD1632" i="1"/>
  <c r="BC1445" i="1"/>
  <c r="BQ1878" i="1"/>
  <c r="BQ1595" i="1"/>
  <c r="BC1656" i="1"/>
  <c r="BR935" i="1"/>
  <c r="BC78" i="1"/>
  <c r="BQ327" i="1"/>
  <c r="BR350" i="1"/>
  <c r="BC1547" i="1"/>
  <c r="BC1507" i="1"/>
  <c r="BC244" i="1"/>
  <c r="BD1656" i="1"/>
  <c r="BC133" i="1"/>
  <c r="BQ1642" i="1"/>
  <c r="BQ2028" i="1"/>
  <c r="BC318" i="1"/>
  <c r="BC100" i="1"/>
  <c r="BQ895" i="1"/>
  <c r="BC1691" i="1"/>
  <c r="BC433" i="1"/>
  <c r="BD288" i="1"/>
  <c r="BR1831" i="1"/>
  <c r="BC186" i="1"/>
  <c r="BQ1350" i="1"/>
  <c r="BC516" i="1"/>
  <c r="BR81" i="1"/>
  <c r="BQ608" i="1"/>
  <c r="BD1142" i="1"/>
  <c r="BD1098" i="1"/>
  <c r="BC2015" i="1"/>
  <c r="BR299" i="1"/>
  <c r="BQ1443" i="1"/>
  <c r="BC179" i="1"/>
  <c r="BC1629" i="1"/>
  <c r="BQ1548" i="1"/>
  <c r="BQ831" i="1"/>
  <c r="BQ1594" i="1"/>
  <c r="BC250" i="1"/>
  <c r="BD1327" i="1"/>
  <c r="BD1186" i="1"/>
  <c r="BD1445" i="1"/>
  <c r="BC208" i="1"/>
  <c r="BD2015" i="1"/>
  <c r="BD133" i="1"/>
  <c r="BC755" i="1"/>
  <c r="BQ443" i="1"/>
  <c r="BD1832" i="1"/>
  <c r="BC1881" i="1"/>
  <c r="BC1010" i="1"/>
  <c r="BD467" i="1"/>
  <c r="BQ2009" i="1"/>
  <c r="BQ433" i="1"/>
  <c r="BQ151" i="1"/>
  <c r="BQ542" i="1"/>
  <c r="BQ422" i="1"/>
  <c r="BC1587" i="1"/>
  <c r="BQ1424" i="1"/>
  <c r="BC1098" i="1"/>
  <c r="BQ87" i="1"/>
  <c r="BQ389" i="1"/>
  <c r="BC2010" i="1"/>
  <c r="BR1352" i="1"/>
  <c r="BQ757" i="1"/>
  <c r="BD1224" i="1"/>
  <c r="BR1025" i="1"/>
  <c r="BR892" i="1"/>
  <c r="BC216" i="1"/>
  <c r="BR1250" i="1"/>
  <c r="BR1094" i="1"/>
  <c r="BC1646" i="1"/>
  <c r="BQ2016" i="1"/>
  <c r="BC1613" i="1"/>
  <c r="BC1039" i="1"/>
  <c r="BD806" i="1"/>
  <c r="BC1953" i="1"/>
  <c r="BC747" i="1"/>
  <c r="BR1424" i="1"/>
  <c r="BD1736" i="1"/>
  <c r="BC1684" i="1"/>
  <c r="BQ745" i="1"/>
  <c r="BR111" i="1"/>
  <c r="BQ787" i="1"/>
  <c r="BC1626" i="1"/>
  <c r="BQ505" i="1"/>
  <c r="BC72" i="1"/>
  <c r="BR840" i="1"/>
  <c r="BC1380" i="1"/>
  <c r="BR1249" i="1"/>
  <c r="BD96" i="1"/>
  <c r="BQ375" i="1"/>
  <c r="BR542" i="1"/>
  <c r="BD1714" i="1"/>
  <c r="BC1672" i="1"/>
  <c r="BQ331" i="1"/>
  <c r="BC1964" i="1"/>
  <c r="BD1021" i="1"/>
  <c r="BC1937" i="1"/>
  <c r="BQ370" i="1"/>
  <c r="BC1595" i="1"/>
  <c r="BQ86" i="1"/>
  <c r="BC392" i="1"/>
  <c r="BR771" i="1"/>
  <c r="BQ1857" i="1"/>
  <c r="BR852" i="1"/>
  <c r="BQ395" i="1"/>
  <c r="BC153" i="1"/>
  <c r="BC1918" i="1"/>
  <c r="BD1791" i="1"/>
  <c r="BR601" i="1"/>
  <c r="BC606" i="1"/>
  <c r="BR1746" i="1"/>
  <c r="BD747" i="1"/>
  <c r="BQ109" i="1"/>
  <c r="BC1967" i="1"/>
  <c r="BC1573" i="1"/>
  <c r="BQ107" i="1"/>
  <c r="BR1098" i="1"/>
  <c r="BQ1025" i="1"/>
  <c r="BC282" i="1"/>
  <c r="BQ1083" i="1"/>
  <c r="BQ223" i="1"/>
  <c r="BQ1918" i="1"/>
  <c r="BD153" i="1"/>
  <c r="BC1666" i="1"/>
  <c r="BD948" i="1"/>
  <c r="BC1307" i="1"/>
  <c r="BC1603" i="1"/>
  <c r="BQ1863" i="1"/>
  <c r="BR965" i="1"/>
  <c r="BQ362" i="1"/>
  <c r="BC69" i="1"/>
  <c r="BR802" i="1"/>
  <c r="BC1317" i="1"/>
  <c r="BC604" i="1"/>
  <c r="BQ523" i="1"/>
  <c r="BQ204" i="1"/>
  <c r="BD899" i="1"/>
  <c r="BC437" i="1"/>
  <c r="BQ1886" i="1"/>
  <c r="BC334" i="1"/>
  <c r="BC1624" i="1"/>
  <c r="BQ641" i="1"/>
  <c r="BQ852" i="1"/>
  <c r="BQ33" i="1"/>
  <c r="BC1837" i="1"/>
  <c r="BC1617" i="1"/>
  <c r="BC143" i="1"/>
  <c r="BD81" i="1"/>
  <c r="BQ1901" i="1"/>
  <c r="BD1626" i="1"/>
  <c r="BR1346" i="1"/>
  <c r="BR395" i="1"/>
  <c r="BQ942" i="1"/>
  <c r="BQ1699" i="1"/>
  <c r="BQ1527" i="1"/>
  <c r="BQ183" i="1"/>
  <c r="BR315" i="1"/>
  <c r="BD1918" i="1"/>
  <c r="BD801" i="1"/>
  <c r="BD431" i="1"/>
  <c r="BQ1605" i="1"/>
  <c r="BQ148" i="1"/>
  <c r="BC701" i="1"/>
  <c r="BQ1587" i="1"/>
  <c r="BC252" i="1"/>
  <c r="BR1267" i="1"/>
  <c r="BQ1820" i="1"/>
  <c r="BD1563" i="1"/>
  <c r="BQ1639" i="1"/>
  <c r="BQ1633" i="1"/>
  <c r="BR865" i="1"/>
  <c r="BQ1656" i="1"/>
  <c r="BQ369" i="1"/>
  <c r="BQ684" i="1"/>
  <c r="BQ1488" i="1"/>
  <c r="BC1637" i="1"/>
  <c r="BC715" i="1"/>
  <c r="BC1915" i="1"/>
  <c r="BQ1596" i="1"/>
  <c r="BR987" i="1"/>
  <c r="BR939" i="1"/>
  <c r="BC1344" i="1"/>
  <c r="BD1001" i="1"/>
  <c r="BC1347" i="1"/>
  <c r="BQ1679" i="1"/>
  <c r="BR1181" i="1"/>
  <c r="BQ339" i="1"/>
  <c r="BD1168" i="1"/>
  <c r="BC105" i="1"/>
  <c r="BR1056" i="1"/>
  <c r="BR1000" i="1"/>
  <c r="BQ112" i="1"/>
  <c r="BC1898" i="1"/>
  <c r="BQ1432" i="1"/>
  <c r="BD712" i="1"/>
  <c r="BQ317" i="1"/>
  <c r="BC359" i="1"/>
  <c r="BC1015" i="1"/>
  <c r="BC751" i="1"/>
  <c r="BR995" i="1"/>
  <c r="BC1800" i="1"/>
  <c r="BC1657" i="1"/>
  <c r="BC472" i="1"/>
  <c r="BC1308" i="1"/>
  <c r="BQ1931" i="1"/>
  <c r="BQ104" i="1"/>
  <c r="BD668" i="1"/>
  <c r="BC321" i="1"/>
  <c r="BC1474" i="1"/>
  <c r="BQ1807" i="1"/>
  <c r="BD1309" i="1"/>
  <c r="BD745" i="1"/>
  <c r="BQ1430" i="1"/>
  <c r="BD789" i="1"/>
  <c r="BD1848" i="1"/>
  <c r="BC758" i="1"/>
  <c r="BR375" i="1"/>
  <c r="BQ274" i="1"/>
  <c r="BQ1603" i="1"/>
  <c r="BC537" i="1"/>
  <c r="BD890" i="1"/>
  <c r="BQ1275" i="1"/>
  <c r="BR586" i="1"/>
  <c r="BR1165" i="1"/>
  <c r="BQ1945" i="1"/>
  <c r="BQ1012" i="1"/>
  <c r="BD1319" i="1"/>
  <c r="BD918" i="1"/>
  <c r="BQ254" i="1"/>
  <c r="BD1108" i="1"/>
  <c r="BR1062" i="1"/>
  <c r="BQ1764" i="1"/>
  <c r="BR1274" i="1"/>
  <c r="BC44" i="1"/>
  <c r="BR1170" i="1"/>
  <c r="BD1208" i="1"/>
  <c r="BQ1900" i="1"/>
  <c r="BC486" i="1"/>
  <c r="BR1120" i="1"/>
  <c r="BC1365" i="1"/>
  <c r="BC520" i="1"/>
  <c r="BQ1665" i="1"/>
  <c r="BQ1949" i="1"/>
  <c r="BQ711" i="1"/>
  <c r="BC683" i="1"/>
  <c r="BR1261" i="1"/>
  <c r="BC51" i="1"/>
  <c r="BR799" i="1"/>
  <c r="BQ1000" i="1"/>
  <c r="BC1325" i="1"/>
  <c r="BQ697" i="1"/>
  <c r="BR183" i="1"/>
  <c r="BD553" i="1"/>
  <c r="BR1039" i="1"/>
  <c r="BC1893" i="1"/>
  <c r="BR1167" i="1"/>
  <c r="BR1185" i="1"/>
  <c r="BC1381" i="1"/>
  <c r="BQ1667" i="1"/>
  <c r="BQ1911" i="1"/>
  <c r="BQ1004" i="1"/>
  <c r="BQ1423" i="1"/>
  <c r="BQ1777" i="1"/>
  <c r="BQ500" i="1"/>
  <c r="BD2012" i="1"/>
  <c r="BC1607" i="1"/>
  <c r="BQ734" i="1"/>
  <c r="BQ755" i="1"/>
  <c r="BD1308" i="1"/>
  <c r="BC1679" i="1"/>
  <c r="BR1086" i="1"/>
  <c r="BC609" i="1"/>
  <c r="BC1838" i="1"/>
  <c r="BD1629" i="1"/>
  <c r="BC1168" i="1"/>
  <c r="BC134" i="1"/>
  <c r="BC734" i="1"/>
  <c r="BC370" i="1"/>
  <c r="BQ266" i="1"/>
  <c r="BC305" i="1"/>
  <c r="BC1512" i="1"/>
  <c r="BD359" i="1"/>
  <c r="BQ1644" i="1"/>
  <c r="BQ1780" i="1"/>
  <c r="BC1725" i="1"/>
  <c r="BD1381" i="1"/>
  <c r="BD683" i="1"/>
  <c r="BQ756" i="1"/>
  <c r="BD1023" i="1"/>
  <c r="BC629" i="1"/>
  <c r="BC852" i="1"/>
  <c r="BQ1431" i="1"/>
  <c r="BQ1866" i="1"/>
  <c r="BQ1261" i="1"/>
  <c r="BC1853" i="1"/>
  <c r="BD1646" i="1"/>
  <c r="BC1473" i="1"/>
  <c r="BD824" i="1"/>
  <c r="BQ1685" i="1"/>
  <c r="BC1820" i="1"/>
  <c r="BQ373" i="1"/>
  <c r="BQ1056" i="1"/>
  <c r="BR1917" i="1"/>
  <c r="BD1893" i="1"/>
  <c r="BC330" i="1"/>
  <c r="BC449" i="1"/>
  <c r="BQ384" i="1"/>
  <c r="BQ1747" i="1"/>
  <c r="BC173" i="1"/>
  <c r="BD1672" i="1"/>
  <c r="BD1134" i="1"/>
  <c r="BC626" i="1"/>
  <c r="BQ1265" i="1"/>
  <c r="BR506" i="1"/>
  <c r="BD1240" i="1"/>
  <c r="BC1670" i="1"/>
  <c r="BC1726" i="1"/>
  <c r="BR899" i="1"/>
  <c r="BC1611" i="1"/>
  <c r="BC1405" i="1"/>
  <c r="BC1391" i="1"/>
  <c r="BC141" i="1"/>
  <c r="BC344" i="1"/>
  <c r="BQ121" i="1"/>
  <c r="BC1334" i="1"/>
  <c r="BC1634" i="1"/>
  <c r="BC1868" i="1"/>
  <c r="BD923" i="1"/>
  <c r="BC1960" i="1"/>
  <c r="BC586" i="1"/>
  <c r="BR1015" i="1"/>
  <c r="BQ214" i="1"/>
  <c r="BD1100" i="1"/>
  <c r="BC716" i="1"/>
  <c r="BQ1407" i="1"/>
  <c r="BD978" i="1"/>
  <c r="BD1061" i="1"/>
  <c r="BD873" i="1"/>
  <c r="BC1363" i="1"/>
  <c r="BC1535" i="1"/>
  <c r="BQ408" i="1"/>
  <c r="BQ765" i="1"/>
  <c r="BR1001" i="1"/>
  <c r="BR964" i="1"/>
  <c r="BR1061" i="1"/>
  <c r="BQ570" i="1"/>
  <c r="BQ558" i="1"/>
  <c r="BQ1923" i="1"/>
  <c r="BC709" i="1"/>
  <c r="BQ341" i="1"/>
  <c r="BD76" i="1"/>
  <c r="BR1154" i="1"/>
  <c r="BQ707" i="1"/>
  <c r="BQ1358" i="1"/>
  <c r="BQ239" i="1"/>
  <c r="BQ675" i="1"/>
  <c r="BC539" i="1"/>
  <c r="BD811" i="1"/>
  <c r="BQ335" i="1"/>
  <c r="BQ1094" i="1"/>
  <c r="BD1008" i="1"/>
  <c r="BQ497" i="1"/>
  <c r="BQ232" i="1"/>
  <c r="BQ1513" i="1"/>
  <c r="BQ660" i="1"/>
  <c r="BC573" i="1"/>
  <c r="BQ885" i="1"/>
  <c r="BC1385" i="1"/>
  <c r="BC598" i="1"/>
  <c r="BD1005" i="1"/>
  <c r="BQ1158" i="1"/>
  <c r="BQ444" i="1"/>
  <c r="BC195" i="1"/>
  <c r="BC1352" i="1"/>
  <c r="BC1920" i="1"/>
  <c r="BD1063" i="1"/>
  <c r="BQ456" i="1"/>
  <c r="BC402" i="1"/>
  <c r="BQ995" i="1"/>
  <c r="BR335" i="1"/>
  <c r="BQ1365" i="1"/>
  <c r="BC300" i="1"/>
  <c r="BC930" i="1"/>
  <c r="BC540" i="1"/>
  <c r="BC1552" i="1"/>
  <c r="BD973" i="1"/>
  <c r="BR929" i="1"/>
  <c r="BR1230" i="1"/>
  <c r="BR1130" i="1"/>
  <c r="BC1928" i="1"/>
  <c r="BD1042" i="1"/>
  <c r="BQ1851" i="1"/>
  <c r="BQ416" i="1"/>
  <c r="BR1127" i="1"/>
  <c r="BC1420" i="1"/>
  <c r="BC671" i="1"/>
  <c r="BD1018" i="1"/>
  <c r="BC1678" i="1"/>
  <c r="BR1201" i="1"/>
  <c r="BQ1942" i="1"/>
  <c r="BD1102" i="1"/>
  <c r="BR1182" i="1"/>
  <c r="BQ54" i="1"/>
  <c r="BR1136" i="1"/>
  <c r="BC1924" i="1"/>
  <c r="BC324" i="1"/>
  <c r="BR1126" i="1"/>
  <c r="BR1115" i="1"/>
  <c r="BC512" i="1"/>
  <c r="BR1239" i="1"/>
  <c r="BC556" i="1"/>
  <c r="BC1599" i="1"/>
  <c r="BR818" i="1"/>
  <c r="BC1486" i="1"/>
  <c r="BC1699" i="1"/>
  <c r="BQ242" i="1"/>
  <c r="BD1715" i="1"/>
  <c r="BQ533" i="1"/>
  <c r="BQ1575" i="1"/>
  <c r="BQ337" i="1"/>
  <c r="BC484" i="1"/>
  <c r="BQ1991" i="1"/>
  <c r="BR520" i="1"/>
  <c r="BR1606" i="1"/>
  <c r="BQ188" i="1"/>
  <c r="BQ342" i="1"/>
  <c r="BC1903" i="1"/>
  <c r="BC1677" i="1"/>
  <c r="BD986" i="1"/>
  <c r="BC482" i="1"/>
  <c r="BD98" i="1"/>
  <c r="BC646" i="1"/>
  <c r="BC754" i="1"/>
  <c r="BR989" i="1"/>
  <c r="BQ1505" i="1"/>
  <c r="BQ482" i="1"/>
  <c r="BC248" i="1"/>
  <c r="BQ318" i="1"/>
  <c r="BR1243" i="1"/>
  <c r="BR1055" i="1"/>
  <c r="BQ589" i="1"/>
  <c r="BQ383" i="1"/>
  <c r="BR1125" i="1"/>
  <c r="BQ578" i="1"/>
  <c r="BC1517" i="1"/>
  <c r="BC442" i="1"/>
  <c r="BR841" i="1"/>
  <c r="BC725" i="1"/>
  <c r="BC1757" i="1"/>
  <c r="BC1510" i="1"/>
  <c r="BC1761" i="1"/>
  <c r="BC1949" i="1"/>
  <c r="BQ126" i="1"/>
  <c r="BC1733" i="1"/>
  <c r="BQ205" i="1"/>
  <c r="BC46" i="1"/>
  <c r="BQ1978" i="1"/>
  <c r="BQ44" i="1"/>
  <c r="BR1234" i="1"/>
  <c r="BC1966" i="1"/>
  <c r="BC1779" i="1"/>
  <c r="BR891" i="1"/>
  <c r="BC658" i="1"/>
  <c r="BD1447" i="1"/>
  <c r="BQ1230" i="1"/>
  <c r="BD1671" i="1"/>
  <c r="BD940" i="1"/>
  <c r="BC534" i="1"/>
  <c r="BC1923" i="1"/>
  <c r="BQ1845" i="1"/>
  <c r="BD438" i="1"/>
  <c r="BQ377" i="1"/>
  <c r="BQ546" i="1"/>
  <c r="BR960" i="1"/>
  <c r="BR1247" i="1"/>
  <c r="BC575" i="1"/>
  <c r="BC1371" i="1"/>
  <c r="BC1498" i="1"/>
  <c r="BR2004" i="1"/>
  <c r="BC1361" i="1"/>
  <c r="BC41" i="1"/>
  <c r="BC2017" i="1"/>
  <c r="BC228" i="1"/>
  <c r="BC460" i="1"/>
  <c r="BQ1709" i="1"/>
  <c r="BR1266" i="1"/>
  <c r="BQ1768" i="1"/>
  <c r="BQ1877" i="1"/>
  <c r="BC432" i="1"/>
  <c r="BC1379" i="1"/>
  <c r="BQ343" i="1"/>
  <c r="BC1426" i="1"/>
  <c r="BQ1721" i="1"/>
  <c r="BR930" i="1"/>
  <c r="BQ1899" i="1"/>
  <c r="BD972" i="1"/>
  <c r="BC299" i="1"/>
  <c r="BC1968" i="1"/>
  <c r="BC1351" i="1"/>
  <c r="BC1792" i="1"/>
  <c r="BR1840" i="1"/>
  <c r="BQ1794" i="1"/>
  <c r="BC565" i="1"/>
  <c r="BD1007" i="1"/>
  <c r="BD1213" i="1"/>
  <c r="BC1023" i="1"/>
  <c r="BD1728" i="1"/>
  <c r="BD971" i="1"/>
  <c r="BC170" i="1"/>
  <c r="BQ1313" i="1"/>
  <c r="BR107" i="1"/>
  <c r="BQ288" i="1"/>
  <c r="BD427" i="1"/>
  <c r="BC664" i="1"/>
  <c r="BD1446" i="1"/>
  <c r="BR1008" i="1"/>
  <c r="BC1622" i="1"/>
  <c r="BD1104" i="1"/>
  <c r="BC243" i="1"/>
  <c r="BD856" i="1"/>
  <c r="BQ1811" i="1"/>
  <c r="BC1806" i="1"/>
  <c r="BC1664" i="1"/>
  <c r="BD1233" i="1"/>
  <c r="BC768" i="1"/>
  <c r="BD924" i="1"/>
  <c r="BR977" i="1"/>
  <c r="BQ1457" i="1"/>
  <c r="BC1491" i="1"/>
  <c r="BC1551" i="1"/>
  <c r="BQ1941" i="1"/>
  <c r="BR1024" i="1"/>
  <c r="BQ1912" i="1"/>
  <c r="BC524" i="1"/>
  <c r="BQ1400" i="1"/>
  <c r="BC558" i="1"/>
  <c r="BC1384" i="1"/>
  <c r="BQ146" i="1"/>
  <c r="BD1027" i="1"/>
  <c r="BC1809" i="1"/>
  <c r="BQ929" i="1"/>
  <c r="BQ1647" i="1"/>
  <c r="BQ1318" i="1"/>
  <c r="BR1134" i="1"/>
  <c r="BC562" i="1"/>
  <c r="BD1328" i="1"/>
  <c r="BC1509" i="1"/>
  <c r="BC973" i="1"/>
  <c r="BC384" i="1"/>
  <c r="BD448" i="1"/>
  <c r="BQ1037" i="1"/>
  <c r="BQ479" i="1"/>
  <c r="BR307" i="1"/>
  <c r="BC155" i="1"/>
  <c r="BD819" i="1"/>
  <c r="BD1678" i="1"/>
  <c r="BC322" i="1"/>
  <c r="BC2007" i="1"/>
  <c r="BQ1965" i="1"/>
  <c r="BQ172" i="1"/>
  <c r="BR1863" i="1"/>
  <c r="BQ1870" i="1"/>
  <c r="BR1665" i="1"/>
  <c r="BQ1602" i="1"/>
  <c r="BD792" i="1"/>
  <c r="BD1114" i="1"/>
  <c r="BD817" i="1"/>
  <c r="BC1435" i="1"/>
  <c r="BD1820" i="1"/>
  <c r="BC377" i="1"/>
  <c r="BC702" i="1"/>
  <c r="BQ1379" i="1"/>
  <c r="BR1206" i="1"/>
  <c r="BQ1086" i="1"/>
  <c r="BR54" i="1"/>
  <c r="BC1356" i="1"/>
  <c r="BC409" i="1"/>
  <c r="BQ504" i="1"/>
  <c r="BC1321" i="1"/>
  <c r="BQ1661" i="1"/>
  <c r="BR877" i="1"/>
  <c r="BC1929" i="1"/>
  <c r="BC681" i="1"/>
  <c r="BC163" i="1"/>
  <c r="BD1003" i="1"/>
  <c r="BD1047" i="1"/>
  <c r="BQ90" i="1"/>
  <c r="BC1965" i="1"/>
  <c r="BD1254" i="1"/>
  <c r="BD853" i="1"/>
  <c r="BC1673" i="1"/>
  <c r="BC706" i="1"/>
  <c r="BD1185" i="1"/>
  <c r="BC1959" i="1"/>
  <c r="BQ1634" i="1"/>
  <c r="BR1912" i="1"/>
  <c r="BQ544" i="1"/>
  <c r="BQ166" i="1"/>
  <c r="BQ1640" i="1"/>
  <c r="BD1535" i="1"/>
  <c r="BC399" i="1"/>
  <c r="BC1641" i="1"/>
  <c r="BD1365" i="1"/>
  <c r="BC750" i="1"/>
  <c r="BQ1841" i="1"/>
  <c r="BC1402" i="1"/>
  <c r="BC1322" i="1"/>
  <c r="BC1540" i="1"/>
  <c r="BQ669" i="1"/>
  <c r="BR362" i="1"/>
  <c r="BQ323" i="1"/>
  <c r="BQ168" i="1"/>
  <c r="BQ382" i="1"/>
  <c r="BQ1182" i="1"/>
  <c r="BD933" i="1"/>
  <c r="BC1674" i="1"/>
  <c r="BR773" i="1"/>
  <c r="BC1834" i="1"/>
  <c r="BC1505" i="1"/>
  <c r="BC1721" i="1"/>
  <c r="BQ1154" i="1"/>
  <c r="BR497" i="1"/>
  <c r="BQ108" i="1"/>
  <c r="BQ657" i="1"/>
  <c r="BD1409" i="1"/>
  <c r="BD1249" i="1"/>
  <c r="BD1145" i="1"/>
  <c r="BR146" i="1"/>
  <c r="BQ1470" i="1"/>
  <c r="BD1825" i="1"/>
  <c r="BD1371" i="1"/>
  <c r="BD1608" i="1"/>
  <c r="BD520" i="1"/>
  <c r="BC304" i="1"/>
  <c r="BD758" i="1"/>
  <c r="BC685" i="1"/>
  <c r="BQ1495" i="1"/>
  <c r="BC125" i="1"/>
  <c r="BD741" i="1"/>
  <c r="BC1412" i="1"/>
  <c r="BR1084" i="1"/>
  <c r="BD275" i="1"/>
  <c r="BC1609" i="1"/>
  <c r="BR901" i="1"/>
  <c r="BQ489" i="1"/>
  <c r="BQ758" i="1"/>
  <c r="BQ1763" i="1"/>
  <c r="BQ336" i="1"/>
  <c r="BQ637" i="1"/>
  <c r="BQ119" i="1"/>
  <c r="BR1949" i="1"/>
  <c r="BR161" i="1"/>
  <c r="BR1764" i="1"/>
  <c r="BQ1750" i="1"/>
  <c r="BR91" i="1"/>
  <c r="BC476" i="1"/>
  <c r="BC1462" i="1"/>
  <c r="BD781" i="1"/>
  <c r="BR1164" i="1"/>
  <c r="BC588" i="1"/>
  <c r="BQ899" i="1"/>
  <c r="BQ1483" i="1"/>
  <c r="BC488" i="1"/>
  <c r="BD1782" i="1"/>
  <c r="BC978" i="1"/>
  <c r="BC666" i="1"/>
  <c r="BC1655" i="1"/>
  <c r="BC57" i="1"/>
  <c r="BR973" i="1"/>
  <c r="BQ1774" i="1"/>
  <c r="BR1029" i="1"/>
  <c r="BC1729" i="1"/>
  <c r="BC343" i="1"/>
  <c r="BQ1179" i="1"/>
  <c r="BQ737" i="1"/>
  <c r="BQ1419" i="1"/>
  <c r="BQ2015" i="1"/>
  <c r="BQ1061" i="1"/>
  <c r="BQ1792" i="1"/>
  <c r="BQ177" i="1"/>
  <c r="BR475" i="1"/>
  <c r="BQ1170" i="1"/>
  <c r="BQ1062" i="1"/>
  <c r="BD44" i="1"/>
  <c r="BD1603" i="1"/>
  <c r="BD1726" i="1"/>
  <c r="BD228" i="1"/>
  <c r="BD1379" i="1"/>
  <c r="BD1611" i="1"/>
  <c r="BD1924" i="1"/>
  <c r="BD1838" i="1"/>
  <c r="BQ1239" i="1"/>
  <c r="BR1877" i="1"/>
  <c r="BQ1274" i="1"/>
  <c r="BR254" i="1"/>
  <c r="BQ295" i="1"/>
  <c r="BD1426" i="1"/>
  <c r="BC1994" i="1"/>
  <c r="BC1775" i="1"/>
  <c r="BD1361" i="1"/>
  <c r="BD983" i="1"/>
  <c r="BD1391" i="1"/>
  <c r="BD556" i="1"/>
  <c r="BD604" i="1"/>
  <c r="BD264" i="1"/>
  <c r="BC463" i="1"/>
  <c r="BD1590" i="1"/>
  <c r="BQ1469" i="1"/>
  <c r="BR839" i="1"/>
  <c r="BR121" i="1"/>
  <c r="BQ252" i="1"/>
  <c r="BC873" i="1"/>
  <c r="BD1699" i="1"/>
  <c r="BD881" i="1"/>
  <c r="BD1894" i="1"/>
  <c r="BD1278" i="1"/>
  <c r="BC1569" i="1"/>
  <c r="BR407" i="1"/>
  <c r="BQ203" i="1"/>
  <c r="BQ1001" i="1"/>
  <c r="BQ1793" i="1"/>
  <c r="BR214" i="1"/>
  <c r="BQ1136" i="1"/>
  <c r="BQ464" i="1"/>
  <c r="BQ1015" i="1"/>
  <c r="BQ631" i="1"/>
  <c r="BQ366" i="1"/>
  <c r="BD586" i="1"/>
  <c r="BD961" i="1"/>
  <c r="BD512" i="1"/>
  <c r="BC948" i="1"/>
  <c r="BD41" i="1"/>
  <c r="BD1405" i="1"/>
  <c r="BD2017" i="1"/>
  <c r="BD432" i="1"/>
  <c r="BC1720" i="1"/>
  <c r="BD1144" i="1"/>
  <c r="BD1170" i="1"/>
  <c r="BD390" i="1"/>
  <c r="BC1636" i="1"/>
  <c r="BQ304" i="1"/>
  <c r="BC1996" i="1"/>
  <c r="BC1451" i="1"/>
  <c r="BQ1115" i="1"/>
  <c r="BQ965" i="1"/>
  <c r="BQ329" i="1"/>
  <c r="BQ1636" i="1"/>
  <c r="BQ1492" i="1"/>
  <c r="BR994" i="1"/>
  <c r="BD299" i="1"/>
  <c r="BD1307" i="1"/>
  <c r="BD344" i="1"/>
  <c r="BD1679" i="1"/>
  <c r="BD797" i="1"/>
  <c r="BD1831" i="1"/>
  <c r="BD1670" i="1"/>
  <c r="BD926" i="1"/>
  <c r="BQ1474" i="1"/>
  <c r="BR1880" i="1"/>
  <c r="BR570" i="1"/>
  <c r="BD1325" i="1"/>
  <c r="BD1937" i="1"/>
  <c r="BD1317" i="1"/>
  <c r="BC220" i="1"/>
  <c r="BC1879" i="1"/>
  <c r="BC1295" i="1"/>
  <c r="BQ1610" i="1"/>
  <c r="BQ1455" i="1"/>
  <c r="BQ1624" i="1"/>
  <c r="BR912" i="1"/>
  <c r="BQ360" i="1"/>
  <c r="BR204" i="1"/>
  <c r="BQ1126" i="1"/>
  <c r="BQ802" i="1"/>
  <c r="BQ1569" i="1"/>
  <c r="BQ391" i="1"/>
  <c r="BC404" i="1"/>
  <c r="BD69" i="1"/>
  <c r="BD141" i="1"/>
  <c r="BD1666" i="1"/>
  <c r="BD460" i="1"/>
  <c r="BC1861" i="1"/>
  <c r="BC1760" i="1"/>
  <c r="BC1909" i="1"/>
  <c r="BC129" i="1"/>
  <c r="BQ818" i="1"/>
  <c r="BQ1562" i="1"/>
  <c r="BQ178" i="1"/>
  <c r="BQ1759" i="1"/>
  <c r="BR558" i="1"/>
  <c r="BD1486" i="1"/>
  <c r="BD1115" i="1"/>
  <c r="BC1368" i="1"/>
  <c r="BC1662" i="1"/>
  <c r="BQ1802" i="1"/>
  <c r="BR767" i="1"/>
  <c r="BR1900" i="1"/>
  <c r="BR523" i="1"/>
  <c r="BD1013" i="1"/>
  <c r="BC1988" i="1"/>
  <c r="BC405" i="1"/>
  <c r="BC1324" i="1"/>
  <c r="BC1708" i="1"/>
  <c r="BD1268" i="1"/>
  <c r="BC1392" i="1"/>
  <c r="BR1104" i="1"/>
  <c r="BQ40" i="1"/>
  <c r="BQ296" i="1"/>
  <c r="BR996" i="1"/>
  <c r="BC65" i="1"/>
  <c r="BD851" i="1"/>
  <c r="BC660" i="1"/>
  <c r="BC1752" i="1"/>
  <c r="BQ1707" i="1"/>
  <c r="BR1258" i="1"/>
  <c r="BC497" i="1"/>
  <c r="BQ56" i="1"/>
  <c r="BQ1323" i="1"/>
  <c r="BD812" i="1"/>
  <c r="BD908" i="1"/>
  <c r="BQ1875" i="1"/>
  <c r="BR1220" i="1"/>
  <c r="BR820" i="1"/>
  <c r="BR1176" i="1"/>
  <c r="BD1277" i="1"/>
  <c r="BQ1509" i="1"/>
  <c r="BQ1413" i="1"/>
  <c r="BR824" i="1"/>
  <c r="BQ1662" i="1"/>
  <c r="BQ1762" i="1"/>
  <c r="BR968" i="1"/>
  <c r="BQ76" i="1"/>
  <c r="BQ346" i="1"/>
  <c r="BQ600" i="1"/>
  <c r="BR1287" i="1"/>
  <c r="BD1037" i="1"/>
  <c r="BQ1292" i="1"/>
  <c r="BQ170" i="1"/>
  <c r="BQ1392" i="1"/>
  <c r="BQ642" i="1"/>
  <c r="BQ1757" i="1"/>
  <c r="BQ716" i="1"/>
  <c r="BQ140" i="1"/>
  <c r="BQ560" i="1"/>
  <c r="BQ2007" i="1"/>
  <c r="BC1482" i="1"/>
  <c r="BC1553" i="1"/>
  <c r="BC509" i="1"/>
  <c r="BC1343" i="1"/>
  <c r="BQ1932" i="1"/>
  <c r="BR1229" i="1"/>
  <c r="BR921" i="1"/>
  <c r="BR1095" i="1"/>
  <c r="BC85" i="1"/>
  <c r="BC398" i="1"/>
  <c r="BR947" i="1"/>
  <c r="BQ744" i="1"/>
  <c r="BQ1970" i="1"/>
  <c r="BC215" i="1"/>
  <c r="BC1449" i="1"/>
  <c r="BC365" i="1"/>
  <c r="BC185" i="1"/>
  <c r="BC1299" i="1"/>
  <c r="BC1707" i="1"/>
  <c r="BR780" i="1"/>
  <c r="BR972" i="1"/>
  <c r="BC1912" i="1"/>
  <c r="BC761" i="1"/>
  <c r="BQ97" i="1"/>
  <c r="BQ396" i="1"/>
  <c r="BR953" i="1"/>
  <c r="BQ1778" i="1"/>
  <c r="BR1285" i="1"/>
  <c r="BC226" i="1"/>
  <c r="BC1468" i="1"/>
  <c r="BR1028" i="1"/>
  <c r="BR1102" i="1"/>
  <c r="BC1895" i="1"/>
  <c r="BC1549" i="1"/>
  <c r="BQ681" i="1"/>
  <c r="BC1748" i="1"/>
  <c r="BQ222" i="1"/>
  <c r="BC1706" i="1"/>
  <c r="BC1891" i="1"/>
  <c r="BC1566" i="1"/>
  <c r="BD1024" i="1"/>
  <c r="BQ1514" i="1"/>
  <c r="BQ30" i="1"/>
  <c r="BQ1713" i="1"/>
  <c r="BQ165" i="1"/>
  <c r="BC428" i="1"/>
  <c r="BD1296" i="1"/>
  <c r="BC382" i="1"/>
  <c r="BD611" i="1"/>
  <c r="BC618" i="1"/>
  <c r="BQ1987" i="1"/>
  <c r="BD509" i="1"/>
  <c r="BD85" i="1"/>
  <c r="BQ654" i="1"/>
  <c r="BD1150" i="1"/>
  <c r="BD1673" i="1"/>
  <c r="BC1254" i="1"/>
  <c r="BQ576" i="1"/>
  <c r="BD1131" i="1"/>
  <c r="BQ764" i="1"/>
  <c r="BC183" i="1"/>
  <c r="BQ1772" i="1"/>
  <c r="BQ683" i="1"/>
  <c r="BQ1510" i="1"/>
  <c r="BQ921" i="1"/>
  <c r="BQ549" i="1"/>
  <c r="BQ1922" i="1"/>
  <c r="BQ947" i="1"/>
  <c r="BQ1415" i="1"/>
  <c r="BR1845" i="1"/>
  <c r="BD1140" i="1"/>
  <c r="BC1585" i="1"/>
  <c r="BD1017" i="1"/>
  <c r="BC1292" i="1"/>
  <c r="BC1850" i="1"/>
  <c r="BC532" i="1"/>
  <c r="BR890" i="1"/>
  <c r="BC293" i="1"/>
  <c r="BC331" i="1"/>
  <c r="BR1018" i="1"/>
  <c r="BR817" i="1"/>
  <c r="BQ1997" i="1"/>
  <c r="BD1210" i="1"/>
  <c r="BC55" i="1"/>
  <c r="BD1126" i="1"/>
  <c r="BR1006" i="1"/>
  <c r="BC394" i="1"/>
  <c r="BD1085" i="1"/>
  <c r="BC622" i="1"/>
  <c r="BC297" i="1"/>
  <c r="BQ1969" i="1"/>
  <c r="BQ526" i="1"/>
  <c r="BQ278" i="1"/>
  <c r="BC1841" i="1"/>
  <c r="BQ324" i="1"/>
  <c r="BC1836" i="1"/>
  <c r="BQ1532" i="1"/>
  <c r="BR822" i="1"/>
  <c r="BQ1523" i="1"/>
  <c r="BQ1952" i="1"/>
  <c r="BQ1399" i="1"/>
  <c r="BR835" i="1"/>
  <c r="BQ1578" i="1"/>
  <c r="BD1321" i="1"/>
  <c r="BD1157" i="1"/>
  <c r="BQ1740" i="1"/>
  <c r="BQ1687" i="1"/>
  <c r="BC853" i="1"/>
  <c r="BQ374" i="1"/>
  <c r="BR1889" i="1"/>
  <c r="BR1199" i="1"/>
  <c r="BR1661" i="1"/>
  <c r="BR744" i="1"/>
  <c r="BQ1795" i="1"/>
  <c r="BQ1362" i="1"/>
  <c r="BD706" i="1"/>
  <c r="BQ581" i="1"/>
  <c r="BC644" i="1"/>
  <c r="BR1007" i="1"/>
  <c r="BQ229" i="1"/>
  <c r="BQ1335" i="1"/>
  <c r="BQ34" i="1"/>
  <c r="BC1185" i="1"/>
  <c r="BD1057" i="1"/>
  <c r="BQ1821" i="1"/>
  <c r="BC1373" i="1"/>
  <c r="BR1223" i="1"/>
  <c r="BQ1370" i="1"/>
  <c r="BQ290" i="1"/>
  <c r="BD783" i="1"/>
  <c r="BC287" i="1"/>
  <c r="BC1927" i="1"/>
  <c r="BC1367" i="1"/>
  <c r="BR904" i="1"/>
  <c r="BC242" i="1"/>
  <c r="BD242" i="1"/>
  <c r="BD1101" i="1"/>
  <c r="BC1101" i="1"/>
  <c r="BC525" i="1"/>
  <c r="BD525" i="1"/>
  <c r="BC62" i="1"/>
  <c r="BD62" i="1"/>
  <c r="BC294" i="1"/>
  <c r="BD294" i="1"/>
  <c r="BD266" i="1"/>
  <c r="BC266" i="1"/>
  <c r="BD86" i="1"/>
  <c r="BC86" i="1"/>
  <c r="BC1418" i="1"/>
  <c r="BD1418" i="1"/>
  <c r="BD771" i="1"/>
  <c r="BQ691" i="1"/>
  <c r="BQ877" i="1"/>
  <c r="BR504" i="1"/>
  <c r="BC1867" i="1"/>
  <c r="BQ1577" i="1"/>
  <c r="BR1932" i="1"/>
  <c r="BD1553" i="1"/>
  <c r="BD1343" i="1"/>
  <c r="BC388" i="1"/>
  <c r="BD1929" i="1"/>
  <c r="BD1182" i="1"/>
  <c r="BD329" i="1"/>
  <c r="BC1555" i="1"/>
  <c r="BC1946" i="1"/>
  <c r="BD1602" i="1"/>
  <c r="BC1602" i="1"/>
  <c r="BQ1503" i="1"/>
  <c r="BD1141" i="1"/>
  <c r="BQ2020" i="1"/>
  <c r="BR882" i="1"/>
  <c r="BD129" i="1"/>
  <c r="BC1047" i="1"/>
  <c r="BC1036" i="1"/>
  <c r="BD163" i="1"/>
  <c r="BQ1369" i="1"/>
  <c r="BR2007" i="1"/>
  <c r="BQ1995" i="1"/>
  <c r="BQ1872" i="1"/>
  <c r="BQ1976" i="1"/>
  <c r="BC1378" i="1"/>
  <c r="BC1374" i="1"/>
  <c r="BQ1729" i="1"/>
  <c r="BQ661" i="1"/>
  <c r="BQ644" i="1"/>
  <c r="BD681" i="1"/>
  <c r="BC1053" i="1"/>
  <c r="BQ1962" i="1"/>
  <c r="BD1068" i="1"/>
  <c r="BQ93" i="1"/>
  <c r="BQ1898" i="1"/>
  <c r="BQ435" i="1"/>
  <c r="BQ649" i="1"/>
  <c r="BQ1468" i="1"/>
  <c r="BC1642" i="1"/>
  <c r="BQ187" i="1"/>
  <c r="BQ283" i="1"/>
  <c r="BC1956" i="1"/>
  <c r="BC723" i="1"/>
  <c r="BQ210" i="1"/>
  <c r="BQ1920" i="1"/>
  <c r="BQ1317" i="1"/>
  <c r="BQ95" i="1"/>
  <c r="BQ647" i="1"/>
  <c r="BD1273" i="1"/>
  <c r="BQ1496" i="1"/>
  <c r="BR875" i="1"/>
  <c r="BC1398" i="1"/>
  <c r="BQ1925" i="1"/>
  <c r="BC1493" i="1"/>
  <c r="BD1048" i="1"/>
  <c r="BC1335" i="1"/>
  <c r="BQ276" i="1"/>
  <c r="BR788" i="1"/>
  <c r="BQ268" i="1"/>
  <c r="BR855" i="1"/>
  <c r="BQ1601" i="1"/>
  <c r="BC1439" i="1"/>
  <c r="BC1769" i="1"/>
  <c r="BR1123" i="1"/>
  <c r="BQ294" i="1"/>
  <c r="BQ367" i="1"/>
  <c r="BQ656" i="1"/>
  <c r="BQ1511" i="1"/>
  <c r="BQ65" i="1"/>
  <c r="BQ1723" i="1"/>
  <c r="BC1961" i="1"/>
  <c r="BQ1344" i="1"/>
  <c r="BR1051" i="1"/>
  <c r="BQ1943" i="1"/>
  <c r="BQ1673" i="1"/>
  <c r="BC1665" i="1"/>
  <c r="BQ38" i="1"/>
  <c r="BQ555" i="1"/>
  <c r="BC184" i="1"/>
  <c r="BR1082" i="1"/>
  <c r="BQ122" i="1"/>
  <c r="BR1147" i="1"/>
  <c r="BC429" i="1"/>
  <c r="BD1038" i="1"/>
  <c r="BC1687" i="1"/>
  <c r="BQ133" i="1"/>
  <c r="BQ1733" i="1"/>
  <c r="BQ455" i="1"/>
  <c r="BR825" i="1"/>
  <c r="BC1527" i="1"/>
  <c r="BC289" i="1"/>
  <c r="BQ492" i="1"/>
  <c r="BR1063" i="1"/>
  <c r="BQ379" i="1"/>
  <c r="BQ1477" i="1"/>
  <c r="BC1556" i="1"/>
  <c r="BD987" i="1"/>
  <c r="BC1833" i="1"/>
  <c r="BC311" i="1"/>
  <c r="BQ728" i="1"/>
  <c r="BQ1657" i="1"/>
  <c r="BQ1377" i="1"/>
  <c r="BQ1734" i="1"/>
  <c r="BQ353" i="1"/>
  <c r="BQ249" i="1"/>
  <c r="BQ1701" i="1"/>
  <c r="BR1131" i="1"/>
  <c r="BC1811" i="1"/>
  <c r="BD1137" i="1"/>
  <c r="BQ74" i="1"/>
  <c r="BQ1844" i="1"/>
  <c r="BR1238" i="1"/>
  <c r="BQ1790" i="1"/>
  <c r="BQ1574" i="1"/>
  <c r="BD955" i="1"/>
  <c r="BC1887" i="1"/>
  <c r="BC1884" i="1"/>
  <c r="BQ46" i="1"/>
  <c r="BQ241" i="1"/>
  <c r="BR908" i="1"/>
  <c r="BR1033" i="1"/>
  <c r="BQ376" i="1"/>
  <c r="BQ371" i="1"/>
  <c r="BQ1894" i="1"/>
  <c r="BQ725" i="1"/>
  <c r="BC1765" i="1"/>
  <c r="BD785" i="1"/>
  <c r="BC33" i="1"/>
  <c r="BD929" i="1"/>
  <c r="BR1079" i="1"/>
  <c r="BQ664" i="1"/>
  <c r="BC212" i="1"/>
  <c r="BC1529" i="1"/>
  <c r="BC1954" i="1"/>
  <c r="BC1845" i="1"/>
  <c r="BD975" i="1"/>
  <c r="BQ512" i="1"/>
  <c r="BQ124" i="1"/>
  <c r="BC753" i="1"/>
  <c r="BQ1828" i="1"/>
  <c r="BQ262" i="1"/>
  <c r="BQ1722" i="1"/>
  <c r="BD990" i="1"/>
  <c r="BC1957" i="1"/>
  <c r="BC333" i="1"/>
  <c r="BQ700" i="1"/>
  <c r="BR793" i="1"/>
  <c r="BQ1556" i="1"/>
  <c r="BC1618" i="1"/>
  <c r="BD1159" i="1"/>
  <c r="BC372" i="1"/>
  <c r="BC1663" i="1"/>
  <c r="BC1889" i="1"/>
  <c r="BC1688" i="1"/>
  <c r="BC584" i="1"/>
  <c r="BC64" i="1"/>
  <c r="BQ1674" i="1"/>
  <c r="BR1209" i="1"/>
  <c r="BQ301" i="1"/>
  <c r="BQ665" i="1"/>
  <c r="BC286" i="1"/>
  <c r="BC485" i="1"/>
  <c r="BC1501" i="1"/>
  <c r="BQ344" i="1"/>
  <c r="BQ1315" i="1"/>
  <c r="BR805" i="1"/>
  <c r="BQ1395" i="1"/>
  <c r="BC1982" i="1"/>
  <c r="BC599" i="1"/>
  <c r="BC1316" i="1"/>
  <c r="BD808" i="1"/>
  <c r="BC177" i="1"/>
  <c r="BQ522" i="1"/>
  <c r="BQ513" i="1"/>
  <c r="BC271" i="1"/>
  <c r="BR1227" i="1"/>
  <c r="BC1794" i="1"/>
  <c r="BC187" i="1"/>
  <c r="BQ64" i="1"/>
  <c r="BQ194" i="1"/>
  <c r="BR1153" i="1"/>
  <c r="BQ485" i="1"/>
  <c r="BC742" i="1"/>
  <c r="BQ173" i="1"/>
  <c r="BQ281" i="1"/>
  <c r="BC122" i="1"/>
  <c r="BR1105" i="1"/>
  <c r="BC1951" i="1"/>
  <c r="BC480" i="1"/>
  <c r="BC1902" i="1"/>
  <c r="BR1254" i="1"/>
  <c r="BQ1580" i="1"/>
  <c r="BD885" i="1"/>
  <c r="BC159" i="1"/>
  <c r="BC1593" i="1"/>
  <c r="BR848" i="1"/>
  <c r="BC581" i="1"/>
  <c r="BC561" i="1"/>
  <c r="BQ1497" i="1"/>
  <c r="BR1096" i="1"/>
  <c r="BQ1618" i="1"/>
  <c r="BQ195" i="1"/>
  <c r="BQ515" i="1"/>
  <c r="BR1108" i="1"/>
  <c r="BC1610" i="1"/>
  <c r="BC1808" i="1"/>
  <c r="BR1124" i="1"/>
  <c r="BQ78" i="1"/>
  <c r="BQ2025" i="1"/>
  <c r="BC1429" i="1"/>
  <c r="BD1221" i="1"/>
  <c r="BC92" i="1"/>
  <c r="BC502" i="1"/>
  <c r="BC1318" i="1"/>
  <c r="BQ1641" i="1"/>
  <c r="BR816" i="1"/>
  <c r="BR1053" i="1"/>
  <c r="BQ404" i="1"/>
  <c r="BQ574" i="1"/>
  <c r="BQ459" i="1"/>
  <c r="BC1355" i="1"/>
  <c r="BC1469" i="1"/>
  <c r="BQ1921" i="1"/>
  <c r="BQ286" i="1"/>
  <c r="BC593" i="1"/>
  <c r="BQ186" i="1"/>
  <c r="BQ1405" i="1"/>
  <c r="BQ1897" i="1"/>
  <c r="BQ1501" i="1"/>
  <c r="BC1812" i="1"/>
  <c r="BC291" i="1"/>
  <c r="BQ1919" i="1"/>
  <c r="BR1263" i="1"/>
  <c r="BR1072" i="1"/>
  <c r="BR1213" i="1"/>
  <c r="BR1113" i="1"/>
  <c r="BC1386" i="1"/>
  <c r="BC595" i="1"/>
  <c r="BR1070" i="1"/>
  <c r="BQ415" i="1"/>
  <c r="BR1195" i="1"/>
  <c r="BQ62" i="1"/>
  <c r="BQ1521" i="1"/>
  <c r="BQ1502" i="1"/>
  <c r="BC1631" i="1"/>
  <c r="BQ32" i="1"/>
  <c r="BQ1849" i="1"/>
  <c r="BD805" i="1"/>
  <c r="BC52" i="1"/>
  <c r="BC634" i="1"/>
  <c r="BD1263" i="1"/>
  <c r="BD1264" i="1"/>
  <c r="BC114" i="1"/>
  <c r="BD957" i="1"/>
  <c r="BC1783" i="1"/>
  <c r="BR1169" i="1"/>
  <c r="BC2018" i="1"/>
  <c r="BC560" i="1"/>
  <c r="BQ1616" i="1"/>
  <c r="BQ37" i="1"/>
  <c r="BQ397" i="1"/>
  <c r="BR1144" i="1"/>
  <c r="BQ231" i="1"/>
  <c r="BQ63" i="1"/>
  <c r="BQ59" i="1"/>
  <c r="BD1105" i="1"/>
  <c r="BC2001" i="1"/>
  <c r="BC1977" i="1"/>
  <c r="BC127" i="1"/>
  <c r="BC240" i="1"/>
  <c r="BR823" i="1"/>
  <c r="BQ1864" i="1"/>
  <c r="BR853" i="1"/>
  <c r="BC323" i="1"/>
  <c r="BC66" i="1"/>
  <c r="BC1864" i="1"/>
  <c r="BC1652" i="1"/>
  <c r="BD909" i="1"/>
  <c r="BR917" i="1"/>
  <c r="BR911" i="1"/>
  <c r="BR1183" i="1"/>
  <c r="BC205" i="1"/>
  <c r="BC759" i="1"/>
  <c r="BC71" i="1"/>
  <c r="BC196" i="1"/>
  <c r="BQ103" i="1"/>
  <c r="BC1459" i="1"/>
  <c r="BC455" i="1"/>
  <c r="BQ1306" i="1"/>
  <c r="BR1186" i="1"/>
  <c r="BR1171" i="1"/>
  <c r="BQ1549" i="1"/>
  <c r="BQ1412" i="1"/>
  <c r="BR963" i="1"/>
  <c r="BC1945" i="1"/>
  <c r="BQ330" i="1"/>
  <c r="BC1364" i="1"/>
  <c r="BC383" i="1"/>
  <c r="BD1000" i="1"/>
  <c r="BR1180" i="1"/>
  <c r="BQ180" i="1"/>
  <c r="BR1237" i="1"/>
  <c r="BC468" i="1"/>
  <c r="BQ535" i="1"/>
  <c r="BR774" i="1"/>
  <c r="BQ240" i="1"/>
  <c r="BR1160" i="1"/>
  <c r="BC1620" i="1"/>
  <c r="BC1785" i="1"/>
  <c r="BC1480" i="1"/>
  <c r="BQ129" i="1"/>
  <c r="BQ1160" i="1"/>
  <c r="BC1396" i="1"/>
  <c r="BR1161" i="1"/>
  <c r="BQ401" i="1"/>
  <c r="BQ349" i="1"/>
  <c r="BC233" i="1"/>
  <c r="BC1134" i="1"/>
  <c r="BQ1349" i="1"/>
  <c r="BQ593" i="1"/>
  <c r="BQ1664" i="1"/>
  <c r="BC493" i="1"/>
  <c r="BC53" i="1"/>
  <c r="BR980" i="1"/>
  <c r="BR1248" i="1"/>
  <c r="BC148" i="1"/>
  <c r="BC1330" i="1"/>
  <c r="BC1579" i="1"/>
  <c r="BC749" i="1"/>
  <c r="BQ356" i="1"/>
  <c r="BR844" i="1"/>
  <c r="BC1628" i="1"/>
  <c r="BC1676" i="1"/>
  <c r="BQ340" i="1"/>
  <c r="BQ567" i="1"/>
  <c r="BD1201" i="1"/>
  <c r="BC1790" i="1"/>
  <c r="BC673" i="1"/>
  <c r="BC1339" i="1"/>
  <c r="BQ216" i="1"/>
  <c r="BR849" i="1"/>
  <c r="BQ72" i="1"/>
  <c r="BR814" i="1"/>
  <c r="BR1163" i="1"/>
  <c r="BQ1660" i="1"/>
  <c r="BQ507" i="1"/>
  <c r="BC198" i="1"/>
  <c r="BC1331" i="1"/>
  <c r="BR1058" i="1"/>
  <c r="BC1434" i="1"/>
  <c r="BC1741" i="1"/>
  <c r="BR1031" i="1"/>
  <c r="BC1306" i="1"/>
  <c r="BQ648" i="1"/>
  <c r="BQ284" i="1"/>
  <c r="BQ387" i="1"/>
  <c r="BQ623" i="1"/>
  <c r="BQ1238" i="1"/>
  <c r="BC351" i="1"/>
  <c r="BC283" i="1"/>
  <c r="BD898" i="1"/>
  <c r="BC1604" i="1"/>
  <c r="BR1107" i="1"/>
  <c r="BQ115" i="1"/>
  <c r="BC1991" i="1"/>
  <c r="BC309" i="1"/>
  <c r="BC445" i="1"/>
  <c r="BD977" i="1"/>
  <c r="BQ1316" i="1"/>
  <c r="BQ652" i="1"/>
  <c r="BC1658" i="1"/>
  <c r="BR1138" i="1"/>
  <c r="BQ1366" i="1"/>
  <c r="BQ2014" i="1"/>
  <c r="BD795" i="1"/>
  <c r="BC506" i="1"/>
  <c r="BQ434" i="1"/>
  <c r="BR1093" i="1"/>
  <c r="BD1785" i="1"/>
  <c r="BD1845" i="1"/>
  <c r="BC769" i="1"/>
  <c r="BC2008" i="1"/>
  <c r="BC695" i="1"/>
  <c r="BC1870" i="1"/>
  <c r="BC757" i="1"/>
  <c r="BC975" i="1"/>
  <c r="BC490" i="1"/>
  <c r="BC955" i="1"/>
  <c r="BD226" i="1"/>
  <c r="BD1004" i="1"/>
  <c r="BC1105" i="1"/>
  <c r="BR98" i="1"/>
  <c r="BQ1994" i="1"/>
  <c r="BR1734" i="1"/>
  <c r="BD1811" i="1"/>
  <c r="BC268" i="1"/>
  <c r="BC1605" i="1"/>
  <c r="BQ234" i="1"/>
  <c r="BR1280" i="1"/>
  <c r="BQ246" i="1"/>
  <c r="BQ634" i="1"/>
  <c r="BR1282" i="1"/>
  <c r="BC1536" i="1"/>
  <c r="BC373" i="1"/>
  <c r="BQ247" i="1"/>
  <c r="BQ145" i="1"/>
  <c r="BC1350" i="1"/>
  <c r="BR889" i="1"/>
  <c r="BC168" i="1"/>
  <c r="BC1938" i="1"/>
  <c r="BC732" i="1"/>
  <c r="BQ1966" i="1"/>
  <c r="BQ740" i="1"/>
  <c r="BQ712" i="1"/>
  <c r="BC452" i="1"/>
  <c r="BC1417" i="1"/>
  <c r="BC1680" i="1"/>
  <c r="BC1437" i="1"/>
  <c r="BC1734" i="1"/>
  <c r="BD1009" i="1"/>
  <c r="BC585" i="1"/>
  <c r="BQ748" i="1"/>
  <c r="BD984" i="1"/>
  <c r="BQ1295" i="1"/>
  <c r="BQ509" i="1"/>
  <c r="BR371" i="1"/>
  <c r="BQ805" i="1"/>
  <c r="BR665" i="1"/>
  <c r="BQ1788" i="1"/>
  <c r="BQ1570" i="1"/>
  <c r="BR103" i="1"/>
  <c r="BQ2010" i="1"/>
  <c r="BR522" i="1"/>
  <c r="BD1889" i="1"/>
  <c r="BD1954" i="1"/>
  <c r="BC1584" i="1"/>
  <c r="BD753" i="1"/>
  <c r="BC406" i="1"/>
  <c r="BC68" i="1"/>
  <c r="BD1468" i="1"/>
  <c r="BD597" i="1"/>
  <c r="BC1024" i="1"/>
  <c r="BD1482" i="1"/>
  <c r="BC411" i="1"/>
  <c r="BC1377" i="1"/>
  <c r="BC508" i="1"/>
  <c r="BQ1929" i="1"/>
  <c r="BQ1237" i="1"/>
  <c r="BQ48" i="1"/>
  <c r="BD1688" i="1"/>
  <c r="BD373" i="1"/>
  <c r="BD1241" i="1"/>
  <c r="BD271" i="1"/>
  <c r="BD1566" i="1"/>
  <c r="BC306" i="1"/>
  <c r="BC1682" i="1"/>
  <c r="BD1067" i="1"/>
  <c r="BD993" i="1"/>
  <c r="BR353" i="1"/>
  <c r="BR180" i="1"/>
  <c r="BR262" i="1"/>
  <c r="BR1257" i="1"/>
  <c r="BQ213" i="1"/>
  <c r="BQ1459" i="1"/>
  <c r="BD1480" i="1"/>
  <c r="BD1982" i="1"/>
  <c r="BD71" i="1"/>
  <c r="BD372" i="1"/>
  <c r="BC1414" i="1"/>
  <c r="BD1316" i="1"/>
  <c r="BC808" i="1"/>
  <c r="BD1322" i="1"/>
  <c r="BC142" i="1"/>
  <c r="BC557" i="1"/>
  <c r="BQ1033" i="1"/>
  <c r="BQ793" i="1"/>
  <c r="BR301" i="1"/>
  <c r="BQ1385" i="1"/>
  <c r="BQ1960" i="1"/>
  <c r="BR1556" i="1"/>
  <c r="BQ152" i="1"/>
  <c r="BQ774" i="1"/>
  <c r="BD212" i="1"/>
  <c r="BD1501" i="1"/>
  <c r="BD1207" i="1"/>
  <c r="BC705" i="1"/>
  <c r="BC1564" i="1"/>
  <c r="BD1540" i="1"/>
  <c r="BC469" i="1"/>
  <c r="BC1400" i="1"/>
  <c r="BD1209" i="1"/>
  <c r="BD1794" i="1"/>
  <c r="BC1886" i="1"/>
  <c r="BD1281" i="1"/>
  <c r="BC1747" i="1"/>
  <c r="BD1044" i="1"/>
  <c r="BR910" i="1"/>
  <c r="BQ52" i="1"/>
  <c r="BR962" i="1"/>
  <c r="BR986" i="1"/>
  <c r="BQ1676" i="1"/>
  <c r="BC221" i="1"/>
  <c r="BC39" i="1"/>
  <c r="BC740" i="1"/>
  <c r="BR1152" i="1"/>
  <c r="BR1128" i="1"/>
  <c r="BR1132" i="1"/>
  <c r="BC1504" i="1"/>
  <c r="BD1247" i="1"/>
  <c r="BC1376" i="1"/>
  <c r="BC2005" i="1"/>
  <c r="BR800" i="1"/>
  <c r="BQ275" i="1"/>
  <c r="BC1320" i="1"/>
  <c r="BQ169" i="1"/>
  <c r="BC1310" i="1"/>
  <c r="BC42" i="1"/>
  <c r="BR376" i="1"/>
  <c r="BQ1896" i="1"/>
  <c r="BQ1296" i="1"/>
  <c r="BR1701" i="1"/>
  <c r="BR860" i="1"/>
  <c r="BQ738" i="1"/>
  <c r="BD599" i="1"/>
  <c r="BC929" i="1"/>
  <c r="BD540" i="1"/>
  <c r="BC624" i="1"/>
  <c r="BD378" i="1"/>
  <c r="BQ588" i="1"/>
  <c r="BD1253" i="1"/>
  <c r="BR906" i="1"/>
  <c r="BQ70" i="1"/>
  <c r="BQ1742" i="1"/>
  <c r="BQ1079" i="1"/>
  <c r="BR725" i="1"/>
  <c r="BR194" i="1"/>
  <c r="BD1529" i="1"/>
  <c r="BD1229" i="1"/>
  <c r="BD286" i="1"/>
  <c r="BC949" i="1"/>
  <c r="BD449" i="1"/>
  <c r="BC164" i="1"/>
  <c r="BD915" i="1"/>
  <c r="BQ264" i="1"/>
  <c r="BD867" i="1"/>
  <c r="BQ1285" i="1"/>
  <c r="BC229" i="1"/>
  <c r="BD1402" i="1"/>
  <c r="BD468" i="1"/>
  <c r="BD1663" i="1"/>
  <c r="BD837" i="1"/>
  <c r="BQ1463" i="1"/>
  <c r="BR1841" i="1"/>
  <c r="BQ1310" i="1"/>
  <c r="BQ1227" i="1"/>
  <c r="BQ1727" i="1"/>
  <c r="BR30" i="1"/>
  <c r="BQ1394" i="1"/>
  <c r="BQ1706" i="1"/>
  <c r="BR124" i="1"/>
  <c r="BQ693" i="1"/>
  <c r="BR513" i="1"/>
  <c r="BD196" i="1"/>
  <c r="BD759" i="1"/>
  <c r="BD1618" i="1"/>
  <c r="BC101" i="1"/>
  <c r="BQ1983" i="1"/>
  <c r="BQ1695" i="1"/>
  <c r="BQ1767" i="1"/>
  <c r="BQ628" i="1"/>
  <c r="BR634" i="1"/>
  <c r="BC528" i="1"/>
  <c r="BD584" i="1"/>
  <c r="BC1648" i="1"/>
  <c r="BC1000" i="1"/>
  <c r="BC1614" i="1"/>
  <c r="BR1222" i="1"/>
  <c r="BC1532" i="1"/>
  <c r="BQ476" i="1"/>
  <c r="BC1297" i="1"/>
  <c r="BC254" i="1"/>
  <c r="BD871" i="1"/>
  <c r="BC1554" i="1"/>
  <c r="BR1090" i="1"/>
  <c r="BR1172" i="1"/>
  <c r="BQ1834" i="1"/>
  <c r="BC1404" i="1"/>
  <c r="BQ251" i="1"/>
  <c r="BD925" i="1"/>
  <c r="BC1847" i="1"/>
  <c r="BC296" i="1"/>
  <c r="BC1357" i="1"/>
  <c r="BR1146" i="1"/>
  <c r="BQ402" i="1"/>
  <c r="BR1150" i="1"/>
  <c r="BQ36" i="1"/>
  <c r="BC1621" i="1"/>
  <c r="BC1669" i="1"/>
  <c r="BQ474" i="1"/>
  <c r="BR924" i="1"/>
  <c r="BQ467" i="1"/>
  <c r="BR975" i="1"/>
  <c r="BC572" i="1"/>
  <c r="BD1174" i="1"/>
  <c r="BR1245" i="1"/>
  <c r="BC641" i="1"/>
  <c r="BC1819" i="1"/>
  <c r="BC1704" i="1"/>
  <c r="BQ368" i="1"/>
  <c r="BQ89" i="1"/>
  <c r="BC232" i="1"/>
  <c r="BQ1968" i="1"/>
  <c r="BC1805" i="1"/>
  <c r="BQ2001" i="1"/>
  <c r="BQ1853" i="1"/>
  <c r="BR1157" i="1"/>
  <c r="BC1366" i="1"/>
  <c r="BC181" i="1"/>
  <c r="BC648" i="1"/>
  <c r="BC730" i="1"/>
  <c r="BQ244" i="1"/>
  <c r="BQ557" i="1"/>
  <c r="BC1360" i="1"/>
  <c r="BC1525" i="1"/>
  <c r="BC1457" i="1"/>
  <c r="BC1630" i="1"/>
  <c r="BD1065" i="1"/>
  <c r="BC355" i="1"/>
  <c r="BD1222" i="1"/>
  <c r="BC545" i="1"/>
  <c r="BQ207" i="1"/>
  <c r="BQ60" i="1"/>
  <c r="BQ1410" i="1"/>
  <c r="BR829" i="1"/>
  <c r="BR1002" i="1"/>
  <c r="BC714" i="1"/>
  <c r="BC1797" i="1"/>
  <c r="BR1197" i="1"/>
  <c r="BQ503" i="1"/>
  <c r="BR959" i="1"/>
  <c r="BD813" i="1"/>
  <c r="BC99" i="1"/>
  <c r="BC1810" i="1"/>
  <c r="BC636" i="1"/>
  <c r="BC2029" i="1"/>
  <c r="BQ450" i="1"/>
  <c r="BQ45" i="1"/>
  <c r="BC1858" i="1"/>
  <c r="BR791" i="1"/>
  <c r="BR1041" i="1"/>
  <c r="BQ598" i="1"/>
  <c r="BC1784" i="1"/>
  <c r="BD844" i="1"/>
  <c r="BC1520" i="1"/>
  <c r="BC631" i="1"/>
  <c r="BR867" i="1"/>
  <c r="BR1260" i="1"/>
  <c r="BQ710" i="1"/>
  <c r="BQ142" i="1"/>
  <c r="BR785" i="1"/>
  <c r="BR1020" i="1"/>
  <c r="BR1038" i="1"/>
  <c r="BC1390" i="1"/>
  <c r="BC2025" i="1"/>
  <c r="BC1969" i="1"/>
  <c r="BR1027" i="1"/>
  <c r="BR1273" i="1"/>
  <c r="BQ219" i="1"/>
  <c r="BQ458" i="1"/>
  <c r="BQ1837" i="1"/>
  <c r="BC1974" i="1"/>
  <c r="BC1326" i="1"/>
  <c r="BC549" i="1"/>
  <c r="BQ2005" i="1"/>
  <c r="BC1399" i="1"/>
  <c r="BR1283" i="1"/>
  <c r="BR925" i="1"/>
  <c r="BC1596" i="1"/>
  <c r="BQ563" i="1"/>
  <c r="BQ682" i="1"/>
  <c r="BQ1289" i="1"/>
  <c r="BC1816" i="1"/>
  <c r="BR1106" i="1"/>
  <c r="BD1133" i="1"/>
  <c r="BR909" i="1"/>
  <c r="BC1647" i="1"/>
  <c r="BR983" i="1"/>
  <c r="BC638" i="1"/>
  <c r="BQ1420" i="1"/>
  <c r="BR888" i="1"/>
  <c r="BC1878" i="1"/>
  <c r="BC663" i="1"/>
  <c r="BC140" i="1"/>
  <c r="BC357" i="1"/>
  <c r="BC1516" i="1"/>
  <c r="BC440" i="1"/>
  <c r="BC456" i="1"/>
  <c r="BQ1975" i="1"/>
  <c r="BR1279" i="1"/>
  <c r="BR804" i="1"/>
  <c r="BC93" i="1"/>
  <c r="BC1925" i="1"/>
  <c r="BQ672" i="1"/>
  <c r="BR1111" i="1"/>
  <c r="BD1274" i="1"/>
  <c r="BC1914" i="1"/>
  <c r="BC600" i="1"/>
  <c r="BR812" i="1"/>
  <c r="BR1016" i="1"/>
  <c r="BQ1690" i="1"/>
  <c r="BQ35" i="1"/>
  <c r="BC459" i="1"/>
  <c r="BR923" i="1"/>
  <c r="BD982" i="1"/>
  <c r="BC423" i="1"/>
  <c r="BC1293" i="1"/>
  <c r="BC1354" i="1"/>
  <c r="BR815" i="1"/>
  <c r="BC54" i="1"/>
  <c r="BC339" i="1"/>
  <c r="BD804" i="1"/>
  <c r="BQ441" i="1"/>
  <c r="BQ83" i="1"/>
  <c r="BC1802" i="1"/>
  <c r="BQ594" i="1"/>
  <c r="BQ386" i="1"/>
  <c r="BC1464" i="1"/>
  <c r="BR894" i="1"/>
  <c r="BQ43" i="1"/>
  <c r="BQ1937" i="1"/>
  <c r="BR949" i="1"/>
  <c r="BC1546" i="1"/>
  <c r="BC1458" i="1"/>
  <c r="BC1489" i="1"/>
  <c r="BC752" i="1"/>
  <c r="BQ491" i="1"/>
  <c r="BD829" i="1"/>
  <c r="BC106" i="1"/>
  <c r="BQ1804" i="1"/>
  <c r="BD1155" i="1"/>
  <c r="BQ709" i="1"/>
  <c r="BD954" i="1"/>
  <c r="BC45" i="1"/>
  <c r="BD1173" i="1"/>
  <c r="BC214" i="1"/>
  <c r="BC1483" i="1"/>
  <c r="BC1661" i="1"/>
  <c r="BC678" i="1"/>
  <c r="BR1173" i="1"/>
  <c r="BQ650" i="1"/>
  <c r="BC1885" i="1"/>
  <c r="BQ269" i="1"/>
  <c r="BD1125" i="1"/>
  <c r="BC1349" i="1"/>
  <c r="BD1054" i="1"/>
  <c r="BQ243" i="1"/>
  <c r="BC38" i="1"/>
  <c r="BQ116" i="1"/>
  <c r="BR985" i="1"/>
  <c r="BC356" i="1"/>
  <c r="BC582" i="1"/>
  <c r="BR1017" i="1"/>
  <c r="BQ1461" i="1"/>
  <c r="BC1863" i="1"/>
  <c r="BQ393" i="1"/>
  <c r="BC682" i="1"/>
  <c r="BC265" i="1"/>
  <c r="BR1118" i="1"/>
  <c r="BR794" i="1"/>
  <c r="BQ1852" i="1"/>
  <c r="BR1921" i="1"/>
  <c r="BQ1607" i="1"/>
  <c r="BR1200" i="1"/>
  <c r="BR588" i="1"/>
  <c r="BQ537" i="1"/>
  <c r="BQ703" i="1"/>
  <c r="BC1713" i="1"/>
  <c r="BQ1325" i="1"/>
  <c r="BC107" i="1"/>
  <c r="BD1205" i="1"/>
  <c r="BQ1416" i="1"/>
  <c r="BD874" i="1"/>
  <c r="BC317" i="1"/>
  <c r="BC676" i="1"/>
  <c r="BR1246" i="1"/>
  <c r="BQ1915" i="1"/>
  <c r="BR1196" i="1"/>
  <c r="BD788" i="1"/>
  <c r="BC1723" i="1"/>
  <c r="BC461" i="1"/>
  <c r="BQ602" i="1"/>
  <c r="BQ564" i="1"/>
  <c r="BQ365" i="1"/>
  <c r="BD1175" i="1"/>
  <c r="BD1078" i="1"/>
  <c r="BR1192" i="1"/>
  <c r="BQ1623" i="1"/>
  <c r="BD832" i="1"/>
  <c r="BQ1930" i="1"/>
  <c r="BR832" i="1"/>
  <c r="BR969" i="1"/>
  <c r="BC251" i="1"/>
  <c r="BC1533" i="1"/>
  <c r="BC1438" i="1"/>
  <c r="BC401" i="1"/>
  <c r="BD1204" i="1"/>
  <c r="BD1244" i="1"/>
  <c r="BR1101" i="1"/>
  <c r="BQ676" i="1"/>
  <c r="BR982" i="1"/>
  <c r="BQ1891" i="1"/>
  <c r="BQ1311" i="1"/>
  <c r="BC1976" i="1"/>
  <c r="BQ1163" i="1"/>
  <c r="BR1804" i="1"/>
  <c r="BR72" i="1"/>
  <c r="BR956" i="1"/>
  <c r="BQ1462" i="1"/>
  <c r="BC1253" i="1"/>
  <c r="BD749" i="1"/>
  <c r="BD148" i="1"/>
  <c r="BD1339" i="1"/>
  <c r="BQ518" i="1"/>
  <c r="BC1766" i="1"/>
  <c r="BQ1403" i="1"/>
  <c r="BQ481" i="1"/>
  <c r="BQ1397" i="1"/>
  <c r="BQ1157" i="1"/>
  <c r="BR207" i="1"/>
  <c r="BR1289" i="1"/>
  <c r="BC513" i="1"/>
  <c r="BC1049" i="1"/>
  <c r="BC1289" i="1"/>
  <c r="BD1810" i="1"/>
  <c r="BD1805" i="1"/>
  <c r="BD1420" i="1"/>
  <c r="BD1056" i="1"/>
  <c r="BD714" i="1"/>
  <c r="BR941" i="1"/>
  <c r="BQ1038" i="1"/>
  <c r="BQ762" i="1"/>
  <c r="BD2025" i="1"/>
  <c r="BC603" i="1"/>
  <c r="BD1974" i="1"/>
  <c r="BD883" i="1"/>
  <c r="BD1399" i="1"/>
  <c r="BQ411" i="1"/>
  <c r="BQ1530" i="1"/>
  <c r="BD1969" i="1"/>
  <c r="BD1525" i="1"/>
  <c r="BD1784" i="1"/>
  <c r="BC764" i="1"/>
  <c r="BD1195" i="1"/>
  <c r="BC711" i="1"/>
  <c r="BC1002" i="1"/>
  <c r="BR467" i="1"/>
  <c r="BQ1572" i="1"/>
  <c r="BQ1245" i="1"/>
  <c r="BQ359" i="1"/>
  <c r="BQ959" i="1"/>
  <c r="BQ1816" i="1"/>
  <c r="BQ69" i="1"/>
  <c r="BD1596" i="1"/>
  <c r="BC1623" i="1"/>
  <c r="BQ625" i="1"/>
  <c r="BR557" i="1"/>
  <c r="BQ785" i="1"/>
  <c r="BQ829" i="1"/>
  <c r="BQ1097" i="1"/>
  <c r="BQ1560" i="1"/>
  <c r="BR142" i="1"/>
  <c r="BR1929" i="1"/>
  <c r="BR1137" i="1"/>
  <c r="BQ501" i="1"/>
  <c r="BR1099" i="1"/>
  <c r="BQ1002" i="1"/>
  <c r="BQ750" i="1"/>
  <c r="BD1377" i="1"/>
  <c r="BC341" i="1"/>
  <c r="BC1739" i="1"/>
  <c r="BD1033" i="1"/>
  <c r="BC1305" i="1"/>
  <c r="BD1055" i="1"/>
  <c r="BC416" i="1"/>
  <c r="BD1360" i="1"/>
  <c r="BD1350" i="1"/>
  <c r="BQ677" i="1"/>
  <c r="BQ488" i="1"/>
  <c r="BQ99" i="1"/>
  <c r="BQ723" i="1"/>
  <c r="BQ1568" i="1"/>
  <c r="BR1292" i="1"/>
  <c r="BR368" i="1"/>
  <c r="BD1390" i="1"/>
  <c r="BD888" i="1"/>
  <c r="BD545" i="1"/>
  <c r="BD1097" i="1"/>
  <c r="BC332" i="1"/>
  <c r="BD1366" i="1"/>
  <c r="BC1859" i="1"/>
  <c r="BD549" i="1"/>
  <c r="BR503" i="1"/>
  <c r="BQ1300" i="1"/>
  <c r="BQ568" i="1"/>
  <c r="BR244" i="1"/>
  <c r="BQ1726" i="1"/>
  <c r="BR598" i="1"/>
  <c r="BR2001" i="1"/>
  <c r="BQ1797" i="1"/>
  <c r="BR45" i="1"/>
  <c r="BR883" i="1"/>
  <c r="BC238" i="1"/>
  <c r="BD1239" i="1"/>
  <c r="BD730" i="1"/>
  <c r="BD572" i="1"/>
  <c r="BC655" i="1"/>
  <c r="BD1816" i="1"/>
  <c r="BQ1971" i="1"/>
  <c r="BR563" i="1"/>
  <c r="BQ361" i="1"/>
  <c r="BQ41" i="1"/>
  <c r="BQ1466" i="1"/>
  <c r="BQ1731" i="1"/>
  <c r="BQ1414" i="1"/>
  <c r="BR886" i="1"/>
  <c r="BQ418" i="1"/>
  <c r="BR1148" i="1"/>
  <c r="BQ1627" i="1"/>
  <c r="BQ1027" i="1"/>
  <c r="BQ1590" i="1"/>
  <c r="BR450" i="1"/>
  <c r="BC1065" i="1"/>
  <c r="BD1520" i="1"/>
  <c r="BD2029" i="1"/>
  <c r="BD1704" i="1"/>
  <c r="BD636" i="1"/>
  <c r="BD99" i="1"/>
  <c r="BD1505" i="1"/>
  <c r="BD466" i="1"/>
  <c r="BC813" i="1"/>
  <c r="BD1326" i="1"/>
  <c r="BQ695" i="1"/>
  <c r="BQ1982" i="1"/>
  <c r="BQ1715" i="1"/>
  <c r="BR1853" i="1"/>
  <c r="BQ731" i="1"/>
  <c r="BQ483" i="1"/>
  <c r="BQ1273" i="1"/>
  <c r="BQ688" i="1"/>
  <c r="BQ1522" i="1"/>
  <c r="BQ1197" i="1"/>
  <c r="BQ1543" i="1"/>
  <c r="BD411" i="1"/>
  <c r="BD1819" i="1"/>
  <c r="BD1630" i="1"/>
  <c r="BC1421" i="1"/>
  <c r="BC417" i="1"/>
  <c r="BD831" i="1"/>
  <c r="BC721" i="1"/>
  <c r="BD1117" i="1"/>
  <c r="BC110" i="1"/>
  <c r="BR1211" i="1"/>
  <c r="BQ51" i="1"/>
  <c r="BQ925" i="1"/>
  <c r="BR219" i="1"/>
  <c r="BQ975" i="1"/>
  <c r="BR1837" i="1"/>
  <c r="BQ1625" i="1"/>
  <c r="BQ791" i="1"/>
  <c r="BQ1333" i="1"/>
  <c r="BQ1020" i="1"/>
  <c r="BQ453" i="1"/>
  <c r="BR776" i="1"/>
  <c r="BR524" i="1"/>
  <c r="BQ1531" i="1"/>
  <c r="BC844" i="1"/>
  <c r="BC364" i="1"/>
  <c r="BR1968" i="1"/>
  <c r="BQ909" i="1"/>
  <c r="BC1450" i="1"/>
  <c r="BD1457" i="1"/>
  <c r="BD1797" i="1"/>
  <c r="BC571" i="1"/>
  <c r="BC376" i="1"/>
  <c r="BC247" i="1"/>
  <c r="BQ1106" i="1"/>
  <c r="BR2005" i="1"/>
  <c r="BQ698" i="1"/>
  <c r="BQ867" i="1"/>
  <c r="BR1074" i="1"/>
  <c r="BD1858" i="1"/>
  <c r="BQ759" i="1"/>
  <c r="BQ1451" i="1"/>
  <c r="BQ390" i="1"/>
  <c r="BD631" i="1"/>
  <c r="BR434" i="1"/>
  <c r="BR269" i="1"/>
  <c r="BQ279" i="1"/>
  <c r="BQ579" i="1"/>
  <c r="BD725" i="1"/>
  <c r="BC635" i="1"/>
  <c r="BC762" i="1"/>
  <c r="BQ495" i="1"/>
  <c r="BD1661" i="1"/>
  <c r="BD1885" i="1"/>
  <c r="BD906" i="1"/>
  <c r="BQ1091" i="1"/>
  <c r="BQ1950" i="1"/>
  <c r="BD1483" i="1"/>
  <c r="BQ215" i="1"/>
  <c r="BQ645" i="1"/>
  <c r="BC1173" i="1"/>
  <c r="BR172" i="1"/>
  <c r="BQ1473" i="1"/>
  <c r="BR115" i="1"/>
  <c r="BQ449" i="1"/>
  <c r="BD214" i="1"/>
  <c r="BC795" i="1"/>
  <c r="BR797" i="1"/>
  <c r="BR650" i="1"/>
  <c r="BQ1444" i="1"/>
  <c r="BC544" i="1"/>
  <c r="BQ439" i="1"/>
  <c r="BR439" i="1"/>
  <c r="BQ1118" i="1"/>
  <c r="BR1852" i="1"/>
  <c r="BR801" i="1"/>
  <c r="BC315" i="1"/>
  <c r="BC1484" i="1"/>
  <c r="BR1129" i="1"/>
  <c r="BC262" i="1"/>
  <c r="BR976" i="1"/>
  <c r="BQ976" i="1"/>
  <c r="BD1643" i="1"/>
  <c r="BC1643" i="1"/>
  <c r="BR1576" i="1"/>
  <c r="BQ1576" i="1"/>
  <c r="BR1671" i="1"/>
  <c r="BQ1671" i="1"/>
  <c r="BD567" i="1"/>
  <c r="BC567" i="1"/>
  <c r="BC396" i="1"/>
  <c r="BD396" i="1"/>
  <c r="BR928" i="1"/>
  <c r="BQ928" i="1"/>
  <c r="BR1341" i="1"/>
  <c r="BQ1341" i="1"/>
  <c r="BQ1927" i="1"/>
  <c r="BR1927" i="1"/>
  <c r="BR611" i="1"/>
  <c r="BQ611" i="1"/>
  <c r="BC530" i="1"/>
  <c r="BD530" i="1"/>
  <c r="BD713" i="1"/>
  <c r="BC713" i="1"/>
  <c r="BR1005" i="1"/>
  <c r="BQ1005" i="1"/>
  <c r="BR1003" i="1"/>
  <c r="BQ1003" i="1"/>
  <c r="BR622" i="1"/>
  <c r="BQ622" i="1"/>
  <c r="BR842" i="1"/>
  <c r="BQ842" i="1"/>
  <c r="BC1228" i="1"/>
  <c r="BD1228" i="1"/>
  <c r="BC1500" i="1"/>
  <c r="BD1500" i="1"/>
  <c r="BD997" i="1"/>
  <c r="BC997" i="1"/>
  <c r="BC1346" i="1"/>
  <c r="BD1346" i="1"/>
  <c r="BC1882" i="1"/>
  <c r="BD1882" i="1"/>
  <c r="BC360" i="1"/>
  <c r="BD360" i="1"/>
  <c r="BQ423" i="1"/>
  <c r="BR423" i="1"/>
  <c r="BR1334" i="1"/>
  <c r="BQ1334" i="1"/>
  <c r="BR1803" i="1"/>
  <c r="BQ1803" i="1"/>
  <c r="BR1666" i="1"/>
  <c r="BQ1666" i="1"/>
  <c r="BC1200" i="1"/>
  <c r="BD1200" i="1"/>
  <c r="BC580" i="1"/>
  <c r="BC454" i="1"/>
  <c r="BD1135" i="1"/>
  <c r="BC213" i="1"/>
  <c r="BQ162" i="1"/>
  <c r="BQ1303" i="1"/>
  <c r="BQ322" i="1"/>
  <c r="BQ1909" i="1"/>
  <c r="BR991" i="1"/>
  <c r="BQ636" i="1"/>
  <c r="BD494" i="1"/>
  <c r="BC494" i="1"/>
  <c r="BD790" i="1"/>
  <c r="BQ2003" i="1"/>
  <c r="BD868" i="1"/>
  <c r="BQ1464" i="1"/>
  <c r="BQ1017" i="1"/>
  <c r="BD356" i="1"/>
  <c r="BD682" i="1"/>
  <c r="BC421" i="1"/>
  <c r="BD421" i="1"/>
  <c r="BR1232" i="1"/>
  <c r="BQ1232" i="1"/>
  <c r="BD1276" i="1"/>
  <c r="BC1276" i="1"/>
  <c r="BC1981" i="1"/>
  <c r="BD1981" i="1"/>
  <c r="BC56" i="1"/>
  <c r="BD56" i="1"/>
  <c r="BR880" i="1"/>
  <c r="BQ880" i="1"/>
  <c r="BC605" i="1"/>
  <c r="BD605" i="1"/>
  <c r="BC32" i="1"/>
  <c r="BD32" i="1"/>
  <c r="BC1423" i="1"/>
  <c r="BD1423" i="1"/>
  <c r="BC1075" i="1"/>
  <c r="BD1075" i="1"/>
  <c r="BR1278" i="1"/>
  <c r="BQ1278" i="1"/>
  <c r="BQ945" i="1"/>
  <c r="BR945" i="1"/>
  <c r="BR469" i="1"/>
  <c r="BQ469" i="1"/>
  <c r="BR1843" i="1"/>
  <c r="BQ1843" i="1"/>
  <c r="BC1375" i="1"/>
  <c r="BD1375" i="1"/>
  <c r="BR864" i="1"/>
  <c r="BQ864" i="1"/>
  <c r="BR1092" i="1"/>
  <c r="BQ1092" i="1"/>
  <c r="BQ1913" i="1"/>
  <c r="BR1913" i="1"/>
  <c r="BR1321" i="1"/>
  <c r="BQ1321" i="1"/>
  <c r="BQ1869" i="1"/>
  <c r="BR1869" i="1"/>
  <c r="BC60" i="1"/>
  <c r="BD60" i="1"/>
  <c r="BD820" i="1"/>
  <c r="BC820" i="1"/>
  <c r="BC1767" i="1"/>
  <c r="BD1767" i="1"/>
  <c r="BQ1808" i="1"/>
  <c r="BR1808" i="1"/>
  <c r="BR1384" i="1"/>
  <c r="BQ1384" i="1"/>
  <c r="BR903" i="1"/>
  <c r="BQ903" i="1"/>
  <c r="BR673" i="1"/>
  <c r="BQ673" i="1"/>
  <c r="BC1866" i="1"/>
  <c r="BD1866" i="1"/>
  <c r="BC1193" i="1"/>
  <c r="BD1193" i="1"/>
  <c r="BC2004" i="1"/>
  <c r="BD2004" i="1"/>
  <c r="BC1052" i="1"/>
  <c r="BD1052" i="1"/>
  <c r="BD1649" i="1"/>
  <c r="BC1649" i="1"/>
  <c r="BQ1050" i="1"/>
  <c r="BR1050" i="1"/>
  <c r="BR1876" i="1"/>
  <c r="BQ1876" i="1"/>
  <c r="BR874" i="1"/>
  <c r="BQ874" i="1"/>
  <c r="BR1276" i="1"/>
  <c r="BQ1276" i="1"/>
  <c r="BR468" i="1"/>
  <c r="BQ468" i="1"/>
  <c r="BR1198" i="1"/>
  <c r="BD224" i="1"/>
  <c r="BC1088" i="1"/>
  <c r="BD1088" i="1"/>
  <c r="BC457" i="1"/>
  <c r="BD457" i="1"/>
  <c r="BD1696" i="1"/>
  <c r="BC1696" i="1"/>
  <c r="BC1496" i="1"/>
  <c r="BD1496" i="1"/>
  <c r="BQ1892" i="1"/>
  <c r="BR1892" i="1"/>
  <c r="BR946" i="1"/>
  <c r="BQ946" i="1"/>
  <c r="BC1804" i="1"/>
  <c r="BD1804" i="1"/>
  <c r="BR1559" i="1"/>
  <c r="BQ1559" i="1"/>
  <c r="BD267" i="1"/>
  <c r="BC267" i="1"/>
  <c r="BQ651" i="1"/>
  <c r="BR651" i="1"/>
  <c r="BR167" i="1"/>
  <c r="BQ167" i="1"/>
  <c r="BQ1236" i="1"/>
  <c r="BR1236" i="1"/>
  <c r="BR606" i="1"/>
  <c r="BQ606" i="1"/>
  <c r="BR328" i="1"/>
  <c r="BQ328" i="1"/>
  <c r="BC1471" i="1"/>
  <c r="BD1471" i="1"/>
  <c r="BC818" i="1"/>
  <c r="BD818" i="1"/>
  <c r="BC1427" i="1"/>
  <c r="BD1427" i="1"/>
  <c r="BD1011" i="1"/>
  <c r="BC1011" i="1"/>
  <c r="BQ150" i="1"/>
  <c r="BR150" i="1"/>
  <c r="BQ922" i="1"/>
  <c r="BR922" i="1"/>
  <c r="BC1511" i="1"/>
  <c r="BD1511" i="1"/>
  <c r="BQ794" i="1"/>
  <c r="BR1109" i="1"/>
  <c r="BD265" i="1"/>
  <c r="BC662" i="1"/>
  <c r="BQ605" i="1"/>
  <c r="BC543" i="1"/>
  <c r="BD543" i="1"/>
  <c r="BR726" i="1"/>
  <c r="BQ726" i="1"/>
  <c r="BR393" i="1"/>
  <c r="BD1863" i="1"/>
  <c r="BD352" i="1"/>
  <c r="BC391" i="1"/>
  <c r="BR1447" i="1"/>
  <c r="BQ1447" i="1"/>
  <c r="BR1461" i="1"/>
  <c r="BC1843" i="1"/>
  <c r="BD1069" i="1"/>
  <c r="BD582" i="1"/>
  <c r="BQ621" i="1"/>
  <c r="BR1514" i="1"/>
  <c r="BQ1538" i="1"/>
  <c r="BR887" i="1"/>
  <c r="BR74" i="1"/>
  <c r="BR1377" i="1"/>
  <c r="BR837" i="1"/>
  <c r="BR1844" i="1"/>
  <c r="BR943" i="1"/>
  <c r="BC612" i="1"/>
  <c r="BD2001" i="1"/>
  <c r="BD240" i="1"/>
  <c r="BC1835" i="1"/>
  <c r="BC1880" i="1"/>
  <c r="BD1041" i="1"/>
  <c r="BD1212" i="1"/>
  <c r="BC984" i="1"/>
  <c r="BC1159" i="1"/>
  <c r="BD1029" i="1"/>
  <c r="BC909" i="1"/>
  <c r="BD779" i="1"/>
  <c r="BC686" i="1"/>
  <c r="BQ225" i="1"/>
  <c r="BD383" i="1"/>
  <c r="BQ551" i="1"/>
  <c r="BR1071" i="1"/>
  <c r="BC1738" i="1"/>
  <c r="BQ1916" i="1"/>
  <c r="BQ1520" i="1"/>
  <c r="BQ1819" i="1"/>
  <c r="BQ2023" i="1"/>
  <c r="BD843" i="1"/>
  <c r="BD127" i="1"/>
  <c r="BD1261" i="1"/>
  <c r="BC990" i="1"/>
  <c r="BD1074" i="1"/>
  <c r="BD1227" i="1"/>
  <c r="BD810" i="1"/>
  <c r="BR1069" i="1"/>
  <c r="BQ1787" i="1"/>
  <c r="BD1783" i="1"/>
  <c r="BQ1986" i="1"/>
  <c r="BQ1697" i="1"/>
  <c r="BC1387" i="1"/>
  <c r="BC577" i="1"/>
  <c r="BQ1814" i="1"/>
  <c r="BR1081" i="1"/>
  <c r="BQ635" i="1"/>
  <c r="BR893" i="1"/>
  <c r="BQ1297" i="1"/>
  <c r="BQ199" i="1"/>
  <c r="BR1142" i="1"/>
  <c r="BD66" i="1"/>
  <c r="BQ263" i="1"/>
  <c r="BQ1958" i="1"/>
  <c r="BR59" i="1"/>
  <c r="BQ878" i="1"/>
  <c r="BQ1131" i="1"/>
  <c r="BQ1992" i="1"/>
  <c r="BQ1848" i="1"/>
  <c r="BR249" i="1"/>
  <c r="BQ823" i="1"/>
  <c r="BQ714" i="1"/>
  <c r="BD1887" i="1"/>
  <c r="BD1364" i="1"/>
  <c r="BC1137" i="1"/>
  <c r="BD33" i="1"/>
  <c r="BC957" i="1"/>
  <c r="BD1106" i="1"/>
  <c r="BD1167" i="1"/>
  <c r="BC1302" i="1"/>
  <c r="BD1179" i="1"/>
  <c r="BC1591" i="1"/>
  <c r="BQ1637" i="1"/>
  <c r="BQ1391" i="1"/>
  <c r="BQ1720" i="1"/>
  <c r="BQ1180" i="1"/>
  <c r="BQ904" i="1"/>
  <c r="BQ1836" i="1"/>
  <c r="BR535" i="1"/>
  <c r="BQ66" i="1"/>
  <c r="BD1884" i="1"/>
  <c r="BD1196" i="1"/>
  <c r="BD64" i="1"/>
  <c r="BD333" i="1"/>
  <c r="BC858" i="1"/>
  <c r="BD947" i="1"/>
  <c r="BQ1375" i="1"/>
  <c r="BR833" i="1"/>
  <c r="BQ357" i="1"/>
  <c r="BQ1926" i="1"/>
  <c r="BR330" i="1"/>
  <c r="BD891" i="1"/>
  <c r="BD1891" i="1"/>
  <c r="BD872" i="1"/>
  <c r="BD1864" i="1"/>
  <c r="BC1955" i="1"/>
  <c r="BD1019" i="1"/>
  <c r="BD330" i="1"/>
  <c r="BC526" i="1"/>
  <c r="BD814" i="1"/>
  <c r="BC692" i="1"/>
  <c r="BD1912" i="1"/>
  <c r="BD1211" i="1"/>
  <c r="BQ88" i="1"/>
  <c r="BC1701" i="1"/>
  <c r="BQ2021" i="1"/>
  <c r="BC109" i="1"/>
  <c r="BQ431" i="1"/>
  <c r="BQ1643" i="1"/>
  <c r="BC204" i="1"/>
  <c r="BR1218" i="1"/>
  <c r="BQ1893" i="1"/>
  <c r="BR1277" i="1"/>
  <c r="BQ451" i="1"/>
  <c r="BR1026" i="1"/>
  <c r="BD1707" i="1"/>
  <c r="BD1850" i="1"/>
  <c r="BQ1959" i="1"/>
  <c r="BR1660" i="1"/>
  <c r="BQ580" i="1"/>
  <c r="BQ814" i="1"/>
  <c r="BR1269" i="1"/>
  <c r="BR981" i="1"/>
  <c r="BR1244" i="1"/>
  <c r="BR872" i="1"/>
  <c r="BQ320" i="1"/>
  <c r="BQ906" i="1"/>
  <c r="BC661" i="1"/>
  <c r="BD1628" i="1"/>
  <c r="BC1246" i="1"/>
  <c r="BD673" i="1"/>
  <c r="BC1201" i="1"/>
  <c r="BD1434" i="1"/>
  <c r="BQ1947" i="1"/>
  <c r="BR387" i="1"/>
  <c r="BR340" i="1"/>
  <c r="BC950" i="1"/>
  <c r="BR491" i="1"/>
  <c r="BQ1860" i="1"/>
  <c r="BQ849" i="1"/>
  <c r="BQ679" i="1"/>
  <c r="BC1488" i="1"/>
  <c r="BC1513" i="1"/>
  <c r="BC175" i="1"/>
  <c r="BD1658" i="1"/>
  <c r="BQ1031" i="1"/>
  <c r="BQ674" i="1"/>
  <c r="BQ613" i="1"/>
  <c r="BQ844" i="1"/>
  <c r="BR648" i="1"/>
  <c r="BR70" i="1"/>
  <c r="BQ741" i="1"/>
  <c r="BR284" i="1"/>
  <c r="BQ655" i="1"/>
  <c r="BQ2011" i="1"/>
  <c r="BD1306" i="1"/>
  <c r="BC550" i="1"/>
  <c r="BC325" i="1"/>
  <c r="BD53" i="1"/>
  <c r="BD1184" i="1"/>
  <c r="BC1855" i="1"/>
  <c r="BD1242" i="1"/>
  <c r="BD198" i="1"/>
  <c r="BQ1646" i="1"/>
  <c r="BQ1984" i="1"/>
  <c r="BD1436" i="1"/>
  <c r="BD1676" i="1"/>
  <c r="BQ1426" i="1"/>
  <c r="BQ355" i="1"/>
  <c r="BD1741" i="1"/>
  <c r="BD1259" i="1"/>
  <c r="BD1190" i="1"/>
  <c r="BQ1839" i="1"/>
  <c r="BQ1429" i="1"/>
  <c r="BR623" i="1"/>
  <c r="BQ617" i="1"/>
  <c r="BQ1453" i="1"/>
  <c r="BQ1248" i="1"/>
  <c r="BQ2026" i="1"/>
  <c r="BQ1125" i="1"/>
  <c r="BC1795" i="1"/>
  <c r="BD493" i="1"/>
  <c r="BC559" i="1"/>
  <c r="BD1076" i="1"/>
  <c r="BC837" i="1"/>
  <c r="BD1230" i="1"/>
  <c r="BR567" i="1"/>
  <c r="BR356" i="1"/>
  <c r="BD1569" i="1"/>
  <c r="BD752" i="1"/>
  <c r="BD1579" i="1"/>
  <c r="BC1987" i="1"/>
  <c r="BD1330" i="1"/>
  <c r="BD207" i="1"/>
  <c r="BD106" i="1"/>
  <c r="BD952" i="1"/>
  <c r="BQ663" i="1"/>
  <c r="BR950" i="1"/>
  <c r="BR425" i="1"/>
  <c r="BQ2018" i="1"/>
  <c r="BQ149" i="1"/>
  <c r="BQ1672" i="1"/>
  <c r="BQ980" i="1"/>
  <c r="BQ607" i="1"/>
  <c r="BD958" i="1"/>
  <c r="BD1385" i="1"/>
  <c r="BC589" i="1"/>
  <c r="BC829" i="1"/>
  <c r="BC1067" i="1"/>
  <c r="BD1790" i="1"/>
  <c r="BQ1107" i="1"/>
  <c r="BQ1058" i="1"/>
  <c r="BQ592" i="1"/>
  <c r="BQ472" i="1"/>
  <c r="BR216" i="1"/>
  <c r="BD1220" i="1"/>
  <c r="BD912" i="1"/>
  <c r="BC397" i="1"/>
  <c r="BD1331" i="1"/>
  <c r="BD506" i="1"/>
  <c r="BQ1367" i="1"/>
  <c r="BQ406" i="1"/>
  <c r="BQ248" i="1"/>
  <c r="BD1706" i="1"/>
  <c r="BQ889" i="1"/>
  <c r="BR133" i="1"/>
  <c r="BR1155" i="1"/>
  <c r="BQ924" i="1"/>
  <c r="BR1966" i="1"/>
  <c r="BR1078" i="1"/>
  <c r="BQ550" i="1"/>
  <c r="BR1317" i="1"/>
  <c r="BR1412" i="1"/>
  <c r="BR476" i="1"/>
  <c r="BQ224" i="1"/>
  <c r="BR247" i="1"/>
  <c r="BR234" i="1"/>
  <c r="BD296" i="1"/>
  <c r="BC1793" i="1"/>
  <c r="BD807" i="1"/>
  <c r="BC551" i="1"/>
  <c r="BD732" i="1"/>
  <c r="BC1431" i="1"/>
  <c r="BD838" i="1"/>
  <c r="BD847" i="1"/>
  <c r="BC345" i="1"/>
  <c r="BC1273" i="1"/>
  <c r="BC104" i="1"/>
  <c r="BD289" i="1"/>
  <c r="BD1638" i="1"/>
  <c r="BD1554" i="1"/>
  <c r="BD845" i="1"/>
  <c r="BQ1378" i="1"/>
  <c r="BQ1487" i="1"/>
  <c r="BQ68" i="1"/>
  <c r="BD1269" i="1"/>
  <c r="BD989" i="1"/>
  <c r="BQ1749" i="1"/>
  <c r="BQ1786" i="1"/>
  <c r="BR897" i="1"/>
  <c r="BR1032" i="1"/>
  <c r="BC653" i="1"/>
  <c r="BQ1835" i="1"/>
  <c r="BC1382" i="1"/>
  <c r="BQ1567" i="1"/>
  <c r="BR958" i="1"/>
  <c r="BR821" i="1"/>
  <c r="BQ1347" i="1"/>
  <c r="BQ1700" i="1"/>
  <c r="BQ1373" i="1"/>
  <c r="BQ541" i="1"/>
  <c r="BC258" i="1"/>
  <c r="BQ348" i="1"/>
  <c r="BQ530" i="1"/>
  <c r="BQ569" i="1"/>
  <c r="BD980" i="1"/>
  <c r="BQ193" i="1"/>
  <c r="BQ1775" i="1"/>
  <c r="BQ963" i="1"/>
  <c r="BQ1907" i="1"/>
  <c r="BQ508" i="1"/>
  <c r="BR36" i="1"/>
  <c r="BQ1222" i="1"/>
  <c r="BQ1150" i="1"/>
  <c r="BQ730" i="1"/>
  <c r="BC80" i="1"/>
  <c r="BC353" i="1"/>
  <c r="BD1243" i="1"/>
  <c r="BD1532" i="1"/>
  <c r="BC1068" i="1"/>
  <c r="BD1680" i="1"/>
  <c r="BD1404" i="1"/>
  <c r="BD1265" i="1"/>
  <c r="BD1417" i="1"/>
  <c r="BR492" i="1"/>
  <c r="BQ1738" i="1"/>
  <c r="BQ1280" i="1"/>
  <c r="BR740" i="1"/>
  <c r="BQ702" i="1"/>
  <c r="BR402" i="1"/>
  <c r="BD1536" i="1"/>
  <c r="BD1223" i="1"/>
  <c r="BD452" i="1"/>
  <c r="BD1556" i="1"/>
  <c r="BC871" i="1"/>
  <c r="BC259" i="1"/>
  <c r="BC301" i="1"/>
  <c r="BC87" i="1"/>
  <c r="BC529" i="1"/>
  <c r="BQ1171" i="1"/>
  <c r="BD1669" i="1"/>
  <c r="BD1121" i="1"/>
  <c r="BC281" i="1"/>
  <c r="BD1493" i="1"/>
  <c r="BD1156" i="1"/>
  <c r="BD585" i="1"/>
  <c r="BD429" i="1"/>
  <c r="BD215" i="1"/>
  <c r="BC1931" i="1"/>
  <c r="BC1612" i="1"/>
  <c r="BC1020" i="1"/>
  <c r="BD691" i="1"/>
  <c r="BD1297" i="1"/>
  <c r="BC1038" i="1"/>
  <c r="BD1526" i="1"/>
  <c r="BQ1499" i="1"/>
  <c r="BQ1946" i="1"/>
  <c r="BQ1082" i="1"/>
  <c r="BR1657" i="1"/>
  <c r="BR1047" i="1"/>
  <c r="BR1834" i="1"/>
  <c r="BR1601" i="1"/>
  <c r="BQ159" i="1"/>
  <c r="BQ1563" i="1"/>
  <c r="BR1733" i="1"/>
  <c r="BQ1753" i="1"/>
  <c r="BR1011" i="1"/>
  <c r="BR728" i="1"/>
  <c r="BQ1507" i="1"/>
  <c r="BQ1146" i="1"/>
  <c r="BD897" i="1"/>
  <c r="BC1063" i="1"/>
  <c r="BC202" i="1"/>
  <c r="BD1368" i="1"/>
  <c r="BD1847" i="1"/>
  <c r="BD1089" i="1"/>
  <c r="BC536" i="1"/>
  <c r="BD1938" i="1"/>
  <c r="BD726" i="1"/>
  <c r="BR251" i="1"/>
  <c r="BQ875" i="1"/>
  <c r="BR455" i="1"/>
  <c r="BR1920" i="1"/>
  <c r="BR379" i="1"/>
  <c r="BR474" i="1"/>
  <c r="BC1048" i="1"/>
  <c r="BD1621" i="1"/>
  <c r="BC1453" i="1"/>
  <c r="BD1833" i="1"/>
  <c r="BQ722" i="1"/>
  <c r="BR65" i="1"/>
  <c r="BR122" i="1"/>
  <c r="BQ1408" i="1"/>
  <c r="BQ1546" i="1"/>
  <c r="BQ1282" i="1"/>
  <c r="BQ1063" i="1"/>
  <c r="BD857" i="1"/>
  <c r="BD1527" i="1"/>
  <c r="BD889" i="1"/>
  <c r="BD1437" i="1"/>
  <c r="BC200" i="1"/>
  <c r="BD1642" i="1"/>
  <c r="BR974" i="1"/>
  <c r="BQ1019" i="1"/>
  <c r="BQ671" i="1"/>
  <c r="BQ1972" i="1"/>
  <c r="BQ1608" i="1"/>
  <c r="BQ1090" i="1"/>
  <c r="BQ250" i="1"/>
  <c r="BQ1172" i="1"/>
  <c r="BQ788" i="1"/>
  <c r="BR283" i="1"/>
  <c r="BQ175" i="1"/>
  <c r="BQ1903" i="1"/>
  <c r="BQ1890" i="1"/>
  <c r="BR246" i="1"/>
  <c r="BD836" i="1"/>
  <c r="BD1449" i="1"/>
  <c r="BD168" i="1"/>
  <c r="BC987" i="1"/>
  <c r="BC1009" i="1"/>
  <c r="BD1662" i="1"/>
  <c r="BC1290" i="1"/>
  <c r="BD1188" i="1"/>
  <c r="BD1357" i="1"/>
  <c r="BC688" i="1"/>
  <c r="BD1132" i="1"/>
  <c r="BD1439" i="1"/>
  <c r="BD1607" i="1"/>
  <c r="BD1687" i="1"/>
  <c r="BD1734" i="1"/>
  <c r="BD618" i="1"/>
  <c r="BQ855" i="1"/>
  <c r="BQ1874" i="1"/>
  <c r="BR145" i="1"/>
  <c r="BR38" i="1"/>
  <c r="BQ79" i="1"/>
  <c r="BQ1302" i="1"/>
  <c r="BQ735" i="1"/>
  <c r="BQ1339" i="1"/>
  <c r="BD884" i="1"/>
  <c r="BD784" i="1"/>
  <c r="BC79" i="1"/>
  <c r="BQ985" i="1"/>
  <c r="BQ1855" i="1"/>
  <c r="BD1517" i="1"/>
  <c r="BD472" i="1"/>
  <c r="BC1485" i="1"/>
  <c r="BC522" i="1"/>
  <c r="BD875" i="1"/>
  <c r="BC2003" i="1"/>
  <c r="BC765" i="1"/>
  <c r="BQ901" i="1"/>
  <c r="BQ1689" i="1"/>
  <c r="BQ1113" i="1"/>
  <c r="BR560" i="1"/>
  <c r="BQ1591" i="1"/>
  <c r="BQ1243" i="1"/>
  <c r="BQ1782" i="1"/>
  <c r="BR318" i="1"/>
  <c r="BR126" i="1"/>
  <c r="BD1949" i="1"/>
  <c r="BD51" i="1"/>
  <c r="BD1191" i="1"/>
  <c r="BD1733" i="1"/>
  <c r="BD291" i="1"/>
  <c r="BD1451" i="1"/>
  <c r="BD769" i="1"/>
  <c r="BD46" i="1"/>
  <c r="BD38" i="1"/>
  <c r="BR861" i="1"/>
  <c r="BQ1698" i="1"/>
  <c r="BQ1670" i="1"/>
  <c r="BD1169" i="1"/>
  <c r="BQ1626" i="1"/>
  <c r="BR990" i="1"/>
  <c r="BQ399" i="1"/>
  <c r="BQ514" i="1"/>
  <c r="BD826" i="1"/>
  <c r="BC587" i="1"/>
  <c r="BQ662" i="1"/>
  <c r="BC1348" i="1"/>
  <c r="BQ127" i="1"/>
  <c r="BQ1710" i="1"/>
  <c r="BQ211" i="1"/>
  <c r="BC703" i="1"/>
  <c r="BC1575" i="1"/>
  <c r="BQ1951" i="1"/>
  <c r="BQ1353" i="1"/>
  <c r="BQ739" i="1"/>
  <c r="BQ540" i="1"/>
  <c r="BQ106" i="1"/>
  <c r="BQ448" i="1"/>
  <c r="BR1281" i="1"/>
  <c r="BQ1718" i="1"/>
  <c r="BQ221" i="1"/>
  <c r="BQ220" i="1"/>
  <c r="BC1539" i="1"/>
  <c r="BR589" i="1"/>
  <c r="BR44" i="1"/>
  <c r="BR222" i="1"/>
  <c r="BD791" i="1"/>
  <c r="BD1373" i="1"/>
  <c r="BC1054" i="1"/>
  <c r="BD1657" i="1"/>
  <c r="BC510" i="1"/>
  <c r="BD134" i="1"/>
  <c r="BR830" i="1"/>
  <c r="BR205" i="1"/>
  <c r="BQ1055" i="1"/>
  <c r="BQ1741" i="1"/>
  <c r="BR1224" i="1"/>
  <c r="BR1226" i="1"/>
  <c r="BQ1223" i="1"/>
  <c r="BQ989" i="1"/>
  <c r="BQ1380" i="1"/>
  <c r="BQ2012" i="1"/>
  <c r="BQ31" i="1"/>
  <c r="BD1761" i="1"/>
  <c r="BD1252" i="1"/>
  <c r="BC1125" i="1"/>
  <c r="BQ1467" i="1"/>
  <c r="BQ437" i="1"/>
  <c r="BQ1213" i="1"/>
  <c r="BR578" i="1"/>
  <c r="BQ1906" i="1"/>
  <c r="BQ1234" i="1"/>
  <c r="BQ405" i="1"/>
  <c r="BQ2000" i="1"/>
  <c r="BQ620" i="1"/>
  <c r="BD595" i="1"/>
  <c r="BC274" i="1"/>
  <c r="BD1966" i="1"/>
  <c r="BD1659" i="1"/>
  <c r="BQ721" i="1"/>
  <c r="BR304" i="1"/>
  <c r="BR1978" i="1"/>
  <c r="BQ1868" i="1"/>
  <c r="BR140" i="1"/>
  <c r="BQ583" i="1"/>
  <c r="BD1510" i="1"/>
  <c r="BC1828" i="1"/>
  <c r="BD1636" i="1"/>
  <c r="BC298" i="1"/>
  <c r="BC1963" i="1"/>
  <c r="BD248" i="1"/>
  <c r="BD695" i="1"/>
  <c r="BC1416" i="1"/>
  <c r="BD916" i="1"/>
  <c r="BD424" i="1"/>
  <c r="BD734" i="1"/>
  <c r="BD1216" i="1"/>
  <c r="BQ1585" i="1"/>
  <c r="BQ1382" i="1"/>
  <c r="BQ160" i="1"/>
  <c r="BQ1390" i="1"/>
  <c r="BC430" i="1"/>
  <c r="BD815" i="1"/>
  <c r="BD1349" i="1"/>
  <c r="BR482" i="1"/>
  <c r="BQ132" i="1"/>
  <c r="BQ1425" i="1"/>
  <c r="BR489" i="1"/>
  <c r="BR116" i="1"/>
  <c r="BD754" i="1"/>
  <c r="BC1844" i="1"/>
  <c r="BD1800" i="1"/>
  <c r="BD2008" i="1"/>
  <c r="BQ1838" i="1"/>
  <c r="BR1919" i="1"/>
  <c r="BR1370" i="1"/>
  <c r="BR243" i="1"/>
  <c r="BQ1228" i="1"/>
  <c r="BQ1980" i="1"/>
  <c r="BQ1524" i="1"/>
  <c r="BQ259" i="1"/>
  <c r="BD1757" i="1"/>
  <c r="BD1342" i="1"/>
  <c r="BD442" i="1"/>
  <c r="BC1627" i="1"/>
  <c r="BQ519" i="1"/>
  <c r="BQ1493" i="1"/>
  <c r="BR1022" i="1"/>
  <c r="BD646" i="1"/>
  <c r="BC1640" i="1"/>
  <c r="BD1779" i="1"/>
  <c r="BC1072" i="1"/>
  <c r="BD1996" i="1"/>
  <c r="BD967" i="1"/>
  <c r="BD751" i="1"/>
  <c r="BQ1571" i="1"/>
  <c r="BQ891" i="1"/>
  <c r="BQ1263" i="1"/>
  <c r="BQ841" i="1"/>
  <c r="BR610" i="1"/>
  <c r="BR1821" i="1"/>
  <c r="BQ1592" i="1"/>
  <c r="BQ944" i="1"/>
  <c r="BC1764" i="1"/>
  <c r="BC499" i="1"/>
  <c r="BR918" i="1"/>
  <c r="BQ525" i="1"/>
  <c r="BR1122" i="1"/>
  <c r="BR775" i="1"/>
  <c r="BQ1653" i="1"/>
  <c r="BQ1327" i="1"/>
  <c r="BR828" i="1"/>
  <c r="BQ333" i="1"/>
  <c r="BQ1781" i="1"/>
  <c r="BC1523" i="1"/>
  <c r="BC643" i="1"/>
  <c r="BC483" i="1"/>
  <c r="BC1329" i="1"/>
  <c r="BQ378" i="1"/>
  <c r="BQ192" i="1"/>
  <c r="BQ1652" i="1"/>
  <c r="BQ517" i="1"/>
  <c r="BR808" i="1"/>
  <c r="BC1771" i="1"/>
  <c r="BC1762" i="1"/>
  <c r="BC151" i="1"/>
  <c r="BC613" i="1"/>
  <c r="BD951" i="1"/>
  <c r="BD992" i="1"/>
  <c r="BC1497" i="1"/>
  <c r="BD1120" i="1"/>
  <c r="BQ538" i="1"/>
  <c r="BQ752" i="1"/>
  <c r="BQ2029" i="1"/>
  <c r="BQ139" i="1"/>
  <c r="BQ300" i="1"/>
  <c r="BQ314" i="1"/>
  <c r="BD1262" i="1"/>
  <c r="BC1807" i="1"/>
  <c r="BC1842" i="1"/>
  <c r="BQ1588" i="1"/>
  <c r="BC1592" i="1"/>
  <c r="BD1006" i="1"/>
  <c r="BC1803" i="1"/>
  <c r="BC369" i="1"/>
  <c r="BC617" i="1"/>
  <c r="BC403" i="1"/>
  <c r="BQ1500" i="1"/>
  <c r="BQ1498" i="1"/>
  <c r="BC514" i="1"/>
  <c r="BR1156" i="1"/>
  <c r="BQ1862" i="1"/>
  <c r="BQ291" i="1"/>
  <c r="BQ1612" i="1"/>
  <c r="BQ1544" i="1"/>
  <c r="BD934" i="1"/>
  <c r="BC1515" i="1"/>
  <c r="BC739" i="1"/>
  <c r="BD969" i="1"/>
  <c r="BC1601" i="1"/>
  <c r="BC1724" i="1"/>
  <c r="BC1304" i="1"/>
  <c r="BC1900" i="1"/>
  <c r="BR834" i="1"/>
  <c r="BQ487" i="1"/>
  <c r="BQ1865" i="1"/>
  <c r="BR783" i="1"/>
  <c r="BC1537" i="1"/>
  <c r="BC694" i="1"/>
  <c r="BC171" i="1"/>
  <c r="BD1035" i="1"/>
  <c r="BC639" i="1"/>
  <c r="BC340" i="1"/>
  <c r="BD876" i="1"/>
  <c r="BD1251" i="1"/>
  <c r="BQ282" i="1"/>
  <c r="BR948" i="1"/>
  <c r="BQ1725" i="1"/>
  <c r="BQ1512" i="1"/>
  <c r="BR1089" i="1"/>
  <c r="BQ1751" i="1"/>
  <c r="BD1225" i="1"/>
  <c r="BD1237" i="1"/>
  <c r="BC178" i="1"/>
  <c r="BD1080" i="1"/>
  <c r="BC657" i="1"/>
  <c r="BC1311" i="1"/>
  <c r="BQ1650" i="1"/>
  <c r="BQ670" i="1"/>
  <c r="BR938" i="1"/>
  <c r="BQ761" i="1"/>
  <c r="BR1052" i="1"/>
  <c r="BC67" i="1"/>
  <c r="BC161" i="1"/>
  <c r="BQ719" i="1"/>
  <c r="BQ1973" i="1"/>
  <c r="BC128" i="1"/>
  <c r="BC1740" i="1"/>
  <c r="BQ1940" i="1"/>
  <c r="BC1753" i="1"/>
  <c r="BD1040" i="1"/>
  <c r="BQ1328" i="1"/>
  <c r="BC1545" i="1"/>
  <c r="BC231" i="1"/>
  <c r="BR813" i="1"/>
  <c r="BC1689" i="1"/>
  <c r="BQ1566" i="1"/>
  <c r="BQ201" i="1"/>
  <c r="BQ668" i="1"/>
  <c r="BQ1830" i="1"/>
  <c r="BQ125" i="1"/>
  <c r="BQ609" i="1"/>
  <c r="BC1686" i="1"/>
  <c r="BC1813" i="1"/>
  <c r="BD953" i="1"/>
  <c r="BQ1755" i="1"/>
  <c r="BQ1337" i="1"/>
  <c r="BQ217" i="1"/>
  <c r="BQ155" i="1"/>
  <c r="BQ890" i="1"/>
  <c r="BQ311" i="1"/>
  <c r="BQ553" i="1"/>
  <c r="BR1774" i="1"/>
  <c r="BQ1401" i="1"/>
  <c r="BQ753" i="1"/>
  <c r="BR1676" i="1"/>
  <c r="BR1580" i="1"/>
  <c r="BQ128" i="1"/>
  <c r="BQ1279" i="1"/>
  <c r="BQ1735" i="1"/>
  <c r="BQ1374" i="1"/>
  <c r="BQ1290" i="1"/>
  <c r="BR78" i="1"/>
  <c r="BC1921" i="1"/>
  <c r="BC1854" i="1"/>
  <c r="BC804" i="1"/>
  <c r="BC1917" i="1"/>
  <c r="BC1428" i="1"/>
  <c r="BC1685" i="1"/>
  <c r="BC1411" i="1"/>
  <c r="BC620" i="1"/>
  <c r="BC1871" i="1"/>
  <c r="BD1320" i="1"/>
  <c r="BC1085" i="1"/>
  <c r="BD931" i="1"/>
  <c r="BD297" i="1"/>
  <c r="BC70" i="1"/>
  <c r="BC1851" i="1"/>
  <c r="BC94" i="1"/>
  <c r="BC1247" i="1"/>
  <c r="BD1143" i="1"/>
  <c r="BC659" i="1"/>
  <c r="BD1469" i="1"/>
  <c r="BC1157" i="1"/>
  <c r="BD2024" i="1"/>
  <c r="BD1951" i="1"/>
  <c r="BD92" i="1"/>
  <c r="BC1413" i="1"/>
  <c r="BD1610" i="1"/>
  <c r="BC1274" i="1"/>
  <c r="BC74" i="1"/>
  <c r="BR349" i="1"/>
  <c r="BR401" i="1"/>
  <c r="BQ983" i="1"/>
  <c r="BQ1067" i="1"/>
  <c r="BR827" i="1"/>
  <c r="BQ1539" i="1"/>
  <c r="BQ595" i="1"/>
  <c r="BC90" i="1"/>
  <c r="BD394" i="1"/>
  <c r="BD561" i="1"/>
  <c r="BQ614" i="1"/>
  <c r="BR1215" i="1"/>
  <c r="BQ351" i="1"/>
  <c r="BQ1537" i="1"/>
  <c r="BR35" i="1"/>
  <c r="BQ1948" i="1"/>
  <c r="BQ760" i="1"/>
  <c r="BQ1476" i="1"/>
  <c r="BR672" i="1"/>
  <c r="BR324" i="1"/>
  <c r="BR884" i="1"/>
  <c r="BQ200" i="1"/>
  <c r="BQ1471" i="1"/>
  <c r="BQ1446" i="1"/>
  <c r="BD1808" i="1"/>
  <c r="BD1549" i="1"/>
  <c r="BC209" i="1"/>
  <c r="BC1852" i="1"/>
  <c r="BD828" i="1"/>
  <c r="BD1248" i="1"/>
  <c r="BD557" i="1"/>
  <c r="BD331" i="1"/>
  <c r="BC1210" i="1"/>
  <c r="BC1940" i="1"/>
  <c r="BD142" i="1"/>
  <c r="BD1238" i="1"/>
  <c r="BR459" i="1"/>
  <c r="BR1023" i="1"/>
  <c r="BQ659" i="1"/>
  <c r="BQ302" i="1"/>
  <c r="BQ962" i="1"/>
  <c r="BQ986" i="1"/>
  <c r="BQ816" i="1"/>
  <c r="BQ1785" i="1"/>
  <c r="BQ1029" i="1"/>
  <c r="BQ705" i="1"/>
  <c r="BR441" i="1"/>
  <c r="BQ1016" i="1"/>
  <c r="BQ800" i="1"/>
  <c r="BQ1111" i="1"/>
  <c r="BQ559" i="1"/>
  <c r="BD1836" i="1"/>
  <c r="BD1655" i="1"/>
  <c r="BC1017" i="1"/>
  <c r="BD740" i="1"/>
  <c r="BC1897" i="1"/>
  <c r="BD1593" i="1"/>
  <c r="BD502" i="1"/>
  <c r="BD1619" i="1"/>
  <c r="BD1310" i="1"/>
  <c r="BD914" i="1"/>
  <c r="BC1941" i="1"/>
  <c r="BC1948" i="1"/>
  <c r="BC2019" i="1"/>
  <c r="BC346" i="1"/>
  <c r="BC253" i="1"/>
  <c r="BQ238" i="1"/>
  <c r="BC1589" i="1"/>
  <c r="BQ1620" i="1"/>
  <c r="BD910" i="1"/>
  <c r="BC2013" i="1"/>
  <c r="BQ1533" i="1"/>
  <c r="BR843" i="1"/>
  <c r="BQ1908" i="1"/>
  <c r="BC160" i="1"/>
  <c r="BC225" i="1"/>
  <c r="BQ1683" i="1"/>
  <c r="BC621" i="1"/>
  <c r="BC487" i="1"/>
  <c r="BC1773" i="1"/>
  <c r="BQ1632" i="1"/>
  <c r="BQ766" i="1"/>
  <c r="BC674" i="1"/>
  <c r="BC579" i="1"/>
  <c r="BC1849" i="1"/>
  <c r="BC1467" i="1"/>
  <c r="BD941" i="1"/>
  <c r="BD773" i="1"/>
  <c r="BQ438" i="1"/>
  <c r="BQ1472" i="1"/>
  <c r="BR858" i="1"/>
  <c r="BQ285" i="1"/>
  <c r="BR1135" i="1"/>
  <c r="BQ720" i="1"/>
  <c r="BR866" i="1"/>
  <c r="BR926" i="1"/>
  <c r="BC601" i="1"/>
  <c r="BC47" i="1"/>
  <c r="BR1145" i="1"/>
  <c r="BR806" i="1"/>
  <c r="BR515" i="1"/>
  <c r="BQ627" i="1"/>
  <c r="BQ1910" i="1"/>
  <c r="BQ277" i="1"/>
  <c r="BQ640" i="1"/>
  <c r="BQ1152" i="1"/>
  <c r="BQ888" i="1"/>
  <c r="BQ1102" i="1"/>
  <c r="BQ1018" i="1"/>
  <c r="BR2025" i="1"/>
  <c r="BQ1628" i="1"/>
  <c r="BQ1435" i="1"/>
  <c r="BQ1254" i="1"/>
  <c r="BQ822" i="1"/>
  <c r="BD1099" i="1"/>
  <c r="BD1464" i="1"/>
  <c r="BD55" i="1"/>
  <c r="BC1044" i="1"/>
  <c r="BD742" i="1"/>
  <c r="BD456" i="1"/>
  <c r="BD877" i="1"/>
  <c r="BD619" i="1"/>
  <c r="BC1865" i="1"/>
  <c r="BD1232" i="1"/>
  <c r="BC1817" i="1"/>
  <c r="BC1798" i="1"/>
  <c r="BC1705" i="1"/>
  <c r="BD827" i="1"/>
  <c r="BC727" i="1"/>
  <c r="BD54" i="1"/>
  <c r="BD1154" i="1"/>
  <c r="BQ1859" i="1"/>
  <c r="BR275" i="1"/>
  <c r="BR281" i="1"/>
  <c r="BR1133" i="1"/>
  <c r="BQ1105" i="1"/>
  <c r="BQ2008" i="1"/>
  <c r="BQ1552" i="1"/>
  <c r="BQ1108" i="1"/>
  <c r="BR52" i="1"/>
  <c r="BQ804" i="1"/>
  <c r="BQ1654" i="1"/>
  <c r="BQ334" i="1"/>
  <c r="BQ202" i="1"/>
  <c r="BQ1773" i="1"/>
  <c r="BR1497" i="1"/>
  <c r="BQ597" i="1"/>
  <c r="BR1532" i="1"/>
  <c r="BQ1663" i="1"/>
  <c r="BQ1686" i="1"/>
  <c r="BQ510" i="1"/>
  <c r="BC256" i="1"/>
  <c r="BD1292" i="1"/>
  <c r="BD1516" i="1"/>
  <c r="BD1271" i="1"/>
  <c r="BD339" i="1"/>
  <c r="BD159" i="1"/>
  <c r="BD1396" i="1"/>
  <c r="BD1293" i="1"/>
  <c r="BC982" i="1"/>
  <c r="BD343" i="1"/>
  <c r="BD1647" i="1"/>
  <c r="BD863" i="1"/>
  <c r="BD1504" i="1"/>
  <c r="BD221" i="1"/>
  <c r="BD1729" i="1"/>
  <c r="BD1355" i="1"/>
  <c r="BD937" i="1"/>
  <c r="BD546" i="1"/>
  <c r="BR83" i="1"/>
  <c r="BQ1478" i="1"/>
  <c r="BR1969" i="1"/>
  <c r="BQ1765" i="1"/>
  <c r="BQ1776" i="1"/>
  <c r="BQ1128" i="1"/>
  <c r="BQ1798" i="1"/>
  <c r="BQ1006" i="1"/>
  <c r="BR850" i="1"/>
  <c r="BR574" i="1"/>
  <c r="BQ1796" i="1"/>
  <c r="BQ1938" i="1"/>
  <c r="BQ1854" i="1"/>
  <c r="BQ1518" i="1"/>
  <c r="BQ894" i="1"/>
  <c r="BR594" i="1"/>
  <c r="BD2005" i="1"/>
  <c r="BD1376" i="1"/>
  <c r="BD459" i="1"/>
  <c r="BC1692" i="1"/>
  <c r="BD861" i="1"/>
  <c r="BD480" i="1"/>
  <c r="BD1062" i="1"/>
  <c r="BD42" i="1"/>
  <c r="BQ565" i="1"/>
  <c r="BD895" i="1"/>
  <c r="BC218" i="1"/>
  <c r="BR1937" i="1"/>
  <c r="BQ1096" i="1"/>
  <c r="BQ1368" i="1"/>
  <c r="BQ1161" i="1"/>
  <c r="BR681" i="1"/>
  <c r="BQ848" i="1"/>
  <c r="BC1221" i="1"/>
  <c r="BD600" i="1"/>
  <c r="BD1429" i="1"/>
  <c r="BD440" i="1"/>
  <c r="BD663" i="1"/>
  <c r="BD140" i="1"/>
  <c r="BD1546" i="1"/>
  <c r="BD39" i="1"/>
  <c r="BD1318" i="1"/>
  <c r="BD1895" i="1"/>
  <c r="BD622" i="1"/>
  <c r="BD1489" i="1"/>
  <c r="BD799" i="1"/>
  <c r="BD293" i="1"/>
  <c r="BC1746" i="1"/>
  <c r="BD1422" i="1"/>
  <c r="BD882" i="1"/>
  <c r="BD1802" i="1"/>
  <c r="BD1442" i="1"/>
  <c r="BD638" i="1"/>
  <c r="BD122" i="1"/>
  <c r="BR863" i="1"/>
  <c r="BQ1745" i="1"/>
  <c r="BQ923" i="1"/>
  <c r="BQ197" i="1"/>
  <c r="BR278" i="1"/>
  <c r="BR770" i="1"/>
  <c r="BQ1799" i="1"/>
  <c r="BQ949" i="1"/>
  <c r="BQ424" i="1"/>
  <c r="BQ910" i="1"/>
  <c r="BQ1593" i="1"/>
  <c r="BQ1784" i="1"/>
  <c r="BQ1615" i="1"/>
  <c r="BR43" i="1"/>
  <c r="BQ1386" i="1"/>
  <c r="BD1902" i="1"/>
  <c r="BC2009" i="1"/>
  <c r="BD357" i="1"/>
  <c r="BC2023" i="1"/>
  <c r="BD233" i="1"/>
  <c r="BC413" i="1"/>
  <c r="BC665" i="1"/>
  <c r="BC1281" i="1"/>
  <c r="BD1878" i="1"/>
  <c r="BD1747" i="1"/>
  <c r="BC885" i="1"/>
  <c r="BC697" i="1"/>
  <c r="BD93" i="1"/>
  <c r="BD1202" i="1"/>
  <c r="BQ1291" i="1"/>
  <c r="BC176" i="1"/>
  <c r="BD1622" i="1"/>
  <c r="BC542" i="1"/>
  <c r="BD1989" i="1"/>
  <c r="BC1989" i="1"/>
  <c r="BR1504" i="1"/>
  <c r="BQ1504" i="1"/>
  <c r="BD507" i="1"/>
  <c r="BC507" i="1"/>
  <c r="BR466" i="1"/>
  <c r="BQ466" i="1"/>
  <c r="BC381" i="1"/>
  <c r="BD381" i="1"/>
  <c r="BR548" i="1"/>
  <c r="BQ548" i="1"/>
  <c r="BR528" i="1"/>
  <c r="BQ528" i="1"/>
  <c r="BC124" i="1"/>
  <c r="BD124" i="1"/>
  <c r="BC1192" i="1"/>
  <c r="BD1192" i="1"/>
  <c r="BD991" i="1"/>
  <c r="BC991" i="1"/>
  <c r="BC316" i="1"/>
  <c r="BD316" i="1"/>
  <c r="BR164" i="1"/>
  <c r="BQ164" i="1"/>
  <c r="BD157" i="1"/>
  <c r="BC157" i="1"/>
  <c r="BR599" i="1"/>
  <c r="BQ599" i="1"/>
  <c r="BQ633" i="1"/>
  <c r="BR633" i="1"/>
  <c r="BD538" i="1"/>
  <c r="BC538" i="1"/>
  <c r="BC1743" i="1"/>
  <c r="BD1743" i="1"/>
  <c r="BR1422" i="1"/>
  <c r="BQ1422" i="1"/>
  <c r="BR1888" i="1"/>
  <c r="BQ1888" i="1"/>
  <c r="BC1183" i="1"/>
  <c r="BD1183" i="1"/>
  <c r="BC780" i="1"/>
  <c r="BD780" i="1"/>
  <c r="BD211" i="1"/>
  <c r="BC211" i="1"/>
  <c r="BC2021" i="1"/>
  <c r="BD2021" i="1"/>
  <c r="BD327" i="1"/>
  <c r="BC327" i="1"/>
  <c r="BC809" i="1"/>
  <c r="BD809" i="1"/>
  <c r="BC1873" i="1"/>
  <c r="BD1873" i="1"/>
  <c r="BQ118" i="1"/>
  <c r="BR118" i="1"/>
  <c r="BR101" i="1"/>
  <c r="BQ101" i="1"/>
  <c r="BR1506" i="1"/>
  <c r="BQ1506" i="1"/>
  <c r="BR1924" i="1"/>
  <c r="BQ1924" i="1"/>
  <c r="BQ410" i="1"/>
  <c r="BR410" i="1"/>
  <c r="BC1788" i="1"/>
  <c r="BD1788" i="1"/>
  <c r="BQ141" i="1"/>
  <c r="BR141" i="1"/>
  <c r="BC744" i="1"/>
  <c r="BD744" i="1"/>
  <c r="BR319" i="1"/>
  <c r="BQ319" i="1"/>
  <c r="BR1299" i="1"/>
  <c r="BQ1299" i="1"/>
  <c r="BQ454" i="1"/>
  <c r="BR454" i="1"/>
  <c r="BQ50" i="1"/>
  <c r="BR50" i="1"/>
  <c r="BR1272" i="1"/>
  <c r="BQ1272" i="1"/>
  <c r="BR1944" i="1"/>
  <c r="BQ1944" i="1"/>
  <c r="BR1293" i="1"/>
  <c r="BQ1293" i="1"/>
  <c r="BR1887" i="1"/>
  <c r="BQ1887" i="1"/>
  <c r="BC825" i="1"/>
  <c r="BD825" i="1"/>
  <c r="BR1579" i="1"/>
  <c r="BQ1579" i="1"/>
  <c r="BQ556" i="1"/>
  <c r="BQ237" i="1"/>
  <c r="BQ1494" i="1"/>
  <c r="BD1991" i="1"/>
  <c r="BC34" i="1"/>
  <c r="BC2027" i="1"/>
  <c r="BC1786" i="1"/>
  <c r="BC1860" i="1"/>
  <c r="BD1860" i="1"/>
  <c r="BQ778" i="1"/>
  <c r="BR778" i="1"/>
  <c r="BR615" i="1"/>
  <c r="BQ615" i="1"/>
  <c r="BD1756" i="1"/>
  <c r="BC1756" i="1"/>
  <c r="BC1022" i="1"/>
  <c r="BD1022" i="1"/>
  <c r="BR790" i="1"/>
  <c r="BQ790" i="1"/>
  <c r="BD37" i="1"/>
  <c r="BC37" i="1"/>
  <c r="BD1768" i="1"/>
  <c r="BC1768" i="1"/>
  <c r="BR1021" i="1"/>
  <c r="BQ1021" i="1"/>
  <c r="BR1406" i="1"/>
  <c r="BQ1406" i="1"/>
  <c r="BC1934" i="1"/>
  <c r="BD1934" i="1"/>
  <c r="BC1266" i="1"/>
  <c r="BD1266" i="1"/>
  <c r="BR1555" i="1"/>
  <c r="BQ1555" i="1"/>
  <c r="BR478" i="1"/>
  <c r="BQ478" i="1"/>
  <c r="BR1705" i="1"/>
  <c r="BQ1705" i="1"/>
  <c r="BC1694" i="1"/>
  <c r="BD1694" i="1"/>
  <c r="BD985" i="1"/>
  <c r="BC985" i="1"/>
  <c r="BD1455" i="1"/>
  <c r="BC1455" i="1"/>
  <c r="BC137" i="1"/>
  <c r="BD137" i="1"/>
  <c r="BC1189" i="1"/>
  <c r="BD1189" i="1"/>
  <c r="BC1712" i="1"/>
  <c r="BD1712" i="1"/>
  <c r="BC932" i="1"/>
  <c r="BD932" i="1"/>
  <c r="BC500" i="1"/>
  <c r="BD500" i="1"/>
  <c r="BQ174" i="1"/>
  <c r="BR174" i="1"/>
  <c r="BC439" i="1"/>
  <c r="BD439" i="1"/>
  <c r="BC1362" i="1"/>
  <c r="BD1362" i="1"/>
  <c r="BC970" i="1"/>
  <c r="BD970" i="1"/>
  <c r="BC419" i="1"/>
  <c r="BD419" i="1"/>
  <c r="BD1096" i="1"/>
  <c r="BC1096" i="1"/>
  <c r="BD1906" i="1"/>
  <c r="BC1906" i="1"/>
  <c r="BC1136" i="1"/>
  <c r="BD1136" i="1"/>
  <c r="BQ292" i="1"/>
  <c r="BR292" i="1"/>
  <c r="BC156" i="1"/>
  <c r="BD156" i="1"/>
  <c r="BR1216" i="1"/>
  <c r="BQ1216" i="1"/>
  <c r="BR1621" i="1"/>
  <c r="BQ1621" i="1"/>
  <c r="BR1635" i="1"/>
  <c r="BQ1635" i="1"/>
  <c r="BC1872" i="1"/>
  <c r="BD1872" i="1"/>
  <c r="BR1049" i="1"/>
  <c r="BR1405" i="1"/>
  <c r="BR1366" i="1"/>
  <c r="BQ1138" i="1"/>
  <c r="BQ414" i="1"/>
  <c r="BD1604" i="1"/>
  <c r="BD593" i="1"/>
  <c r="BD302" i="1"/>
  <c r="BD988" i="1"/>
  <c r="BC988" i="1"/>
  <c r="BD1083" i="1"/>
  <c r="BC1083" i="1"/>
  <c r="BC1372" i="1"/>
  <c r="BD1372" i="1"/>
  <c r="BR271" i="1"/>
  <c r="BQ271" i="1"/>
  <c r="BR736" i="1"/>
  <c r="BQ736" i="1"/>
  <c r="BR521" i="1"/>
  <c r="BQ521" i="1"/>
  <c r="BC943" i="1"/>
  <c r="BD943" i="1"/>
  <c r="BC347" i="1"/>
  <c r="BD347" i="1"/>
  <c r="BC1827" i="1"/>
  <c r="BD1827" i="1"/>
  <c r="BR2022" i="1"/>
  <c r="BQ2022" i="1"/>
  <c r="BR1417" i="1"/>
  <c r="BQ1417" i="1"/>
  <c r="BC1962" i="1"/>
  <c r="BD1962" i="1"/>
  <c r="BR1288" i="1"/>
  <c r="BQ1288" i="1"/>
  <c r="BD1087" i="1"/>
  <c r="BC1087" i="1"/>
  <c r="BC1255" i="1"/>
  <c r="BD1255" i="1"/>
  <c r="BR532" i="1"/>
  <c r="BQ532" i="1"/>
  <c r="BD420" i="1"/>
  <c r="BC420" i="1"/>
  <c r="BD656" i="1"/>
  <c r="BC656" i="1"/>
  <c r="BR1221" i="1"/>
  <c r="BQ1221" i="1"/>
  <c r="BQ332" i="1"/>
  <c r="BR332" i="1"/>
  <c r="BQ73" i="1"/>
  <c r="BR73" i="1"/>
  <c r="BR1140" i="1"/>
  <c r="BQ1140" i="1"/>
  <c r="BR298" i="1"/>
  <c r="BQ298" i="1"/>
  <c r="BR1897" i="1"/>
  <c r="BQ1433" i="1"/>
  <c r="BQ582" i="1"/>
  <c r="BQ498" i="1"/>
  <c r="BD911" i="1"/>
  <c r="BD309" i="1"/>
  <c r="BR709" i="1"/>
  <c r="BQ554" i="1"/>
  <c r="BQ1438" i="1"/>
  <c r="BQ486" i="1"/>
  <c r="BC1580" i="1"/>
  <c r="BD445" i="1"/>
  <c r="BD336" i="1"/>
  <c r="BC336" i="1"/>
  <c r="BQ184" i="1"/>
  <c r="BQ1712" i="1"/>
  <c r="BR811" i="1"/>
  <c r="BD2007" i="1"/>
  <c r="BC977" i="1"/>
  <c r="BQ1756" i="1"/>
  <c r="BQ1752" i="1"/>
  <c r="BR1965" i="1"/>
  <c r="BR1316" i="1"/>
  <c r="BC188" i="1"/>
  <c r="BC915" i="1"/>
  <c r="BD283" i="1"/>
  <c r="BD1163" i="1"/>
  <c r="BQ1007" i="1"/>
  <c r="BQ1480" i="1"/>
  <c r="BR264" i="1"/>
  <c r="BR2014" i="1"/>
  <c r="BQ1688" i="1"/>
  <c r="BR186" i="1"/>
  <c r="BD1812" i="1"/>
  <c r="BD644" i="1"/>
  <c r="BC898" i="1"/>
  <c r="BD481" i="1"/>
  <c r="BR1501" i="1"/>
  <c r="BR1075" i="1"/>
  <c r="BD959" i="1"/>
  <c r="BC867" i="1"/>
  <c r="BR652" i="1"/>
  <c r="BC1155" i="1"/>
  <c r="BC1985" i="1"/>
  <c r="BC1203" i="1"/>
  <c r="BD1203" i="1"/>
  <c r="BR394" i="1"/>
  <c r="BQ394" i="1"/>
  <c r="BQ363" i="1"/>
  <c r="BR363" i="1"/>
  <c r="BC1709" i="1"/>
  <c r="BD1709" i="1"/>
  <c r="BQ1436" i="1"/>
  <c r="BR1436" i="1"/>
  <c r="BD313" i="1"/>
  <c r="BC313" i="1"/>
  <c r="BC348" i="1"/>
  <c r="BD348" i="1"/>
  <c r="BC927" i="1"/>
  <c r="BD927" i="1"/>
  <c r="BC314" i="1"/>
  <c r="BD314" i="1"/>
  <c r="BR511" i="1"/>
  <c r="BQ511" i="1"/>
  <c r="BC902" i="1"/>
  <c r="BD902" i="1"/>
  <c r="BR900" i="1"/>
  <c r="BQ900" i="1"/>
  <c r="BC1231" i="1"/>
  <c r="BD1231" i="1"/>
  <c r="BD43" i="1"/>
  <c r="BC43" i="1"/>
  <c r="BC1112" i="1"/>
  <c r="BD1112" i="1"/>
  <c r="BD479" i="1"/>
  <c r="BC479" i="1"/>
  <c r="BR729" i="1"/>
  <c r="BQ729" i="1"/>
  <c r="BR1600" i="1"/>
  <c r="BQ1600" i="1"/>
  <c r="BC1165" i="1"/>
  <c r="BD1165" i="1"/>
  <c r="BR1460" i="1"/>
  <c r="BQ1460" i="1"/>
  <c r="BQ92" i="1"/>
  <c r="BR92" i="1"/>
  <c r="BC772" i="1"/>
  <c r="BD772" i="1"/>
  <c r="BQ1717" i="1"/>
  <c r="BR581" i="1"/>
  <c r="BQ310" i="1"/>
  <c r="BR286" i="1"/>
  <c r="BC704" i="1"/>
  <c r="BC1278" i="1"/>
  <c r="BE1473" i="1"/>
  <c r="BS1747" i="1"/>
  <c r="BC954" i="1"/>
  <c r="BD803" i="1"/>
  <c r="BQ1613" i="1"/>
  <c r="BQ1583" i="1"/>
  <c r="BQ1169" i="1"/>
  <c r="BC570" i="1"/>
  <c r="BQ718" i="1"/>
  <c r="BQ1963" i="1"/>
  <c r="BD1119" i="1"/>
  <c r="BD816" i="1"/>
  <c r="BD45" i="1"/>
  <c r="BD787" i="1"/>
  <c r="BD555" i="1"/>
  <c r="BD1043" i="1"/>
  <c r="BD114" i="1"/>
  <c r="BC462" i="1"/>
  <c r="BD822" i="1"/>
  <c r="BC362" i="1"/>
  <c r="BS1623" i="1"/>
  <c r="BC1978" i="1"/>
  <c r="BD647" i="1"/>
  <c r="BD782" i="1"/>
  <c r="BQ1648" i="1"/>
  <c r="BR345" i="1"/>
  <c r="BC1470" i="1"/>
  <c r="BD570" i="1"/>
  <c r="BC2022" i="1"/>
  <c r="BD2022" i="1"/>
  <c r="BR1326" i="1"/>
  <c r="BQ1326" i="1"/>
  <c r="BR1914" i="1"/>
  <c r="BQ1914" i="1"/>
  <c r="BR287" i="1"/>
  <c r="BQ287" i="1"/>
  <c r="BC614" i="1"/>
  <c r="BD614" i="1"/>
  <c r="BC1651" i="1"/>
  <c r="BD1651" i="1"/>
  <c r="BQ984" i="1"/>
  <c r="BR984" i="1"/>
  <c r="BD1558" i="1"/>
  <c r="BC1558" i="1"/>
  <c r="BC720" i="1"/>
  <c r="BD720" i="1"/>
  <c r="BQ154" i="1"/>
  <c r="BR154" i="1"/>
  <c r="BQ1545" i="1"/>
  <c r="BR1545" i="1"/>
  <c r="BE475" i="1"/>
  <c r="BC475" i="1"/>
  <c r="BQ1833" i="1"/>
  <c r="BR1833" i="1"/>
  <c r="BD763" i="1"/>
  <c r="BC763" i="1"/>
  <c r="BC1565" i="1"/>
  <c r="BD1565" i="1"/>
  <c r="BR1573" i="1"/>
  <c r="BQ1573" i="1"/>
  <c r="BQ907" i="1"/>
  <c r="BR907" i="1"/>
  <c r="BQ1996" i="1"/>
  <c r="BR1996" i="1"/>
  <c r="BR854" i="1"/>
  <c r="BQ854" i="1"/>
  <c r="BR58" i="1"/>
  <c r="BQ58" i="1"/>
  <c r="BC371" i="1"/>
  <c r="BD371" i="1"/>
  <c r="BD166" i="1"/>
  <c r="BC166" i="1"/>
  <c r="BC1407" i="1"/>
  <c r="BD1407" i="1"/>
  <c r="BC443" i="1"/>
  <c r="BE443" i="1"/>
  <c r="BC717" i="1"/>
  <c r="BD717" i="1"/>
  <c r="BC1635" i="1"/>
  <c r="BE1635" i="1"/>
  <c r="BR1434" i="1"/>
  <c r="BQ1434" i="1"/>
  <c r="BD505" i="1"/>
  <c r="BC505" i="1"/>
  <c r="BC999" i="1"/>
  <c r="BD999" i="1"/>
  <c r="BE284" i="1"/>
  <c r="BC284" i="1"/>
  <c r="BE1234" i="1"/>
  <c r="BD1234" i="1"/>
  <c r="BC1796" i="1"/>
  <c r="BD1796" i="1"/>
  <c r="BR966" i="1"/>
  <c r="BQ966" i="1"/>
  <c r="BQ316" i="1"/>
  <c r="BR316" i="1"/>
  <c r="BR1376" i="1"/>
  <c r="BQ1376" i="1"/>
  <c r="BR1057" i="1"/>
  <c r="BQ1057" i="1"/>
  <c r="BR1331" i="1"/>
  <c r="BQ1331" i="1"/>
  <c r="BQ914" i="1"/>
  <c r="BR914" i="1"/>
  <c r="BD1280" i="1"/>
  <c r="BC1280" i="1"/>
  <c r="BR1850" i="1"/>
  <c r="BQ1850" i="1"/>
  <c r="BR62" i="1"/>
  <c r="BC783" i="1"/>
  <c r="BD798" i="1"/>
  <c r="BE2009" i="1"/>
  <c r="BC1258" i="1"/>
  <c r="BD1258" i="1"/>
  <c r="BD1907" i="1"/>
  <c r="BC1907" i="1"/>
  <c r="BR1998" i="1"/>
  <c r="BQ1998" i="1"/>
  <c r="BC766" i="1"/>
  <c r="BD766" i="1"/>
  <c r="BC901" i="1"/>
  <c r="BD901" i="1"/>
  <c r="BD707" i="1"/>
  <c r="BC707" i="1"/>
  <c r="BE464" i="1"/>
  <c r="BR516" i="1"/>
  <c r="BQ516" i="1"/>
  <c r="BE465" i="1"/>
  <c r="BC465" i="1"/>
  <c r="BD1944" i="1"/>
  <c r="BC1944" i="1"/>
  <c r="BC1952" i="1"/>
  <c r="BD1952" i="1"/>
  <c r="BQ706" i="1"/>
  <c r="BR706" i="1"/>
  <c r="BC241" i="1"/>
  <c r="BD241" i="1"/>
  <c r="BC1514" i="1"/>
  <c r="BD1514" i="1"/>
  <c r="BC1030" i="1"/>
  <c r="BD1030" i="1"/>
  <c r="BD1095" i="1"/>
  <c r="BE1095" i="1"/>
  <c r="BR978" i="1"/>
  <c r="BQ978" i="1"/>
  <c r="BR432" i="1"/>
  <c r="BQ432" i="1"/>
  <c r="BC1314" i="1"/>
  <c r="BD1314" i="1"/>
  <c r="BC1777" i="1"/>
  <c r="BD1777" i="1"/>
  <c r="BD724" i="1"/>
  <c r="BC724" i="1"/>
  <c r="BR871" i="1"/>
  <c r="BQ871" i="1"/>
  <c r="BQ53" i="1"/>
  <c r="BS1959" i="1"/>
  <c r="BS1799" i="1"/>
  <c r="BS1515" i="1"/>
  <c r="BS1847" i="1"/>
  <c r="BS1571" i="1"/>
  <c r="BS1671" i="1"/>
  <c r="BS1523" i="1"/>
  <c r="BC1594" i="1"/>
  <c r="BD1594" i="1"/>
  <c r="BC1218" i="1"/>
  <c r="BD1218" i="1"/>
  <c r="BC1058" i="1"/>
  <c r="BD1058" i="1"/>
  <c r="BD415" i="1"/>
  <c r="BC415" i="1"/>
  <c r="BC1644" i="1"/>
  <c r="BD1644" i="1"/>
  <c r="BR1088" i="1"/>
  <c r="BQ1088" i="1"/>
  <c r="BR1043" i="1"/>
  <c r="BQ1043" i="1"/>
  <c r="BD1645" i="1"/>
  <c r="BC1645" i="1"/>
  <c r="BD1198" i="1"/>
  <c r="BC1198" i="1"/>
  <c r="BE1703" i="1"/>
  <c r="BC1703" i="1"/>
  <c r="BC1562" i="1"/>
  <c r="BD1562" i="1"/>
  <c r="BC1999" i="1"/>
  <c r="BD1999" i="1"/>
  <c r="BD451" i="1"/>
  <c r="BC451" i="1"/>
  <c r="BC735" i="1"/>
  <c r="BE735" i="1"/>
  <c r="BE375" i="1"/>
  <c r="BC375" i="1"/>
  <c r="BC628" i="1"/>
  <c r="BD628" i="1"/>
  <c r="BD1571" i="1"/>
  <c r="BC1571" i="1"/>
  <c r="BE1051" i="1"/>
  <c r="BD1051" i="1"/>
  <c r="BE1415" i="1"/>
  <c r="BC1415" i="1"/>
  <c r="BD1487" i="1"/>
  <c r="BC1487" i="1"/>
  <c r="BR1421" i="1"/>
  <c r="BQ1421" i="1"/>
  <c r="BC1823" i="1"/>
  <c r="BD1823" i="1"/>
  <c r="BC1876" i="1"/>
  <c r="BD1876" i="1"/>
  <c r="BS1579" i="1"/>
  <c r="BR415" i="1"/>
  <c r="BC1890" i="1"/>
  <c r="BE1237" i="1"/>
  <c r="BE1117" i="1"/>
  <c r="BC596" i="1"/>
  <c r="BD596" i="1"/>
  <c r="BQ632" i="1"/>
  <c r="BR632" i="1"/>
  <c r="BQ156" i="1"/>
  <c r="BR156" i="1"/>
  <c r="BR687" i="1"/>
  <c r="BQ687" i="1"/>
  <c r="BR1800" i="1"/>
  <c r="BQ1800" i="1"/>
  <c r="BC1045" i="1"/>
  <c r="BD1045" i="1"/>
  <c r="BC1683" i="1"/>
  <c r="BD1683" i="1"/>
  <c r="BR1988" i="1"/>
  <c r="BQ1988" i="1"/>
  <c r="BC414" i="1"/>
  <c r="BD414" i="1"/>
  <c r="BC136" i="1"/>
  <c r="BD136" i="1"/>
  <c r="BS1631" i="1"/>
  <c r="BD1301" i="1"/>
  <c r="BC1301" i="1"/>
  <c r="BC922" i="1"/>
  <c r="BD922" i="1"/>
  <c r="BQ429" i="1"/>
  <c r="BR429" i="1"/>
  <c r="BR1143" i="1"/>
  <c r="BQ1143" i="1"/>
  <c r="BE167" i="1"/>
  <c r="BC167" i="1"/>
  <c r="BC1877" i="1"/>
  <c r="BD1877" i="1"/>
  <c r="BQ256" i="1"/>
  <c r="BR256" i="1"/>
  <c r="BS707" i="1"/>
  <c r="BQ1484" i="1"/>
  <c r="BC1264" i="1"/>
  <c r="BS1395" i="1"/>
  <c r="BQ206" i="1"/>
  <c r="BR1014" i="1"/>
  <c r="BR1103" i="1"/>
  <c r="BR1849" i="1"/>
  <c r="BD1631" i="1"/>
  <c r="BD855" i="1"/>
  <c r="BD919" i="1"/>
  <c r="BD1395" i="1"/>
  <c r="BC1395" i="1"/>
  <c r="BQ134" i="1"/>
  <c r="BS1811" i="1"/>
  <c r="BQ484" i="1"/>
  <c r="BQ120" i="1"/>
  <c r="BR1616" i="1"/>
  <c r="BC805" i="1"/>
  <c r="BC59" i="1"/>
  <c r="BE1959" i="1"/>
  <c r="BE704" i="1"/>
  <c r="BE1950" i="1"/>
  <c r="BE1775" i="1"/>
  <c r="BE100" i="1"/>
  <c r="BE1532" i="1"/>
  <c r="BE925" i="1"/>
  <c r="BE1301" i="1"/>
  <c r="BE1751" i="1"/>
  <c r="BE792" i="1"/>
  <c r="BE344" i="1"/>
  <c r="BE1979" i="1"/>
  <c r="BE1937" i="1"/>
  <c r="BE1496" i="1"/>
  <c r="BE732" i="1"/>
  <c r="BE1739" i="1"/>
  <c r="BE184" i="1"/>
  <c r="BE256" i="1"/>
  <c r="BE1668" i="1"/>
  <c r="BE1013" i="1"/>
  <c r="BE459" i="1"/>
  <c r="BE629" i="1"/>
  <c r="BE1224" i="1"/>
  <c r="BE711" i="1"/>
  <c r="BE1132" i="1"/>
  <c r="BE1433" i="1"/>
  <c r="BE1613" i="1"/>
  <c r="BE529" i="1"/>
  <c r="BE1997" i="1"/>
  <c r="BE1150" i="1"/>
  <c r="BE1390" i="1"/>
  <c r="BQ1631" i="1"/>
  <c r="BR32" i="1"/>
  <c r="BD862" i="1"/>
  <c r="BD377" i="1"/>
  <c r="BD1650" i="1"/>
  <c r="BQ701" i="1"/>
  <c r="BQ1928" i="1"/>
  <c r="BQ1195" i="1"/>
  <c r="BD560" i="1"/>
  <c r="BD634" i="1"/>
  <c r="BD1116" i="1"/>
  <c r="BC1702" i="1"/>
  <c r="BC441" i="1"/>
  <c r="BE716" i="1"/>
  <c r="BQ1144" i="1"/>
  <c r="BR1521" i="1"/>
  <c r="BD2018" i="1"/>
  <c r="BD287" i="1"/>
  <c r="BE1200" i="1"/>
  <c r="BQ1070" i="1"/>
  <c r="BQ270" i="1"/>
  <c r="BC464" i="1"/>
  <c r="BE548" i="1"/>
  <c r="BC1818" i="1"/>
  <c r="BD1818" i="1"/>
  <c r="BD960" i="1"/>
  <c r="BC960" i="1"/>
  <c r="BR212" i="1"/>
  <c r="BQ212" i="1"/>
  <c r="BR1842" i="1"/>
  <c r="BQ1842" i="1"/>
  <c r="BR1557" i="1"/>
  <c r="BQ1557" i="1"/>
  <c r="BQ447" i="1"/>
  <c r="BR447" i="1"/>
  <c r="BC1472" i="1"/>
  <c r="BD1472" i="1"/>
  <c r="BR1054" i="1"/>
  <c r="BQ1054" i="1"/>
  <c r="BC637" i="1"/>
  <c r="BD637" i="1"/>
  <c r="BR1655" i="1"/>
  <c r="BQ1655" i="1"/>
  <c r="BC1700" i="1"/>
  <c r="BD1700" i="1"/>
  <c r="BC1465" i="1"/>
  <c r="BD1465" i="1"/>
  <c r="BC1582" i="1"/>
  <c r="BD1582" i="1"/>
  <c r="BD1759" i="1"/>
  <c r="BC1759" i="1"/>
  <c r="BC1444" i="1"/>
  <c r="BD1444" i="1"/>
  <c r="BC1770" i="1"/>
  <c r="BD1770" i="1"/>
  <c r="BC1815" i="1"/>
  <c r="BD1815" i="1"/>
  <c r="BC1986" i="1"/>
  <c r="BD1986" i="1"/>
  <c r="BE1544" i="1"/>
  <c r="BC1544" i="1"/>
  <c r="BE1032" i="1"/>
  <c r="BD1032" i="1"/>
  <c r="BE1285" i="1"/>
  <c r="BD1285" i="1"/>
  <c r="BC1199" i="1"/>
  <c r="BD1199" i="1"/>
  <c r="BC1939" i="1"/>
  <c r="BD1939" i="1"/>
  <c r="BR1529" i="1"/>
  <c r="BQ1529" i="1"/>
  <c r="BR715" i="1"/>
  <c r="BQ715" i="1"/>
  <c r="BC206" i="1"/>
  <c r="BD206" i="1"/>
  <c r="BQ61" i="1"/>
  <c r="BR231" i="1"/>
  <c r="BQ1355" i="1"/>
  <c r="BS735" i="1"/>
  <c r="BR37" i="1"/>
  <c r="BR397" i="1"/>
  <c r="BQ1967" i="1"/>
  <c r="BR1502" i="1"/>
  <c r="BQ1360" i="1"/>
  <c r="BC775" i="1"/>
  <c r="BD52" i="1"/>
  <c r="BE1527" i="1"/>
  <c r="BS1943" i="1"/>
  <c r="BS755" i="1"/>
  <c r="BS1519" i="1"/>
  <c r="BD1282" i="1"/>
  <c r="BS1443" i="1"/>
  <c r="BS2012" i="1"/>
  <c r="BG1721" i="1"/>
  <c r="BS1691" i="1"/>
  <c r="BS1599" i="1"/>
  <c r="BS2027" i="1"/>
  <c r="BE1887" i="1"/>
  <c r="BE1884" i="1"/>
  <c r="BE526" i="1"/>
  <c r="BC746" i="1"/>
  <c r="BD746" i="1"/>
  <c r="BE1275" i="1"/>
  <c r="BE628" i="1"/>
  <c r="BE521" i="1"/>
  <c r="BE1487" i="1"/>
  <c r="BE492" i="1"/>
  <c r="BE1519" i="1"/>
  <c r="BE540" i="1"/>
  <c r="BE51" i="1"/>
  <c r="BE1545" i="1"/>
  <c r="BE34" i="1"/>
  <c r="BE413" i="1"/>
  <c r="BE478" i="1"/>
  <c r="BE231" i="1"/>
  <c r="BE1669" i="1"/>
  <c r="BE299" i="1"/>
  <c r="BE1156" i="1"/>
  <c r="BE1052" i="1"/>
  <c r="BE1966" i="1"/>
  <c r="BE620" i="1"/>
  <c r="BE141" i="1"/>
  <c r="BE1498" i="1"/>
  <c r="BE1736" i="1"/>
  <c r="BE1291" i="1"/>
  <c r="BE1992" i="1"/>
  <c r="BE43" i="1"/>
  <c r="BE1393" i="1"/>
  <c r="BE1726" i="1"/>
  <c r="BE1565" i="1"/>
  <c r="BE1264" i="1"/>
  <c r="BE1733" i="1"/>
  <c r="BE2016" i="1"/>
  <c r="BE452" i="1"/>
  <c r="BE1408" i="1"/>
  <c r="BE2012" i="1"/>
  <c r="BE677" i="1"/>
  <c r="BE298" i="1"/>
  <c r="BE1891" i="1"/>
  <c r="BE473" i="1"/>
  <c r="BE581" i="1"/>
  <c r="BE1272" i="1"/>
  <c r="BE911" i="1"/>
  <c r="BE72" i="1"/>
  <c r="BE300" i="1"/>
  <c r="BE1796" i="1"/>
  <c r="BE1493" i="1"/>
  <c r="BE1462" i="1"/>
  <c r="BE97" i="1"/>
  <c r="BE1119" i="1"/>
  <c r="BE357" i="1"/>
  <c r="BE565" i="1"/>
  <c r="BE701" i="1"/>
  <c r="BE427" i="1"/>
  <c r="BE82" i="1"/>
  <c r="BE159" i="1"/>
  <c r="BE1867" i="1"/>
  <c r="BE2026" i="1"/>
  <c r="BE392" i="1"/>
  <c r="BE1388" i="1"/>
  <c r="BE336" i="1"/>
  <c r="BE1006" i="1"/>
  <c r="BE1143" i="1"/>
  <c r="BE215" i="1"/>
  <c r="BE886" i="1"/>
  <c r="BE982" i="1"/>
  <c r="BE1138" i="1"/>
  <c r="BE859" i="1"/>
  <c r="BE749" i="1"/>
  <c r="BE1675" i="1"/>
  <c r="BE1243" i="1"/>
  <c r="BE315" i="1"/>
  <c r="BE1304" i="1"/>
  <c r="BE44" i="1"/>
  <c r="BE281" i="1"/>
  <c r="BE112" i="1"/>
  <c r="BE656" i="1"/>
  <c r="BE1289" i="1"/>
  <c r="BE599" i="1"/>
  <c r="BE862" i="1"/>
  <c r="BE595" i="1"/>
  <c r="BE195" i="1"/>
  <c r="BE370" i="1"/>
  <c r="BE1121" i="1"/>
  <c r="BE1986" i="1"/>
  <c r="BE1637" i="1"/>
  <c r="BE1184" i="1"/>
  <c r="BE1421" i="1"/>
  <c r="BE1488" i="1"/>
  <c r="BE601" i="1"/>
  <c r="BE673" i="1"/>
  <c r="BE1232" i="1"/>
  <c r="BE1725" i="1"/>
  <c r="BE802" i="1"/>
  <c r="BE1257" i="1"/>
  <c r="BE888" i="1"/>
  <c r="BE545" i="1"/>
  <c r="BE1740" i="1"/>
  <c r="BE811" i="1"/>
  <c r="BE1306" i="1"/>
  <c r="BE1099" i="1"/>
  <c r="BE958" i="1"/>
  <c r="BE562" i="1"/>
  <c r="BE1323" i="1"/>
  <c r="BE857" i="1"/>
  <c r="BE1311" i="1"/>
  <c r="BE1531" i="1"/>
  <c r="BE1424" i="1"/>
  <c r="BE636" i="1"/>
  <c r="BE531" i="1"/>
  <c r="BE1915" i="1"/>
  <c r="BE634" i="1"/>
  <c r="BE670" i="1"/>
  <c r="BE2006" i="1"/>
  <c r="BE1328" i="1"/>
  <c r="BE1320" i="1"/>
  <c r="BE783" i="1"/>
  <c r="BE226" i="1"/>
  <c r="BE671" i="1"/>
  <c r="BE1572" i="1"/>
  <c r="BE1714" i="1"/>
  <c r="BE157" i="1"/>
  <c r="BE1918" i="1"/>
  <c r="BE1649" i="1"/>
  <c r="BE1717" i="1"/>
  <c r="BE341" i="1"/>
  <c r="BE447" i="1"/>
  <c r="BE1876" i="1"/>
  <c r="BE1804" i="1"/>
  <c r="BE892" i="1"/>
  <c r="BE1808" i="1"/>
  <c r="BE1450" i="1"/>
  <c r="BE586" i="1"/>
  <c r="BE1653" i="1"/>
  <c r="BE1516" i="1"/>
  <c r="BE547" i="1"/>
  <c r="BE1724" i="1"/>
  <c r="BE775" i="1"/>
  <c r="BE1841" i="1"/>
  <c r="BE2021" i="1"/>
  <c r="BE807" i="1"/>
  <c r="BE1839" i="1"/>
  <c r="BE296" i="1"/>
  <c r="BE1761" i="1"/>
  <c r="BE1336" i="1"/>
  <c r="BE730" i="1"/>
  <c r="BE143" i="1"/>
  <c r="BE1784" i="1"/>
  <c r="BE1994" i="1"/>
  <c r="BE442" i="1"/>
  <c r="BE922" i="1"/>
  <c r="BE2010" i="1"/>
  <c r="BE1340" i="1"/>
  <c r="BE616" i="1"/>
  <c r="BE1995" i="1"/>
  <c r="BE2029" i="1"/>
  <c r="BE1688" i="1"/>
  <c r="BE1100" i="1"/>
  <c r="BE977" i="1"/>
  <c r="BE1810" i="1"/>
  <c r="BE1251" i="1"/>
  <c r="BE1685" i="1"/>
  <c r="BE651" i="1"/>
  <c r="BE533" i="1"/>
  <c r="BE209" i="1"/>
  <c r="BE1967" i="1"/>
  <c r="BE240" i="1"/>
  <c r="BE1220" i="1"/>
  <c r="BE260" i="1"/>
  <c r="BE1185" i="1"/>
  <c r="BE778" i="1"/>
  <c r="BE2002" i="1"/>
  <c r="BE1145" i="1"/>
  <c r="BE1128" i="1"/>
  <c r="BE1090" i="1"/>
  <c r="BE593" i="1"/>
  <c r="BE543" i="1"/>
  <c r="BE603" i="1"/>
  <c r="BE1012" i="1"/>
  <c r="BE1949" i="1"/>
  <c r="BE1824" i="1"/>
  <c r="BE785" i="1"/>
  <c r="BE430" i="1"/>
  <c r="BE1935" i="1"/>
  <c r="BE1596" i="1"/>
  <c r="BE1412" i="1"/>
  <c r="BE1380" i="1"/>
  <c r="BE1936" i="1"/>
  <c r="BE1743" i="1"/>
  <c r="BE1836" i="1"/>
  <c r="BE1828" i="1"/>
  <c r="BE1428" i="1"/>
  <c r="BE1189" i="1"/>
  <c r="BE166" i="1"/>
  <c r="BE756" i="1"/>
  <c r="BE805" i="1"/>
  <c r="BE1476" i="1"/>
  <c r="BE1245" i="1"/>
  <c r="BE1333" i="1"/>
  <c r="BE585" i="1"/>
  <c r="BE1500" i="1"/>
  <c r="BE394" i="1"/>
  <c r="BE1228" i="1"/>
  <c r="BE801" i="1"/>
  <c r="BE389" i="1"/>
  <c r="BE1601" i="1"/>
  <c r="BE1188" i="1"/>
  <c r="BE1640" i="1"/>
  <c r="BE456" i="1"/>
  <c r="BE672" i="1"/>
  <c r="BE1965" i="1"/>
  <c r="BE1930" i="1"/>
  <c r="BE860" i="1"/>
  <c r="BE1018" i="1"/>
  <c r="BE1858" i="1"/>
  <c r="BE825" i="1"/>
  <c r="BE187" i="1"/>
  <c r="BE932" i="1"/>
  <c r="BE684" i="1"/>
  <c r="BE667" i="1"/>
  <c r="BE1551" i="1"/>
  <c r="BE905" i="1"/>
  <c r="BE1968" i="1"/>
  <c r="BE1208" i="1"/>
  <c r="BE694" i="1"/>
  <c r="BE644" i="1"/>
  <c r="BE83" i="1"/>
  <c r="BE320" i="1"/>
  <c r="BE715" i="1"/>
  <c r="BE896" i="1"/>
  <c r="BE1712" i="1"/>
  <c r="BE1147" i="1"/>
  <c r="BE1603" i="1"/>
  <c r="BE1769" i="1"/>
  <c r="BE1993" i="1"/>
  <c r="BE876" i="1"/>
  <c r="BE1222" i="1"/>
  <c r="BE948" i="1"/>
  <c r="BE840" i="1"/>
  <c r="BE843" i="1"/>
  <c r="BE1030" i="1"/>
  <c r="BE1186" i="1"/>
  <c r="BE1001" i="1"/>
  <c r="BE1654" i="1"/>
  <c r="BE387" i="1"/>
  <c r="BE1342" i="1"/>
  <c r="BE1084" i="1"/>
  <c r="BE996" i="1"/>
  <c r="BE1063" i="1"/>
  <c r="BE1236" i="1"/>
  <c r="BE828" i="1"/>
  <c r="BE564" i="1"/>
  <c r="BE689" i="1"/>
  <c r="BE516" i="1"/>
  <c r="BE212" i="1"/>
  <c r="BE1954" i="1"/>
  <c r="BE975" i="1"/>
  <c r="BE753" i="1"/>
  <c r="BD350" i="1"/>
  <c r="BC350" i="1"/>
  <c r="BE1131" i="1"/>
  <c r="BE1618" i="1"/>
  <c r="BE228" i="1"/>
  <c r="BE372" i="1"/>
  <c r="BE233" i="1"/>
  <c r="BE183" i="1"/>
  <c r="BS1775" i="1"/>
  <c r="BS1683" i="1"/>
  <c r="BS1367" i="1"/>
  <c r="BS382" i="1"/>
  <c r="BE1325" i="1"/>
  <c r="BE632" i="1"/>
  <c r="BE1191" i="1"/>
  <c r="BE961" i="1"/>
  <c r="BE1467" i="1"/>
  <c r="BE211" i="1"/>
  <c r="BE1073" i="1"/>
  <c r="BS374" i="1"/>
  <c r="BS1583" i="1"/>
  <c r="BS1295" i="1"/>
  <c r="BS229" i="1"/>
  <c r="BS1319" i="1"/>
  <c r="BS1563" i="1"/>
  <c r="BD846" i="1"/>
  <c r="BD462" i="1"/>
  <c r="BE1164" i="1"/>
  <c r="BE1480" i="1"/>
  <c r="BE699" i="1"/>
  <c r="BE560" i="1"/>
  <c r="BE681" i="1"/>
  <c r="BE99" i="1"/>
  <c r="BE804" i="1"/>
  <c r="BS1343" i="1"/>
  <c r="BS1335" i="1"/>
  <c r="BS1924" i="1"/>
  <c r="BS1896" i="1"/>
  <c r="BD232" i="1"/>
  <c r="BE1843" i="1"/>
  <c r="BE1464" i="1"/>
  <c r="BE188" i="1"/>
  <c r="BE661" i="1"/>
  <c r="BE976" i="1"/>
  <c r="BS1511" i="1"/>
  <c r="BS1987" i="1"/>
  <c r="BE1515" i="1"/>
  <c r="BE1871" i="1"/>
  <c r="BE1104" i="1"/>
  <c r="BE1501" i="1"/>
  <c r="BE469" i="1"/>
  <c r="BE1625" i="1"/>
  <c r="BE1837" i="1"/>
  <c r="BS687" i="1"/>
  <c r="BC1550" i="1"/>
  <c r="BE1510" i="1"/>
  <c r="BE1397" i="1"/>
  <c r="BE944" i="1"/>
  <c r="BE1354" i="1"/>
  <c r="BE1008" i="1"/>
  <c r="BE1271" i="1"/>
  <c r="BE331" i="1"/>
  <c r="BE1821" i="1"/>
  <c r="BE369" i="1"/>
  <c r="BS663" i="1"/>
  <c r="BS1695" i="1"/>
  <c r="BS1979" i="1"/>
  <c r="BS1575" i="1"/>
  <c r="BS711" i="1"/>
  <c r="BE1857" i="1"/>
  <c r="BE1535" i="1"/>
  <c r="BE55" i="1"/>
  <c r="BE879" i="1"/>
  <c r="BE1932" i="1"/>
  <c r="BE1160" i="1"/>
  <c r="BE1667" i="1"/>
  <c r="BS1006" i="1"/>
  <c r="BS1611" i="1"/>
  <c r="BS1787" i="1"/>
  <c r="BS1491" i="1"/>
  <c r="BS627" i="1"/>
  <c r="BS1527" i="1"/>
  <c r="BS1931" i="1"/>
  <c r="BS1755" i="1"/>
  <c r="BS1427" i="1"/>
  <c r="BS1707" i="1"/>
  <c r="BS1331" i="1"/>
  <c r="BS611" i="1"/>
  <c r="BS1703" i="1"/>
  <c r="BS1355" i="1"/>
  <c r="BS759" i="1"/>
  <c r="BS655" i="1"/>
  <c r="BE1395" i="1"/>
  <c r="BE1477" i="1"/>
  <c r="BE718" i="1"/>
  <c r="BE324" i="1"/>
  <c r="BE340" i="1"/>
  <c r="BE1407" i="1"/>
  <c r="BE181" i="1"/>
  <c r="BE1831" i="1"/>
  <c r="BE1697" i="1"/>
  <c r="BE1303" i="1"/>
  <c r="BC563" i="1"/>
  <c r="BE273" i="1"/>
  <c r="BE645" i="1"/>
  <c r="BE936" i="1"/>
  <c r="BE1351" i="1"/>
  <c r="BE1141" i="1"/>
  <c r="BE1639" i="1"/>
  <c r="BE1474" i="1"/>
  <c r="BE1352" i="1"/>
  <c r="BE311" i="1"/>
  <c r="BE877" i="1"/>
  <c r="BE1942" i="1"/>
  <c r="BE959" i="1"/>
  <c r="BE420" i="1"/>
  <c r="BE1879" i="1"/>
  <c r="BE1623" i="1"/>
  <c r="BE253" i="1"/>
  <c r="BE1126" i="1"/>
  <c r="BE1113" i="1"/>
  <c r="BE946" i="1"/>
  <c r="BE1163" i="1"/>
  <c r="BE1522" i="1"/>
  <c r="BE1233" i="1"/>
  <c r="BS1439" i="1"/>
  <c r="BE503" i="1"/>
  <c r="BE615" i="1"/>
  <c r="BE1444" i="1"/>
  <c r="BE887" i="1"/>
  <c r="BE1452" i="1"/>
  <c r="BE541" i="1"/>
  <c r="BS1887" i="1"/>
  <c r="BS1415" i="1"/>
  <c r="BS1983" i="1"/>
  <c r="BS1407" i="1"/>
  <c r="BS1391" i="1"/>
  <c r="BS314" i="1"/>
  <c r="BS1667" i="1"/>
  <c r="BS1895" i="1"/>
  <c r="BS328" i="1"/>
  <c r="BE393" i="1"/>
  <c r="BE1512" i="1"/>
  <c r="BE69" i="1"/>
  <c r="BE1440" i="1"/>
  <c r="BE2001" i="1"/>
  <c r="BE1939" i="1"/>
  <c r="BE1692" i="1"/>
  <c r="BE737" i="1"/>
  <c r="BE1822" i="1"/>
  <c r="BE1563" i="1"/>
  <c r="BE497" i="1"/>
  <c r="BE1066" i="1"/>
  <c r="BE155" i="1"/>
  <c r="BE2025" i="1"/>
  <c r="BE1856" i="1"/>
  <c r="BE584" i="1"/>
  <c r="BE663" i="1"/>
  <c r="BE1840" i="1"/>
  <c r="BE1757" i="1"/>
  <c r="BE1980" i="1"/>
  <c r="BE994" i="1"/>
  <c r="BE720" i="1"/>
  <c r="BE1977" i="1"/>
  <c r="BE612" i="1"/>
  <c r="BE1479" i="1"/>
  <c r="BE512" i="1"/>
  <c r="BE2015" i="1"/>
  <c r="BE274" i="1"/>
  <c r="BE1148" i="1"/>
  <c r="BE1448" i="1"/>
  <c r="BE1307" i="1"/>
  <c r="BE1599" i="1"/>
  <c r="BE1136" i="1"/>
  <c r="BE1791" i="1"/>
  <c r="BE1553" i="1"/>
  <c r="BE924" i="1"/>
  <c r="BE524" i="1"/>
  <c r="BE401" i="1"/>
  <c r="BE605" i="1"/>
  <c r="BE1288" i="1"/>
  <c r="BE1534" i="1"/>
  <c r="BE111" i="1"/>
  <c r="BE2004" i="1"/>
  <c r="BE202" i="1"/>
  <c r="BE591" i="1"/>
  <c r="BE1005" i="1"/>
  <c r="BE864" i="1"/>
  <c r="BE1103" i="1"/>
  <c r="BE1198" i="1"/>
  <c r="BE868" i="1"/>
  <c r="BE1556" i="1"/>
  <c r="BE377" i="1"/>
  <c r="BE580" i="1"/>
  <c r="BE156" i="1"/>
  <c r="BE68" i="1"/>
  <c r="BE1195" i="1"/>
  <c r="BE272" i="1"/>
  <c r="BE1112" i="1"/>
  <c r="BE287" i="1"/>
  <c r="BE444" i="1"/>
  <c r="BE776" i="1"/>
  <c r="BE817" i="1"/>
  <c r="BE1383" i="1"/>
  <c r="BE1987" i="1"/>
  <c r="BE291" i="1"/>
  <c r="BS1323" i="1"/>
  <c r="BS1779" i="1"/>
  <c r="BS1311" i="1"/>
  <c r="BS1963" i="1"/>
  <c r="BS1759" i="1"/>
  <c r="BS1559" i="1"/>
  <c r="BS1383" i="1"/>
  <c r="BS1643" i="1"/>
  <c r="BS1467" i="1"/>
  <c r="BS1547" i="1"/>
  <c r="BS1371" i="1"/>
  <c r="BS1727" i="1"/>
  <c r="BS1463" i="1"/>
  <c r="BS1647" i="1"/>
  <c r="BS1911" i="1"/>
  <c r="BS1679" i="1"/>
  <c r="BS556" i="1"/>
  <c r="BS430" i="1"/>
  <c r="BS1399" i="1"/>
  <c r="BS1363" i="1"/>
  <c r="BE129" i="1"/>
  <c r="BE719" i="1"/>
  <c r="BE1953" i="1"/>
  <c r="BE1823" i="1"/>
  <c r="BE1755" i="1"/>
  <c r="BE1812" i="1"/>
  <c r="BE1199" i="1"/>
  <c r="BE214" i="1"/>
  <c r="BE1753" i="1"/>
  <c r="BE1064" i="1"/>
  <c r="BE335" i="1"/>
  <c r="BE569" i="1"/>
  <c r="BE980" i="1"/>
  <c r="BE1337" i="1"/>
  <c r="BE1548" i="1"/>
  <c r="BE1906" i="1"/>
  <c r="BE495" i="1"/>
  <c r="BE1689" i="1"/>
  <c r="BE1357" i="1"/>
  <c r="BE1378" i="1"/>
  <c r="BE1484" i="1"/>
  <c r="BE1854" i="1"/>
  <c r="BE1905" i="1"/>
  <c r="BE1983" i="1"/>
  <c r="BE1308" i="1"/>
  <c r="BE127" i="1"/>
  <c r="BE1776" i="1"/>
  <c r="BE1809" i="1"/>
  <c r="BE648" i="1"/>
  <c r="BE1426" i="1"/>
  <c r="BE514" i="1"/>
  <c r="BE1065" i="1"/>
  <c r="BE1890" i="1"/>
  <c r="BE1463" i="1"/>
  <c r="BE1169" i="1"/>
  <c r="BE509" i="1"/>
  <c r="BE385" i="1"/>
  <c r="BE245" i="1"/>
  <c r="BE537" i="1"/>
  <c r="BE1035" i="1"/>
  <c r="BE1204" i="1"/>
  <c r="BE1684" i="1"/>
  <c r="BE1944" i="1"/>
  <c r="BE96" i="1"/>
  <c r="BE384" i="1"/>
  <c r="BE797" i="1"/>
  <c r="BE796" i="1"/>
  <c r="BE964" i="1"/>
  <c r="BE1060" i="1"/>
  <c r="BE800" i="1"/>
  <c r="BE1047" i="1"/>
  <c r="BE1869" i="1"/>
  <c r="BE35" i="1"/>
  <c r="BE1990" i="1"/>
  <c r="BE1680" i="1"/>
  <c r="BE849" i="1"/>
  <c r="BE1760" i="1"/>
  <c r="BE1042" i="1"/>
  <c r="BE200" i="1"/>
  <c r="BE1690" i="1"/>
  <c r="BE1916" i="1"/>
  <c r="BE1594" i="1"/>
  <c r="BE1727" i="1"/>
  <c r="BE1293" i="1"/>
  <c r="BS1619" i="1"/>
  <c r="BS1499" i="1"/>
  <c r="BS1403" i="1"/>
  <c r="BS1767" i="1"/>
  <c r="BS1451" i="1"/>
  <c r="BS1868" i="1"/>
  <c r="BS1627" i="1"/>
  <c r="BS277" i="1"/>
  <c r="BS1935" i="1"/>
  <c r="BS149" i="1"/>
  <c r="BS77" i="1"/>
  <c r="BE1889" i="1"/>
  <c r="BE303" i="1"/>
  <c r="BE1429" i="1"/>
  <c r="BE1027" i="1"/>
  <c r="BE1256" i="1"/>
  <c r="BE1656" i="1"/>
  <c r="BE1031" i="1"/>
  <c r="BE1673" i="1"/>
  <c r="BE1546" i="1"/>
  <c r="BE396" i="1"/>
  <c r="BE101" i="1"/>
  <c r="BE407" i="1"/>
  <c r="BE137" i="1"/>
  <c r="BE929" i="1"/>
  <c r="BE1217" i="1"/>
  <c r="BE1779" i="1"/>
  <c r="BE327" i="1"/>
  <c r="BE1359" i="1"/>
  <c r="BE965" i="1"/>
  <c r="BE1048" i="1"/>
  <c r="BE824" i="1"/>
  <c r="BE1991" i="1"/>
  <c r="BE2013" i="1"/>
  <c r="BE1347" i="1"/>
  <c r="BE979" i="1"/>
  <c r="BE706" i="1"/>
  <c r="BE1617" i="1"/>
  <c r="BE428" i="1"/>
  <c r="BE479" i="1"/>
  <c r="BE1221" i="1"/>
  <c r="BE1998" i="1"/>
  <c r="BE1016" i="1"/>
  <c r="BE724" i="1"/>
  <c r="BE963" i="1"/>
  <c r="BE1631" i="1"/>
  <c r="BE371" i="1"/>
  <c r="BE125" i="1"/>
  <c r="BE953" i="1"/>
  <c r="BE468" i="1"/>
  <c r="BE1738" i="1"/>
  <c r="BE617" i="1"/>
  <c r="BE1616" i="1"/>
  <c r="BE1882" i="1"/>
  <c r="BE2017" i="1"/>
  <c r="BE312" i="1"/>
  <c r="BE729" i="1"/>
  <c r="BE685" i="1"/>
  <c r="BE809" i="1"/>
  <c r="BE852" i="1"/>
  <c r="BE523" i="1"/>
  <c r="BE1888" i="1"/>
  <c r="BE1737" i="1"/>
  <c r="BE1652" i="1"/>
  <c r="BE1866" i="1"/>
  <c r="BE1541" i="1"/>
  <c r="BE780" i="1"/>
  <c r="BE1621" i="1"/>
  <c r="BE904" i="1"/>
  <c r="BE1878" i="1"/>
  <c r="BE168" i="1"/>
  <c r="BE1651" i="1"/>
  <c r="BE1524" i="1"/>
  <c r="BE1589" i="1"/>
  <c r="BE934" i="1"/>
  <c r="BE271" i="1"/>
  <c r="BE1539" i="1"/>
  <c r="BE1719" i="1"/>
  <c r="BE941" i="1"/>
  <c r="BE1455" i="1"/>
  <c r="BE1521" i="1"/>
  <c r="BE1873" i="1"/>
  <c r="BE1339" i="1"/>
  <c r="BE1681" i="1"/>
  <c r="BE1834" i="1"/>
  <c r="BE123" i="1"/>
  <c r="BE225" i="1"/>
  <c r="BE1721" i="1"/>
  <c r="BE768" i="1"/>
  <c r="BE575" i="1"/>
  <c r="BE1832" i="1"/>
  <c r="BE1481" i="1"/>
  <c r="BE1597" i="1"/>
  <c r="BE1552" i="1"/>
  <c r="BE1525" i="1"/>
  <c r="BE1404" i="1"/>
  <c r="BE573" i="1"/>
  <c r="BE1085" i="1"/>
  <c r="BE1196" i="1"/>
  <c r="BE1671" i="1"/>
  <c r="BE1581" i="1"/>
  <c r="BE873" i="1"/>
  <c r="BE1387" i="1"/>
  <c r="BE1381" i="1"/>
  <c r="BE487" i="1"/>
  <c r="BE1277" i="1"/>
  <c r="BE1492" i="1"/>
  <c r="BE1438" i="1"/>
  <c r="BE144" i="1"/>
  <c r="BE1435" i="1"/>
  <c r="BE1069" i="1"/>
  <c r="BE1568" i="1"/>
  <c r="BE1270" i="1"/>
  <c r="BE1405" i="1"/>
  <c r="BE1767" i="1"/>
  <c r="BE1957" i="1"/>
  <c r="BE116" i="1"/>
  <c r="BE1102" i="1"/>
  <c r="BE631" i="1"/>
  <c r="BE437" i="1"/>
  <c r="BE1420" i="1"/>
  <c r="BE1151" i="1"/>
  <c r="BE1391" i="1"/>
  <c r="BE1483" i="1"/>
  <c r="BE1319" i="1"/>
  <c r="BE1265" i="1"/>
  <c r="BE435" i="1"/>
  <c r="BE861" i="1"/>
  <c r="BE989" i="1"/>
  <c r="BE1825" i="1"/>
  <c r="BE1443" i="1"/>
  <c r="BE1975" i="1"/>
  <c r="BE1109" i="1"/>
  <c r="BE1105" i="1"/>
  <c r="BE1284" i="1"/>
  <c r="BE1300" i="1"/>
  <c r="BE1909" i="1"/>
  <c r="BE812" i="1"/>
  <c r="BE1431" i="1"/>
  <c r="BE1569" i="1"/>
  <c r="BE907" i="1"/>
  <c r="BE1267" i="1"/>
  <c r="BE1559" i="1"/>
  <c r="BE1765" i="1"/>
  <c r="BE1893" i="1"/>
  <c r="BE940" i="1"/>
  <c r="BE423" i="1"/>
  <c r="BE1896" i="1"/>
  <c r="BE1075" i="1"/>
  <c r="BE983" i="1"/>
  <c r="BE1321" i="1"/>
  <c r="BE515" i="1"/>
  <c r="BE1249" i="1"/>
  <c r="BE1127" i="1"/>
  <c r="BE1263" i="1"/>
  <c r="BE791" i="1"/>
  <c r="BE920" i="1"/>
  <c r="BE1903" i="1"/>
  <c r="BE1373" i="1"/>
  <c r="BE1851" i="1"/>
  <c r="BE1041" i="1"/>
  <c r="BE552" i="1"/>
  <c r="BS422" i="1"/>
  <c r="BS1551" i="1"/>
  <c r="BS1539" i="1"/>
  <c r="BS675" i="1"/>
  <c r="BS1479" i="1"/>
  <c r="BS1883" i="1"/>
  <c r="BS1299" i="1"/>
  <c r="BS1812" i="1"/>
  <c r="BE1344" i="1"/>
  <c r="BE700" i="1"/>
  <c r="BE991" i="1"/>
  <c r="BE1491" i="1"/>
  <c r="BE1627" i="1"/>
  <c r="BE257" i="1"/>
  <c r="BE355" i="1"/>
  <c r="BE935" i="1"/>
  <c r="BE821" i="1"/>
  <c r="BE1114" i="1"/>
  <c r="BE1460" i="1"/>
  <c r="BE835" i="1"/>
  <c r="BE1059" i="1"/>
  <c r="BE1193" i="1"/>
  <c r="BE820" i="1"/>
  <c r="BE850" i="1"/>
  <c r="BE1774" i="1"/>
  <c r="BE1235" i="1"/>
  <c r="BE1647" i="1"/>
  <c r="BE627" i="1"/>
  <c r="BE1925" i="1"/>
  <c r="BE576" i="1"/>
  <c r="BS1839" i="1"/>
  <c r="BS1715" i="1"/>
  <c r="BS1607" i="1"/>
  <c r="BS1655" i="1"/>
  <c r="BS615" i="1"/>
  <c r="BS1475" i="1"/>
  <c r="BS1803" i="1"/>
  <c r="BS1379" i="1"/>
  <c r="BS1743" i="1"/>
  <c r="BS1307" i="1"/>
  <c r="BS1719" i="1"/>
  <c r="BS569" i="1"/>
  <c r="BS1359" i="1"/>
  <c r="BS639" i="1"/>
  <c r="BS184" i="1"/>
  <c r="BS1855" i="1"/>
  <c r="BS1291" i="1"/>
  <c r="BS691" i="1"/>
  <c r="BE598" i="1"/>
  <c r="BE255" i="1"/>
  <c r="BE819" i="1"/>
  <c r="BE893" i="1"/>
  <c r="BE1620" i="1"/>
  <c r="BE703" i="1"/>
  <c r="BE1567" i="1"/>
  <c r="BE429" i="1"/>
  <c r="BE252" i="1"/>
  <c r="BE460" i="1"/>
  <c r="BE1361" i="1"/>
  <c r="BE1061" i="1"/>
  <c r="BE1343" i="1"/>
  <c r="BE687" i="1"/>
  <c r="BE1883" i="1"/>
  <c r="BE40" i="1"/>
  <c r="BE1152" i="1"/>
  <c r="BE1772" i="1"/>
  <c r="BE440" i="1"/>
  <c r="BE789" i="1"/>
  <c r="BE360" i="1"/>
  <c r="BE130" i="1"/>
  <c r="BE379" i="1"/>
  <c r="BE839" i="1"/>
  <c r="BE1171" i="1"/>
  <c r="BE1411" i="1"/>
  <c r="BE1445" i="1"/>
  <c r="BE1260" i="1"/>
  <c r="BE1080" i="1"/>
  <c r="BE1952" i="1"/>
  <c r="BE1900" i="1"/>
  <c r="BE853" i="1"/>
  <c r="BE772" i="1"/>
  <c r="BE404" i="1"/>
  <c r="BE1363" i="1"/>
  <c r="BE1007" i="1"/>
  <c r="BE1162" i="1"/>
  <c r="BE1366" i="1"/>
  <c r="BE241" i="1"/>
  <c r="BE826" i="1"/>
  <c r="BE1033" i="1"/>
  <c r="BE561" i="1"/>
  <c r="BE921" i="1"/>
  <c r="BE1213" i="1"/>
  <c r="BE1558" i="1"/>
  <c r="BE1695" i="1"/>
  <c r="BE2023" i="1"/>
  <c r="BE70" i="1"/>
  <c r="BE1628" i="1"/>
  <c r="BE589" i="1"/>
  <c r="BE652" i="1"/>
  <c r="BE1665" i="1"/>
  <c r="BE1252" i="1"/>
  <c r="BE696" i="1"/>
  <c r="BE781" i="1"/>
  <c r="BE1055" i="1"/>
  <c r="BE682" i="1"/>
  <c r="BE1540" i="1"/>
  <c r="BE1606" i="1"/>
  <c r="BE108" i="1"/>
  <c r="BE1371" i="1"/>
  <c r="BE1177" i="1"/>
  <c r="BE1798" i="1"/>
  <c r="BU29" i="1"/>
  <c r="BU1409" i="1"/>
  <c r="BU1847" i="1"/>
  <c r="BU807" i="1"/>
  <c r="BU1037" i="1"/>
  <c r="BU1551" i="1"/>
  <c r="BU1271" i="1"/>
  <c r="BU1297" i="1"/>
  <c r="BU1501" i="1"/>
  <c r="BU695" i="1"/>
  <c r="BU925" i="1"/>
  <c r="BU1383" i="1"/>
  <c r="BU1730" i="1"/>
  <c r="BU55" i="1"/>
  <c r="BU966" i="1"/>
  <c r="BU258" i="1"/>
  <c r="BU85" i="1"/>
  <c r="BU1959" i="1"/>
  <c r="BU1034" i="1"/>
  <c r="BU1295" i="1"/>
  <c r="BU1154" i="1"/>
  <c r="BU259" i="1"/>
  <c r="BU462" i="1"/>
  <c r="BU414" i="1"/>
  <c r="BU346" i="1"/>
  <c r="BU92" i="1"/>
  <c r="BU1340" i="1"/>
  <c r="BU1351" i="1"/>
  <c r="BU558" i="1"/>
  <c r="BU571" i="1"/>
  <c r="BU1878" i="1"/>
  <c r="BU1879" i="1"/>
  <c r="BU1840" i="1"/>
  <c r="BU416" i="1"/>
  <c r="BU295" i="1"/>
  <c r="BU381" i="1"/>
  <c r="BU222" i="1"/>
  <c r="BU1231" i="1"/>
  <c r="BU630" i="1"/>
  <c r="BU390" i="1"/>
  <c r="BU1627" i="1"/>
  <c r="BU850" i="1"/>
  <c r="BU285" i="1"/>
  <c r="BU1063" i="1"/>
  <c r="BU1221" i="1"/>
  <c r="BU894" i="1"/>
  <c r="BU787" i="1"/>
  <c r="BU550" i="1"/>
  <c r="BU102" i="1"/>
  <c r="BU1746" i="1"/>
  <c r="BU1100" i="1"/>
  <c r="BU815" i="1"/>
  <c r="BU189" i="1"/>
  <c r="BU1296" i="1"/>
  <c r="BU279" i="1"/>
  <c r="BU166" i="1"/>
  <c r="BU960" i="1"/>
  <c r="BU105" i="1"/>
  <c r="BU933" i="1"/>
  <c r="BU1977" i="1"/>
  <c r="BU2002" i="1"/>
  <c r="BU1529" i="1"/>
  <c r="BU1698" i="1"/>
  <c r="BU1533" i="1"/>
  <c r="BU1438" i="1"/>
  <c r="BU1440" i="1"/>
  <c r="BU405" i="1"/>
  <c r="BU130" i="1"/>
  <c r="BU448" i="1"/>
  <c r="BU1406" i="1"/>
  <c r="BU1566" i="1"/>
  <c r="BU1267" i="1"/>
  <c r="BU475" i="1"/>
  <c r="BU1831" i="1"/>
  <c r="BU213" i="1"/>
  <c r="BU82" i="1"/>
  <c r="BU924" i="1"/>
  <c r="BU990" i="1"/>
  <c r="BU1387" i="1"/>
  <c r="BU1724" i="1"/>
  <c r="BU288" i="1"/>
  <c r="BU1445" i="1"/>
  <c r="BU1216" i="1"/>
  <c r="BU1434" i="1"/>
  <c r="BU919" i="1"/>
  <c r="BU331" i="1"/>
  <c r="BU1543" i="1"/>
  <c r="BU957" i="1"/>
  <c r="BU286" i="1"/>
  <c r="BU1301" i="1"/>
  <c r="BU1578" i="1"/>
  <c r="BU1855" i="1"/>
  <c r="BU1184" i="1"/>
  <c r="BU1791" i="1"/>
  <c r="BU500" i="1"/>
  <c r="BU1172" i="1"/>
  <c r="BU81" i="1"/>
  <c r="BU657" i="1"/>
  <c r="BU1473" i="1"/>
  <c r="BU108" i="1"/>
  <c r="BU1644" i="1"/>
  <c r="BU364" i="1"/>
  <c r="BU988" i="1"/>
  <c r="BU1708" i="1"/>
  <c r="BU1331" i="1"/>
  <c r="BU941" i="1"/>
  <c r="BU769" i="1"/>
  <c r="BU145" i="1"/>
  <c r="BU461" i="1"/>
  <c r="BU1228" i="1"/>
  <c r="BU842" i="1"/>
  <c r="BU758" i="1"/>
  <c r="BU970" i="1"/>
  <c r="BU1594" i="1"/>
  <c r="BU312" i="1"/>
  <c r="BU984" i="1"/>
  <c r="BU1704" i="1"/>
  <c r="BU472" i="1"/>
  <c r="BU1144" i="1"/>
  <c r="BU1705" i="1"/>
  <c r="BU75" i="1"/>
  <c r="BU408" i="1"/>
  <c r="BU207" i="1"/>
  <c r="BU387" i="1"/>
  <c r="BU1510" i="1"/>
  <c r="BU228" i="1"/>
  <c r="BU1572" i="1"/>
  <c r="BU916" i="1"/>
  <c r="BU1588" i="1"/>
  <c r="BU783" i="1"/>
  <c r="BU503" i="1"/>
  <c r="BU1575" i="1"/>
  <c r="BU852" i="1"/>
  <c r="BU196" i="1"/>
  <c r="BU809" i="1"/>
  <c r="BU195" i="1"/>
  <c r="BU581" i="1"/>
  <c r="BU1117" i="1"/>
  <c r="BU1078" i="1"/>
  <c r="BU1526" i="1"/>
  <c r="BU1247" i="1"/>
  <c r="BU1091" i="1"/>
  <c r="BU1823" i="1"/>
  <c r="BU902" i="1"/>
  <c r="BU761" i="1"/>
  <c r="BU591" i="1"/>
  <c r="BU1202" i="1"/>
  <c r="BU543" i="1"/>
  <c r="BU683" i="1"/>
  <c r="BU398" i="1"/>
  <c r="BU1323" i="1"/>
  <c r="BU951" i="1"/>
  <c r="BU1649" i="1"/>
  <c r="BU277" i="1"/>
  <c r="BU1275" i="1"/>
  <c r="BU674" i="1"/>
  <c r="BU661" i="1"/>
  <c r="BU1598" i="1"/>
  <c r="BU1685" i="1"/>
  <c r="BU1203" i="1"/>
  <c r="BU593" i="1"/>
  <c r="BU1346" i="1"/>
  <c r="BU1467" i="1"/>
  <c r="BU140" i="1"/>
  <c r="BU1388" i="1"/>
  <c r="BU1423" i="1"/>
  <c r="BU606" i="1"/>
  <c r="BU715" i="1"/>
  <c r="BU188" i="1"/>
  <c r="BU1544" i="1"/>
  <c r="BU1495" i="1"/>
  <c r="BU702" i="1"/>
  <c r="BU811" i="1"/>
  <c r="BU1592" i="1"/>
  <c r="BU896" i="1"/>
  <c r="BU1338" i="1"/>
  <c r="BU907" i="1"/>
  <c r="BU211" i="1"/>
  <c r="BU1640" i="1"/>
  <c r="BU306" i="1"/>
  <c r="BU873" i="1"/>
  <c r="BU477" i="1"/>
  <c r="BU762" i="1"/>
  <c r="BU1458" i="1"/>
  <c r="BU1015" i="1"/>
  <c r="BU1506" i="1"/>
  <c r="BU969" i="1"/>
  <c r="BU366" i="1"/>
  <c r="BU1603" i="1"/>
  <c r="BU1087" i="1"/>
  <c r="BU1554" i="1"/>
  <c r="BU1147" i="1"/>
  <c r="BU1602" i="1"/>
  <c r="BU654" i="1"/>
  <c r="BU1014" i="1"/>
  <c r="BU1867" i="1"/>
  <c r="BU956" i="1"/>
  <c r="BU1632" i="1"/>
  <c r="BU618" i="1"/>
  <c r="BU451" i="1"/>
  <c r="BU870" i="1"/>
  <c r="BU860" i="1"/>
  <c r="BU282" i="1"/>
  <c r="BU955" i="1"/>
  <c r="BU669" i="1"/>
  <c r="BU1314" i="1"/>
  <c r="BU646" i="1"/>
  <c r="BU1651" i="1"/>
  <c r="BU1219" i="1"/>
  <c r="BU1650" i="1"/>
  <c r="BU1350" i="1"/>
  <c r="BU1074" i="1"/>
  <c r="BU2011" i="1"/>
  <c r="BU1016" i="1"/>
  <c r="BU1680" i="1"/>
  <c r="BU666" i="1"/>
  <c r="BU511" i="1"/>
  <c r="BU1302" i="1"/>
  <c r="BU1244" i="1"/>
  <c r="BU1160" i="1"/>
  <c r="BU1938" i="1"/>
  <c r="BU439" i="1"/>
  <c r="BU1170" i="1"/>
  <c r="BU115" i="1"/>
  <c r="BU1064" i="1"/>
  <c r="BU595" i="1"/>
  <c r="BU1888" i="1"/>
  <c r="BU1362" i="1"/>
  <c r="BU126" i="1"/>
  <c r="BU667" i="1"/>
  <c r="BU307" i="1"/>
  <c r="BU742" i="1"/>
  <c r="BU738" i="1"/>
  <c r="BU690" i="1"/>
  <c r="BU798" i="1"/>
  <c r="BU1110" i="1"/>
  <c r="BU1004" i="1"/>
  <c r="BU527" i="1"/>
  <c r="BU45" i="1"/>
  <c r="BU406" i="1"/>
  <c r="BU528" i="1"/>
  <c r="BU1400" i="1"/>
  <c r="BU585" i="1"/>
  <c r="BU864" i="1"/>
  <c r="BU377" i="1"/>
  <c r="BU837" i="1"/>
  <c r="BU1906" i="1"/>
  <c r="BU1744" i="1"/>
  <c r="BU728" i="1"/>
  <c r="BU1916" i="1"/>
  <c r="BU1308" i="1"/>
  <c r="BU261" i="1"/>
  <c r="BU352" i="1"/>
  <c r="BU1299" i="1"/>
  <c r="BU1470" i="1"/>
  <c r="BU979" i="1"/>
  <c r="BU319" i="1"/>
  <c r="BU1675" i="1"/>
  <c r="BU536" i="1"/>
  <c r="BU69" i="1"/>
  <c r="BU768" i="1"/>
  <c r="BU1058" i="1"/>
  <c r="BU1893" i="1"/>
  <c r="BU1294" i="1"/>
  <c r="BU1449" i="1"/>
  <c r="BU1242" i="1"/>
  <c r="BU643" i="1"/>
  <c r="BU139" i="1"/>
  <c r="BU1399" i="1"/>
  <c r="BU1088" i="1"/>
  <c r="BU813" i="1"/>
  <c r="BU994" i="1"/>
  <c r="BU494" i="1"/>
  <c r="BU1482" i="1"/>
  <c r="BU1183" i="1"/>
  <c r="BU725" i="1"/>
  <c r="BU404" i="1"/>
  <c r="BU1076" i="1"/>
  <c r="BU1940" i="1"/>
  <c r="BU561" i="1"/>
  <c r="BU1281" i="1"/>
  <c r="BU46" i="1"/>
  <c r="BU670" i="1"/>
  <c r="BU2014" i="1"/>
  <c r="BU732" i="1"/>
  <c r="BU1548" i="1"/>
  <c r="BU268" i="1"/>
  <c r="BU892" i="1"/>
  <c r="BU1612" i="1"/>
  <c r="BU1825" i="1"/>
  <c r="BU539" i="1"/>
  <c r="BU51" i="1"/>
  <c r="BU231" i="1"/>
  <c r="BU1084" i="1"/>
  <c r="BU1673" i="1"/>
  <c r="BU529" i="1"/>
  <c r="BU349" i="1"/>
  <c r="BU1292" i="1"/>
  <c r="BU1986" i="1"/>
  <c r="BU510" i="1"/>
  <c r="BU499" i="1"/>
  <c r="BU1410" i="1"/>
  <c r="BU163" i="1"/>
  <c r="BU1112" i="1"/>
  <c r="BU1984" i="1"/>
  <c r="BU174" i="1"/>
  <c r="BU751" i="1"/>
  <c r="BU534" i="1"/>
  <c r="BU1279" i="1"/>
  <c r="BU355" i="1"/>
  <c r="BU802" i="1"/>
  <c r="BU1206" i="1"/>
  <c r="BU1173" i="1"/>
  <c r="BU846" i="1"/>
  <c r="BU679" i="1"/>
  <c r="BU573" i="1"/>
  <c r="BU1398" i="1"/>
  <c r="BU1052" i="1"/>
  <c r="BU671" i="1"/>
  <c r="BU502" i="1"/>
  <c r="BU1200" i="1"/>
  <c r="BU135" i="1"/>
  <c r="BU633" i="1"/>
  <c r="BU118" i="1"/>
  <c r="BU912" i="1"/>
  <c r="BU57" i="1"/>
  <c r="BU885" i="1"/>
  <c r="BU1954" i="1"/>
  <c r="BU824" i="1"/>
  <c r="BU1964" i="1"/>
  <c r="BU1390" i="1"/>
  <c r="BU1356" i="1"/>
  <c r="BU680" i="1"/>
  <c r="BU309" i="1"/>
  <c r="BU400" i="1"/>
  <c r="BU1518" i="1"/>
  <c r="BU1123" i="1"/>
  <c r="BU367" i="1"/>
  <c r="BU1771" i="1"/>
  <c r="BU584" i="1"/>
  <c r="BU165" i="1"/>
  <c r="BU34" i="1"/>
  <c r="BU158" i="1"/>
  <c r="BU1039" i="1"/>
  <c r="BU1472" i="1"/>
  <c r="BU897" i="1"/>
  <c r="BU1989" i="1"/>
  <c r="BU1215" i="1"/>
  <c r="BU1497" i="1"/>
  <c r="BU1168" i="1"/>
  <c r="BU823" i="1"/>
  <c r="BU235" i="1"/>
  <c r="BU1471" i="1"/>
  <c r="BU142" i="1"/>
  <c r="BU1042" i="1"/>
  <c r="BU1103" i="1"/>
  <c r="BU44" i="1"/>
  <c r="BU67" i="1"/>
  <c r="BU1795" i="1"/>
  <c r="BU1363" i="1"/>
  <c r="BU476" i="1"/>
  <c r="BU882" i="1"/>
  <c r="BU1666" i="1"/>
  <c r="BU186" i="1"/>
  <c r="BU656" i="1"/>
  <c r="BU1638" i="1"/>
  <c r="BU598" i="1"/>
  <c r="BU1208" i="1"/>
  <c r="BU1256" i="1"/>
  <c r="BU1029" i="1"/>
  <c r="BU358" i="1"/>
  <c r="BU981" i="1"/>
  <c r="BU658" i="1"/>
  <c r="BU1788" i="1"/>
  <c r="BU1486" i="1"/>
  <c r="BU1389" i="1"/>
  <c r="BU688" i="1"/>
  <c r="BU1278" i="1"/>
  <c r="BU1555" i="1"/>
  <c r="BU835" i="1"/>
  <c r="BU392" i="1"/>
  <c r="BU1762" i="1"/>
  <c r="BU723" i="1"/>
  <c r="BU1928" i="1"/>
  <c r="BU1545" i="1"/>
  <c r="BU336" i="1"/>
  <c r="BU803" i="1"/>
  <c r="BU1722" i="1"/>
  <c r="BU1987" i="1"/>
  <c r="BU1783" i="1"/>
  <c r="BU1353" i="1"/>
  <c r="BU1843" i="1"/>
  <c r="BU944" i="1"/>
  <c r="BU1621" i="1"/>
  <c r="BU596" i="1"/>
  <c r="BU1364" i="1"/>
  <c r="BU369" i="1"/>
  <c r="BU1185" i="1"/>
  <c r="BU94" i="1"/>
  <c r="BU1342" i="1"/>
  <c r="BU348" i="1"/>
  <c r="BU172" i="1"/>
  <c r="BU940" i="1"/>
  <c r="BU1948" i="1"/>
  <c r="BU1907" i="1"/>
  <c r="BU1550" i="1"/>
  <c r="BU460" i="1"/>
  <c r="BU311" i="1"/>
  <c r="BU922" i="1"/>
  <c r="BU320" i="1"/>
  <c r="BU1639" i="1"/>
  <c r="BU144" i="1"/>
  <c r="BU524" i="1"/>
  <c r="BU942" i="1"/>
  <c r="BU928" i="1"/>
  <c r="BU342" i="1"/>
  <c r="BU764" i="1"/>
  <c r="BU1794" i="1"/>
  <c r="BU141" i="1"/>
  <c r="BU1448" i="1"/>
  <c r="BU1304" i="1"/>
  <c r="BU1077" i="1"/>
  <c r="BU454" i="1"/>
  <c r="BU147" i="1"/>
  <c r="BU706" i="1"/>
  <c r="BU691" i="1"/>
  <c r="BU1534" i="1"/>
  <c r="BU784" i="1"/>
  <c r="BU1437" i="1"/>
  <c r="BU1374" i="1"/>
  <c r="BU1687" i="1"/>
  <c r="BU931" i="1"/>
  <c r="BU440" i="1"/>
  <c r="BU953" i="1"/>
  <c r="BU344" i="1"/>
  <c r="BU1976" i="1"/>
  <c r="BU1749" i="1"/>
  <c r="BU255" i="1"/>
  <c r="BU35" i="1"/>
  <c r="BU1770" i="1"/>
  <c r="BU43" i="1"/>
  <c r="BU1927" i="1"/>
  <c r="BU1605" i="1"/>
  <c r="BU992" i="1"/>
  <c r="BU442" i="1"/>
  <c r="BU1994" i="1"/>
  <c r="BU692" i="1"/>
  <c r="BU1460" i="1"/>
  <c r="BU417" i="1"/>
  <c r="BU1233" i="1"/>
  <c r="BU190" i="1"/>
  <c r="BU1678" i="1"/>
  <c r="BU396" i="1"/>
  <c r="BU1404" i="1"/>
  <c r="BU220" i="1"/>
  <c r="BU179" i="1"/>
  <c r="BU422" i="1"/>
  <c r="BU257" i="1"/>
  <c r="BU1996" i="1"/>
  <c r="BU685" i="1"/>
  <c r="BU491" i="1"/>
  <c r="BU1740" i="1"/>
  <c r="BU1018" i="1"/>
  <c r="BU1690" i="1"/>
  <c r="BU552" i="1"/>
  <c r="BU1224" i="1"/>
  <c r="BU136" i="1"/>
  <c r="BU856" i="1"/>
  <c r="BU1528" i="1"/>
  <c r="BU2021" i="1"/>
  <c r="BU425" i="1"/>
  <c r="BU1706" i="1"/>
  <c r="BU911" i="1"/>
  <c r="BU617" i="1"/>
  <c r="BU1750" i="1"/>
  <c r="BU420" i="1"/>
  <c r="BU1908" i="1"/>
  <c r="BU1348" i="1"/>
  <c r="BU350" i="1"/>
  <c r="BU469" i="1"/>
  <c r="BU386" i="1"/>
  <c r="BU109" i="1"/>
  <c r="BU1174" i="1"/>
  <c r="BU66" i="1"/>
  <c r="BU429" i="1"/>
  <c r="BU1759" i="1"/>
  <c r="BU1024" i="1"/>
  <c r="BU678" i="1"/>
  <c r="BU572" i="1"/>
  <c r="BU1830" i="1"/>
  <c r="BU1148" i="1"/>
  <c r="BU114" i="1"/>
  <c r="BU908" i="1"/>
  <c r="BU464" i="1"/>
  <c r="BU426" i="1"/>
  <c r="BU106" i="1"/>
  <c r="BU78" i="1"/>
  <c r="BU1903" i="1"/>
  <c r="BU726" i="1"/>
  <c r="BU620" i="1"/>
  <c r="BU1747" i="1"/>
  <c r="BU1974" i="1"/>
  <c r="BU402" i="1"/>
  <c r="BU883" i="1"/>
  <c r="BU1365" i="1"/>
  <c r="BU512" i="1"/>
  <c r="BU474" i="1"/>
  <c r="BU202" i="1"/>
  <c r="BU621" i="1"/>
  <c r="BU224" i="1"/>
  <c r="BU463" i="1"/>
  <c r="BU42" i="1"/>
  <c r="BU199" i="1"/>
  <c r="BU450" i="1"/>
  <c r="BU270" i="1"/>
  <c r="BU560" i="1"/>
  <c r="BU774" i="1"/>
  <c r="BU250" i="1"/>
  <c r="BU1891" i="1"/>
  <c r="BU272" i="1"/>
  <c r="BU607" i="1"/>
  <c r="BU294" i="1"/>
  <c r="BU247" i="1"/>
  <c r="BU128" i="1"/>
  <c r="BU522" i="1"/>
  <c r="BU608" i="1"/>
  <c r="BU822" i="1"/>
  <c r="BU298" i="1"/>
  <c r="BU812" i="1"/>
  <c r="BU332" i="1"/>
  <c r="BU498" i="1"/>
  <c r="BU1344" i="1"/>
  <c r="BU570" i="1"/>
  <c r="BU848" i="1"/>
  <c r="BU343" i="1"/>
  <c r="BU583" i="1"/>
  <c r="BU438" i="1"/>
  <c r="BU546" i="1"/>
  <c r="BU1135" i="1"/>
  <c r="BU1068" i="1"/>
  <c r="BU1158" i="1"/>
  <c r="BU236" i="1"/>
  <c r="BU198" i="1"/>
  <c r="BU1567" i="1"/>
  <c r="BU1509" i="1"/>
  <c r="BU1869" i="1"/>
  <c r="BU1217" i="1"/>
  <c r="BU345" i="1"/>
  <c r="BU1968" i="1"/>
  <c r="BU1677" i="1"/>
  <c r="BU569" i="1"/>
  <c r="BU741" i="1"/>
  <c r="BU1833" i="1"/>
  <c r="BU816" i="1"/>
  <c r="BU645" i="1"/>
  <c r="BU1950" i="1"/>
  <c r="BU175" i="1"/>
  <c r="BU56" i="1"/>
  <c r="BU1520" i="1"/>
  <c r="BU1641" i="1"/>
  <c r="BU1932" i="1"/>
  <c r="BU1149" i="1"/>
  <c r="BU1584" i="1"/>
  <c r="BU847" i="1"/>
  <c r="BU777" i="1"/>
  <c r="BU1375" i="1"/>
  <c r="BU871" i="1"/>
  <c r="BU582" i="1"/>
  <c r="BU1965" i="1"/>
  <c r="BU594" i="1"/>
  <c r="BU1207" i="1"/>
  <c r="BU1218" i="1"/>
  <c r="BU284" i="1"/>
  <c r="BU354" i="1"/>
  <c r="BU1939" i="1"/>
  <c r="BU1917" i="1"/>
  <c r="BU1334" i="1"/>
  <c r="BU393" i="1"/>
  <c r="BU2016" i="1"/>
  <c r="BU947" i="1"/>
  <c r="BU1881" i="1"/>
  <c r="BU1138" i="1"/>
  <c r="BU304" i="1"/>
  <c r="BU1038" i="1"/>
  <c r="BU535" i="1"/>
  <c r="BU223" i="1"/>
  <c r="BU104" i="1"/>
  <c r="BU1568" i="1"/>
  <c r="BU1941" i="1"/>
  <c r="BU256" i="1"/>
  <c r="BU1197" i="1"/>
  <c r="BU1090" i="1"/>
  <c r="BU410" i="1"/>
  <c r="BU705" i="1"/>
  <c r="BU624" i="1"/>
  <c r="BU1194" i="1"/>
  <c r="BU1315" i="1"/>
  <c r="BU859" i="1"/>
  <c r="BU1040" i="1"/>
  <c r="BU1784" i="1"/>
  <c r="BU626" i="1"/>
  <c r="BU1895" i="1"/>
  <c r="BU308" i="1"/>
  <c r="BU1124" i="1"/>
  <c r="BU177" i="1"/>
  <c r="BU945" i="1"/>
  <c r="BU1857" i="1"/>
  <c r="BU574" i="1"/>
  <c r="BU60" i="1"/>
  <c r="BU1980" i="1"/>
  <c r="BU700" i="1"/>
  <c r="BU1420" i="1"/>
  <c r="BU1214" i="1"/>
  <c r="BU1539" i="1"/>
  <c r="BU1457" i="1"/>
  <c r="BU1067" i="1"/>
  <c r="BU1359" i="1"/>
  <c r="BU1370" i="1"/>
  <c r="BU1006" i="1"/>
  <c r="BU1310" i="1"/>
  <c r="BU1402" i="1"/>
  <c r="BU72" i="1"/>
  <c r="BU888" i="1"/>
  <c r="BU1656" i="1"/>
  <c r="BU568" i="1"/>
  <c r="BU1240" i="1"/>
  <c r="BU323" i="1"/>
  <c r="BU757" i="1"/>
  <c r="BU325" i="1"/>
  <c r="BU65" i="1"/>
  <c r="BU1366" i="1"/>
  <c r="BU132" i="1"/>
  <c r="BU804" i="1"/>
  <c r="BU1620" i="1"/>
  <c r="BU388" i="1"/>
  <c r="BU1060" i="1"/>
  <c r="BU1828" i="1"/>
  <c r="BU1385" i="1"/>
  <c r="BU1743" i="1"/>
  <c r="BU1956" i="1"/>
  <c r="BU1619" i="1"/>
  <c r="BU857" i="1"/>
  <c r="BU1562" i="1"/>
  <c r="BU1982" i="1"/>
  <c r="BU886" i="1"/>
  <c r="BU313" i="1"/>
  <c r="BU1647" i="1"/>
  <c r="BU1019" i="1"/>
  <c r="BU1107" i="1"/>
  <c r="BU1167" i="1"/>
  <c r="BU542" i="1"/>
  <c r="BU1957" i="1"/>
  <c r="BU1489" i="1"/>
  <c r="BU865" i="1"/>
  <c r="BU493" i="1"/>
  <c r="BU1718" i="1"/>
  <c r="BU1046" i="1"/>
  <c r="BU99" i="1"/>
  <c r="BU1945" i="1"/>
  <c r="BU365" i="1"/>
  <c r="BU431" i="1"/>
  <c r="BU1169" i="1"/>
  <c r="BU545" i="1"/>
  <c r="BU1802" i="1"/>
  <c r="BU614" i="1"/>
  <c r="BU242" i="1"/>
  <c r="BU1001" i="1"/>
  <c r="BU1625" i="1"/>
  <c r="BU1343" i="1"/>
  <c r="BU974" i="1"/>
  <c r="BU278" i="1"/>
  <c r="BU1659" i="1"/>
  <c r="BU1153" i="1"/>
  <c r="BU893" i="1"/>
  <c r="BU1394" i="1"/>
  <c r="BU1777" i="1"/>
  <c r="BU1010" i="1"/>
  <c r="BU1339" i="1"/>
  <c r="BU943" i="1"/>
  <c r="BU825" i="1"/>
  <c r="BU1435" i="1"/>
  <c r="BU930" i="1"/>
  <c r="BU1075" i="1"/>
  <c r="BU58" i="1"/>
  <c r="BU642" i="1"/>
  <c r="BU1291" i="1"/>
  <c r="BU1494" i="1"/>
  <c r="BU704" i="1"/>
  <c r="BU32" i="1"/>
  <c r="BU927" i="1"/>
  <c r="BU2013" i="1"/>
  <c r="BU1451" i="1"/>
  <c r="BU441" i="1"/>
  <c r="BU214" i="1"/>
  <c r="BU2025" i="1"/>
  <c r="BU1347" i="1"/>
  <c r="BU968" i="1"/>
  <c r="BU920" i="1"/>
  <c r="BU1186" i="1"/>
  <c r="BU496" i="1"/>
  <c r="BU1086" i="1"/>
  <c r="BU619" i="1"/>
  <c r="BU523" i="1"/>
  <c r="BU152" i="1"/>
  <c r="BU1616" i="1"/>
  <c r="BU370" i="1"/>
  <c r="BU895" i="1"/>
  <c r="BU1772" i="1"/>
  <c r="BU1053" i="1"/>
  <c r="BU1447" i="1"/>
  <c r="BU967" i="1"/>
  <c r="BU1532" i="1"/>
  <c r="BU1589" i="1"/>
  <c r="BU1818" i="1"/>
  <c r="BU1832" i="1"/>
  <c r="BU1209" i="1"/>
  <c r="BU1360" i="1"/>
  <c r="BU356" i="1"/>
  <c r="BU1220" i="1"/>
  <c r="BU225" i="1"/>
  <c r="BU993" i="1"/>
  <c r="BU1905" i="1"/>
  <c r="BU622" i="1"/>
  <c r="BU204" i="1"/>
  <c r="BU1116" i="1"/>
  <c r="BU2028" i="1"/>
  <c r="BU748" i="1"/>
  <c r="BU1564" i="1"/>
  <c r="BU1443" i="1"/>
  <c r="BU1179" i="1"/>
  <c r="BU1516" i="1"/>
  <c r="BU1150" i="1"/>
  <c r="BU730" i="1"/>
  <c r="BU1450" i="1"/>
  <c r="BU168" i="1"/>
  <c r="BU936" i="1"/>
  <c r="BU616" i="1"/>
  <c r="BU1336" i="1"/>
  <c r="BU553" i="1"/>
  <c r="BU869" i="1"/>
  <c r="BU851" i="1"/>
  <c r="BU1735" i="1"/>
  <c r="BU1936" i="1"/>
  <c r="BU1027" i="1"/>
  <c r="BU1519" i="1"/>
  <c r="BU978" i="1"/>
  <c r="BU380" i="1"/>
  <c r="BU1072" i="1"/>
  <c r="BU786" i="1"/>
  <c r="BU694" i="1"/>
  <c r="BU90" i="1"/>
  <c r="BU80" i="1"/>
  <c r="BU1542" i="1"/>
  <c r="BU1808" i="1"/>
  <c r="BU729" i="1"/>
  <c r="BU1536" i="1"/>
  <c r="BU2005" i="1"/>
  <c r="BU489" i="1"/>
  <c r="BU262" i="1"/>
  <c r="BU1312" i="1"/>
  <c r="BU562" i="1"/>
  <c r="BU1753" i="1"/>
  <c r="BU514" i="1"/>
  <c r="BU1234" i="1"/>
  <c r="BU544" i="1"/>
  <c r="BU1134" i="1"/>
  <c r="BU703" i="1"/>
  <c r="BU631" i="1"/>
  <c r="BU200" i="1"/>
  <c r="BU718" i="1"/>
  <c r="BU640" i="1"/>
  <c r="BU1411" i="1"/>
  <c r="BU1969" i="1"/>
  <c r="BU1101" i="1"/>
  <c r="BU1056" i="1"/>
  <c r="BU1579" i="1"/>
  <c r="BU1051" i="1"/>
  <c r="BU1580" i="1"/>
  <c r="BU1257" i="1"/>
  <c r="BU1963" i="1"/>
  <c r="BU1483" i="1"/>
  <c r="BU1723" i="1"/>
  <c r="BU428" i="1"/>
  <c r="BU1120" i="1"/>
  <c r="BU834" i="1"/>
  <c r="BU898" i="1"/>
  <c r="BU138" i="1"/>
  <c r="BU1266" i="1"/>
  <c r="BU176" i="1"/>
  <c r="BU1590" i="1"/>
  <c r="BU154" i="1"/>
  <c r="BU371" i="1"/>
  <c r="BU537" i="1"/>
  <c r="BU310" i="1"/>
  <c r="BU1408" i="1"/>
  <c r="BU789" i="1"/>
  <c r="BU610" i="1"/>
  <c r="BU1488" i="1"/>
  <c r="BU170" i="1"/>
  <c r="BU592" i="1"/>
  <c r="BU1230" i="1"/>
  <c r="BU799" i="1"/>
  <c r="BU739" i="1"/>
  <c r="BU248" i="1"/>
  <c r="BU1820" i="1"/>
  <c r="BU766" i="1"/>
  <c r="BU1880" i="1"/>
  <c r="BU1143" i="1"/>
  <c r="BU1824" i="1"/>
  <c r="BU1674" i="1"/>
  <c r="BU1711" i="1"/>
  <c r="BU1111" i="1"/>
  <c r="BU1305" i="1"/>
  <c r="BU946" i="1"/>
  <c r="BU727" i="1"/>
  <c r="BU1872" i="1"/>
  <c r="BU548" i="1"/>
  <c r="BU1316" i="1"/>
  <c r="BU321" i="1"/>
  <c r="BU1089" i="1"/>
  <c r="BU2001" i="1"/>
  <c r="BU300" i="1"/>
  <c r="BU1260" i="1"/>
  <c r="BU124" i="1"/>
  <c r="BU844" i="1"/>
  <c r="BU1900" i="1"/>
  <c r="BU1790" i="1"/>
  <c r="BU37" i="1"/>
  <c r="BU1253" i="1"/>
  <c r="BU338" i="1"/>
  <c r="BU578" i="1"/>
  <c r="BU1852" i="1"/>
  <c r="BU194" i="1"/>
  <c r="BU1803" i="1"/>
  <c r="BU874" i="1"/>
  <c r="BU1546" i="1"/>
  <c r="BU1080" i="1"/>
  <c r="BU1944" i="1"/>
  <c r="BU712" i="1"/>
  <c r="BU1432" i="1"/>
  <c r="BU782" i="1"/>
  <c r="BU1189" i="1"/>
  <c r="BU341" i="1"/>
  <c r="BU1333" i="1"/>
  <c r="BU565" i="1"/>
  <c r="BU77" i="1"/>
  <c r="BU1538" i="1"/>
  <c r="BU1558" i="1"/>
  <c r="BU324" i="1"/>
  <c r="BU1044" i="1"/>
  <c r="BU1764" i="1"/>
  <c r="BU532" i="1"/>
  <c r="BU1204" i="1"/>
  <c r="BU121" i="1"/>
  <c r="BU1849" i="1"/>
  <c r="BU157" i="1"/>
  <c r="BU982" i="1"/>
  <c r="BU292" i="1"/>
  <c r="BU53" i="1"/>
  <c r="BU1851" i="1"/>
  <c r="BU1030" i="1"/>
  <c r="BU1769" i="1"/>
  <c r="BU1925" i="1"/>
  <c r="BU1503" i="1"/>
  <c r="BU314" i="1"/>
  <c r="BU1719" i="1"/>
  <c r="BU711" i="1"/>
  <c r="BU1997" i="1"/>
  <c r="BU1571" i="1"/>
  <c r="BU1658" i="1"/>
  <c r="BU1379" i="1"/>
  <c r="BU337" i="1"/>
  <c r="BU1947" i="1"/>
  <c r="BU1211" i="1"/>
  <c r="BU169" i="1"/>
  <c r="BU1681" i="1"/>
  <c r="BU1021" i="1"/>
  <c r="BU563" i="1"/>
  <c r="BU506" i="1"/>
  <c r="BU1463" i="1"/>
  <c r="BU1407" i="1"/>
  <c r="BU1633" i="1"/>
  <c r="BU1009" i="1"/>
  <c r="BU1095" i="1"/>
  <c r="BU407" i="1"/>
  <c r="BU1901" i="1"/>
  <c r="BU961" i="1"/>
  <c r="BU701" i="1"/>
  <c r="BU243" i="1"/>
  <c r="BU303" i="1"/>
  <c r="BU1946" i="1"/>
  <c r="BU1897" i="1"/>
  <c r="BU625" i="1"/>
  <c r="BU1145" i="1"/>
  <c r="BU1611" i="1"/>
  <c r="BU1469" i="1"/>
  <c r="BU770" i="1"/>
  <c r="BU1599" i="1"/>
  <c r="BU863" i="1"/>
  <c r="BS1991" i="1"/>
  <c r="BS1815" i="1"/>
  <c r="BS1835" i="1"/>
  <c r="BS1659" i="1"/>
  <c r="BS1635" i="1"/>
  <c r="BS1751" i="1"/>
  <c r="BS1431" i="1"/>
  <c r="BS1455" i="1"/>
  <c r="BS1419" i="1"/>
  <c r="BS1595" i="1"/>
  <c r="BS659" i="1"/>
  <c r="BS1487" i="1"/>
  <c r="BS1503" i="1"/>
  <c r="BS1731" i="1"/>
  <c r="BS2020" i="1"/>
  <c r="BS1876" i="1"/>
  <c r="BS508" i="1"/>
  <c r="BS364" i="1"/>
  <c r="BS220" i="1"/>
  <c r="BS478" i="1"/>
  <c r="BS406" i="1"/>
  <c r="BS177" i="1"/>
  <c r="BS308" i="1"/>
  <c r="BS1891" i="1"/>
  <c r="BS1783" i="1"/>
  <c r="BS1663" i="1"/>
  <c r="BS1543" i="1"/>
  <c r="BS1435" i="1"/>
  <c r="BS1327" i="1"/>
  <c r="BS1843" i="1"/>
  <c r="BS1639" i="1"/>
  <c r="BS1447" i="1"/>
  <c r="BS727" i="1"/>
  <c r="BS607" i="1"/>
  <c r="BS354" i="1"/>
  <c r="BG2014" i="1"/>
  <c r="BS317" i="1"/>
  <c r="BS230" i="1"/>
  <c r="BS395" i="1"/>
  <c r="BS1717" i="1"/>
  <c r="BS819" i="1"/>
  <c r="BS159" i="1"/>
  <c r="BS239" i="1"/>
  <c r="BS1130" i="1"/>
  <c r="BU1035" i="1"/>
  <c r="BS997" i="1"/>
  <c r="BU818" i="1"/>
  <c r="BS195" i="1"/>
  <c r="BU1958" i="1"/>
  <c r="BU113" i="1"/>
  <c r="BU395" i="1"/>
  <c r="BU339" i="1"/>
  <c r="BU879" i="1"/>
  <c r="BU707" i="1"/>
  <c r="BU935" i="1"/>
  <c r="BU731" i="1"/>
  <c r="BS749" i="1"/>
  <c r="BS86" i="1"/>
  <c r="BS915" i="1"/>
  <c r="BS1598" i="1"/>
  <c r="BS903" i="1"/>
  <c r="BS1609" i="1"/>
  <c r="BU1442" i="1"/>
  <c r="BS481" i="1"/>
  <c r="BU1139" i="1"/>
  <c r="BS325" i="1"/>
  <c r="BU519" i="1"/>
  <c r="BU86" i="1"/>
  <c r="BU481" i="1"/>
  <c r="BU1863" i="1"/>
  <c r="BU389" i="1"/>
  <c r="BU133" i="1"/>
  <c r="BU215" i="1"/>
  <c r="BS470" i="1"/>
  <c r="BS263" i="1"/>
  <c r="BS855" i="1"/>
  <c r="BS1957" i="1"/>
  <c r="BS938" i="1"/>
  <c r="BS73" i="1"/>
  <c r="BS673" i="1"/>
  <c r="BU635" i="1"/>
  <c r="BU1682" i="1"/>
  <c r="BU1874" i="1"/>
  <c r="BU1899" i="1"/>
  <c r="BU1923" i="1"/>
  <c r="BU219" i="1"/>
  <c r="BU137" i="1"/>
  <c r="BU709" i="1"/>
  <c r="BU302" i="1"/>
  <c r="BU143" i="1"/>
  <c r="BU1943" i="1"/>
  <c r="BU1517" i="1"/>
  <c r="BS695" i="1"/>
  <c r="BS257" i="1"/>
  <c r="BS193" i="1"/>
  <c r="BS335" i="1"/>
  <c r="BS503" i="1"/>
  <c r="BS1537" i="1"/>
  <c r="BU1972" i="1"/>
  <c r="BS436" i="1"/>
  <c r="BS660" i="1"/>
  <c r="BS1462" i="1"/>
  <c r="BS694" i="1"/>
  <c r="BS1449" i="1"/>
  <c r="BS1292" i="1"/>
  <c r="BU1973" i="1"/>
  <c r="BU1007" i="1"/>
  <c r="BS579" i="1"/>
  <c r="BU676" i="1"/>
  <c r="BS948" i="1"/>
  <c r="BS1694" i="1"/>
  <c r="BS2003" i="1"/>
  <c r="BS1961" i="1"/>
  <c r="BU1732" i="1"/>
  <c r="BU820" i="1"/>
  <c r="BU1812" i="1"/>
  <c r="BU756" i="1"/>
  <c r="BU1942" i="1"/>
  <c r="BU505" i="1"/>
  <c r="BS869" i="1"/>
  <c r="BS1432" i="1"/>
  <c r="BS1594" i="1"/>
  <c r="BS586" i="1"/>
  <c r="BU299" i="1"/>
  <c r="BU110" i="1"/>
  <c r="BS1144" i="1"/>
  <c r="BS1560" i="1"/>
  <c r="BS312" i="1"/>
  <c r="BU1885" i="1"/>
  <c r="BU1883" i="1"/>
  <c r="BU1960" i="1"/>
  <c r="BU904" i="1"/>
  <c r="BU1560" i="1"/>
  <c r="BU600" i="1"/>
  <c r="BU1258" i="1"/>
  <c r="BU1433" i="1"/>
  <c r="BS1420" i="1"/>
  <c r="BS444" i="1"/>
  <c r="BU862" i="1"/>
  <c r="BS1085" i="1"/>
  <c r="BS892" i="1"/>
  <c r="BU1227" i="1"/>
  <c r="BS1061" i="1"/>
  <c r="BU409" i="1"/>
  <c r="BU556" i="1"/>
  <c r="BU1020" i="1"/>
  <c r="BU1726" i="1"/>
  <c r="BU1617" i="1"/>
  <c r="BU33" i="1"/>
  <c r="BU452" i="1"/>
  <c r="BU1766" i="1"/>
  <c r="BS400" i="1"/>
  <c r="BS957" i="1"/>
  <c r="BS1088" i="1"/>
  <c r="BU954" i="1"/>
  <c r="BU682" i="1"/>
  <c r="BS992" i="1"/>
  <c r="BU1171" i="1"/>
  <c r="BS492" i="1"/>
  <c r="BS835" i="1"/>
  <c r="BS942" i="1"/>
  <c r="BS934" i="1"/>
  <c r="BS1124" i="1"/>
  <c r="BS480" i="1"/>
  <c r="BU1975" i="1"/>
  <c r="BU1758" i="1"/>
  <c r="BS816" i="1"/>
  <c r="BS1219" i="1"/>
  <c r="BS834" i="1"/>
  <c r="BU693" i="1"/>
  <c r="BU1763" i="1"/>
  <c r="BS1077" i="1"/>
  <c r="BS1725" i="1"/>
  <c r="BS224" i="1"/>
  <c r="BS150" i="1"/>
  <c r="BG1649" i="1"/>
  <c r="BU1461" i="1"/>
  <c r="BG1480" i="1"/>
  <c r="BG1084" i="1"/>
  <c r="BS1730" i="1"/>
  <c r="BS1761" i="1"/>
  <c r="BS1526" i="1"/>
  <c r="BS925" i="1"/>
  <c r="BS55" i="1"/>
  <c r="BS1271" i="1"/>
  <c r="BS1501" i="1"/>
  <c r="BS1613" i="1"/>
  <c r="BS45" i="1"/>
  <c r="BS765" i="1"/>
  <c r="BS858" i="1"/>
  <c r="BS66" i="1"/>
  <c r="BS1400" i="1"/>
  <c r="BS260" i="1"/>
  <c r="BS946" i="1"/>
  <c r="BS1722" i="1"/>
  <c r="BS786" i="1"/>
  <c r="BS1221" i="1"/>
  <c r="BS802" i="1"/>
  <c r="BS102" i="1"/>
  <c r="BS1014" i="1"/>
  <c r="BS667" i="1"/>
  <c r="BS1063" i="1"/>
  <c r="BS560" i="1"/>
  <c r="BS1592" i="1"/>
  <c r="BS729" i="1"/>
  <c r="BS920" i="1"/>
  <c r="BS105" i="1"/>
  <c r="BS1170" i="1"/>
  <c r="BS1986" i="1"/>
  <c r="BS511" i="1"/>
  <c r="BS824" i="1"/>
  <c r="BS1954" i="1"/>
  <c r="BS728" i="1"/>
  <c r="BS945" i="1"/>
  <c r="BS130" i="1"/>
  <c r="BS846" i="1"/>
  <c r="BS1566" i="1"/>
  <c r="BS31" i="1"/>
  <c r="BS1159" i="1"/>
  <c r="BS1616" i="1"/>
  <c r="BS1749" i="1"/>
  <c r="BS1472" i="1"/>
  <c r="BS1090" i="1"/>
  <c r="BS417" i="1"/>
  <c r="BS94" i="1"/>
  <c r="BS1007" i="1"/>
  <c r="BS592" i="1"/>
  <c r="BS147" i="1"/>
  <c r="BS1301" i="1"/>
  <c r="BS142" i="1"/>
  <c r="BS958" i="1"/>
  <c r="BS924" i="1"/>
  <c r="BS803" i="1"/>
  <c r="BS637" i="1"/>
  <c r="BS1438" i="1"/>
  <c r="BS2014" i="1"/>
  <c r="BS1452" i="1"/>
  <c r="BS316" i="1"/>
  <c r="BS1612" i="1"/>
  <c r="BS1673" i="1"/>
  <c r="BS293" i="1"/>
  <c r="BS1912" i="1"/>
  <c r="BS194" i="1"/>
  <c r="BS641" i="1"/>
  <c r="BS1224" i="1"/>
  <c r="BS616" i="1"/>
  <c r="BS1624" i="1"/>
  <c r="BS613" i="1"/>
  <c r="BS1309" i="1"/>
  <c r="BS442" i="1"/>
  <c r="BS1162" i="1"/>
  <c r="BS1978" i="1"/>
  <c r="BS1336" i="1"/>
  <c r="BS1011" i="1"/>
  <c r="BS397" i="1"/>
  <c r="BS852" i="1"/>
  <c r="BS292" i="1"/>
  <c r="BS809" i="1"/>
  <c r="BS1030" i="1"/>
  <c r="BS964" i="1"/>
  <c r="BS524" i="1"/>
  <c r="BS1964" i="1"/>
  <c r="BS1545" i="1"/>
  <c r="BS358" i="1"/>
  <c r="BS1702" i="1"/>
  <c r="BS612" i="1"/>
  <c r="BS1860" i="1"/>
  <c r="BS1444" i="1"/>
  <c r="BS697" i="1"/>
  <c r="BS1937" i="1"/>
  <c r="BS157" i="1"/>
  <c r="BS963" i="1"/>
  <c r="BS1973" i="1"/>
  <c r="BS305" i="1"/>
  <c r="BS1550" i="1"/>
  <c r="BS877" i="1"/>
  <c r="BS761" i="1"/>
  <c r="BS1813" i="1"/>
  <c r="BS1757" i="1"/>
  <c r="BS1361" i="1"/>
  <c r="BS302" i="1"/>
  <c r="BS709" i="1"/>
  <c r="BS1721" i="1"/>
  <c r="BS795" i="1"/>
  <c r="BS59" i="1"/>
  <c r="BS1899" i="1"/>
  <c r="BS1442" i="1"/>
  <c r="BS1706" i="1"/>
  <c r="BS133" i="1"/>
  <c r="BS1496" i="1"/>
  <c r="BS402" i="1"/>
  <c r="BS1413" i="1"/>
  <c r="BS499" i="1"/>
  <c r="BS1461" i="1"/>
  <c r="BS944" i="1"/>
  <c r="BS258" i="1"/>
  <c r="BS1171" i="1"/>
  <c r="BS452" i="1"/>
  <c r="BS1296" i="1"/>
  <c r="BS1509" i="1"/>
  <c r="BS1004" i="1"/>
  <c r="BS921" i="1"/>
  <c r="BS1065" i="1"/>
  <c r="BS596" i="1"/>
  <c r="BS1536" i="1"/>
  <c r="BS1113" i="1"/>
  <c r="BS510" i="1"/>
  <c r="BS954" i="1"/>
  <c r="BS240" i="1"/>
  <c r="BS608" i="1"/>
  <c r="BS2010" i="1"/>
  <c r="BS1072" i="1"/>
  <c r="BS78" i="1"/>
  <c r="BS282" i="1"/>
  <c r="BS1002" i="1"/>
  <c r="BS576" i="1"/>
  <c r="BS1700" i="1"/>
  <c r="BS1728" i="1"/>
  <c r="BS762" i="1"/>
  <c r="BS1892" i="1"/>
  <c r="BS1304" i="1"/>
  <c r="BS474" i="1"/>
  <c r="BS403" i="1"/>
  <c r="BS1953" i="1"/>
  <c r="BS174" i="1"/>
  <c r="BS1256" i="1"/>
  <c r="BS859" i="1"/>
  <c r="BS573" i="1"/>
  <c r="BS139" i="1"/>
  <c r="BS225" i="1"/>
  <c r="BS969" i="1"/>
  <c r="BS671" i="1"/>
  <c r="BS870" i="1"/>
  <c r="BS1638" i="1"/>
  <c r="BS787" i="1"/>
  <c r="BS464" i="1"/>
  <c r="BS58" i="1"/>
  <c r="BS1869" i="1"/>
  <c r="BS1602" i="1"/>
  <c r="BS1425" i="1"/>
  <c r="BS706" i="1"/>
  <c r="BS978" i="1"/>
  <c r="BS1746" i="1"/>
  <c r="BS307" i="1"/>
  <c r="BS236" i="1"/>
  <c r="BS1629" i="1"/>
  <c r="BS1858" i="1"/>
  <c r="BS1989" i="1"/>
  <c r="BS175" i="1"/>
  <c r="BS1412" i="1"/>
  <c r="BS849" i="1"/>
  <c r="BS725" i="1"/>
  <c r="BS702" i="1"/>
  <c r="BS1470" i="1"/>
  <c r="BS1123" i="1"/>
  <c r="BS1039" i="1"/>
  <c r="BS1520" i="1"/>
  <c r="BS64" i="1"/>
  <c r="BS1893" i="1"/>
  <c r="BS1040" i="1"/>
  <c r="BS321" i="1"/>
  <c r="BS1257" i="1"/>
  <c r="BS1589" i="1"/>
  <c r="BS448" i="1"/>
  <c r="BS1936" i="1"/>
  <c r="BS927" i="1"/>
  <c r="BS1097" i="1"/>
  <c r="BS1969" i="1"/>
  <c r="BS1342" i="1"/>
  <c r="BS1918" i="1"/>
  <c r="BS732" i="1"/>
  <c r="BS172" i="1"/>
  <c r="BS1516" i="1"/>
  <c r="BS985" i="1"/>
  <c r="BS33" i="1"/>
  <c r="BS1748" i="1"/>
  <c r="BS1792" i="1"/>
  <c r="BS810" i="1"/>
  <c r="BS1879" i="1"/>
  <c r="BS559" i="1"/>
  <c r="BS1940" i="1"/>
  <c r="BS1352" i="1"/>
  <c r="BS2001" i="1"/>
  <c r="BS222" i="1"/>
  <c r="BS1736" i="1"/>
  <c r="BS738" i="1"/>
  <c r="BS967" i="1"/>
  <c r="BS42" i="1"/>
  <c r="BS141" i="1"/>
  <c r="BS1173" i="1"/>
  <c r="BS966" i="1"/>
  <c r="BS1878" i="1"/>
  <c r="BS883" i="1"/>
  <c r="BS512" i="1"/>
  <c r="BS1448" i="1"/>
  <c r="BS1917" i="1"/>
  <c r="BS377" i="1"/>
  <c r="BS1650" i="1"/>
  <c r="BS1473" i="1"/>
  <c r="BS1074" i="1"/>
  <c r="BS1794" i="1"/>
  <c r="BS451" i="1"/>
  <c r="BS82" i="1"/>
  <c r="BS1906" i="1"/>
  <c r="BS1766" i="1"/>
  <c r="BS876" i="1"/>
  <c r="BS1762" i="1"/>
  <c r="BS798" i="1"/>
  <c r="BS1518" i="1"/>
  <c r="BS1267" i="1"/>
  <c r="BS1099" i="1"/>
  <c r="BS1568" i="1"/>
  <c r="BS1338" i="1"/>
  <c r="BS1184" i="1"/>
  <c r="BS909" i="1"/>
  <c r="BS114" i="1"/>
  <c r="BS250" i="1"/>
  <c r="BS1570" i="1"/>
  <c r="BS1482" i="1"/>
  <c r="BS594" i="1"/>
  <c r="BS1148" i="1"/>
  <c r="BS825" i="1"/>
  <c r="BS850" i="1"/>
  <c r="BS1632" i="1"/>
  <c r="BS630" i="1"/>
  <c r="BS847" i="1"/>
  <c r="BS32" i="1"/>
  <c r="BS1744" i="1"/>
  <c r="BS1938" i="1"/>
  <c r="BS1112" i="1"/>
  <c r="BS981" i="1"/>
  <c r="BS1872" i="1"/>
  <c r="BS1506" i="1"/>
  <c r="BS811" i="1"/>
  <c r="BS1556" i="1"/>
  <c r="BS2002" i="1"/>
  <c r="BS1041" i="1"/>
  <c r="BS1831" i="1"/>
  <c r="BS1230" i="1"/>
  <c r="BS79" i="1"/>
  <c r="BS836" i="1"/>
  <c r="BS1293" i="1"/>
  <c r="BS1264" i="1"/>
  <c r="BS1880" i="1"/>
  <c r="BS1150" i="1"/>
  <c r="BS369" i="1"/>
  <c r="BS238" i="1"/>
  <c r="BS1968" i="1"/>
  <c r="BS1600" i="1"/>
  <c r="BS1993" i="1"/>
  <c r="BS1308" i="1"/>
  <c r="BS410" i="1"/>
  <c r="BS1370" i="1"/>
  <c r="BS1900" i="1"/>
  <c r="BS51" i="1"/>
  <c r="BS1390" i="1"/>
  <c r="BS108" i="1"/>
  <c r="BS1692" i="1"/>
  <c r="BS1276" i="1"/>
  <c r="BS638" i="1"/>
  <c r="BS37" i="1"/>
  <c r="BS404" i="1"/>
  <c r="BS331" i="1"/>
  <c r="BS270" i="1"/>
  <c r="BS426" i="1"/>
  <c r="BS1626" i="1"/>
  <c r="BS1474" i="1"/>
  <c r="BS642" i="1"/>
  <c r="BS873" i="1"/>
  <c r="BS898" i="1"/>
  <c r="BS1680" i="1"/>
  <c r="BS726" i="1"/>
  <c r="BS943" i="1"/>
  <c r="BS80" i="1"/>
  <c r="BS1029" i="1"/>
  <c r="BS1360" i="1"/>
  <c r="BS1160" i="1"/>
  <c r="BS1185" i="1"/>
  <c r="BS1554" i="1"/>
  <c r="BS907" i="1"/>
  <c r="BS1604" i="1"/>
  <c r="BS96" i="1"/>
  <c r="BS784" i="1"/>
  <c r="BS1089" i="1"/>
  <c r="BS384" i="1"/>
  <c r="BS672" i="1"/>
  <c r="BS1374" i="1"/>
  <c r="BS127" i="1"/>
  <c r="BS884" i="1"/>
  <c r="BS1341" i="1"/>
  <c r="BS1928" i="1"/>
  <c r="BS1666" i="1"/>
  <c r="BS235" i="1"/>
  <c r="BS465" i="1"/>
  <c r="BS2016" i="1"/>
  <c r="BS1696" i="1"/>
  <c r="BS815" i="1"/>
  <c r="BS1036" i="1"/>
  <c r="BS2019" i="1"/>
  <c r="BS1215" i="1"/>
  <c r="BS604" i="1"/>
  <c r="BS1486" i="1"/>
  <c r="BS204" i="1"/>
  <c r="BS1324" i="1"/>
  <c r="BS867" i="1"/>
  <c r="BS181" i="1"/>
  <c r="BS1241" i="1"/>
  <c r="BS1274" i="1"/>
  <c r="BS719" i="1"/>
  <c r="BS456" i="1"/>
  <c r="BS1320" i="1"/>
  <c r="BS856" i="1"/>
  <c r="BS1960" i="1"/>
  <c r="BS970" i="1"/>
  <c r="BS1642" i="1"/>
  <c r="BS568" i="1"/>
  <c r="BS899" i="1"/>
  <c r="BS541" i="1"/>
  <c r="BS1140" i="1"/>
  <c r="BS676" i="1"/>
  <c r="BS1778" i="1"/>
  <c r="BS1126" i="1"/>
  <c r="BS1044" i="1"/>
  <c r="BS388" i="1"/>
  <c r="BS1204" i="1"/>
  <c r="BS1205" i="1"/>
  <c r="BS39" i="1"/>
  <c r="BS380" i="1"/>
  <c r="BS1724" i="1"/>
  <c r="BS1497" i="1"/>
  <c r="BS454" i="1"/>
  <c r="BS500" i="1"/>
  <c r="BS379" i="1"/>
  <c r="BS366" i="1"/>
  <c r="BS1830" i="1"/>
  <c r="BS109" i="1"/>
  <c r="BS1674" i="1"/>
  <c r="BS90" i="1"/>
  <c r="BS1974" i="1"/>
  <c r="BS1120" i="1"/>
  <c r="BS253" i="1"/>
  <c r="BS1962" i="1"/>
  <c r="BS1784" i="1"/>
  <c r="BS306" i="1"/>
  <c r="BS522" i="1"/>
  <c r="BS1255" i="1"/>
  <c r="BS1194" i="1"/>
  <c r="BS423" i="1"/>
  <c r="BS1857" i="1"/>
  <c r="BS1999" i="1"/>
  <c r="BS439" i="1"/>
  <c r="BS414" i="1"/>
  <c r="BS346" i="1"/>
  <c r="BS570" i="1"/>
  <c r="BS1242" i="1"/>
  <c r="BS1605" i="1"/>
  <c r="BS1905" i="1"/>
  <c r="BS690" i="1"/>
  <c r="BS823" i="1"/>
  <c r="BS1330" i="1"/>
  <c r="BS618" i="1"/>
  <c r="BS1818" i="1"/>
  <c r="BS994" i="1"/>
  <c r="BS126" i="1"/>
  <c r="BS1051" i="1"/>
  <c r="BS763" i="1"/>
  <c r="BS1020" i="1"/>
  <c r="BS919" i="1"/>
  <c r="BS666" i="1"/>
  <c r="BS1244" i="1"/>
  <c r="BS1042" i="1"/>
  <c r="BS669" i="1"/>
  <c r="BS1111" i="1"/>
  <c r="BS381" i="1"/>
  <c r="BS1618" i="1"/>
  <c r="BS198" i="1"/>
  <c r="BS1350" i="1"/>
  <c r="BS343" i="1"/>
  <c r="BS812" i="1"/>
  <c r="BS1965" i="1"/>
  <c r="BS393" i="1"/>
  <c r="BS864" i="1"/>
  <c r="BS92" i="1"/>
  <c r="BS1266" i="1"/>
  <c r="BS1231" i="1"/>
  <c r="BS140" i="1"/>
  <c r="BS610" i="1"/>
  <c r="BS256" i="1"/>
  <c r="BS158" i="1"/>
  <c r="BS1950" i="1"/>
  <c r="BS1316" i="1"/>
  <c r="BS1003" i="1"/>
  <c r="BS774" i="1"/>
  <c r="BS429" i="1"/>
  <c r="BS1116" i="1"/>
  <c r="BS1183" i="1"/>
  <c r="BS76" i="1"/>
  <c r="BS477" i="1"/>
  <c r="BS144" i="1"/>
  <c r="BS294" i="1"/>
  <c r="BS1398" i="1"/>
  <c r="BS571" i="1"/>
  <c r="BS860" i="1"/>
  <c r="BS2013" i="1"/>
  <c r="BS489" i="1"/>
  <c r="BS1821" i="1"/>
  <c r="BS912" i="1"/>
  <c r="BS572" i="1"/>
  <c r="BS789" i="1"/>
  <c r="BS1260" i="1"/>
  <c r="BS1314" i="1"/>
  <c r="BS67" i="1"/>
  <c r="BS188" i="1"/>
  <c r="BS693" i="1"/>
  <c r="BS535" i="1"/>
  <c r="BS1364" i="1"/>
  <c r="BS990" i="1"/>
  <c r="BS619" i="1"/>
  <c r="BS931" i="1"/>
  <c r="BS1101" i="1"/>
  <c r="BS790" i="1"/>
  <c r="BS35" i="1"/>
  <c r="BS1770" i="1"/>
  <c r="BS356" i="1"/>
  <c r="BS1005" i="1"/>
  <c r="BS1312" i="1"/>
  <c r="BS1187" i="1"/>
  <c r="BS1068" i="1"/>
  <c r="BS947" i="1"/>
  <c r="BS1180" i="1"/>
  <c r="BS1822" i="1"/>
  <c r="BS1356" i="1"/>
  <c r="BS460" i="1"/>
  <c r="BS1852" i="1"/>
  <c r="BS50" i="1"/>
  <c r="BS1091" i="1"/>
  <c r="BS734" i="1"/>
  <c r="BS1786" i="1"/>
  <c r="BS984" i="1"/>
  <c r="BS136" i="1"/>
  <c r="BS1192" i="1"/>
  <c r="BS1934" i="1"/>
  <c r="BS1538" i="1"/>
  <c r="BS682" i="1"/>
  <c r="BS1402" i="1"/>
  <c r="BS744" i="1"/>
  <c r="BS1768" i="1"/>
  <c r="BS1013" i="1"/>
  <c r="BS182" i="1"/>
  <c r="BS1982" i="1"/>
  <c r="BS180" i="1"/>
  <c r="BS916" i="1"/>
  <c r="BS1340" i="1"/>
  <c r="BS633" i="1"/>
  <c r="BS118" i="1"/>
  <c r="BS1510" i="1"/>
  <c r="BS468" i="1"/>
  <c r="BS1764" i="1"/>
  <c r="BS1492" i="1"/>
  <c r="BS1043" i="1"/>
  <c r="BS829" i="1"/>
  <c r="BS845" i="1"/>
  <c r="BS1886" i="1"/>
  <c r="BS1321" i="1"/>
  <c r="BS1345" i="1"/>
  <c r="BS1067" i="1"/>
  <c r="BS1154" i="1"/>
  <c r="BS1453" i="1"/>
  <c r="BS97" i="1"/>
  <c r="BS531" i="1"/>
  <c r="BS1823" i="1"/>
  <c r="BS301" i="1"/>
  <c r="BS1107" i="1"/>
  <c r="BS1541" i="1"/>
  <c r="BS107" i="1"/>
  <c r="BS1718" i="1"/>
  <c r="BS1211" i="1"/>
  <c r="BS1181" i="1"/>
  <c r="BS557" i="1"/>
  <c r="BS207" i="1"/>
  <c r="BS1021" i="1"/>
  <c r="BS197" i="1"/>
  <c r="BS1661" i="1"/>
  <c r="BS587" i="1"/>
  <c r="BS791" i="1"/>
  <c r="BS1139" i="1"/>
  <c r="BS1199" i="1"/>
  <c r="BS827" i="1"/>
  <c r="BS545" i="1"/>
  <c r="BS983" i="1"/>
  <c r="BS351" i="1"/>
  <c r="BS767" i="1"/>
  <c r="BS1287" i="1"/>
  <c r="BS567" i="1"/>
  <c r="BS125" i="1"/>
  <c r="BS590" i="1"/>
  <c r="BS650" i="1"/>
  <c r="BS458" i="1"/>
  <c r="BS1313" i="1"/>
  <c r="BS689" i="1"/>
  <c r="BS893" i="1"/>
  <c r="BS1888" i="1"/>
  <c r="BS717" i="1"/>
  <c r="BS1024" i="1"/>
  <c r="BS678" i="1"/>
  <c r="BS272" i="1"/>
  <c r="BS450" i="1"/>
  <c r="BS621" i="1"/>
  <c r="BS1344" i="1"/>
  <c r="BS342" i="1"/>
  <c r="BS1494" i="1"/>
  <c r="BS1135" i="1"/>
  <c r="BS908" i="1"/>
  <c r="BS832" i="1"/>
  <c r="BS537" i="1"/>
  <c r="BS960" i="1"/>
  <c r="BS837" i="1"/>
  <c r="BS1977" i="1"/>
  <c r="BS1488" i="1"/>
  <c r="BS1362" i="1"/>
  <c r="BS115" i="1"/>
  <c r="BS741" i="1"/>
  <c r="BS496" i="1"/>
  <c r="BS1389" i="1"/>
  <c r="BS1138" i="1"/>
  <c r="BS1621" i="1"/>
  <c r="BS1038" i="1"/>
  <c r="BS799" i="1"/>
  <c r="BS1975" i="1"/>
  <c r="BS768" i="1"/>
  <c r="BS1530" i="1"/>
  <c r="BS1209" i="1"/>
  <c r="BS838" i="1"/>
  <c r="BS548" i="1"/>
  <c r="BS1263" i="1"/>
  <c r="BS1529" i="1"/>
  <c r="BS170" i="1"/>
  <c r="BS1753" i="1"/>
  <c r="BS1657" i="1"/>
  <c r="BS1574" i="1"/>
  <c r="BS1967" i="1"/>
  <c r="BS769" i="1"/>
  <c r="BS1870" i="1"/>
  <c r="BS1500" i="1"/>
  <c r="BS652" i="1"/>
  <c r="BS1948" i="1"/>
  <c r="BS941" i="1"/>
  <c r="BS1752" i="1"/>
  <c r="BS1433" i="1"/>
  <c r="BS154" i="1"/>
  <c r="BS1809" i="1"/>
  <c r="BS1146" i="1"/>
  <c r="BS498" i="1"/>
  <c r="BS656" i="1"/>
  <c r="BS1052" i="1"/>
  <c r="BS106" i="1"/>
  <c r="BS438" i="1"/>
  <c r="BS1542" i="1"/>
  <c r="BS1207" i="1"/>
  <c r="BS956" i="1"/>
  <c r="BS585" i="1"/>
  <c r="BS1440" i="1"/>
  <c r="BS1016" i="1"/>
  <c r="BS885" i="1"/>
  <c r="BS1644" i="1"/>
  <c r="BS1410" i="1"/>
  <c r="BS211" i="1"/>
  <c r="BS968" i="1"/>
  <c r="BS1281" i="1"/>
  <c r="BS1664" i="1"/>
  <c r="BS1820" i="1"/>
  <c r="BS1437" i="1"/>
  <c r="BS1186" i="1"/>
  <c r="BS1086" i="1"/>
  <c r="BS895" i="1"/>
  <c r="BS344" i="1"/>
  <c r="BS1578" i="1"/>
  <c r="BS886" i="1"/>
  <c r="BS583" i="1"/>
  <c r="BS202" i="1"/>
  <c r="BS646" i="1"/>
  <c r="BS129" i="1"/>
  <c r="BS546" i="1"/>
  <c r="BS704" i="1"/>
  <c r="BS1100" i="1"/>
  <c r="BS777" i="1"/>
  <c r="BS1584" i="1"/>
  <c r="BS582" i="1"/>
  <c r="BS1590" i="1"/>
  <c r="BS1279" i="1"/>
  <c r="BS1208" i="1"/>
  <c r="BS1064" i="1"/>
  <c r="BS933" i="1"/>
  <c r="BS658" i="1"/>
  <c r="BS1740" i="1"/>
  <c r="BS1458" i="1"/>
  <c r="BS259" i="1"/>
  <c r="BS1508" i="1"/>
  <c r="BS1329" i="1"/>
  <c r="BS1810" i="1"/>
  <c r="BS688" i="1"/>
  <c r="BS1951" i="1"/>
  <c r="BS1485" i="1"/>
  <c r="BS1234" i="1"/>
  <c r="BS1134" i="1"/>
  <c r="BS979" i="1"/>
  <c r="BS788" i="1"/>
  <c r="BS1149" i="1"/>
  <c r="BS1832" i="1"/>
  <c r="BS896" i="1"/>
  <c r="BS273" i="1"/>
  <c r="BS190" i="1"/>
  <c r="BS1456" i="1"/>
  <c r="BS1875" i="1"/>
  <c r="BS266" i="1"/>
  <c r="BS1198" i="1"/>
  <c r="BS1294" i="1"/>
  <c r="BS60" i="1"/>
  <c r="BS1596" i="1"/>
  <c r="BS748" i="1"/>
  <c r="BS179" i="1"/>
  <c r="BS1525" i="1"/>
  <c r="BS408" i="1"/>
  <c r="BS437" i="1"/>
  <c r="BS216" i="1"/>
  <c r="BS1176" i="1"/>
  <c r="BS664" i="1"/>
  <c r="BS1864" i="1"/>
  <c r="BS1175" i="1"/>
  <c r="BS874" i="1"/>
  <c r="BS1546" i="1"/>
  <c r="BS472" i="1"/>
  <c r="BS665" i="1"/>
  <c r="BS1117" i="1"/>
  <c r="BS900" i="1"/>
  <c r="BS1108" i="1"/>
  <c r="BS901" i="1"/>
  <c r="BS284" i="1"/>
  <c r="BS1580" i="1"/>
  <c r="BS1401" i="1"/>
  <c r="BS262" i="1"/>
  <c r="BS1750" i="1"/>
  <c r="BS708" i="1"/>
  <c r="BS2004" i="1"/>
  <c r="BS1684" i="1"/>
  <c r="BS1385" i="1"/>
  <c r="BS1421" i="1"/>
  <c r="BS565" i="1"/>
  <c r="BS1921" i="1"/>
  <c r="BS1409" i="1"/>
  <c r="BS1069" i="1"/>
  <c r="BS143" i="1"/>
  <c r="BS30" i="1"/>
  <c r="BS747" i="1"/>
  <c r="BS326" i="1"/>
  <c r="BS1223" i="1"/>
  <c r="BS1801" i="1"/>
  <c r="BS1202" i="1"/>
  <c r="BS449" i="1"/>
  <c r="BS398" i="1"/>
  <c r="BS1670" i="1"/>
  <c r="BS1333" i="1"/>
  <c r="BS563" i="1"/>
  <c r="BS1261" i="1"/>
  <c r="BS1235" i="1"/>
  <c r="BS1046" i="1"/>
  <c r="BS1250" i="1"/>
  <c r="BS1481" i="1"/>
  <c r="BS1863" i="1"/>
  <c r="BS1169" i="1"/>
  <c r="BS891" i="1"/>
  <c r="BS1955" i="1"/>
  <c r="BS1586" i="1"/>
  <c r="BS857" i="1"/>
  <c r="BS385" i="1"/>
  <c r="BS471" i="1"/>
  <c r="BS1166" i="1"/>
  <c r="BS1226" i="1"/>
  <c r="BS49" i="1"/>
  <c r="BS2006" i="1"/>
  <c r="BS1035" i="1"/>
  <c r="BS1239" i="1"/>
  <c r="BG1969" i="1"/>
  <c r="BS205" i="1"/>
  <c r="BS113" i="1"/>
  <c r="BS278" i="1"/>
  <c r="BS1109" i="1"/>
  <c r="BS473" i="1"/>
  <c r="BS1190" i="1"/>
  <c r="BS122" i="1"/>
  <c r="BS1933" i="1"/>
  <c r="BU2006" i="1"/>
  <c r="BU101" i="1"/>
  <c r="BS701" i="1"/>
  <c r="BU1523" i="1"/>
  <c r="BU1841" i="1"/>
  <c r="BU1949" i="1"/>
  <c r="BU161" i="1"/>
  <c r="BU1922" i="1"/>
  <c r="BU767" i="1"/>
  <c r="BU473" i="1"/>
  <c r="BU471" i="1"/>
  <c r="BU497" i="1"/>
  <c r="BS519" i="1"/>
  <c r="BS745" i="1"/>
  <c r="BS601" i="1"/>
  <c r="BS1369" i="1"/>
  <c r="BS327" i="1"/>
  <c r="BS169" i="1"/>
  <c r="BU1325" i="1"/>
  <c r="BS575" i="1"/>
  <c r="BS1709" i="1"/>
  <c r="BU1381" i="1"/>
  <c r="BS407" i="1"/>
  <c r="BU197" i="1"/>
  <c r="BU251" i="1"/>
  <c r="BU1693" i="1"/>
  <c r="BU47" i="1"/>
  <c r="BU1826" i="1"/>
  <c r="BU98" i="1"/>
  <c r="BU241" i="1"/>
  <c r="BS146" i="1"/>
  <c r="BS1947" i="1"/>
  <c r="BS1349" i="1"/>
  <c r="BS821" i="1"/>
  <c r="BS1997" i="1"/>
  <c r="BS555" i="1"/>
  <c r="BS401" i="1"/>
  <c r="BU1453" i="1"/>
  <c r="BU1757" i="1"/>
  <c r="BU1787" i="1"/>
  <c r="BU855" i="1"/>
  <c r="BU107" i="1"/>
  <c r="BU1837" i="1"/>
  <c r="BU479" i="1"/>
  <c r="BU185" i="1"/>
  <c r="BS686" i="1"/>
  <c r="BU1595" i="1"/>
  <c r="BU1175" i="1"/>
  <c r="BS578" i="1"/>
  <c r="BS145" i="1"/>
  <c r="BS75" i="1"/>
  <c r="BU191" i="1"/>
  <c r="BS386" i="1"/>
  <c r="BS1850" i="1"/>
  <c r="BS1828" i="1"/>
  <c r="BS148" i="1"/>
  <c r="BS516" i="1"/>
  <c r="BS1414" i="1"/>
  <c r="BS598" i="1"/>
  <c r="BS1353" i="1"/>
  <c r="BS764" i="1"/>
  <c r="BS1861" i="1"/>
  <c r="BU1667" i="1"/>
  <c r="BU1876" i="1"/>
  <c r="BU580" i="1"/>
  <c r="BS804" i="1"/>
  <c r="BU1321" i="1"/>
  <c r="BS617" i="1"/>
  <c r="BU1731" i="1"/>
  <c r="BU1684" i="1"/>
  <c r="BU772" i="1"/>
  <c r="BU1716" i="1"/>
  <c r="BU708" i="1"/>
  <c r="BU1894" i="1"/>
  <c r="BU1309" i="1"/>
  <c r="BS757" i="1"/>
  <c r="BS1384" i="1"/>
  <c r="BS1498" i="1"/>
  <c r="BS490" i="1"/>
  <c r="BU182" i="1"/>
  <c r="BS1418" i="1"/>
  <c r="BS1096" i="1"/>
  <c r="BS1512" i="1"/>
  <c r="BS72" i="1"/>
  <c r="BS987" i="1"/>
  <c r="BU1418" i="1"/>
  <c r="BU1864" i="1"/>
  <c r="BS760" i="1"/>
  <c r="BU1512" i="1"/>
  <c r="BU456" i="1"/>
  <c r="BU1210" i="1"/>
  <c r="BS842" i="1"/>
  <c r="BS1372" i="1"/>
  <c r="BS348" i="1"/>
  <c r="BU814" i="1"/>
  <c r="BU50" i="1"/>
  <c r="BS844" i="1"/>
  <c r="BU1115" i="1"/>
  <c r="BS1405" i="1"/>
  <c r="BU291" i="1"/>
  <c r="BU508" i="1"/>
  <c r="BU876" i="1"/>
  <c r="BS814" i="1"/>
  <c r="BU1569" i="1"/>
  <c r="BU1892" i="1"/>
  <c r="BU260" i="1"/>
  <c r="BS1103" i="1"/>
  <c r="BS304" i="1"/>
  <c r="BU909" i="1"/>
  <c r="BS848" i="1"/>
  <c r="BS186" i="1"/>
  <c r="BU586" i="1"/>
  <c r="BS740" i="1"/>
  <c r="BU1003" i="1"/>
  <c r="BS396" i="1"/>
  <c r="BS523" i="1"/>
  <c r="BS894" i="1"/>
  <c r="BS622" i="1"/>
  <c r="BS1076" i="1"/>
  <c r="BS432" i="1"/>
  <c r="BU1615" i="1"/>
  <c r="BU1710" i="1"/>
  <c r="BU418" i="1"/>
  <c r="BS1147" i="1"/>
  <c r="BU1187" i="1"/>
  <c r="BU1760" i="1"/>
  <c r="BU1646" i="1"/>
  <c r="BS345" i="1"/>
  <c r="BS1665" i="1"/>
  <c r="BS128" i="1"/>
  <c r="BG716" i="1"/>
  <c r="BG1257" i="1"/>
  <c r="BU958" i="1"/>
  <c r="BU1413" i="1"/>
  <c r="BG684" i="1"/>
  <c r="BS280" i="1"/>
  <c r="BS1992" i="1"/>
  <c r="BS336" i="1"/>
  <c r="BS120" i="1"/>
  <c r="BS466" i="1"/>
  <c r="BS394" i="1"/>
  <c r="BS322" i="1"/>
  <c r="BS453" i="1"/>
  <c r="BS309" i="1"/>
  <c r="BS165" i="1"/>
  <c r="BS1952" i="1"/>
  <c r="BS584" i="1"/>
  <c r="BS440" i="1"/>
  <c r="BS152" i="1"/>
  <c r="BS1771" i="1"/>
  <c r="BS1651" i="1"/>
  <c r="BS1531" i="1"/>
  <c r="BS1423" i="1"/>
  <c r="BS1303" i="1"/>
  <c r="BS679" i="1"/>
  <c r="BS2011" i="1"/>
  <c r="BS1807" i="1"/>
  <c r="BS1603" i="1"/>
  <c r="BS1411" i="1"/>
  <c r="BS703" i="1"/>
  <c r="BS87" i="1"/>
  <c r="BS863" i="1"/>
  <c r="BS161" i="1"/>
  <c r="BS879" i="1"/>
  <c r="BS243" i="1"/>
  <c r="BS1073" i="1"/>
  <c r="BS1151" i="1"/>
  <c r="BU1815" i="1"/>
  <c r="BU1889" i="1"/>
  <c r="BU1859" i="1"/>
  <c r="BU1465" i="1"/>
  <c r="BU1933" i="1"/>
  <c r="BU1729" i="1"/>
  <c r="BS1777" i="1"/>
  <c r="BU49" i="1"/>
  <c r="BU1751" i="1"/>
  <c r="BU650" i="1"/>
  <c r="BU361" i="1"/>
  <c r="BU359" i="1"/>
  <c r="BU385" i="1"/>
  <c r="BS290" i="1"/>
  <c r="BS1745" i="1"/>
  <c r="BS227" i="1"/>
  <c r="BS1251" i="1"/>
  <c r="BS215" i="1"/>
  <c r="BS1877" i="1"/>
  <c r="BS1213" i="1"/>
  <c r="BS1693" i="1"/>
  <c r="BU1597" i="1"/>
  <c r="BU805" i="1"/>
  <c r="BU290" i="1"/>
  <c r="BU745" i="1"/>
  <c r="BU134" i="1"/>
  <c r="BU1261" i="1"/>
  <c r="BU1827" i="1"/>
  <c r="BU1709" i="1"/>
  <c r="BU773" i="1"/>
  <c r="BU123" i="1"/>
  <c r="BS1553" i="1"/>
  <c r="BS1601" i="1"/>
  <c r="BS1119" i="1"/>
  <c r="BS591" i="1"/>
  <c r="BS1682" i="1"/>
  <c r="BS209" i="1"/>
  <c r="BS1610" i="1"/>
  <c r="BU1335" i="1"/>
  <c r="BU1645" i="1"/>
  <c r="BU1553" i="1"/>
  <c r="BU1835" i="1"/>
  <c r="BU1813" i="1"/>
  <c r="BS1634" i="1"/>
  <c r="BU362" i="1"/>
  <c r="BU73" i="1"/>
  <c r="BU1361" i="1"/>
  <c r="BU1477" i="1"/>
  <c r="BU743" i="1"/>
  <c r="BS231" i="1"/>
  <c r="BU1583" i="1"/>
  <c r="BS1034" i="1"/>
  <c r="BS1769" i="1"/>
  <c r="BS269" i="1"/>
  <c r="BS1247" i="1"/>
  <c r="BS1780" i="1"/>
  <c r="BS1956" i="1"/>
  <c r="BS420" i="1"/>
  <c r="BS1366" i="1"/>
  <c r="BS550" i="1"/>
  <c r="BS1305" i="1"/>
  <c r="BS668" i="1"/>
  <c r="BU1514" i="1"/>
  <c r="BU1289" i="1"/>
  <c r="BU1780" i="1"/>
  <c r="BS532" i="1"/>
  <c r="BS372" i="1"/>
  <c r="BU1033" i="1"/>
  <c r="BS387" i="1"/>
  <c r="BU1502" i="1"/>
  <c r="BU1636" i="1"/>
  <c r="BU724" i="1"/>
  <c r="BU1668" i="1"/>
  <c r="BU660" i="1"/>
  <c r="BU1846" i="1"/>
  <c r="BS1622" i="1"/>
  <c r="BS1817" i="1"/>
  <c r="BS712" i="1"/>
  <c r="BS1450" i="1"/>
  <c r="BS298" i="1"/>
  <c r="BU1877" i="1"/>
  <c r="BS1189" i="1"/>
  <c r="BS1048" i="1"/>
  <c r="BS1464" i="1"/>
  <c r="BS1930" i="1"/>
  <c r="BS875" i="1"/>
  <c r="BU1013" i="1"/>
  <c r="BU1816" i="1"/>
  <c r="BU664" i="1"/>
  <c r="BU1464" i="1"/>
  <c r="BU216" i="1"/>
  <c r="BU1162" i="1"/>
  <c r="BS698" i="1"/>
  <c r="BS700" i="1"/>
  <c r="BS300" i="1"/>
  <c r="BS766" i="1"/>
  <c r="BU1130" i="1"/>
  <c r="BS796" i="1"/>
  <c r="BU998" i="1"/>
  <c r="BU1911" i="1"/>
  <c r="BU1660" i="1"/>
  <c r="BU412" i="1"/>
  <c r="BU684" i="1"/>
  <c r="BU526" i="1"/>
  <c r="BU1329" i="1"/>
  <c r="BU1748" i="1"/>
  <c r="BU1657" i="1"/>
  <c r="BS1646" i="1"/>
  <c r="BS160" i="1"/>
  <c r="BS813" i="1"/>
  <c r="BS164" i="1"/>
  <c r="BS138" i="1"/>
  <c r="BS526" i="1"/>
  <c r="BS692" i="1"/>
  <c r="BU559" i="1"/>
  <c r="BS288" i="1"/>
  <c r="BS475" i="1"/>
  <c r="BS654" i="1"/>
  <c r="BS574" i="1"/>
  <c r="BS1028" i="1"/>
  <c r="BS1581" i="1"/>
  <c r="BU1459" i="1"/>
  <c r="BU1422" i="1"/>
  <c r="BU274" i="1"/>
  <c r="BS1087" i="1"/>
  <c r="BU480" i="1"/>
  <c r="BU1712" i="1"/>
  <c r="BU1456" i="1"/>
  <c r="BS297" i="1"/>
  <c r="BS1617" i="1"/>
  <c r="BS295" i="1"/>
  <c r="BG689" i="1"/>
  <c r="BG1825" i="1"/>
  <c r="BU1821" i="1"/>
  <c r="BU1113" i="1"/>
  <c r="BG260" i="1"/>
  <c r="BS352" i="1"/>
  <c r="BS208" i="1"/>
  <c r="BS1848" i="1"/>
  <c r="BS1958" i="1"/>
  <c r="BS1145" i="1"/>
  <c r="BS1493" i="1"/>
  <c r="BS533" i="1"/>
  <c r="BS131" i="1"/>
  <c r="BS961" i="1"/>
  <c r="BS53" i="1"/>
  <c r="BS1357" i="1"/>
  <c r="BS625" i="1"/>
  <c r="BU1513" i="1"/>
  <c r="BU1307" i="1"/>
  <c r="BU1703" i="1"/>
  <c r="BU1499" i="1"/>
  <c r="BU1547" i="1"/>
  <c r="BU1871" i="1"/>
  <c r="BU1490" i="1"/>
  <c r="BU533" i="1"/>
  <c r="BU131" i="1"/>
  <c r="BU125" i="1"/>
  <c r="BU267" i="1"/>
  <c r="BS61" i="1"/>
  <c r="BS1633" i="1"/>
  <c r="BS914" i="1"/>
  <c r="BS1022" i="1"/>
  <c r="BS98" i="1"/>
  <c r="BS1071" i="1"/>
  <c r="BU866" i="1"/>
  <c r="BS365" i="1"/>
  <c r="BS674" i="1"/>
  <c r="BS110" i="1"/>
  <c r="BU61" i="1"/>
  <c r="BU1979" i="1"/>
  <c r="BU1839" i="1"/>
  <c r="BU914" i="1"/>
  <c r="BU1481" i="1"/>
  <c r="BS1597" i="1"/>
  <c r="BU1059" i="1"/>
  <c r="BU1609" i="1"/>
  <c r="BS1441" i="1"/>
  <c r="BS1489" i="1"/>
  <c r="BS831" i="1"/>
  <c r="BS479" i="1"/>
  <c r="BS1565" i="1"/>
  <c r="BS1177" i="1"/>
  <c r="BS543" i="1"/>
  <c r="BU1106" i="1"/>
  <c r="BU1415" i="1"/>
  <c r="BU1441" i="1"/>
  <c r="BU1601" i="1"/>
  <c r="BU1610" i="1"/>
  <c r="BU1431" i="1"/>
  <c r="BS218" i="1"/>
  <c r="BU1811" i="1"/>
  <c r="BU1249" i="1"/>
  <c r="BU959" i="1"/>
  <c r="BU541" i="1"/>
  <c r="BS119" i="1"/>
  <c r="BS338" i="1"/>
  <c r="BS485" i="1"/>
  <c r="BS1310" i="1"/>
  <c r="BS371" i="1"/>
  <c r="BS783" i="1"/>
  <c r="BS1732" i="1"/>
  <c r="BS1908" i="1"/>
  <c r="BS324" i="1"/>
  <c r="BS1318" i="1"/>
  <c r="BS310" i="1"/>
  <c r="BS441" i="1"/>
  <c r="BS620" i="1"/>
  <c r="BU567" i="1"/>
  <c r="BU515" i="1"/>
  <c r="BS1636" i="1"/>
  <c r="BS340" i="1"/>
  <c r="BS1990" i="1"/>
  <c r="BU830" i="1"/>
  <c r="BU269" i="1"/>
  <c r="BU1273" i="1"/>
  <c r="BU1540" i="1"/>
  <c r="BU628" i="1"/>
  <c r="BU1476" i="1"/>
  <c r="BU612" i="1"/>
  <c r="BU1702" i="1"/>
  <c r="BS63" i="1"/>
  <c r="BS1705" i="1"/>
  <c r="BS520" i="1"/>
  <c r="BS1354" i="1"/>
  <c r="BU1985" i="1"/>
  <c r="BU1535" i="1"/>
  <c r="BU1241" i="1"/>
  <c r="BS1000" i="1"/>
  <c r="BS1272" i="1"/>
  <c r="BS1690" i="1"/>
  <c r="BS758" i="1"/>
  <c r="BU613" i="1"/>
  <c r="BU1768" i="1"/>
  <c r="BU424" i="1"/>
  <c r="BU1320" i="1"/>
  <c r="BU2026" i="1"/>
  <c r="BU1114" i="1"/>
  <c r="BS554" i="1"/>
  <c r="BS412" i="1"/>
  <c r="BS252" i="1"/>
  <c r="BS718" i="1"/>
  <c r="BU2019" i="1"/>
  <c r="BS349" i="1"/>
  <c r="BU881" i="1"/>
  <c r="BU1967" i="1"/>
  <c r="BU1372" i="1"/>
  <c r="BU316" i="1"/>
  <c r="BU540" i="1"/>
  <c r="BU478" i="1"/>
  <c r="BU1041" i="1"/>
  <c r="BU1700" i="1"/>
  <c r="BU1427" i="1"/>
  <c r="BS841" i="1"/>
  <c r="BS112" i="1"/>
  <c r="BU717" i="1"/>
  <c r="BS116" i="1"/>
  <c r="BU382" i="1"/>
  <c r="BU164" i="1"/>
  <c r="BU2010" i="1"/>
  <c r="BS34" i="1"/>
  <c r="BS367" i="1"/>
  <c r="BS606" i="1"/>
  <c r="BS226" i="1"/>
  <c r="BS680" i="1"/>
  <c r="BS1533" i="1"/>
  <c r="BU1159" i="1"/>
  <c r="BU41" i="1"/>
  <c r="BU226" i="1"/>
  <c r="BS1015" i="1"/>
  <c r="BU432" i="1"/>
  <c r="BU1604" i="1"/>
  <c r="BU96" i="1"/>
  <c r="BU201" i="1"/>
  <c r="BU1125" i="1"/>
  <c r="BS247" i="1"/>
  <c r="BG685" i="1"/>
  <c r="BU1773" i="1"/>
  <c r="BU1065" i="1"/>
  <c r="BG1816" i="1"/>
  <c r="BU1382" i="1"/>
  <c r="BS1949" i="1"/>
  <c r="BS629" i="1"/>
  <c r="BS421" i="1"/>
  <c r="BS1001" i="1"/>
  <c r="BS843" i="1"/>
  <c r="BS1289" i="1"/>
  <c r="BU1127" i="1"/>
  <c r="BS507" i="1"/>
  <c r="BU1283" i="1"/>
  <c r="BS497" i="1"/>
  <c r="BU1586" i="1"/>
  <c r="BU1265" i="1"/>
  <c r="BS1430" i="1"/>
  <c r="BU1727" i="1"/>
  <c r="BU1319" i="1"/>
  <c r="BU421" i="1"/>
  <c r="BU1322" i="1"/>
  <c r="BS1465" i="1"/>
  <c r="BU155" i="1"/>
  <c r="BS1697" i="1"/>
  <c r="BU1286" i="1"/>
  <c r="BS1685" i="1"/>
  <c r="BS905" i="1"/>
  <c r="BS773" i="1"/>
  <c r="BS399" i="1"/>
  <c r="BU1919" i="1"/>
  <c r="BU557" i="1"/>
  <c r="BU1439" i="1"/>
  <c r="BU1931" i="1"/>
  <c r="BU1862" i="1"/>
  <c r="BU1178" i="1"/>
  <c r="BS1919" i="1"/>
  <c r="BU1369" i="1"/>
  <c r="BU1479" i="1"/>
  <c r="BU1549" i="1"/>
  <c r="BU1739" i="1"/>
  <c r="BS1094" i="1"/>
  <c r="BS1259" i="1"/>
  <c r="BS111" i="1"/>
  <c r="BS362" i="1"/>
  <c r="BS1106" i="1"/>
  <c r="BU746" i="1"/>
  <c r="BS373" i="1"/>
  <c r="BU877" i="1"/>
  <c r="BS1298" i="1"/>
  <c r="BU1094" i="1"/>
  <c r="BU1371" i="1"/>
  <c r="BU1349" i="1"/>
  <c r="BU797" i="1"/>
  <c r="BU30" i="1"/>
  <c r="BU1799" i="1"/>
  <c r="BU785" i="1"/>
  <c r="BU437" i="1"/>
  <c r="BU397" i="1"/>
  <c r="BS1873" i="1"/>
  <c r="BU1574" i="1"/>
  <c r="BS1033" i="1"/>
  <c r="BS1193" i="1"/>
  <c r="BS2005" i="1"/>
  <c r="BS1849" i="1"/>
  <c r="BS1588" i="1"/>
  <c r="BS1716" i="1"/>
  <c r="BS276" i="1"/>
  <c r="BS1270" i="1"/>
  <c r="BS214" i="1"/>
  <c r="BS201" i="1"/>
  <c r="BS476" i="1"/>
  <c r="BU1935" i="1"/>
  <c r="BS1229" i="1"/>
  <c r="BU1492" i="1"/>
  <c r="BS244" i="1"/>
  <c r="BS1942" i="1"/>
  <c r="BU457" i="1"/>
  <c r="BU39" i="1"/>
  <c r="BU1155" i="1"/>
  <c r="BU1444" i="1"/>
  <c r="BU484" i="1"/>
  <c r="BU1428" i="1"/>
  <c r="BU516" i="1"/>
  <c r="BU1462" i="1"/>
  <c r="BU1669" i="1"/>
  <c r="BS1358" i="1"/>
  <c r="BS376" i="1"/>
  <c r="BS1258" i="1"/>
  <c r="BU719" i="1"/>
  <c r="BU1071" i="1"/>
  <c r="BU1011" i="1"/>
  <c r="BS952" i="1"/>
  <c r="BS1080" i="1"/>
  <c r="BU119" i="1"/>
  <c r="BS529" i="1"/>
  <c r="BU1934" i="1"/>
  <c r="BU1624" i="1"/>
  <c r="BU376" i="1"/>
  <c r="BU1272" i="1"/>
  <c r="BU1978" i="1"/>
  <c r="BU1066" i="1"/>
  <c r="BS1907" i="1"/>
  <c r="BS268" i="1"/>
  <c r="BS1966" i="1"/>
  <c r="BS670" i="1"/>
  <c r="BU1561" i="1"/>
  <c r="BU950" i="1"/>
  <c r="BU651" i="1"/>
  <c r="BU1679" i="1"/>
  <c r="BU1324" i="1"/>
  <c r="BU76" i="1"/>
  <c r="BU492" i="1"/>
  <c r="BU430" i="1"/>
  <c r="BS897" i="1"/>
  <c r="BU1508" i="1"/>
  <c r="BU845" i="1"/>
  <c r="BS494" i="1"/>
  <c r="BS1824" i="1"/>
  <c r="BS657" i="1"/>
  <c r="BS1927" i="1"/>
  <c r="BU334" i="1"/>
  <c r="BU116" i="1"/>
  <c r="BU1962" i="1"/>
  <c r="BS1941" i="1"/>
  <c r="BS319" i="1"/>
  <c r="BS558" i="1"/>
  <c r="BS178" i="1"/>
  <c r="BU1902" i="1"/>
  <c r="BU1341" i="1"/>
  <c r="BU1099" i="1"/>
  <c r="BS953" i="1"/>
  <c r="BU178" i="1"/>
  <c r="BS1075" i="1"/>
  <c r="BU384" i="1"/>
  <c r="BU1556" i="1"/>
  <c r="BU1858" i="1"/>
  <c r="BU153" i="1"/>
  <c r="BU297" i="1"/>
  <c r="BS199" i="1"/>
  <c r="BG1208" i="1"/>
  <c r="BU455" i="1"/>
  <c r="BU1725" i="1"/>
  <c r="BU237" i="1"/>
  <c r="BG1935" i="1"/>
  <c r="BS1265" i="1"/>
  <c r="BS1889" i="1"/>
  <c r="BS1262" i="1"/>
  <c r="BS303" i="1"/>
  <c r="BS1853" i="1"/>
  <c r="BS731" i="1"/>
  <c r="BS515" i="1"/>
  <c r="BS781" i="1"/>
  <c r="BS1871" i="1"/>
  <c r="BS1049" i="1"/>
  <c r="BS267" i="1"/>
  <c r="BU1357" i="1"/>
  <c r="BU923" i="1"/>
  <c r="BU1313" i="1"/>
  <c r="BU1493" i="1"/>
  <c r="BU1031" i="1"/>
  <c r="BS101" i="1"/>
  <c r="BS770" i="1"/>
  <c r="BU83" i="1"/>
  <c r="BU38" i="1"/>
  <c r="BS1121" i="1"/>
  <c r="BS1057" i="1"/>
  <c r="BS1082" i="1"/>
  <c r="BS793" i="1"/>
  <c r="BS1059" i="1"/>
  <c r="BS2009" i="1"/>
  <c r="BU662" i="1"/>
  <c r="BS1573" i="1"/>
  <c r="BS445" i="1"/>
  <c r="BU2018" i="1"/>
  <c r="BU1697" i="1"/>
  <c r="BU1745" i="1"/>
  <c r="BU575" i="1"/>
  <c r="BS1802" i="1"/>
  <c r="BU1251" i="1"/>
  <c r="BU1367" i="1"/>
  <c r="BU2027" i="1"/>
  <c r="BS1874" i="1"/>
  <c r="BS977" i="1"/>
  <c r="BS1142" i="1"/>
  <c r="BS1118" i="1"/>
  <c r="BU1913" i="1"/>
  <c r="BS530" i="1"/>
  <c r="BS1645" i="1"/>
  <c r="BS137" i="1"/>
  <c r="BU759" i="1"/>
  <c r="BU1181" i="1"/>
  <c r="BU977" i="1"/>
  <c r="BU1259" i="1"/>
  <c r="BU1119" i="1"/>
  <c r="BU167" i="1"/>
  <c r="BU1801" i="1"/>
  <c r="BU1565" i="1"/>
  <c r="BU673" i="1"/>
  <c r="BU293" i="1"/>
  <c r="BU1937" i="1"/>
  <c r="BU1755" i="1"/>
  <c r="BS1457" i="1"/>
  <c r="BS830" i="1"/>
  <c r="BS1081" i="1"/>
  <c r="BS1793" i="1"/>
  <c r="BS1502" i="1"/>
  <c r="BS1540" i="1"/>
  <c r="BS1620" i="1"/>
  <c r="BS228" i="1"/>
  <c r="BU1222" i="1"/>
  <c r="BS166" i="1"/>
  <c r="BS153" i="1"/>
  <c r="BS428" i="1"/>
  <c r="BU1733" i="1"/>
  <c r="BS999" i="1"/>
  <c r="BS1252" i="1"/>
  <c r="BS100" i="1"/>
  <c r="BS1846" i="1"/>
  <c r="BU1981" i="1"/>
  <c r="BS299" i="1"/>
  <c r="BU1043" i="1"/>
  <c r="BU1396" i="1"/>
  <c r="BU436" i="1"/>
  <c r="BU1332" i="1"/>
  <c r="BU468" i="1"/>
  <c r="BU1414" i="1"/>
  <c r="BU1205" i="1"/>
  <c r="BS1129" i="1"/>
  <c r="BS1656" i="1"/>
  <c r="BS1210" i="1"/>
  <c r="BS341" i="1"/>
  <c r="BS495" i="1"/>
  <c r="BU899" i="1"/>
  <c r="BS904" i="1"/>
  <c r="BS1032" i="1"/>
  <c r="BS1985" i="1"/>
  <c r="BS959" i="1"/>
  <c r="BU1817" i="1"/>
  <c r="BU1480" i="1"/>
  <c r="BU328" i="1"/>
  <c r="BU1176" i="1"/>
  <c r="BU1930" i="1"/>
  <c r="BU826" i="1"/>
  <c r="BS1790" i="1"/>
  <c r="BS124" i="1"/>
  <c r="BS1774" i="1"/>
  <c r="BS461" i="1"/>
  <c r="BU1097" i="1"/>
  <c r="BU833" i="1"/>
  <c r="BU1141" i="1"/>
  <c r="BU698" i="1"/>
  <c r="BU1276" i="1"/>
  <c r="BS1932" i="1"/>
  <c r="BU444" i="1"/>
  <c r="BS334" i="1"/>
  <c r="BU849" i="1"/>
  <c r="BU1268" i="1"/>
  <c r="BU733" i="1"/>
  <c r="BS265" i="1"/>
  <c r="BS1404" i="1"/>
  <c r="BS513" i="1"/>
  <c r="BU1255" i="1"/>
  <c r="BS1845" i="1"/>
  <c r="BU1999" i="1"/>
  <c r="BU1866" i="1"/>
  <c r="BU1401" i="1"/>
  <c r="BS223" i="1"/>
  <c r="BS462" i="1"/>
  <c r="BU1845" i="1"/>
  <c r="BU1662" i="1"/>
  <c r="BU1293" i="1"/>
  <c r="BU127" i="1"/>
  <c r="BU841" i="1"/>
  <c r="BU1485" i="1"/>
  <c r="BS955" i="1"/>
  <c r="BU1630" i="1"/>
  <c r="BS715" i="1"/>
  <c r="BU1810" i="1"/>
  <c r="BU265" i="1"/>
  <c r="BS237" i="1"/>
  <c r="BS151" i="1"/>
  <c r="BG804" i="1"/>
  <c r="BS527" i="1"/>
  <c r="BS1365" i="1"/>
  <c r="BS487" i="1"/>
  <c r="BS514" i="1"/>
  <c r="BS370" i="1"/>
  <c r="BS501" i="1"/>
  <c r="BS213" i="1"/>
  <c r="BS69" i="1"/>
  <c r="BS2000" i="1"/>
  <c r="BS1856" i="1"/>
  <c r="BS488" i="1"/>
  <c r="BS200" i="1"/>
  <c r="BS56" i="1"/>
  <c r="BS1939" i="1"/>
  <c r="BS1723" i="1"/>
  <c r="BS1615" i="1"/>
  <c r="BS1495" i="1"/>
  <c r="BS1387" i="1"/>
  <c r="BS631" i="1"/>
  <c r="BS1735" i="1"/>
  <c r="BS1555" i="1"/>
  <c r="BS1339" i="1"/>
  <c r="BS534" i="1"/>
  <c r="BS390" i="1"/>
  <c r="BS1153" i="1"/>
  <c r="BU1430" i="1"/>
  <c r="BS974" i="1"/>
  <c r="BS1859" i="1"/>
  <c r="BS1277" i="1"/>
  <c r="BS614" i="1"/>
  <c r="BS1805" i="1"/>
  <c r="BU663" i="1"/>
  <c r="BS1237" i="1"/>
  <c r="BU590" i="1"/>
  <c r="BS38" i="1"/>
  <c r="BU1239" i="1"/>
  <c r="BU806" i="1"/>
  <c r="BU1201" i="1"/>
  <c r="BU1237" i="1"/>
  <c r="BU509" i="1"/>
  <c r="BU1742" i="1"/>
  <c r="BU1741" i="1"/>
  <c r="BU159" i="1"/>
  <c r="BU1955" i="1"/>
  <c r="BS1009" i="1"/>
  <c r="BS939" i="1"/>
  <c r="BS965" i="1"/>
  <c r="BS446" i="1"/>
  <c r="BS1393" i="1"/>
  <c r="BS1577" i="1"/>
  <c r="BU433" i="1"/>
  <c r="BU1199" i="1"/>
  <c r="BS1549" i="1"/>
  <c r="BU1789" i="1"/>
  <c r="BU1355" i="1"/>
  <c r="BU1515" i="1"/>
  <c r="BU229" i="1"/>
  <c r="BU1573" i="1"/>
  <c r="BU1022" i="1"/>
  <c r="BU1250" i="1"/>
  <c r="BU1393" i="1"/>
  <c r="BS951" i="1"/>
  <c r="BS865" i="1"/>
  <c r="BS1025" i="1"/>
  <c r="BS889" i="1"/>
  <c r="BS1454" i="1"/>
  <c r="BS183" i="1"/>
  <c r="BU1527" i="1"/>
  <c r="BS1837" i="1"/>
  <c r="BS413" i="1"/>
  <c r="BU722" i="1"/>
  <c r="BU747" i="1"/>
  <c r="BU1142" i="1"/>
  <c r="BU831" i="1"/>
  <c r="BU1887" i="1"/>
  <c r="BU1454" i="1"/>
  <c r="BU1223" i="1"/>
  <c r="BU555" i="1"/>
  <c r="BU181" i="1"/>
  <c r="BU1537" i="1"/>
  <c r="BS1297" i="1"/>
  <c r="BS1227" i="1"/>
  <c r="BS457" i="1"/>
  <c r="BS851" i="1"/>
  <c r="BU1622" i="1"/>
  <c r="BS1273" i="1"/>
  <c r="BS1396" i="1"/>
  <c r="BS1572" i="1"/>
  <c r="BS132" i="1"/>
  <c r="BU1126" i="1"/>
  <c r="BS2025" i="1"/>
  <c r="BS57" i="1"/>
  <c r="BS332" i="1"/>
  <c r="BU1391" i="1"/>
  <c r="BU829" i="1"/>
  <c r="BS1156" i="1"/>
  <c r="BU1860" i="1"/>
  <c r="BU1606" i="1"/>
  <c r="BU1373" i="1"/>
  <c r="BS65" i="1"/>
  <c r="BU926" i="1"/>
  <c r="BU1252" i="1"/>
  <c r="BU340" i="1"/>
  <c r="BU1284" i="1"/>
  <c r="BU372" i="1"/>
  <c r="BU1318" i="1"/>
  <c r="BU1661" i="1"/>
  <c r="BS782" i="1"/>
  <c r="BS600" i="1"/>
  <c r="BS1114" i="1"/>
  <c r="BS677" i="1"/>
  <c r="BU949" i="1"/>
  <c r="BS553" i="1"/>
  <c r="BU760" i="1"/>
  <c r="BS936" i="1"/>
  <c r="BU1873" i="1"/>
  <c r="BS1865" i="1"/>
  <c r="BU1587" i="1"/>
  <c r="BU1384" i="1"/>
  <c r="BU280" i="1"/>
  <c r="BU1032" i="1"/>
  <c r="BU1882" i="1"/>
  <c r="BU1193" i="1"/>
  <c r="BS1214" i="1"/>
  <c r="BS2028" i="1"/>
  <c r="BS1726" i="1"/>
  <c r="BU1691" i="1"/>
  <c r="BS409" i="1"/>
  <c r="BU721" i="1"/>
  <c r="BS733" i="1"/>
  <c r="BU554" i="1"/>
  <c r="BS1228" i="1"/>
  <c r="BS1884" i="1"/>
  <c r="BU252" i="1"/>
  <c r="BS286" i="1"/>
  <c r="BU801" i="1"/>
  <c r="BU1028" i="1"/>
  <c r="BS255" i="1"/>
  <c r="BS1984" i="1"/>
  <c r="BS624" i="1"/>
  <c r="BS81" i="1"/>
  <c r="BS547" i="1"/>
  <c r="BU1264" i="1"/>
  <c r="BS1053" i="1"/>
  <c r="BU763" i="1"/>
  <c r="BU1146" i="1"/>
  <c r="BS2024" i="1"/>
  <c r="BS1806" i="1"/>
  <c r="BU266" i="1"/>
  <c r="BS993" i="1"/>
  <c r="BU1614" i="1"/>
  <c r="BS1197" i="1"/>
  <c r="BU79" i="1"/>
  <c r="BU611" i="1"/>
  <c r="BU549" i="1"/>
  <c r="BS871" i="1"/>
  <c r="BU1582" i="1"/>
  <c r="BU403" i="1"/>
  <c r="BS862" i="1"/>
  <c r="BS1200" i="1"/>
  <c r="BU1856" i="1"/>
  <c r="BS1027" i="1"/>
  <c r="BS928" i="1"/>
  <c r="BU921" i="1"/>
  <c r="BU151" i="1"/>
  <c r="BG782" i="1"/>
  <c r="BG1094" i="1"/>
  <c r="BG967" i="1"/>
  <c r="BG1829" i="1"/>
  <c r="BG293" i="1"/>
  <c r="BG758" i="1"/>
  <c r="BG78" i="1"/>
  <c r="BG304" i="1"/>
  <c r="BG474" i="1"/>
  <c r="BG1458" i="1"/>
  <c r="BG98" i="1"/>
  <c r="BG674" i="1"/>
  <c r="BG1346" i="1"/>
  <c r="BG90" i="1"/>
  <c r="BG738" i="1"/>
  <c r="BG1314" i="1"/>
  <c r="BG86" i="1"/>
  <c r="BG1886" i="1"/>
  <c r="BG1662" i="1"/>
  <c r="BG707" i="1"/>
  <c r="BG1399" i="1"/>
  <c r="BG638" i="1"/>
  <c r="BG450" i="1"/>
  <c r="BG1086" i="1"/>
  <c r="BG467" i="1"/>
  <c r="BG747" i="1"/>
  <c r="BG446" i="1"/>
  <c r="BG714" i="1"/>
  <c r="BG614" i="1"/>
  <c r="BG419" i="1"/>
  <c r="BG650" i="1"/>
  <c r="BG1226" i="1"/>
  <c r="BG1898" i="1"/>
  <c r="BG103" i="1"/>
  <c r="BG1125" i="1"/>
  <c r="BG822" i="1"/>
  <c r="BG1398" i="1"/>
  <c r="BG463" i="1"/>
  <c r="BG1211" i="1"/>
  <c r="BG49" i="1"/>
  <c r="BG741" i="1"/>
  <c r="BG1432" i="1"/>
  <c r="BG1999" i="1"/>
  <c r="BG1316" i="1"/>
  <c r="BG297" i="1"/>
  <c r="BG1175" i="1"/>
  <c r="BG1210" i="1"/>
  <c r="BG302" i="1"/>
  <c r="BG366" i="1"/>
  <c r="BG1190" i="1"/>
  <c r="BG1024" i="1"/>
  <c r="BG1727" i="1"/>
  <c r="BG854" i="1"/>
  <c r="BG1312" i="1"/>
  <c r="BG522" i="1"/>
  <c r="BG1554" i="1"/>
  <c r="BG146" i="1"/>
  <c r="BG722" i="1"/>
  <c r="BG1442" i="1"/>
  <c r="BG138" i="1"/>
  <c r="BG261" i="1"/>
  <c r="BG786" i="1"/>
  <c r="BG1362" i="1"/>
  <c r="BG563" i="1"/>
  <c r="BG1089" i="1"/>
  <c r="BG510" i="1"/>
  <c r="BG433" i="1"/>
  <c r="BG1933" i="1"/>
  <c r="BG1430" i="1"/>
  <c r="BG1081" i="1"/>
  <c r="BG462" i="1"/>
  <c r="BG950" i="1"/>
  <c r="BG194" i="1"/>
  <c r="BG1067" i="1"/>
  <c r="BG666" i="1"/>
  <c r="BG491" i="1"/>
  <c r="BG1984" i="1"/>
  <c r="BG1526" i="1"/>
  <c r="BG1139" i="1"/>
  <c r="BG235" i="1"/>
  <c r="BG623" i="1"/>
  <c r="BG618" i="1"/>
  <c r="BG1046" i="1"/>
  <c r="BG570" i="1"/>
  <c r="BG242" i="1"/>
  <c r="BG818" i="1"/>
  <c r="BG1586" i="1"/>
  <c r="BG422" i="1"/>
  <c r="BG882" i="1"/>
  <c r="BG909" i="1"/>
  <c r="BG1622" i="1"/>
  <c r="BG858" i="1"/>
  <c r="BG174" i="1"/>
  <c r="BG549" i="1"/>
  <c r="BG32" i="1"/>
  <c r="BG1718" i="1"/>
  <c r="BG1590" i="1"/>
  <c r="BG1197" i="1"/>
  <c r="BG292" i="1"/>
  <c r="BG762" i="1"/>
  <c r="BG1142" i="1"/>
  <c r="BG1778" i="1"/>
  <c r="BG468" i="1"/>
  <c r="BG186" i="1"/>
  <c r="BG290" i="1"/>
  <c r="BG866" i="1"/>
  <c r="BG1634" i="1"/>
  <c r="BG1657" i="1"/>
  <c r="BG930" i="1"/>
  <c r="BG1506" i="1"/>
  <c r="BG1850" i="1"/>
  <c r="BG1002" i="1"/>
  <c r="BG222" i="1"/>
  <c r="BG607" i="1"/>
  <c r="BG89" i="1"/>
  <c r="BG1814" i="1"/>
  <c r="BG247" i="1"/>
  <c r="BG1255" i="1"/>
  <c r="BG63" i="1"/>
  <c r="BG954" i="1"/>
  <c r="BG1238" i="1"/>
  <c r="BG1250" i="1"/>
  <c r="BG376" i="1"/>
  <c r="BG537" i="1"/>
  <c r="BG234" i="1"/>
  <c r="BG189" i="1"/>
  <c r="BG338" i="1"/>
  <c r="BG914" i="1"/>
  <c r="BG1682" i="1"/>
  <c r="BG122" i="1"/>
  <c r="BG1146" i="1"/>
  <c r="BG270" i="1"/>
  <c r="BG1958" i="1"/>
  <c r="BG1369" i="1"/>
  <c r="BG120" i="1"/>
  <c r="BG1098" i="1"/>
  <c r="BG1334" i="1"/>
  <c r="BG282" i="1"/>
  <c r="BG386" i="1"/>
  <c r="BG542" i="1"/>
  <c r="BG1290" i="1"/>
  <c r="BG851" i="1"/>
  <c r="BG1434" i="1"/>
  <c r="BG1286" i="1"/>
  <c r="BG710" i="1"/>
  <c r="BG1571" i="1"/>
  <c r="BG1574" i="1"/>
  <c r="BG1394" i="1"/>
  <c r="BG448" i="1"/>
  <c r="BG482" i="1"/>
  <c r="BG1106" i="1"/>
  <c r="BG1826" i="1"/>
  <c r="BG1698" i="1"/>
  <c r="BG1358" i="1"/>
  <c r="BG390" i="1"/>
  <c r="BG1122" i="1"/>
  <c r="BG1578" i="1"/>
  <c r="BG1470" i="1"/>
  <c r="BG902" i="1"/>
  <c r="BG736" i="1"/>
  <c r="BG1715" i="1"/>
  <c r="BG326" i="1"/>
  <c r="BG1862" i="1"/>
  <c r="BG378" i="1"/>
  <c r="BG621" i="1"/>
  <c r="BG119" i="1"/>
  <c r="BG578" i="1"/>
  <c r="BG1202" i="1"/>
  <c r="BG1922" i="1"/>
  <c r="BG1794" i="1"/>
  <c r="BG1454" i="1"/>
  <c r="BG642" i="1"/>
  <c r="BG1218" i="1"/>
  <c r="BG2008" i="1"/>
  <c r="BG362" i="1"/>
  <c r="BG121" i="1"/>
  <c r="BG998" i="1"/>
  <c r="BG793" i="1"/>
  <c r="BG1773" i="1"/>
  <c r="BG662" i="1"/>
  <c r="BG1910" i="1"/>
  <c r="BG426" i="1"/>
  <c r="BG1996" i="1"/>
  <c r="BG1010" i="1"/>
  <c r="BG177" i="1"/>
  <c r="BG50" i="1"/>
  <c r="BG626" i="1"/>
  <c r="BG1298" i="1"/>
  <c r="BG42" i="1"/>
  <c r="BG73" i="1"/>
  <c r="BG690" i="1"/>
  <c r="BG1266" i="1"/>
  <c r="BG391" i="1"/>
  <c r="BG60" i="1"/>
  <c r="BG126" i="1"/>
  <c r="BG1530" i="1"/>
  <c r="BG182" i="1"/>
  <c r="BG1602" i="1"/>
  <c r="BG1502" i="1"/>
  <c r="BG815" i="1"/>
  <c r="BG1550" i="1"/>
  <c r="BG1283" i="1"/>
  <c r="BG974" i="1"/>
  <c r="BG606" i="1"/>
  <c r="BG1230" i="1"/>
  <c r="BG755" i="1"/>
  <c r="BG1179" i="1"/>
  <c r="BG160" i="1"/>
  <c r="BG266" i="1"/>
  <c r="BG938" i="1"/>
  <c r="BG1610" i="1"/>
  <c r="BG1722" i="1"/>
  <c r="BG952" i="1"/>
  <c r="BG774" i="1"/>
  <c r="BG1446" i="1"/>
  <c r="BG577" i="1"/>
  <c r="BG1384" i="1"/>
  <c r="BG47" i="1"/>
  <c r="BG337" i="1"/>
  <c r="BG1087" i="1"/>
  <c r="BG1885" i="1"/>
  <c r="BG1589" i="1"/>
  <c r="BG556" i="1"/>
  <c r="BG99" i="1"/>
  <c r="BG1313" i="1"/>
  <c r="BG953" i="1"/>
  <c r="BG1728" i="1"/>
  <c r="BG833" i="1"/>
  <c r="BG985" i="1"/>
  <c r="BG1792" i="1"/>
  <c r="BG812" i="1"/>
  <c r="BG328" i="1"/>
  <c r="BG144" i="1"/>
  <c r="BG31" i="1"/>
  <c r="BG1355" i="1"/>
  <c r="BG76" i="1"/>
  <c r="BG193" i="1"/>
  <c r="BG885" i="1"/>
  <c r="BG1691" i="1"/>
  <c r="BG1560" i="1"/>
  <c r="BG622" i="1"/>
  <c r="BG1107" i="1"/>
  <c r="BG1318" i="1"/>
  <c r="BG321" i="1"/>
  <c r="BG496" i="1"/>
  <c r="BG1245" i="1"/>
  <c r="BG1925" i="1"/>
  <c r="BG1003" i="1"/>
  <c r="BG286" i="1"/>
  <c r="BG1367" i="1"/>
  <c r="BG285" i="1"/>
  <c r="BG1861" i="1"/>
  <c r="BG1021" i="1"/>
  <c r="BG58" i="1"/>
  <c r="BG1438" i="1"/>
  <c r="BG1051" i="1"/>
  <c r="BG1731" i="1"/>
  <c r="BG569" i="1"/>
  <c r="BG1915" i="1"/>
  <c r="BG1664" i="1"/>
  <c r="BG817" i="1"/>
  <c r="BG1647" i="1"/>
  <c r="BG733" i="1"/>
  <c r="BG1853" i="1"/>
  <c r="BG1986" i="1"/>
  <c r="BG1373" i="1"/>
  <c r="BG503" i="1"/>
  <c r="BG1879" i="1"/>
  <c r="BG781" i="1"/>
  <c r="BG1611" i="1"/>
  <c r="BG696" i="1"/>
  <c r="BG1595" i="1"/>
  <c r="BG682" i="1"/>
  <c r="BG1805" i="1"/>
  <c r="BG1874" i="1"/>
  <c r="BG1646" i="1"/>
  <c r="BG1118" i="1"/>
  <c r="BG654" i="1"/>
  <c r="BG1278" i="1"/>
  <c r="BG36" i="1"/>
  <c r="BG1248" i="1"/>
  <c r="BG477" i="1"/>
  <c r="BG414" i="1"/>
  <c r="BG236" i="1"/>
  <c r="BG314" i="1"/>
  <c r="BG986" i="1"/>
  <c r="BG1658" i="1"/>
  <c r="BG1770" i="1"/>
  <c r="BG1009" i="1"/>
  <c r="BG870" i="1"/>
  <c r="BG1494" i="1"/>
  <c r="BG693" i="1"/>
  <c r="BG1441" i="1"/>
  <c r="BG105" i="1"/>
  <c r="BG395" i="1"/>
  <c r="BG1144" i="1"/>
  <c r="BG1938" i="1"/>
  <c r="BG211" i="1"/>
  <c r="BG113" i="1"/>
  <c r="BG1381" i="1"/>
  <c r="BG1040" i="1"/>
  <c r="BG881" i="1"/>
  <c r="BG903" i="1"/>
  <c r="BG1043" i="1"/>
  <c r="BG1846" i="1"/>
  <c r="BG968" i="1"/>
  <c r="BG1160" i="1"/>
  <c r="BG466" i="1"/>
  <c r="BG1892" i="1"/>
  <c r="BG244" i="1"/>
  <c r="BG982" i="1"/>
  <c r="BG1471" i="1"/>
  <c r="BG133" i="1"/>
  <c r="BG251" i="1"/>
  <c r="BG1057" i="1"/>
  <c r="BG1749" i="1"/>
  <c r="BG801" i="1"/>
  <c r="BG509" i="1"/>
  <c r="BG916" i="1"/>
  <c r="BG1246" i="1"/>
  <c r="BG1387" i="1"/>
  <c r="BG92" i="1"/>
  <c r="BG553" i="1"/>
  <c r="BG1303" i="1"/>
  <c r="BG1976" i="1"/>
  <c r="BG1071" i="1"/>
  <c r="BG382" i="1"/>
  <c r="BG1437" i="1"/>
  <c r="BG363" i="1"/>
  <c r="BG1453" i="1"/>
  <c r="BG1382" i="1"/>
  <c r="BG330" i="1"/>
  <c r="BG230" i="1"/>
  <c r="BG1694" i="1"/>
  <c r="BG649" i="1"/>
  <c r="BG1262" i="1"/>
  <c r="BG702" i="1"/>
  <c r="BG1326" i="1"/>
  <c r="BG81" i="1"/>
  <c r="BG1913" i="1"/>
  <c r="BG592" i="1"/>
  <c r="BG810" i="1"/>
  <c r="BG64" i="1"/>
  <c r="BG410" i="1"/>
  <c r="BG1034" i="1"/>
  <c r="BG1706" i="1"/>
  <c r="BG45" i="1"/>
  <c r="BG1427" i="1"/>
  <c r="BG918" i="1"/>
  <c r="BG1542" i="1"/>
  <c r="BG751" i="1"/>
  <c r="BG1499" i="1"/>
  <c r="BG163" i="1"/>
  <c r="BG453" i="1"/>
  <c r="BG1201" i="1"/>
  <c r="BG910" i="1"/>
  <c r="BG219" i="1"/>
  <c r="BG1575" i="1"/>
  <c r="BG1105" i="1"/>
  <c r="BG329" i="1"/>
  <c r="BG694" i="1"/>
  <c r="BG972" i="1"/>
  <c r="BG1101" i="1"/>
  <c r="BG1036" i="1"/>
  <c r="BG1296" i="1"/>
  <c r="BG536" i="1"/>
  <c r="BG1955" i="1"/>
  <c r="BG331" i="1"/>
  <c r="BG1517" i="1"/>
  <c r="BG1528" i="1"/>
  <c r="BG191" i="1"/>
  <c r="BG309" i="1"/>
  <c r="BG1115" i="1"/>
  <c r="BG1807" i="1"/>
  <c r="BG869" i="1"/>
  <c r="BG173" i="1"/>
  <c r="BG1455" i="1"/>
  <c r="BG149" i="1"/>
  <c r="BG611" i="1"/>
  <c r="BG1360" i="1"/>
  <c r="BG1911" i="1"/>
  <c r="BG1894" i="1"/>
  <c r="BG431" i="1"/>
  <c r="BG1478" i="1"/>
  <c r="BG1742" i="1"/>
  <c r="BG765" i="1"/>
  <c r="BG1543" i="1"/>
  <c r="BG750" i="1"/>
  <c r="BG1374" i="1"/>
  <c r="BG179" i="1"/>
  <c r="BG139" i="1"/>
  <c r="BG1974" i="1"/>
  <c r="BG906" i="1"/>
  <c r="BG1659" i="1"/>
  <c r="BG458" i="1"/>
  <c r="BG1082" i="1"/>
  <c r="BG1754" i="1"/>
  <c r="BG1687" i="1"/>
  <c r="BG966" i="1"/>
  <c r="BG1638" i="1"/>
  <c r="BG808" i="1"/>
  <c r="BG1557" i="1"/>
  <c r="BG277" i="1"/>
  <c r="BG511" i="1"/>
  <c r="BG1259" i="1"/>
  <c r="BG1385" i="1"/>
  <c r="BG305" i="1"/>
  <c r="BG1644" i="1"/>
  <c r="BG1629" i="1"/>
  <c r="BG485" i="1"/>
  <c r="BG763" i="1"/>
  <c r="BG1041" i="1"/>
  <c r="BG1159" i="1"/>
  <c r="BG2000" i="1"/>
  <c r="BG1366" i="1"/>
  <c r="BG604" i="1"/>
  <c r="BG970" i="1"/>
  <c r="BG1587" i="1"/>
  <c r="BG1693" i="1"/>
  <c r="BG1452" i="1"/>
  <c r="BG1585" i="1"/>
  <c r="BG249" i="1"/>
  <c r="BG367" i="1"/>
  <c r="BG1173" i="1"/>
  <c r="BG1859" i="1"/>
  <c r="BG172" i="1"/>
  <c r="BG939" i="1"/>
  <c r="BG268" i="1"/>
  <c r="BG1881" i="1"/>
  <c r="BG451" i="1"/>
  <c r="BG1524" i="1"/>
  <c r="BG207" i="1"/>
  <c r="BG669" i="1"/>
  <c r="BG1417" i="1"/>
  <c r="BG1332" i="1"/>
  <c r="BG501" i="1"/>
  <c r="BG987" i="1"/>
  <c r="BG679" i="1"/>
  <c r="BG1766" i="1"/>
  <c r="BG434" i="1"/>
  <c r="BG594" i="1"/>
  <c r="BG198" i="1"/>
  <c r="BG145" i="1"/>
  <c r="BG278" i="1"/>
  <c r="BG1790" i="1"/>
  <c r="BG1710" i="1"/>
  <c r="BG823" i="1"/>
  <c r="BG1600" i="1"/>
  <c r="BG798" i="1"/>
  <c r="BG1518" i="1"/>
  <c r="BG237" i="1"/>
  <c r="BG470" i="1"/>
  <c r="BG1050" i="1"/>
  <c r="BG62" i="1"/>
  <c r="BG210" i="1"/>
  <c r="BG506" i="1"/>
  <c r="BG1130" i="1"/>
  <c r="BG1802" i="1"/>
  <c r="BG1014" i="1"/>
  <c r="BG1686" i="1"/>
  <c r="BG865" i="1"/>
  <c r="BG1615" i="1"/>
  <c r="BG48" i="1"/>
  <c r="BG568" i="1"/>
  <c r="BG1317" i="1"/>
  <c r="BG115" i="1"/>
  <c r="BG380" i="1"/>
  <c r="BG1877" i="1"/>
  <c r="BG1848" i="1"/>
  <c r="BG832" i="1"/>
  <c r="BG1849" i="1"/>
  <c r="BG1273" i="1"/>
  <c r="BG1468" i="1"/>
  <c r="BG673" i="1"/>
  <c r="BG1830" i="1"/>
  <c r="BG1522" i="1"/>
  <c r="BG1759" i="1"/>
  <c r="BG307" i="1"/>
  <c r="BG424" i="1"/>
  <c r="BG1231" i="1"/>
  <c r="BG1912" i="1"/>
  <c r="BG267" i="1"/>
  <c r="BG1007" i="1"/>
  <c r="BG519" i="1"/>
  <c r="BG1594" i="1"/>
  <c r="BG264" i="1"/>
  <c r="BG727" i="1"/>
  <c r="BG1475" i="1"/>
  <c r="BG1401" i="1"/>
  <c r="BG30" i="1"/>
  <c r="BG571" i="1"/>
  <c r="BG1055" i="1"/>
  <c r="BG1973" i="1"/>
  <c r="BG318" i="1"/>
  <c r="BG1513" i="1"/>
  <c r="BG530" i="1"/>
  <c r="BG834" i="1"/>
  <c r="BG246" i="1"/>
  <c r="BG203" i="1"/>
  <c r="BG1838" i="1"/>
  <c r="BG1758" i="1"/>
  <c r="BG880" i="1"/>
  <c r="BG1744" i="1"/>
  <c r="BG846" i="1"/>
  <c r="BG1566" i="1"/>
  <c r="BG295" i="1"/>
  <c r="BG158" i="1"/>
  <c r="BG1466" i="1"/>
  <c r="BG1194" i="1"/>
  <c r="BG254" i="1"/>
  <c r="BG306" i="1"/>
  <c r="BG554" i="1"/>
  <c r="BG1178" i="1"/>
  <c r="BG1946" i="1"/>
  <c r="BG1734" i="1"/>
  <c r="BG923" i="1"/>
  <c r="BG1672" i="1"/>
  <c r="BG106" i="1"/>
  <c r="BG625" i="1"/>
  <c r="BG1375" i="1"/>
  <c r="BG725" i="1"/>
  <c r="BG224" i="1"/>
  <c r="BG449" i="1"/>
  <c r="BG1940" i="1"/>
  <c r="BG1927" i="1"/>
  <c r="BG728" i="1"/>
  <c r="BG1331" i="1"/>
  <c r="BG241" i="1"/>
  <c r="BG1537" i="1"/>
  <c r="BG1660" i="1"/>
  <c r="BG1661" i="1"/>
  <c r="BG52" i="1"/>
  <c r="BG432" i="1"/>
  <c r="BG1592" i="1"/>
  <c r="BG1868" i="1"/>
  <c r="BG77" i="1"/>
  <c r="BG481" i="1"/>
  <c r="BG1288" i="1"/>
  <c r="BG1964" i="1"/>
  <c r="BG364" i="1"/>
  <c r="BG1077" i="1"/>
  <c r="BG1140" i="1"/>
  <c r="BG605" i="1"/>
  <c r="BG322" i="1"/>
  <c r="BG841" i="1"/>
  <c r="BG1533" i="1"/>
  <c r="BG1435" i="1"/>
  <c r="BG593" i="1"/>
  <c r="BG639" i="1"/>
  <c r="BG1124" i="1"/>
  <c r="BG180" i="1"/>
  <c r="BG770" i="1"/>
  <c r="BG1746" i="1"/>
  <c r="BG978" i="1"/>
  <c r="BG294" i="1"/>
  <c r="BG1934" i="1"/>
  <c r="BG1806" i="1"/>
  <c r="BG937" i="1"/>
  <c r="BG1801" i="1"/>
  <c r="BG134" i="1"/>
  <c r="BG894" i="1"/>
  <c r="BG1614" i="1"/>
  <c r="BG352" i="1"/>
  <c r="BG677" i="1"/>
  <c r="BG734" i="1"/>
  <c r="BG1338" i="1"/>
  <c r="BG350" i="1"/>
  <c r="BG217" i="1"/>
  <c r="BG602" i="1"/>
  <c r="BG1274" i="1"/>
  <c r="BG66" i="1"/>
  <c r="BG438" i="1"/>
  <c r="BG1110" i="1"/>
  <c r="BG1782" i="1"/>
  <c r="BG981" i="1"/>
  <c r="BG1729" i="1"/>
  <c r="BG164" i="1"/>
  <c r="BG683" i="1"/>
  <c r="BG1489" i="1"/>
  <c r="BG795" i="1"/>
  <c r="BG310" i="1"/>
  <c r="BG517" i="1"/>
  <c r="BG555" i="1"/>
  <c r="BG1987" i="1"/>
  <c r="BG796" i="1"/>
  <c r="BG1389" i="1"/>
  <c r="BG1607" i="1"/>
  <c r="BG1192" i="1"/>
  <c r="BG1783" i="1"/>
  <c r="BG109" i="1"/>
  <c r="BG502" i="1"/>
  <c r="BG1920" i="1"/>
  <c r="BG135" i="1"/>
  <c r="BG539" i="1"/>
  <c r="BG1345" i="1"/>
  <c r="BG2012" i="1"/>
  <c r="BG1147" i="1"/>
  <c r="BG171" i="1"/>
  <c r="BG1908" i="1"/>
  <c r="BG1725" i="1"/>
  <c r="BG692" i="1"/>
  <c r="BG147" i="1"/>
  <c r="BG93" i="1"/>
  <c r="BG899" i="1"/>
  <c r="BG1591" i="1"/>
  <c r="BG1503" i="1"/>
  <c r="BG400" i="1"/>
  <c r="BG661" i="1"/>
  <c r="BG1193" i="1"/>
  <c r="BG269" i="1"/>
  <c r="BG178" i="1"/>
  <c r="BG505" i="1"/>
  <c r="BG319" i="1"/>
  <c r="BG1026" i="1"/>
  <c r="BG110" i="1"/>
  <c r="BG54" i="1"/>
  <c r="BG88" i="1"/>
  <c r="BG995" i="1"/>
  <c r="BG1855" i="1"/>
  <c r="BG942" i="1"/>
  <c r="BG409" i="1"/>
  <c r="BG816" i="1"/>
  <c r="BG926" i="1"/>
  <c r="BG258" i="1"/>
  <c r="BG1482" i="1"/>
  <c r="BG494" i="1"/>
  <c r="BG698" i="1"/>
  <c r="BG1322" i="1"/>
  <c r="BG114" i="1"/>
  <c r="BG664" i="1"/>
  <c r="BG486" i="1"/>
  <c r="BG1158" i="1"/>
  <c r="BG59" i="1"/>
  <c r="BG1039" i="1"/>
  <c r="BG279" i="1"/>
  <c r="BG799" i="1"/>
  <c r="BG1547" i="1"/>
  <c r="BG863" i="1"/>
  <c r="BG399" i="1"/>
  <c r="BG227" i="1"/>
  <c r="BG587" i="1"/>
  <c r="BG1004" i="1"/>
  <c r="BG1899" i="1"/>
  <c r="BG864" i="1"/>
  <c r="BG471" i="1"/>
  <c r="BG1447" i="1"/>
  <c r="BG1847" i="1"/>
  <c r="BG1261" i="1"/>
  <c r="BG1864" i="1"/>
  <c r="BG167" i="1"/>
  <c r="BG588" i="1"/>
  <c r="BG1972" i="1"/>
  <c r="BG192" i="1"/>
  <c r="BG597" i="1"/>
  <c r="BG1403" i="1"/>
  <c r="BG691" i="1"/>
  <c r="BG675" i="1"/>
  <c r="BG1215" i="1"/>
  <c r="BG262" i="1"/>
  <c r="BG1970" i="1"/>
  <c r="BG157" i="1"/>
  <c r="BG2024" i="1"/>
  <c r="BG1058" i="1"/>
  <c r="BG1074" i="1"/>
  <c r="BG1341" i="1"/>
  <c r="BG590" i="1"/>
  <c r="BG102" i="1"/>
  <c r="BG1053" i="1"/>
  <c r="BG990" i="1"/>
  <c r="BG525" i="1"/>
  <c r="BG886" i="1"/>
  <c r="BG1022" i="1"/>
  <c r="BG1626" i="1"/>
  <c r="BG686" i="1"/>
  <c r="BG535" i="1"/>
  <c r="BG746" i="1"/>
  <c r="BG1370" i="1"/>
  <c r="BG721" i="1"/>
  <c r="BG534" i="1"/>
  <c r="BG1206" i="1"/>
  <c r="BG117" i="1"/>
  <c r="BG1096" i="1"/>
  <c r="BG1842" i="1"/>
  <c r="BG107" i="1"/>
  <c r="BG856" i="1"/>
  <c r="BG1605" i="1"/>
  <c r="BG949" i="1"/>
  <c r="BG524" i="1"/>
  <c r="BG657" i="1"/>
  <c r="BG1073" i="1"/>
  <c r="BG934" i="1"/>
  <c r="BG540" i="1"/>
  <c r="BG1561" i="1"/>
  <c r="BG1909" i="1"/>
  <c r="BG1330" i="1"/>
  <c r="BG1020" i="1"/>
  <c r="BG2020" i="1"/>
  <c r="BG250" i="1"/>
  <c r="BG655" i="1"/>
  <c r="BG1461" i="1"/>
  <c r="BG760" i="1"/>
  <c r="BG1315" i="1"/>
  <c r="BG1284" i="1"/>
  <c r="BG345" i="1"/>
  <c r="BG360" i="1"/>
  <c r="BG67" i="1"/>
  <c r="BG1711" i="1"/>
  <c r="BG831" i="1"/>
  <c r="BG418" i="1"/>
  <c r="BG91" i="1"/>
  <c r="BG265" i="1"/>
  <c r="BG1015" i="1"/>
  <c r="BG1705" i="1"/>
  <c r="BG708" i="1"/>
  <c r="BG1641" i="1"/>
  <c r="BG538" i="1"/>
  <c r="BG441" i="1"/>
  <c r="BG1062" i="1"/>
  <c r="BG933" i="1"/>
  <c r="BG1027" i="1"/>
  <c r="BG1768" i="1"/>
  <c r="BG557" i="1"/>
  <c r="BG1063" i="1"/>
  <c r="BG245" i="1"/>
  <c r="BG550" i="1"/>
  <c r="BG1871" i="1"/>
  <c r="BG1863" i="1"/>
  <c r="BG214" i="1"/>
  <c r="BG541" i="1"/>
  <c r="BG1371" i="1"/>
  <c r="BG229" i="1"/>
  <c r="BG1535" i="1"/>
  <c r="BG1656" i="1"/>
  <c r="BG636" i="1"/>
  <c r="BG372" i="1"/>
  <c r="BG1878" i="1"/>
  <c r="BG1333" i="1"/>
  <c r="BG504" i="1"/>
  <c r="BG1335" i="1"/>
  <c r="BG351" i="1"/>
  <c r="BG1319" i="1"/>
  <c r="BG156" i="1"/>
  <c r="BG1787" i="1"/>
  <c r="BG1154" i="1"/>
  <c r="BG1170" i="1"/>
  <c r="BG566" i="1"/>
  <c r="BG878" i="1"/>
  <c r="BG150" i="1"/>
  <c r="BG1111" i="1"/>
  <c r="BG354" i="1"/>
  <c r="BG1038" i="1"/>
  <c r="BG583" i="1"/>
  <c r="BG955" i="1"/>
  <c r="BG1214" i="1"/>
  <c r="BG830" i="1"/>
  <c r="BG74" i="1"/>
  <c r="BG794" i="1"/>
  <c r="BG1418" i="1"/>
  <c r="BG779" i="1"/>
  <c r="BG630" i="1"/>
  <c r="BG1254" i="1"/>
  <c r="BG175" i="1"/>
  <c r="BG1153" i="1"/>
  <c r="BG1947" i="1"/>
  <c r="BG165" i="1"/>
  <c r="BG913" i="1"/>
  <c r="BG1663" i="1"/>
  <c r="BG1712" i="1"/>
  <c r="BG1835" i="1"/>
  <c r="BG1141" i="1"/>
  <c r="BG125" i="1"/>
  <c r="BG37" i="1"/>
  <c r="BG1676" i="1"/>
  <c r="BG1436" i="1"/>
  <c r="BG609" i="1"/>
  <c r="BG1619" i="1"/>
  <c r="BG143" i="1"/>
  <c r="BG1400" i="1"/>
  <c r="BG1090" i="1"/>
  <c r="BG744" i="1"/>
  <c r="BG1183" i="1"/>
  <c r="BG75" i="1"/>
  <c r="BG308" i="1"/>
  <c r="BG712" i="1"/>
  <c r="BG1519" i="1"/>
  <c r="BG829" i="1"/>
  <c r="BG1383" i="1"/>
  <c r="BG415" i="1"/>
  <c r="BG124" i="1"/>
  <c r="BG1780" i="1"/>
  <c r="BG900" i="1"/>
  <c r="BG1092" i="1"/>
  <c r="BG148" i="1"/>
  <c r="BG323" i="1"/>
  <c r="BG1072" i="1"/>
  <c r="BG1763" i="1"/>
  <c r="BG777" i="1"/>
  <c r="BG1797" i="1"/>
  <c r="BG608" i="1"/>
  <c r="BG924" i="1"/>
  <c r="BG1227" i="1"/>
  <c r="BG518" i="1"/>
  <c r="BG1538" i="1"/>
  <c r="BG118" i="1"/>
  <c r="BG1410" i="1"/>
  <c r="BG813" i="1"/>
  <c r="BG1406" i="1"/>
  <c r="BG1960" i="1"/>
  <c r="BG1070" i="1"/>
  <c r="BG275" i="1"/>
  <c r="BG1168" i="1"/>
  <c r="BG206" i="1"/>
  <c r="BG402" i="1"/>
  <c r="BG1134" i="1"/>
  <c r="BG640" i="1"/>
  <c r="BG1023" i="1"/>
  <c r="BG1598" i="1"/>
  <c r="BG361" i="1"/>
  <c r="BG38" i="1"/>
  <c r="BG1310" i="1"/>
  <c r="BG170" i="1"/>
  <c r="BG842" i="1"/>
  <c r="BG1514" i="1"/>
  <c r="BG558" i="1"/>
  <c r="BG837" i="1"/>
  <c r="BG678" i="1"/>
  <c r="BG1302" i="1"/>
  <c r="BG289" i="1"/>
  <c r="BG1269" i="1"/>
  <c r="BG46" i="1"/>
  <c r="BG223" i="1"/>
  <c r="BG971" i="1"/>
  <c r="BG1777" i="1"/>
  <c r="BG1451" i="1"/>
  <c r="BG417" i="1"/>
  <c r="BG1897" i="1"/>
  <c r="BG1132" i="1"/>
  <c r="BG95" i="1"/>
  <c r="BG1745" i="1"/>
  <c r="BG1505" i="1"/>
  <c r="BG695" i="1"/>
  <c r="BG871" i="1"/>
  <c r="BG1677" i="1"/>
  <c r="BG243" i="1"/>
  <c r="BG1229" i="1"/>
  <c r="BG1228" i="1"/>
  <c r="BG814" i="1"/>
  <c r="BG1240" i="1"/>
  <c r="BG132" i="1"/>
  <c r="BG79" i="1"/>
  <c r="BG769" i="1"/>
  <c r="BG1576" i="1"/>
  <c r="BG984" i="1"/>
  <c r="BG1798" i="1"/>
  <c r="BG1423" i="1"/>
  <c r="BG484" i="1"/>
  <c r="BG969" i="1"/>
  <c r="BG1845" i="1"/>
  <c r="BG1469" i="1"/>
  <c r="BG1162" i="1"/>
  <c r="BG205" i="1"/>
  <c r="BG381" i="1"/>
  <c r="BG1129" i="1"/>
  <c r="BG1820" i="1"/>
  <c r="BG847" i="1"/>
  <c r="BG85" i="1"/>
  <c r="BG84" i="1"/>
  <c r="BG1295" i="1"/>
  <c r="BG1300" i="1"/>
  <c r="BG394" i="1"/>
  <c r="BG1785" i="1"/>
  <c r="BG688" i="1"/>
  <c r="BG159" i="1"/>
  <c r="BG806" i="1"/>
  <c r="BG1242" i="1"/>
  <c r="BG61" i="1"/>
  <c r="BG1730" i="1"/>
  <c r="BG745" i="1"/>
  <c r="BG1166" i="1"/>
  <c r="BG333" i="1"/>
  <c r="BG1225" i="1"/>
  <c r="BG398" i="1"/>
  <c r="BG498" i="1"/>
  <c r="BG1182" i="1"/>
  <c r="BG697" i="1"/>
  <c r="BG1109" i="1"/>
  <c r="BG374" i="1"/>
  <c r="BG1386" i="1"/>
  <c r="BG218" i="1"/>
  <c r="BG890" i="1"/>
  <c r="BG1562" i="1"/>
  <c r="BG1674" i="1"/>
  <c r="BG895" i="1"/>
  <c r="BG726" i="1"/>
  <c r="BG1350" i="1"/>
  <c r="BG520" i="1"/>
  <c r="BG1327" i="1"/>
  <c r="BG161" i="1"/>
  <c r="BG280" i="1"/>
  <c r="BG1029" i="1"/>
  <c r="BG1833" i="1"/>
  <c r="BG1521" i="1"/>
  <c r="BG487" i="1"/>
  <c r="BG2018" i="1"/>
  <c r="BG1244" i="1"/>
  <c r="BG153" i="1"/>
  <c r="BG1813" i="1"/>
  <c r="BG1573" i="1"/>
  <c r="BG764" i="1"/>
  <c r="BG928" i="1"/>
  <c r="BG1735" i="1"/>
  <c r="BG743" i="1"/>
  <c r="BG658" i="1"/>
  <c r="BG1507" i="1"/>
  <c r="BG142" i="1"/>
  <c r="BG1781" i="1"/>
  <c r="BG1123" i="1"/>
  <c r="BG883" i="1"/>
  <c r="BG1297" i="1"/>
  <c r="BG190" i="1"/>
  <c r="BG136" i="1"/>
  <c r="BG827" i="1"/>
  <c r="BG1633" i="1"/>
  <c r="BG1054" i="1"/>
  <c r="BG1492" i="1"/>
  <c r="BG552" i="1"/>
  <c r="BG1037" i="1"/>
  <c r="BG1924" i="1"/>
  <c r="BG1539" i="1"/>
  <c r="BG1232" i="1"/>
  <c r="BG263" i="1"/>
  <c r="BG439" i="1"/>
  <c r="BG1187" i="1"/>
  <c r="BG1872" i="1"/>
  <c r="BG199" i="1"/>
  <c r="BG1177" i="1"/>
  <c r="BG197" i="1"/>
  <c r="BG1365" i="1"/>
  <c r="BG2013" i="1"/>
  <c r="BG1487" i="1"/>
  <c r="BG1368" i="1"/>
  <c r="BG464" i="1"/>
  <c r="BG1593" i="1"/>
  <c r="BG370" i="1"/>
  <c r="BG1395" i="1"/>
  <c r="BG731" i="1"/>
  <c r="BG917" i="1"/>
  <c r="BG1714" i="1"/>
  <c r="BG1624" i="1"/>
  <c r="BG717" i="1"/>
  <c r="BG1736" i="1"/>
  <c r="BG1673" i="1"/>
  <c r="BG748" i="1"/>
  <c r="BG1309" i="1"/>
  <c r="BG1812" i="1"/>
  <c r="BG168" i="1"/>
  <c r="BG359" i="1"/>
  <c r="BG711" i="1"/>
  <c r="BG201" i="1"/>
  <c r="BG1196" i="1"/>
  <c r="BG420" i="1"/>
  <c r="BG1525" i="1"/>
  <c r="BG820" i="1"/>
  <c r="BG1563" i="1"/>
  <c r="BG1967" i="1"/>
  <c r="BG69" i="1"/>
  <c r="BG1280" i="1"/>
  <c r="BG320" i="1"/>
  <c r="BG116" i="1"/>
  <c r="BG1420" i="1"/>
  <c r="BG523" i="1"/>
  <c r="BG1559" i="1"/>
  <c r="BG575" i="1"/>
  <c r="BG1405" i="1"/>
  <c r="BG423" i="1"/>
  <c r="BG1843" i="1"/>
  <c r="BG1019" i="1"/>
  <c r="BG1408" i="1"/>
  <c r="BG1620" i="1"/>
  <c r="BG1702" i="1"/>
  <c r="BG999" i="1"/>
  <c r="BG1113" i="1"/>
  <c r="BG1069" i="1"/>
  <c r="BG1739" i="1"/>
  <c r="BG339" i="1"/>
  <c r="BG1294" i="1"/>
  <c r="BG1983" i="1"/>
  <c r="BG1065" i="1"/>
  <c r="BG859" i="1"/>
  <c r="BG983" i="1"/>
  <c r="BG946" i="1"/>
  <c r="BG1285" i="1"/>
  <c r="BG1243" i="1"/>
  <c r="BG672" i="1"/>
  <c r="BG648" i="1"/>
  <c r="BG1222" i="1"/>
  <c r="BG560" i="1"/>
  <c r="BG1991" i="1"/>
  <c r="BG130" i="1"/>
  <c r="BG97" i="1"/>
  <c r="BG663" i="1"/>
  <c r="BG958" i="1"/>
  <c r="BG1743" i="1"/>
  <c r="BG1856" i="1"/>
  <c r="BG1836" i="1"/>
  <c r="BG932" i="1"/>
  <c r="BG516" i="1"/>
  <c r="BG2006" i="1"/>
  <c r="BG255" i="1"/>
  <c r="BG853" i="1"/>
  <c r="BG1583" i="1"/>
  <c r="BG1793" i="1"/>
  <c r="BG1784" i="1"/>
  <c r="BG1992" i="1"/>
  <c r="BG1741" i="1"/>
  <c r="BG887" i="1"/>
  <c r="BG1851" i="1"/>
  <c r="BG1379" i="1"/>
  <c r="BG1939" i="1"/>
  <c r="BG567" i="1"/>
  <c r="BG429" i="1"/>
  <c r="BG780" i="1"/>
  <c r="BG288" i="1"/>
  <c r="BG1265" i="1"/>
  <c r="BG489" i="1"/>
  <c r="BG889" i="1"/>
  <c r="BG1755" i="1"/>
  <c r="BG1724" i="1"/>
  <c r="BG1184" i="1"/>
  <c r="BG166" i="1"/>
  <c r="BG252" i="1"/>
  <c r="BG225" i="1"/>
  <c r="BG1488" i="1"/>
  <c r="BG591" i="1"/>
  <c r="BG1628" i="1"/>
  <c r="BG645" i="1"/>
  <c r="BG1474" i="1"/>
  <c r="BG492" i="1"/>
  <c r="BG1968" i="1"/>
  <c r="BG1477" i="1"/>
  <c r="BG1431" i="1"/>
  <c r="BG761" i="1"/>
  <c r="BG997" i="1"/>
  <c r="BG1449" i="1"/>
  <c r="BG371" i="1"/>
  <c r="BG385" i="1"/>
  <c r="BG140" i="1"/>
  <c r="BG2021" i="1"/>
  <c r="BG407" i="1"/>
  <c r="BG956" i="1"/>
  <c r="BG1914" i="1"/>
  <c r="BG1121" i="1"/>
  <c r="BG849" i="1"/>
  <c r="BG368" i="1"/>
  <c r="BG1404" i="1"/>
  <c r="BG628" i="1"/>
  <c r="BG1733" i="1"/>
  <c r="BG959" i="1"/>
  <c r="BG1867" i="1"/>
  <c r="BG1128" i="1"/>
  <c r="BG1252" i="1"/>
  <c r="BG996" i="1"/>
  <c r="BG311" i="1"/>
  <c r="BG1558" i="1"/>
  <c r="BG730" i="1"/>
  <c r="BG1697" i="1"/>
  <c r="BG715" i="1"/>
  <c r="BG1544" i="1"/>
  <c r="BG561" i="1"/>
  <c r="BG964" i="1"/>
  <c r="BG101" i="1"/>
  <c r="BG349" i="1"/>
  <c r="BG1630" i="1"/>
  <c r="BG1349" i="1"/>
  <c r="BG1363" i="1"/>
  <c r="BG239" i="1"/>
  <c r="BG240" i="1"/>
  <c r="BG1732" i="1"/>
  <c r="BG1025" i="1"/>
  <c r="BG1975" i="1"/>
  <c r="BG209" i="1"/>
  <c r="BG1085" i="1"/>
  <c r="BG1126" i="1"/>
  <c r="BG436" i="1"/>
  <c r="BG1473" i="1"/>
  <c r="BG835" i="1"/>
  <c r="BG1803" i="1"/>
  <c r="BG1172" i="1"/>
  <c r="BG2001" i="1"/>
  <c r="BG1321" i="1"/>
  <c r="BG1164" i="1"/>
  <c r="BG1993" i="1"/>
  <c r="BG452" i="1"/>
  <c r="BG1627" i="1"/>
  <c r="BG800" i="1"/>
  <c r="BG1767" i="1"/>
  <c r="BG783" i="1"/>
  <c r="BG1681" i="1"/>
  <c r="BG631" i="1"/>
  <c r="BG1033" i="1"/>
  <c r="BG335" i="1"/>
  <c r="BG1616" i="1"/>
  <c r="BG1440" i="1"/>
  <c r="BG647" i="1"/>
  <c r="BG1978" i="1"/>
  <c r="BG826" i="1"/>
  <c r="BG1699" i="1"/>
  <c r="BG1161" i="1"/>
  <c r="BG787" i="1"/>
  <c r="BG1419" i="1"/>
  <c r="BG427" i="1"/>
  <c r="BG1800" i="1"/>
  <c r="BG1093" i="1"/>
  <c r="BG33" i="1"/>
  <c r="BG1241" i="1"/>
  <c r="BG1195" i="1"/>
  <c r="BG574" i="1"/>
  <c r="BG1541" i="1"/>
  <c r="BG904" i="1"/>
  <c r="BG1866" i="1"/>
  <c r="BG1328" i="1"/>
  <c r="BG212" i="1"/>
  <c r="BG1391" i="1"/>
  <c r="BG1325" i="1"/>
  <c r="BG809" i="1"/>
  <c r="BG521" i="1"/>
  <c r="BG1765" i="1"/>
  <c r="BG868" i="1"/>
  <c r="BG1834" i="1"/>
  <c r="BG852" i="1"/>
  <c r="BG1751" i="1"/>
  <c r="BG700" i="1"/>
  <c r="BG1189" i="1"/>
  <c r="BG1684" i="1"/>
  <c r="BG529" i="1"/>
  <c r="BG1079" i="1"/>
  <c r="BG215" i="1"/>
  <c r="BG1621" i="1"/>
  <c r="BG1774" i="1"/>
  <c r="BG1738" i="1"/>
  <c r="BG543" i="1"/>
  <c r="BG1945" i="1"/>
  <c r="BG1918" i="1"/>
  <c r="BG204" i="1"/>
  <c r="BG896" i="1"/>
  <c r="BG579" i="1"/>
  <c r="BG1091" i="1"/>
  <c r="BG619" i="1"/>
  <c r="BG595" i="1"/>
  <c r="BG1926" i="1"/>
  <c r="BG343" i="1"/>
  <c r="BG1928" i="1"/>
  <c r="BG1163" i="1"/>
  <c r="BG128" i="1"/>
  <c r="BG1150" i="1"/>
  <c r="BG1165" i="1"/>
  <c r="BG1608" i="1"/>
  <c r="BG1264" i="1"/>
  <c r="BG644" i="1"/>
  <c r="BG1680" i="1"/>
  <c r="BG973" i="1"/>
  <c r="BG1929" i="1"/>
  <c r="BG396" i="1"/>
  <c r="BG1460" i="1"/>
  <c r="BG877" i="1"/>
  <c r="BG589" i="1"/>
  <c r="BG1832" i="1"/>
  <c r="BG936" i="1"/>
  <c r="BG1896" i="1"/>
  <c r="BG921" i="1"/>
  <c r="BG1882" i="1"/>
  <c r="BG768" i="1"/>
  <c r="BG460" i="1"/>
  <c r="BG1753" i="1"/>
  <c r="BG531" i="1"/>
  <c r="BG208" i="1"/>
  <c r="BG1263" i="1"/>
  <c r="BG1291" i="1"/>
  <c r="BG1713" i="1"/>
  <c r="BG737" i="1"/>
  <c r="BG756" i="1"/>
  <c r="BG412" i="1"/>
  <c r="BG1532" i="1"/>
  <c r="BG154" i="1"/>
  <c r="BG1233" i="1"/>
  <c r="BG316" i="1"/>
  <c r="BG1788" i="1"/>
  <c r="BG1551" i="1"/>
  <c r="BG1235" i="1"/>
  <c r="BG1028" i="1"/>
  <c r="BG1678" i="1"/>
  <c r="BG1402" i="1"/>
  <c r="BG713" i="1"/>
  <c r="BG1750" i="1"/>
  <c r="BG1042" i="1"/>
  <c r="BG1990" i="1"/>
  <c r="BG564" i="1"/>
  <c r="BG1529" i="1"/>
  <c r="BG1031" i="1"/>
  <c r="BG1114" i="1"/>
  <c r="BG497" i="1"/>
  <c r="BG729" i="1"/>
  <c r="BG1957" i="1"/>
  <c r="BG1006" i="1"/>
  <c r="BG1959" i="1"/>
  <c r="BG991" i="1"/>
  <c r="BG1944" i="1"/>
  <c r="BG907" i="1"/>
  <c r="BG1500" i="1"/>
  <c r="BG629" i="1"/>
  <c r="BG701" i="1"/>
  <c r="BG1287" i="1"/>
  <c r="BG445" i="1"/>
  <c r="BG1760" i="1"/>
  <c r="BG2011" i="1"/>
  <c r="BG1035" i="1"/>
  <c r="BG298" i="1"/>
  <c r="BG257" i="1"/>
  <c r="BG340" i="1"/>
  <c r="BG957" i="1"/>
  <c r="BG43" i="1"/>
  <c r="BG2028" i="1"/>
  <c r="BG401" i="1"/>
  <c r="BG1209" i="1"/>
  <c r="BG1799" i="1"/>
  <c r="BG905" i="1"/>
  <c r="BG925" i="1"/>
  <c r="BG775" i="1"/>
  <c r="BG334" i="1"/>
  <c r="BG1301" i="1"/>
  <c r="BG388" i="1"/>
  <c r="BG1916" i="1"/>
  <c r="BG1443" i="1"/>
  <c r="BG1815" i="1"/>
  <c r="BG1540" i="1"/>
  <c r="BG850" i="1"/>
  <c r="BG1880" i="1"/>
  <c r="BG1112" i="1"/>
  <c r="BG41" i="1"/>
  <c r="BG732" i="1"/>
  <c r="BG1597" i="1"/>
  <c r="BG1199" i="1"/>
  <c r="BG1103" i="1"/>
  <c r="BG667" i="1"/>
  <c r="BG1556" i="1"/>
  <c r="BG797" i="1"/>
  <c r="BG2016" i="1"/>
  <c r="BG1145" i="1"/>
  <c r="BG2017" i="1"/>
  <c r="BG1060" i="1"/>
  <c r="BG2004" i="1"/>
  <c r="BG976" i="1"/>
  <c r="BG1569" i="1"/>
  <c r="BG1648" i="1"/>
  <c r="BG284" i="1"/>
  <c r="BG488" i="1"/>
  <c r="BG1279" i="1"/>
  <c r="BG152" i="1"/>
  <c r="BG1066" i="1"/>
  <c r="BG844" i="1"/>
  <c r="BG403" i="1"/>
  <c r="BG1439" i="1"/>
  <c r="BG527" i="1"/>
  <c r="BG1511" i="1"/>
  <c r="BG200" i="1"/>
  <c r="BG1609" i="1"/>
  <c r="BG920" i="1"/>
  <c r="BG1943" i="1"/>
  <c r="BG1180" i="1"/>
  <c r="BG253" i="1"/>
  <c r="BG893" i="1"/>
  <c r="BG1667" i="1"/>
  <c r="BG1361" i="1"/>
  <c r="BG828" i="1"/>
  <c r="BG1625" i="1"/>
  <c r="BG935" i="1"/>
  <c r="BG123" i="1"/>
  <c r="BG1213" i="1"/>
  <c r="BG96" i="1"/>
  <c r="BG70" i="1"/>
  <c r="BG601" i="1"/>
  <c r="BG1032" i="1"/>
  <c r="BG1425" i="1"/>
  <c r="BG585" i="1"/>
  <c r="BG444" i="1"/>
  <c r="BG408" i="1"/>
  <c r="BG580" i="1"/>
  <c r="BG1534" i="1"/>
  <c r="BG633" i="1"/>
  <c r="BG603" i="1"/>
  <c r="BG1890" i="1"/>
  <c r="BG1891" i="1"/>
  <c r="BG2010" i="1"/>
  <c r="BG1188" i="1"/>
  <c r="BG1905" i="1"/>
  <c r="BG1977" i="1"/>
  <c r="BG1998" i="1"/>
  <c r="BG1426" i="1"/>
  <c r="BG274" i="1"/>
  <c r="BG456" i="1"/>
  <c r="BG581" i="1"/>
  <c r="BG1950" i="1"/>
  <c r="BG843" i="1"/>
  <c r="BG379" i="1"/>
  <c r="BG562" i="1"/>
  <c r="BG1359" i="1"/>
  <c r="BG1936" i="1"/>
  <c r="BG281" i="1"/>
  <c r="BG1088" i="1"/>
  <c r="BG709" i="1"/>
  <c r="BG627" i="1"/>
  <c r="BG1348" i="1"/>
  <c r="BG1716" i="1"/>
  <c r="BG1236" i="1"/>
  <c r="BG472" i="1"/>
  <c r="BG1509" i="1"/>
  <c r="BG873" i="1"/>
  <c r="BG1942" i="1"/>
  <c r="BG1581" i="1"/>
  <c r="BG533" i="1"/>
  <c r="BG2002" i="1"/>
  <c r="BG287" i="1"/>
  <c r="BG989" i="1"/>
  <c r="BG68" i="1"/>
  <c r="BG1249" i="1"/>
  <c r="BG336" i="1"/>
  <c r="BG1064" i="1"/>
  <c r="BG1737" i="1"/>
  <c r="BG1531" i="1"/>
  <c r="BG1271" i="1"/>
  <c r="BG1695" i="1"/>
  <c r="BG1005" i="1"/>
  <c r="BG226" i="1"/>
  <c r="BG1352" i="1"/>
  <c r="BG202" i="1"/>
  <c r="BG1198" i="1"/>
  <c r="BG184" i="1"/>
  <c r="BG1822" i="1"/>
  <c r="BG397" i="1"/>
  <c r="BG1200" i="1"/>
  <c r="BG671" i="1"/>
  <c r="BG1953" i="1"/>
  <c r="BG1495" i="1"/>
  <c r="BG653" i="1"/>
  <c r="BG615" i="1"/>
  <c r="BG576" i="1"/>
  <c r="BG1078" i="1"/>
  <c r="BG1703" i="1"/>
  <c r="BG802" i="1"/>
  <c r="BG772" i="1"/>
  <c r="BG1138" i="1"/>
  <c r="BG1012" i="1"/>
  <c r="BG1221" i="1"/>
  <c r="BG1572" i="1"/>
  <c r="BG1424" i="1"/>
  <c r="BG778" i="1"/>
  <c r="BG1577" i="1"/>
  <c r="BG1486" i="1"/>
  <c r="BG1397" i="1"/>
  <c r="BG610" i="1"/>
  <c r="BG1579" i="1"/>
  <c r="BG941" i="1"/>
  <c r="BG1155" i="1"/>
  <c r="BG1651" i="1"/>
  <c r="BG703" i="1"/>
  <c r="BG435" i="1"/>
  <c r="BG1059" i="1"/>
  <c r="BG181" i="1"/>
  <c r="BG1388" i="1"/>
  <c r="BG475" i="1"/>
  <c r="BG1931" i="1"/>
  <c r="BG1224" i="1"/>
  <c r="BG82" i="1"/>
  <c r="BG1692" i="1"/>
  <c r="BG1900" i="1"/>
  <c r="BG1639" i="1"/>
  <c r="BG1831" i="1"/>
  <c r="BG1143" i="1"/>
  <c r="BG312" i="1"/>
  <c r="BG1421" i="1"/>
  <c r="BG369" i="1"/>
  <c r="BG1267" i="1"/>
  <c r="BG273" i="1"/>
  <c r="BG1884" i="1"/>
  <c r="BG1270" i="1"/>
  <c r="BG1520" i="1"/>
  <c r="BG1564" i="1"/>
  <c r="BG791" i="1"/>
  <c r="BG776" i="1"/>
  <c r="BG739" i="1"/>
  <c r="BG1409" i="1"/>
  <c r="BG1844" i="1"/>
  <c r="BG963" i="1"/>
  <c r="BG940" i="1"/>
  <c r="BG1016" i="1"/>
  <c r="BG34" i="1"/>
  <c r="BG652" i="1"/>
  <c r="BG616" i="1"/>
  <c r="BG948" i="1"/>
  <c r="BG911" i="1"/>
  <c r="BG341" i="1"/>
  <c r="BG315" i="1"/>
  <c r="BG430" i="1"/>
  <c r="BG1979" i="1"/>
  <c r="BG44" i="1"/>
  <c r="BG1527" i="1"/>
  <c r="BG1357" i="1"/>
  <c r="BG1840" i="1"/>
  <c r="BG327" i="1"/>
  <c r="BG620" i="1"/>
  <c r="BG1251" i="1"/>
  <c r="BG1378" i="1"/>
  <c r="BG1516" i="1"/>
  <c r="BG1512" i="1"/>
  <c r="BG137" i="1"/>
  <c r="BG1429" i="1"/>
  <c r="BG303" i="1"/>
  <c r="BG1185" i="1"/>
  <c r="BG944" i="1"/>
  <c r="BG773" i="1"/>
  <c r="BG1789" i="1"/>
  <c r="BG1623" i="1"/>
  <c r="BG469" i="1"/>
  <c r="BG634" i="1"/>
  <c r="BG848" i="1"/>
  <c r="BG1645" i="1"/>
  <c r="BG1555" i="1"/>
  <c r="BG1567" i="1"/>
  <c r="BG1176" i="1"/>
  <c r="BG680" i="1"/>
  <c r="BG1665" i="1"/>
  <c r="BG1719" i="1"/>
  <c r="BG1869" i="1"/>
  <c r="BG573" i="1"/>
  <c r="BG94" i="1"/>
  <c r="BG1127" i="1"/>
  <c r="BG271" i="1"/>
  <c r="BG1457" i="1"/>
  <c r="BG752" i="1"/>
  <c r="BG1496" i="1"/>
  <c r="BG1393" i="1"/>
  <c r="BG195" i="1"/>
  <c r="BG1841" i="1"/>
  <c r="BG1823" i="1"/>
  <c r="BG1075" i="1"/>
  <c r="BG83" i="1"/>
  <c r="BG1893" i="1"/>
  <c r="BG1351" i="1"/>
  <c r="BG384" i="1"/>
  <c r="BG1491" i="1"/>
  <c r="BG437" i="1"/>
  <c r="BG1336" i="1"/>
  <c r="BG355" i="1"/>
  <c r="BG1339" i="1"/>
  <c r="BG1293" i="1"/>
  <c r="BG1632" i="1"/>
  <c r="BG861" i="1"/>
  <c r="BG945" i="1"/>
  <c r="BG908" i="1"/>
  <c r="BG1570" i="1"/>
  <c r="BG108" i="1"/>
  <c r="BG1133" i="1"/>
  <c r="BG1102" i="1"/>
  <c r="BG1949" i="1"/>
  <c r="BG473" i="1"/>
  <c r="BG821" i="1"/>
  <c r="BG785" i="1"/>
  <c r="BG1117" i="1"/>
  <c r="BG1080" i="1"/>
  <c r="BG512" i="1"/>
  <c r="BG479" i="1"/>
  <c r="BG839" i="1"/>
  <c r="BG1099" i="1"/>
  <c r="BG1757" i="1"/>
  <c r="BG1966" i="1"/>
  <c r="BG495" i="1"/>
  <c r="BG789" i="1"/>
  <c r="BG1412" i="1"/>
  <c r="BG1548" i="1"/>
  <c r="BG1685" i="1"/>
  <c r="BG1887" i="1"/>
  <c r="BG1131" i="1"/>
  <c r="BG1343" i="1"/>
  <c r="BG1181" i="1"/>
  <c r="BG819" i="1"/>
  <c r="BG1671" i="1"/>
  <c r="BG1220" i="1"/>
  <c r="BG1219" i="1"/>
  <c r="BG1275" i="1"/>
  <c r="BG1994" i="1"/>
  <c r="BG2023" i="1"/>
  <c r="BG1930" i="1"/>
  <c r="BG922" i="1"/>
  <c r="BG478" i="1"/>
  <c r="BG1858" i="1"/>
  <c r="BG1116" i="1"/>
  <c r="BG2015" i="1"/>
  <c r="BG127" i="1"/>
  <c r="BG1308" i="1"/>
  <c r="BG1854" i="1"/>
  <c r="BG1810" i="1"/>
  <c r="BG1450" i="1"/>
  <c r="BG718" i="1"/>
  <c r="BG1354" i="1"/>
  <c r="BG1498" i="1"/>
  <c r="BG155" i="1"/>
  <c r="BG1464" i="1"/>
  <c r="BG1047" i="1"/>
  <c r="BG1923" i="1"/>
  <c r="BG1390" i="1"/>
  <c r="BG1508" i="1"/>
  <c r="BG1353" i="1"/>
  <c r="BG1356" i="1"/>
  <c r="BG1444" i="1"/>
  <c r="BG169" i="1"/>
  <c r="BG442" i="1"/>
  <c r="BG1307" i="1"/>
  <c r="BG888" i="1"/>
  <c r="BG975" i="1"/>
  <c r="BG1277" i="1"/>
  <c r="BG231" i="1"/>
  <c r="BG840" i="1"/>
  <c r="BG1479" i="1"/>
  <c r="BG1234" i="1"/>
  <c r="BG720" i="1"/>
  <c r="BG699" i="1"/>
  <c r="BG100" i="1"/>
  <c r="BG1618" i="1"/>
  <c r="BG879" i="1"/>
  <c r="BG55" i="1"/>
  <c r="BG565" i="1"/>
  <c r="BG632" i="1"/>
  <c r="BG1839" i="1"/>
  <c r="BG807" i="1"/>
  <c r="BG256" i="1"/>
  <c r="BG443" i="1"/>
  <c r="BG1837" i="1"/>
  <c r="BG1606" i="1"/>
  <c r="BG704" i="1"/>
  <c r="BG1717" i="1"/>
  <c r="BG1775" i="1"/>
  <c r="BG1272" i="1"/>
  <c r="BG428" i="1"/>
  <c r="BG1445" i="1"/>
  <c r="BG413" i="1"/>
  <c r="BG1008" i="1"/>
  <c r="BG1640" i="1"/>
  <c r="BG1688" i="1"/>
  <c r="BG860" i="1"/>
  <c r="BG825" i="1"/>
  <c r="BG1779" i="1"/>
  <c r="BG1048" i="1"/>
  <c r="BG929" i="1"/>
  <c r="BG1510" i="1"/>
  <c r="BG862" i="1"/>
  <c r="BG1901" i="1"/>
  <c r="BG1903" i="1"/>
  <c r="BG1204" i="1"/>
  <c r="BG1433" i="1"/>
  <c r="BG735" i="1"/>
  <c r="BG1952" i="1"/>
  <c r="BG1675" i="1"/>
  <c r="BG1613" i="1"/>
  <c r="BG749" i="1"/>
  <c r="BG1171" i="1"/>
  <c r="BG1804" i="1"/>
  <c r="BG1808" i="1"/>
  <c r="BG1484" i="1"/>
  <c r="BG1030" i="1"/>
  <c r="BG994" i="1"/>
  <c r="BG1906" i="1"/>
  <c r="BG1217" i="1"/>
  <c r="BG1337" i="1"/>
  <c r="BG1342" i="1"/>
  <c r="BG598" i="1"/>
  <c r="BG111" i="1"/>
  <c r="BG216" i="1"/>
  <c r="BG500" i="1"/>
  <c r="BG1601" i="1"/>
  <c r="BG1136" i="1"/>
  <c r="BG1095" i="1"/>
  <c r="BG344" i="1"/>
  <c r="BG1151" i="1"/>
  <c r="BG1411" i="1"/>
  <c r="BG1340" i="1"/>
  <c r="BG612" i="1"/>
  <c r="BG112" i="1"/>
  <c r="BG1191" i="1"/>
  <c r="BG1156" i="1"/>
  <c r="BG233" i="1"/>
  <c r="BG1980" i="1"/>
  <c r="BG2025" i="1"/>
  <c r="BG1726" i="1"/>
  <c r="BG1515" i="1"/>
  <c r="BG377" i="1"/>
  <c r="BG1237" i="1"/>
  <c r="BG668" i="1"/>
  <c r="BG1769" i="1"/>
  <c r="BG1545" i="1"/>
  <c r="BG1954" i="1"/>
  <c r="BG1320" i="1"/>
  <c r="BG1904" i="1"/>
  <c r="BG1876" i="1"/>
  <c r="BG1501" i="1"/>
  <c r="BG2029" i="1"/>
  <c r="BG1828" i="1"/>
  <c r="BG1013" i="1"/>
  <c r="BG965" i="1"/>
  <c r="BG1689" i="1"/>
  <c r="BG1493" i="1"/>
  <c r="BG584" i="1"/>
  <c r="BG141" i="1"/>
  <c r="BG2026" i="1"/>
  <c r="BG599" i="1"/>
  <c r="BG515" i="1"/>
  <c r="BG1407" i="1"/>
  <c r="BG1821" i="1"/>
  <c r="BG876" i="1"/>
  <c r="BG1481" i="1"/>
  <c r="BG1995" i="1"/>
  <c r="BG1669" i="1"/>
  <c r="BG1965" i="1"/>
  <c r="BG1415" i="1"/>
  <c r="BG586" i="1"/>
  <c r="BG324" i="1"/>
  <c r="BG1654" i="1"/>
  <c r="BG753" i="1"/>
  <c r="BG357" i="1"/>
  <c r="BG1344" i="1"/>
  <c r="BG1568" i="1"/>
  <c r="BG51" i="1"/>
  <c r="BG2009" i="1"/>
  <c r="BG1932" i="1"/>
  <c r="BG681" i="1"/>
  <c r="BG1652" i="1"/>
  <c r="BG617" i="1"/>
  <c r="BG183" i="1"/>
  <c r="BG1824" i="1"/>
  <c r="BG299" i="1"/>
  <c r="BG977" i="1"/>
  <c r="BG1100" i="1"/>
  <c r="BG656" i="1"/>
  <c r="BG1937" i="1"/>
  <c r="BG1883" i="1"/>
  <c r="BG526" i="1"/>
  <c r="BG1052" i="1"/>
  <c r="BG1256" i="1"/>
  <c r="BG651" i="1"/>
  <c r="BG392" i="1"/>
  <c r="BG1888" i="1"/>
  <c r="BG767" i="1"/>
  <c r="BG1761" i="1"/>
  <c r="BG1546" i="1"/>
  <c r="BG1428" i="1"/>
  <c r="BG1483" i="1"/>
  <c r="BG1873" i="1"/>
  <c r="BG465" i="1"/>
  <c r="BG724" i="1"/>
  <c r="BG1599" i="1"/>
  <c r="BG1809" i="1"/>
  <c r="BG1448" i="1"/>
  <c r="BG375" i="1"/>
  <c r="BG72" i="1"/>
  <c r="BG300" i="1"/>
  <c r="BG1380" i="1"/>
  <c r="BG1001" i="1"/>
  <c r="BG824" i="1"/>
  <c r="BG40" i="1"/>
  <c r="BG1997" i="1"/>
  <c r="BG687" i="1"/>
  <c r="BG1462" i="1"/>
  <c r="BG1311" i="1"/>
  <c r="BG547" i="1"/>
  <c r="BG1169" i="1"/>
  <c r="BG805" i="1"/>
  <c r="BG1552" i="1"/>
  <c r="BG1463" i="1"/>
  <c r="BG1467" i="1"/>
  <c r="BG1260" i="1"/>
  <c r="BG1617" i="1"/>
  <c r="BG545" i="1"/>
  <c r="BG811" i="1"/>
  <c r="BG1637" i="1"/>
  <c r="BG1304" i="1"/>
  <c r="BG1772" i="1"/>
  <c r="BG1596" i="1"/>
  <c r="BG1152" i="1"/>
  <c r="BG459" i="1"/>
  <c r="BG187" i="1"/>
  <c r="BG857" i="1"/>
  <c r="BG980" i="1"/>
  <c r="BG1553" i="1"/>
  <c r="BG600" i="1"/>
  <c r="BG1690" i="1"/>
  <c r="BG228" i="1"/>
  <c r="BG1631" i="1"/>
  <c r="BG1668" i="1"/>
  <c r="BG35" i="1"/>
  <c r="BG1776" i="1"/>
  <c r="BG706" i="1"/>
  <c r="BG979" i="1"/>
  <c r="BG961" i="1"/>
  <c r="BG393" i="1"/>
  <c r="BG1306" i="1"/>
  <c r="BG188" i="1"/>
  <c r="BG1323" i="1"/>
  <c r="BG1119" i="1"/>
  <c r="BG387" i="1"/>
  <c r="BG1018" i="1"/>
  <c r="BG719" i="1"/>
  <c r="BG1889" i="1"/>
  <c r="BG670" i="1"/>
  <c r="BG1919" i="1"/>
  <c r="BG1588" i="1"/>
  <c r="BG1011" i="1"/>
  <c r="BG272" i="1"/>
  <c r="BG1875" i="1"/>
  <c r="BG1791" i="1"/>
  <c r="BG514" i="1"/>
  <c r="BG447" i="1"/>
  <c r="BG1148" i="1"/>
  <c r="BG1347" i="1"/>
  <c r="BG892" i="1"/>
  <c r="BG440" i="1"/>
  <c r="BG1653" i="1"/>
  <c r="BG1289" i="1"/>
  <c r="BG548" i="1"/>
  <c r="BG1186" i="1"/>
  <c r="BG1104" i="1"/>
  <c r="BG129" i="1"/>
  <c r="BG1061" i="1"/>
  <c r="BG389" i="1"/>
  <c r="BG404" i="1"/>
  <c r="BS923" i="1"/>
  <c r="BS1201" i="1"/>
  <c r="BS339" i="1"/>
  <c r="BS1742" i="1"/>
  <c r="BS935" i="1"/>
  <c r="BS155" i="1"/>
  <c r="BS1058" i="1"/>
  <c r="BU434" i="1"/>
  <c r="BS1897" i="1"/>
  <c r="BS361" i="1"/>
  <c r="BS1851" i="1"/>
  <c r="BU781" i="1"/>
  <c r="BU689" i="1"/>
  <c r="BU1083" i="1"/>
  <c r="BU629" i="1"/>
  <c r="BS1829" i="1"/>
  <c r="BU1395" i="1"/>
  <c r="BU1623" i="1"/>
  <c r="BU1563" i="1"/>
  <c r="BU483" i="1"/>
  <c r="BS779" i="1"/>
  <c r="BS251" i="1"/>
  <c r="BS623" i="1"/>
  <c r="BS329" i="1"/>
  <c r="BS1275" i="1"/>
  <c r="BS771" i="1"/>
  <c r="BS1346" i="1"/>
  <c r="BU1082" i="1"/>
  <c r="BS1681" i="1"/>
  <c r="BU1559" i="1"/>
  <c r="BU1121" i="1"/>
  <c r="BU1403" i="1"/>
  <c r="BU1779" i="1"/>
  <c r="BU1311" i="1"/>
  <c r="BU905" i="1"/>
  <c r="BU1133" i="1"/>
  <c r="BU1163" i="1"/>
  <c r="BS839" i="1"/>
  <c r="BS635" i="1"/>
  <c r="BS913" i="1"/>
  <c r="BS542" i="1"/>
  <c r="BS1225" i="1"/>
  <c r="BS1649" i="1"/>
  <c r="BU1298" i="1"/>
  <c r="BU1634" i="1"/>
  <c r="BS71" i="1"/>
  <c r="BU605" i="1"/>
  <c r="BU518" i="1"/>
  <c r="BU1025" i="1"/>
  <c r="BU373" i="1"/>
  <c r="BU1775" i="1"/>
  <c r="BU1225" i="1"/>
  <c r="BU530" i="1"/>
  <c r="BS443" i="1"/>
  <c r="BU63" i="1"/>
  <c r="BU1850" i="1"/>
  <c r="BS1179" i="1"/>
  <c r="BS1115" i="1"/>
  <c r="BS1981" i="1"/>
  <c r="BS505" i="1"/>
  <c r="BU1886" i="1"/>
  <c r="BS1155" i="1"/>
  <c r="BS1348" i="1"/>
  <c r="BS1476" i="1"/>
  <c r="BS84" i="1"/>
  <c r="BS982" i="1"/>
  <c r="BS1881" i="1"/>
  <c r="BU2012" i="1"/>
  <c r="BS1925" i="1"/>
  <c r="BU1157" i="1"/>
  <c r="BU599" i="1"/>
  <c r="BS1060" i="1"/>
  <c r="BS1668" i="1"/>
  <c r="BU1270" i="1"/>
  <c r="BU653" i="1"/>
  <c r="BS743" i="1"/>
  <c r="BU697" i="1"/>
  <c r="BU1156" i="1"/>
  <c r="BU244" i="1"/>
  <c r="BU1236" i="1"/>
  <c r="BU276" i="1"/>
  <c r="BS1174" i="1"/>
  <c r="BU1229" i="1"/>
  <c r="BS323" i="1"/>
  <c r="BS552" i="1"/>
  <c r="BS1066" i="1"/>
  <c r="BS1885" i="1"/>
  <c r="BU399" i="1"/>
  <c r="BS206" i="1"/>
  <c r="BU520" i="1"/>
  <c r="BS888" i="1"/>
  <c r="BU305" i="1"/>
  <c r="BS313" i="1"/>
  <c r="BU1475" i="1"/>
  <c r="BU1192" i="1"/>
  <c r="BU232" i="1"/>
  <c r="BU840" i="1"/>
  <c r="BU1834" i="1"/>
  <c r="BU1081" i="1"/>
  <c r="BS1996" i="1"/>
  <c r="BS1980" i="1"/>
  <c r="BS1678" i="1"/>
  <c r="BS1141" i="1"/>
  <c r="BS291" i="1"/>
  <c r="BU603" i="1"/>
  <c r="BS1334" i="1"/>
  <c r="BS1561" i="1"/>
  <c r="BU1180" i="1"/>
  <c r="BU1692" i="1"/>
  <c r="BU1966" i="1"/>
  <c r="BU238" i="1"/>
  <c r="BU609" i="1"/>
  <c r="BU932" i="1"/>
  <c r="BS1381" i="1"/>
  <c r="BS1840" i="1"/>
  <c r="BU576" i="1"/>
  <c r="BU1736" i="1"/>
  <c r="BS427" i="1"/>
  <c r="BS1216" i="1"/>
  <c r="BU1005" i="1"/>
  <c r="BU547" i="1"/>
  <c r="BU1098" i="1"/>
  <c r="BS1976" i="1"/>
  <c r="BS1758" i="1"/>
  <c r="BU149" i="1"/>
  <c r="BS801" i="1"/>
  <c r="BS1278" i="1"/>
  <c r="BS1460" i="1"/>
  <c r="BU31" i="1"/>
  <c r="BU1696" i="1"/>
  <c r="BS1808" i="1"/>
  <c r="BS463" i="1"/>
  <c r="BU1785" i="1"/>
  <c r="BS355" i="1"/>
  <c r="BU754" i="1"/>
  <c r="BS528" i="1"/>
  <c r="BS1640" i="1"/>
  <c r="BS1302" i="1"/>
  <c r="BG792" i="1"/>
  <c r="BU832" i="1"/>
  <c r="BS285" i="1"/>
  <c r="BS91" i="1"/>
  <c r="BS1916" i="1"/>
  <c r="BS1819" i="1"/>
  <c r="BS1699" i="1"/>
  <c r="BS1591" i="1"/>
  <c r="BS1471" i="1"/>
  <c r="BS1375" i="1"/>
  <c r="BS595" i="1"/>
  <c r="BS1903" i="1"/>
  <c r="BS1711" i="1"/>
  <c r="BS1507" i="1"/>
  <c r="BS1315" i="1"/>
  <c r="BS643" i="1"/>
  <c r="BS378" i="1"/>
  <c r="BG1740" i="1"/>
  <c r="BS1469" i="1"/>
  <c r="BS806" i="1"/>
  <c r="BS1083" i="1"/>
  <c r="BS1922" i="1"/>
  <c r="BS1625" i="1"/>
  <c r="BS818" i="1"/>
  <c r="BS483" i="1"/>
  <c r="BS626" i="1"/>
  <c r="BU317" i="1"/>
  <c r="BS713" i="1"/>
  <c r="BS1322" i="1"/>
  <c r="BS1562" i="1"/>
  <c r="BU551" i="1"/>
  <c r="BU577" i="1"/>
  <c r="BU971" i="1"/>
  <c r="BU458" i="1"/>
  <c r="BU1717" i="1"/>
  <c r="BU1166" i="1"/>
  <c r="BU1511" i="1"/>
  <c r="BU1419" i="1"/>
  <c r="BS2018" i="1"/>
  <c r="BS662" i="1"/>
  <c r="BS134" i="1"/>
  <c r="BS506" i="1"/>
  <c r="BS99" i="1"/>
  <c r="BS1163" i="1"/>
  <c r="BS425" i="1"/>
  <c r="BS1862" i="1"/>
  <c r="BS853" i="1"/>
  <c r="BS699" i="1"/>
  <c r="BU1213" i="1"/>
  <c r="BU891" i="1"/>
  <c r="BU1057" i="1"/>
  <c r="BU1491" i="1"/>
  <c r="BU965" i="1"/>
  <c r="BU793" i="1"/>
  <c r="BU903" i="1"/>
  <c r="BU929" i="1"/>
  <c r="BS722" i="1"/>
  <c r="BS518" i="1"/>
  <c r="BS683" i="1"/>
  <c r="BS797" i="1"/>
  <c r="BS995" i="1"/>
  <c r="BS1249" i="1"/>
  <c r="BU1069" i="1"/>
  <c r="BS1658" i="1"/>
  <c r="BU686" i="1"/>
  <c r="BU375" i="1"/>
  <c r="BU401" i="1"/>
  <c r="BU913" i="1"/>
  <c r="BU111" i="1"/>
  <c r="BU1541" i="1"/>
  <c r="BU995" i="1"/>
  <c r="BU413" i="1"/>
  <c r="BU326" i="1"/>
  <c r="BU1263" i="1"/>
  <c r="BS85" i="1"/>
  <c r="BS950" i="1"/>
  <c r="BS998" i="1"/>
  <c r="BS653" i="1"/>
  <c r="BS41" i="1"/>
  <c r="BU1805" i="1"/>
  <c r="BS926" i="1"/>
  <c r="BS772" i="1"/>
  <c r="BS1428" i="1"/>
  <c r="BS36" i="1"/>
  <c r="BU934" i="1"/>
  <c r="BS1833" i="1"/>
  <c r="BS1772" i="1"/>
  <c r="BU1754" i="1"/>
  <c r="BU351" i="1"/>
  <c r="BU253" i="1"/>
  <c r="BU1012" i="1"/>
  <c r="BS1236" i="1"/>
  <c r="BS1222" i="1"/>
  <c r="BU1861" i="1"/>
  <c r="BS221" i="1"/>
  <c r="BU579" i="1"/>
  <c r="BU1108" i="1"/>
  <c r="BS196" i="1"/>
  <c r="BU1188" i="1"/>
  <c r="BU180" i="1"/>
  <c r="BU794" i="1"/>
  <c r="BU999" i="1"/>
  <c r="BS2008" i="1"/>
  <c r="BS168" i="1"/>
  <c r="BS1018" i="1"/>
  <c r="BU1767" i="1"/>
  <c r="BU2009" i="1"/>
  <c r="BU2008" i="1"/>
  <c r="BS424" i="1"/>
  <c r="BS840" i="1"/>
  <c r="BU193" i="1"/>
  <c r="BS1517" i="1"/>
  <c r="BU1358" i="1"/>
  <c r="BU1096" i="1"/>
  <c r="BU184" i="1"/>
  <c r="BU792" i="1"/>
  <c r="BU1786" i="1"/>
  <c r="BU734" i="1"/>
  <c r="BS1804" i="1"/>
  <c r="BS1788" i="1"/>
  <c r="BS1630" i="1"/>
  <c r="BU1793" i="1"/>
  <c r="BU1804" i="1"/>
  <c r="BS491" i="1"/>
  <c r="BS1217" i="1"/>
  <c r="BU985" i="1"/>
  <c r="BS1084" i="1"/>
  <c r="BU1596" i="1"/>
  <c r="BU1918" i="1"/>
  <c r="BU1953" i="1"/>
  <c r="BU513" i="1"/>
  <c r="BU884" i="1"/>
  <c r="BU1405" i="1"/>
  <c r="BU1792" i="1"/>
  <c r="BU240" i="1"/>
  <c r="BU1628" i="1"/>
  <c r="BS1866" i="1"/>
  <c r="BS1168" i="1"/>
  <c r="BU765" i="1"/>
  <c r="BU487" i="1"/>
  <c r="BU1050" i="1"/>
  <c r="BU1424" i="1"/>
  <c r="BS1710" i="1"/>
  <c r="BU1600" i="1"/>
  <c r="BS645" i="1"/>
  <c r="BS1995" i="1"/>
  <c r="BU1412" i="1"/>
  <c r="BU1951" i="1"/>
  <c r="BU208" i="1"/>
  <c r="BS1760" i="1"/>
  <c r="BS1698" i="1"/>
  <c r="BU1737" i="1"/>
  <c r="BS163" i="1"/>
  <c r="BU1629" i="1"/>
  <c r="BU1618" i="1"/>
  <c r="BU1352" i="1"/>
  <c r="BS1206" i="1"/>
  <c r="BU1728" i="1"/>
  <c r="BU2000" i="1"/>
  <c r="BS43" i="1"/>
  <c r="BG1971" i="1"/>
  <c r="BS1127" i="1"/>
  <c r="BS577" i="1"/>
  <c r="BS971" i="1"/>
  <c r="BS1031" i="1"/>
  <c r="BS1513" i="1"/>
  <c r="BS359" i="1"/>
  <c r="BS1733" i="1"/>
  <c r="BS279" i="1"/>
  <c r="BS1841" i="1"/>
  <c r="BS1490" i="1"/>
  <c r="BU1853" i="1"/>
  <c r="BU1525" i="1"/>
  <c r="BS434" i="1"/>
  <c r="BU459" i="1"/>
  <c r="BU854" i="1"/>
  <c r="BU1635" i="1"/>
  <c r="BU1226" i="1"/>
  <c r="BU1049" i="1"/>
  <c r="BS1394" i="1"/>
  <c r="BU1190" i="1"/>
  <c r="BS1325" i="1"/>
  <c r="BS433" i="1"/>
  <c r="BS1178" i="1"/>
  <c r="BS389" i="1"/>
  <c r="BS661" i="1"/>
  <c r="BS929" i="1"/>
  <c r="BS1901" i="1"/>
  <c r="BS1286" i="1"/>
  <c r="BU245" i="1"/>
  <c r="BU470" i="1"/>
  <c r="BU983" i="1"/>
  <c r="BU779" i="1"/>
  <c r="BU939" i="1"/>
  <c r="BU915" i="1"/>
  <c r="BU853" i="1"/>
  <c r="BU675" i="1"/>
  <c r="BU791" i="1"/>
  <c r="BU817" i="1"/>
  <c r="BS605" i="1"/>
  <c r="BS289" i="1"/>
  <c r="BS566" i="1"/>
  <c r="BS167" i="1"/>
  <c r="BS878" i="1"/>
  <c r="BS1019" i="1"/>
  <c r="BU839" i="1"/>
  <c r="BU218" i="1"/>
  <c r="BU443" i="1"/>
  <c r="BU263" i="1"/>
  <c r="BU289" i="1"/>
  <c r="BU795" i="1"/>
  <c r="BU1721" i="1"/>
  <c r="BU1285" i="1"/>
  <c r="BU878" i="1"/>
  <c r="BU301" i="1"/>
  <c r="BU209" i="1"/>
  <c r="BU1061" i="1"/>
  <c r="BU1613" i="1"/>
  <c r="BS833" i="1"/>
  <c r="BS881" i="1"/>
  <c r="BS1253" i="1"/>
  <c r="BS1406" i="1"/>
  <c r="BU1287" i="1"/>
  <c r="BS350" i="1"/>
  <c r="BS628" i="1"/>
  <c r="BS1332" i="1"/>
  <c r="BS1894" i="1"/>
  <c r="BU838" i="1"/>
  <c r="BS1785" i="1"/>
  <c r="BS1628" i="1"/>
  <c r="BU1694" i="1"/>
  <c r="BU239" i="1"/>
  <c r="BS1045" i="1"/>
  <c r="BS868" i="1"/>
  <c r="BS1188" i="1"/>
  <c r="BS1078" i="1"/>
  <c r="BU1631" i="1"/>
  <c r="BU1045" i="1"/>
  <c r="BU233" i="1"/>
  <c r="BS1012" i="1"/>
  <c r="BU148" i="1"/>
  <c r="BU1092" i="1"/>
  <c r="BU84" i="1"/>
  <c r="BU677" i="1"/>
  <c r="BU221" i="1"/>
  <c r="BU1672" i="1"/>
  <c r="BS2026" i="1"/>
  <c r="BS922" i="1"/>
  <c r="BU1421" i="1"/>
  <c r="BU1577" i="1"/>
  <c r="BU1912" i="1"/>
  <c r="BU1752" i="1"/>
  <c r="BS792" i="1"/>
  <c r="BU485" i="1"/>
  <c r="BS685" i="1"/>
  <c r="BU1129" i="1"/>
  <c r="BU1048" i="1"/>
  <c r="BU1992" i="1"/>
  <c r="BU744" i="1"/>
  <c r="BU1642" i="1"/>
  <c r="BU875" i="1"/>
  <c r="BS1708" i="1"/>
  <c r="BS1548" i="1"/>
  <c r="BS1582" i="1"/>
  <c r="BU987" i="1"/>
  <c r="BU1036" i="1"/>
  <c r="BU374" i="1"/>
  <c r="BS1143" i="1"/>
  <c r="BU867" i="1"/>
  <c r="BU796" i="1"/>
  <c r="BU1500" i="1"/>
  <c r="BU1870" i="1"/>
  <c r="BU1809" i="1"/>
  <c r="BU465" i="1"/>
  <c r="BU836" i="1"/>
  <c r="BU1085" i="1"/>
  <c r="BS1408" i="1"/>
  <c r="BS1714" i="1"/>
  <c r="BS1424" i="1"/>
  <c r="BU1626" i="1"/>
  <c r="BU64" i="1"/>
  <c r="BS705" i="1"/>
  <c r="BU427" i="1"/>
  <c r="BU1002" i="1"/>
  <c r="BU1376" i="1"/>
  <c r="BS1662" i="1"/>
  <c r="BU1884" i="1"/>
  <c r="BU117" i="1"/>
  <c r="BU1392" i="1"/>
  <c r="BS1268" i="1"/>
  <c r="BU1807" i="1"/>
  <c r="BU160" i="1"/>
  <c r="BS1712" i="1"/>
  <c r="BS1218" i="1"/>
  <c r="BS1677" i="1"/>
  <c r="BU1507" i="1"/>
  <c r="BS1569" i="1"/>
  <c r="BS754" i="1"/>
  <c r="BU668" i="1"/>
  <c r="BS1158" i="1"/>
  <c r="BG1603" i="1"/>
  <c r="BU1570" i="1"/>
  <c r="BU1904" i="1"/>
  <c r="BS1050" i="1"/>
  <c r="BS176" i="1"/>
  <c r="BS1739" i="1"/>
  <c r="BS1587" i="1"/>
  <c r="BS232" i="1"/>
  <c r="BS1944" i="1"/>
  <c r="BS562" i="1"/>
  <c r="BS418" i="1"/>
  <c r="BS274" i="1"/>
  <c r="BS549" i="1"/>
  <c r="BS405" i="1"/>
  <c r="BS261" i="1"/>
  <c r="BS189" i="1"/>
  <c r="BS117" i="1"/>
  <c r="BS1904" i="1"/>
  <c r="BS536" i="1"/>
  <c r="BS392" i="1"/>
  <c r="BS248" i="1"/>
  <c r="BS104" i="1"/>
  <c r="BS1915" i="1"/>
  <c r="BS1795" i="1"/>
  <c r="BS1675" i="1"/>
  <c r="BS1567" i="1"/>
  <c r="BS1459" i="1"/>
  <c r="BS1351" i="1"/>
  <c r="BS739" i="1"/>
  <c r="BS1867" i="1"/>
  <c r="BS1687" i="1"/>
  <c r="BS1483" i="1"/>
  <c r="BS751" i="1"/>
  <c r="BG1796" i="1"/>
  <c r="BG1635" i="1"/>
  <c r="BS1010" i="1"/>
  <c r="BS459" i="1"/>
  <c r="BS854" i="1"/>
  <c r="BS509" i="1"/>
  <c r="BS1283" i="1"/>
  <c r="BS242" i="1"/>
  <c r="BS1157" i="1"/>
  <c r="BS135" i="1"/>
  <c r="BS1729" i="1"/>
  <c r="BU1829" i="1"/>
  <c r="BS1741" i="1"/>
  <c r="BU1151" i="1"/>
  <c r="BU205" i="1"/>
  <c r="BU347" i="1"/>
  <c r="BU737" i="1"/>
  <c r="BU1262" i="1"/>
  <c r="BU1109" i="1"/>
  <c r="BU937" i="1"/>
  <c r="BU1277" i="1"/>
  <c r="BU1073" i="1"/>
  <c r="BS1095" i="1"/>
  <c r="BS315" i="1"/>
  <c r="BS431" i="1"/>
  <c r="BS245" i="1"/>
  <c r="BS1826" i="1"/>
  <c r="BS817" i="1"/>
  <c r="BS1789" i="1"/>
  <c r="BU710" i="1"/>
  <c r="BS1945" i="1"/>
  <c r="BS123" i="1"/>
  <c r="BU749" i="1"/>
  <c r="BU315" i="1"/>
  <c r="BU827" i="1"/>
  <c r="BU601" i="1"/>
  <c r="BU735" i="1"/>
  <c r="BU446" i="1"/>
  <c r="BU445" i="1"/>
  <c r="BU699" i="1"/>
  <c r="BS493" i="1"/>
  <c r="BS171" i="1"/>
  <c r="BS337" i="1"/>
  <c r="BS1285" i="1"/>
  <c r="BS419" i="1"/>
  <c r="BS902" i="1"/>
  <c r="BS2017" i="1"/>
  <c r="BS1913" i="1"/>
  <c r="BS746" i="1"/>
  <c r="BU146" i="1"/>
  <c r="BU171" i="1"/>
  <c r="BU566" i="1"/>
  <c r="BU1118" i="1"/>
  <c r="BU938" i="1"/>
  <c r="BU531" i="1"/>
  <c r="BU183" i="1"/>
  <c r="BU97" i="1"/>
  <c r="BU1865" i="1"/>
  <c r="BS1037" i="1"/>
  <c r="BS721" i="1"/>
  <c r="BS651" i="1"/>
  <c r="BS911" i="1"/>
  <c r="BS1191" i="1"/>
  <c r="BS599" i="1"/>
  <c r="BS233" i="1"/>
  <c r="BS580" i="1"/>
  <c r="BS1284" i="1"/>
  <c r="BS1606" i="1"/>
  <c r="BU790" i="1"/>
  <c r="BS1737" i="1"/>
  <c r="BS1532" i="1"/>
  <c r="BU1778" i="1"/>
  <c r="BU122" i="1"/>
  <c r="BS469" i="1"/>
  <c r="BS820" i="1"/>
  <c r="BU1140" i="1"/>
  <c r="BU1643" i="1"/>
  <c r="BS1514" i="1"/>
  <c r="BU901" i="1"/>
  <c r="BS1972" i="1"/>
  <c r="BU964" i="1"/>
  <c r="BU100" i="1"/>
  <c r="BU948" i="1"/>
  <c r="BU36" i="1"/>
  <c r="BU335" i="1"/>
  <c r="BS1970" i="1"/>
  <c r="BS1528" i="1"/>
  <c r="BS1882" i="1"/>
  <c r="BS826" i="1"/>
  <c r="BU1191" i="1"/>
  <c r="BU1235" i="1"/>
  <c r="BS1672" i="1"/>
  <c r="BS1704" i="1"/>
  <c r="BS696" i="1"/>
  <c r="BU963" i="1"/>
  <c r="BS311" i="1"/>
  <c r="BU665" i="1"/>
  <c r="BU1000" i="1"/>
  <c r="BU1896" i="1"/>
  <c r="BU696" i="1"/>
  <c r="BU1498" i="1"/>
  <c r="BS1477" i="1"/>
  <c r="BS1660" i="1"/>
  <c r="BS684" i="1"/>
  <c r="BS1534" i="1"/>
  <c r="BU641" i="1"/>
  <c r="BS988" i="1"/>
  <c r="BU1921" i="1"/>
  <c r="BS1994" i="1"/>
  <c r="BU755" i="1"/>
  <c r="BU652" i="1"/>
  <c r="BU1452" i="1"/>
  <c r="BU1822" i="1"/>
  <c r="BU1761" i="1"/>
  <c r="BU273" i="1"/>
  <c r="BU788" i="1"/>
  <c r="BS455" i="1"/>
  <c r="BS640" i="1"/>
  <c r="BU490" i="1"/>
  <c r="BS1376" i="1"/>
  <c r="BU1530" i="1"/>
  <c r="BS1056" i="1"/>
  <c r="BS609" i="1"/>
  <c r="BU379" i="1"/>
  <c r="BU858" i="1"/>
  <c r="BU1328" i="1"/>
  <c r="BS1614" i="1"/>
  <c r="BS1392" i="1"/>
  <c r="BU2024" i="1"/>
  <c r="BU720" i="1"/>
  <c r="BS1220" i="1"/>
  <c r="BS1902" i="1"/>
  <c r="BU112" i="1"/>
  <c r="BU1664" i="1"/>
  <c r="BS930" i="1"/>
  <c r="BU1581" i="1"/>
  <c r="BU1993" i="1"/>
  <c r="BU1425" i="1"/>
  <c r="BS502" i="1"/>
  <c r="BS416" i="1"/>
  <c r="BS1110" i="1"/>
  <c r="BG358" i="1"/>
  <c r="BU1474" i="1"/>
  <c r="BS1544" i="1"/>
  <c r="BU150" i="1"/>
  <c r="BG1857" i="1"/>
  <c r="BS1098" i="1"/>
  <c r="BS1791" i="1"/>
  <c r="BS1535" i="1"/>
  <c r="BS1347" i="1"/>
  <c r="BS1763" i="1"/>
  <c r="BS723" i="1"/>
  <c r="BS1816" i="1"/>
  <c r="BG1961" i="1"/>
  <c r="BG1670" i="1"/>
  <c r="BS551" i="1"/>
  <c r="BS347" i="1"/>
  <c r="BS737" i="1"/>
  <c r="BS1946" i="1"/>
  <c r="BS937" i="1"/>
  <c r="BS83" i="1"/>
  <c r="BS581" i="1"/>
  <c r="BS1825" i="1"/>
  <c r="BS1382" i="1"/>
  <c r="BU1455" i="1"/>
  <c r="BU1165" i="1"/>
  <c r="BS949" i="1"/>
  <c r="BU87" i="1"/>
  <c r="BU230" i="1"/>
  <c r="BU507" i="1"/>
  <c r="BU713" i="1"/>
  <c r="BU997" i="1"/>
  <c r="BU819" i="1"/>
  <c r="BS1165" i="1"/>
  <c r="BU843" i="1"/>
  <c r="BS866" i="1"/>
  <c r="BS203" i="1"/>
  <c r="BS1203" i="1"/>
  <c r="BS47" i="1"/>
  <c r="BS1133" i="1"/>
  <c r="BS241" i="1"/>
  <c r="BU1671" i="1"/>
  <c r="BS593" i="1"/>
  <c r="BS1827" i="1"/>
  <c r="BU495" i="1"/>
  <c r="BU203" i="1"/>
  <c r="BS710" i="1"/>
  <c r="BU227" i="1"/>
  <c r="BU623" i="1"/>
  <c r="BU329" i="1"/>
  <c r="BU327" i="1"/>
  <c r="BU587" i="1"/>
  <c r="BS375" i="1"/>
  <c r="BS1923" i="1"/>
  <c r="BS219" i="1"/>
  <c r="BS1167" i="1"/>
  <c r="BS185" i="1"/>
  <c r="BS785" i="1"/>
  <c r="BU1670" i="1"/>
  <c r="BU1683" i="1"/>
  <c r="BU1991" i="1"/>
  <c r="BU2017" i="1"/>
  <c r="BU59" i="1"/>
  <c r="BU449" i="1"/>
  <c r="BU889" i="1"/>
  <c r="BU821" i="1"/>
  <c r="BU419" i="1"/>
  <c r="BU71" i="1"/>
  <c r="BU1177" i="1"/>
  <c r="BU659" i="1"/>
  <c r="BS807" i="1"/>
  <c r="BS603" i="1"/>
  <c r="BS539" i="1"/>
  <c r="BS794" i="1"/>
  <c r="BS1079" i="1"/>
  <c r="BU423" i="1"/>
  <c r="BS121" i="1"/>
  <c r="BS484" i="1"/>
  <c r="BS756" i="1"/>
  <c r="BS1558" i="1"/>
  <c r="BS742" i="1"/>
  <c r="BS1641" i="1"/>
  <c r="BS1388" i="1"/>
  <c r="BS1373" i="1"/>
  <c r="BS1669" i="1"/>
  <c r="BU1961" i="1"/>
  <c r="BS724" i="1"/>
  <c r="BS1092" i="1"/>
  <c r="BS1754" i="1"/>
  <c r="BS191" i="1"/>
  <c r="BU639" i="1"/>
  <c r="BU1924" i="1"/>
  <c r="BU868" i="1"/>
  <c r="BU2004" i="1"/>
  <c r="BU900" i="1"/>
  <c r="BU1990" i="1"/>
  <c r="BU2003" i="1"/>
  <c r="BS2021" i="1"/>
  <c r="BS1480" i="1"/>
  <c r="BS1834" i="1"/>
  <c r="BS730" i="1"/>
  <c r="BU1079" i="1"/>
  <c r="BU771" i="1"/>
  <c r="BS1240" i="1"/>
  <c r="BS1608" i="1"/>
  <c r="BS648" i="1"/>
  <c r="BU1607" i="1"/>
  <c r="BU1970" i="1"/>
  <c r="BU206" i="1"/>
  <c r="BU952" i="1"/>
  <c r="BU1608" i="1"/>
  <c r="BU648" i="1"/>
  <c r="BU1354" i="1"/>
  <c r="BU1274" i="1"/>
  <c r="BS1564" i="1"/>
  <c r="BS540" i="1"/>
  <c r="BU1198" i="1"/>
  <c r="BS805" i="1"/>
  <c r="BS940" i="1"/>
  <c r="BU1345" i="1"/>
  <c r="BS1445" i="1"/>
  <c r="BU638" i="1"/>
  <c r="BU604" i="1"/>
  <c r="BU1212" i="1"/>
  <c r="BU1774" i="1"/>
  <c r="BU1665" i="1"/>
  <c r="BU129" i="1"/>
  <c r="BU740" i="1"/>
  <c r="BU1995" i="1"/>
  <c r="BS544" i="1"/>
  <c r="BS46" i="1"/>
  <c r="BS1328" i="1"/>
  <c r="BS1434" i="1"/>
  <c r="BU1714" i="1"/>
  <c r="BS561" i="1"/>
  <c r="BU91" i="1"/>
  <c r="BU810" i="1"/>
  <c r="BS932" i="1"/>
  <c r="BS1422" i="1"/>
  <c r="BS720" i="1"/>
  <c r="BS1172" i="1"/>
  <c r="BU672" i="1"/>
  <c r="BU488" i="1"/>
  <c r="BU1806" i="1"/>
  <c r="BS1212" i="1"/>
  <c r="BS44" i="1"/>
  <c r="BS882" i="1"/>
  <c r="BS1233" i="1"/>
  <c r="BU1875" i="1"/>
  <c r="BS1125" i="1"/>
  <c r="BS1773" i="1"/>
  <c r="BS320" i="1"/>
  <c r="BS822" i="1"/>
  <c r="BG1982" i="1"/>
  <c r="BU1330" i="1"/>
  <c r="BU1496" i="1"/>
  <c r="BG296" i="1"/>
  <c r="BG1476" i="1"/>
  <c r="BG1565" i="1"/>
  <c r="BU637" i="1"/>
  <c r="BE1880" i="1"/>
  <c r="BE368" i="1"/>
  <c r="BE1608" i="1"/>
  <c r="BE1409" i="1"/>
  <c r="BE504" i="1"/>
  <c r="BE987" i="1"/>
  <c r="BE408" i="1"/>
  <c r="BE1241" i="1"/>
  <c r="BE1028" i="1"/>
  <c r="BE1716" i="1"/>
  <c r="BE633" i="1"/>
  <c r="BE1379" i="1"/>
  <c r="BE388" i="1"/>
  <c r="BE680" i="1"/>
  <c r="BE180" i="1"/>
  <c r="BE262" i="1"/>
  <c r="BE1011" i="1"/>
  <c r="BE695" i="1"/>
  <c r="BE1560" i="1"/>
  <c r="BE1764" i="1"/>
  <c r="BG1203" i="1"/>
  <c r="BE742" i="1"/>
  <c r="BG1017" i="1"/>
  <c r="BG1324" i="1"/>
  <c r="BE1805" i="1"/>
  <c r="BE1595" i="1"/>
  <c r="BE1750" i="1"/>
  <c r="BE94" i="1"/>
  <c r="BE1401" i="1"/>
  <c r="BE1457" i="1"/>
  <c r="BE288" i="1"/>
  <c r="BE917" i="1"/>
  <c r="BE2011" i="1"/>
  <c r="BE1945" i="1"/>
  <c r="BE1155" i="1"/>
  <c r="BE316" i="1"/>
  <c r="BE334" i="1"/>
  <c r="BE1864" i="1"/>
  <c r="BE1107" i="1"/>
  <c r="BE171" i="1"/>
  <c r="BE527" i="1"/>
  <c r="BE557" i="1"/>
  <c r="BE1423" i="1"/>
  <c r="BE1294" i="1"/>
  <c r="BG1764" i="1"/>
  <c r="BE1203" i="1"/>
  <c r="BG1212" i="1"/>
  <c r="BE988" i="1"/>
  <c r="BE276" i="1"/>
  <c r="BG1636" i="1"/>
  <c r="BE359" i="1"/>
  <c r="BE339" i="1"/>
  <c r="BE999" i="1"/>
  <c r="BE128" i="1"/>
  <c r="BE1800" i="1"/>
  <c r="BE1799" i="1"/>
  <c r="BE761" i="1"/>
  <c r="BE124" i="1"/>
  <c r="BE600" i="1"/>
  <c r="BE349" i="1"/>
  <c r="BE869" i="1"/>
  <c r="BG213" i="1"/>
  <c r="BE639" i="1"/>
  <c r="BE1661" i="1"/>
  <c r="BE172" i="1"/>
  <c r="BE67" i="1"/>
  <c r="BE1789" i="1"/>
  <c r="BE1439" i="1"/>
  <c r="BE269" i="1"/>
  <c r="BE432" i="1"/>
  <c r="BE908" i="1"/>
  <c r="BE493" i="1"/>
  <c r="BE1728" i="1"/>
  <c r="BG1377" i="1"/>
  <c r="BG238" i="1"/>
  <c r="BE771" i="1"/>
  <c r="BE1392" i="1"/>
  <c r="BE1870" i="1"/>
  <c r="BE196" i="1"/>
  <c r="BG1049" i="1"/>
  <c r="BS357" i="1"/>
  <c r="BS330" i="1"/>
  <c r="BS2023" i="1"/>
  <c r="BS1637" i="1"/>
  <c r="BS93" i="1"/>
  <c r="BU1842" i="1"/>
  <c r="BS1484" i="1"/>
  <c r="BS103" i="1"/>
  <c r="BU1734" i="1"/>
  <c r="BS1093" i="1"/>
  <c r="BS1466" i="1"/>
  <c r="BU453" i="1"/>
  <c r="BU1720" i="1"/>
  <c r="BU1713" i="1"/>
  <c r="BS1898" i="1"/>
  <c r="BS435" i="1"/>
  <c r="BS649" i="1"/>
  <c r="BE647" i="1"/>
  <c r="BE1865" i="1"/>
  <c r="BG1149" i="1"/>
  <c r="BS234" i="1"/>
  <c r="BE747" i="1"/>
  <c r="BE1872" i="1"/>
  <c r="BE1093" i="1"/>
  <c r="BE1927" i="1"/>
  <c r="BE152" i="1"/>
  <c r="BE1049" i="1"/>
  <c r="BE1449" i="1"/>
  <c r="BE297" i="1"/>
  <c r="BG759" i="1"/>
  <c r="BG1817" i="1"/>
  <c r="BE1941" i="1"/>
  <c r="BG493" i="1"/>
  <c r="BG1948" i="1"/>
  <c r="BE1747" i="1"/>
  <c r="BE1860" i="1"/>
  <c r="BG1392" i="1"/>
  <c r="BG891" i="1"/>
  <c r="BG1921" i="1"/>
  <c r="BG544" i="1"/>
  <c r="BU1182" i="1"/>
  <c r="BE1648" i="1"/>
  <c r="BE1025" i="1"/>
  <c r="BE1316" i="1"/>
  <c r="BG325" i="1"/>
  <c r="BE1713" i="1"/>
  <c r="BE2018" i="1"/>
  <c r="BE838" i="1"/>
  <c r="BG1258" i="1"/>
  <c r="BE457" i="1"/>
  <c r="BE559" i="1"/>
  <c r="BE1076" i="1"/>
  <c r="BE421" i="1"/>
  <c r="BE1948" i="1"/>
  <c r="BG1747" i="1"/>
  <c r="BE53" i="1"/>
  <c r="BE954" i="1"/>
  <c r="BE1894" i="1"/>
  <c r="BE657" i="1"/>
  <c r="BE37" i="1"/>
  <c r="BE1849" i="1"/>
  <c r="BE354" i="1"/>
  <c r="BE1122" i="1"/>
  <c r="BE1058" i="1"/>
  <c r="BE1634" i="1"/>
  <c r="BE118" i="1"/>
  <c r="BE1826" i="1"/>
  <c r="BE808" i="1"/>
  <c r="BE928" i="1"/>
  <c r="BE1040" i="1"/>
  <c r="BE1022" i="1"/>
  <c r="BE1598" i="1"/>
  <c r="BE649" i="1"/>
  <c r="BE378" i="1"/>
  <c r="BE50" i="1"/>
  <c r="BE1106" i="1"/>
  <c r="BE1682" i="1"/>
  <c r="BE1874" i="1"/>
  <c r="BE1602" i="1"/>
  <c r="BE865" i="1"/>
  <c r="BE1547" i="1"/>
  <c r="BE1154" i="1"/>
  <c r="BE1730" i="1"/>
  <c r="BE42" i="1"/>
  <c r="BE981" i="1"/>
  <c r="BE1605" i="1"/>
  <c r="BE390" i="1"/>
  <c r="BE1118" i="1"/>
  <c r="BE1694" i="1"/>
  <c r="BE1458" i="1"/>
  <c r="BE1202" i="1"/>
  <c r="BE319" i="1"/>
  <c r="BE1211" i="1"/>
  <c r="BE1663" i="1"/>
  <c r="BE438" i="1"/>
  <c r="BE242" i="1"/>
  <c r="BE1166" i="1"/>
  <c r="BE1886" i="1"/>
  <c r="BE880" i="1"/>
  <c r="BE822" i="1"/>
  <c r="BE386" i="1"/>
  <c r="BE1922" i="1"/>
  <c r="BE1269" i="1"/>
  <c r="BE966" i="1"/>
  <c r="BE722" i="1"/>
  <c r="BE1298" i="1"/>
  <c r="BE138" i="1"/>
  <c r="BE448" i="1"/>
  <c r="BE261" i="1"/>
  <c r="BE1142" i="1"/>
  <c r="BE1302" i="1"/>
  <c r="BE818" i="1"/>
  <c r="BE282" i="1"/>
  <c r="BE621" i="1"/>
  <c r="BE738" i="1"/>
  <c r="BE482" i="1"/>
  <c r="BE280" i="1"/>
  <c r="BE1806" i="1"/>
  <c r="BE1283" i="1"/>
  <c r="BE1947" i="1"/>
  <c r="BE194" i="1"/>
  <c r="BE834" i="1"/>
  <c r="BE90" i="1"/>
  <c r="BE568" i="1"/>
  <c r="BE878" i="1"/>
  <c r="BE275" i="1"/>
  <c r="BE1399" i="1"/>
  <c r="BE1934" i="1"/>
  <c r="BE449" i="1"/>
  <c r="BE578" i="1"/>
  <c r="BE1538" i="1"/>
  <c r="BE1266" i="1"/>
  <c r="BE693" i="1"/>
  <c r="BE741" i="1"/>
  <c r="BE926" i="1"/>
  <c r="BE1502" i="1"/>
  <c r="BE1855" i="1"/>
  <c r="BE590" i="1"/>
  <c r="BE54" i="1"/>
  <c r="BE1566" i="1"/>
  <c r="BE517" i="1"/>
  <c r="BE134" i="1"/>
  <c r="BE1778" i="1"/>
  <c r="BE453" i="1"/>
  <c r="BE1646" i="1"/>
  <c r="BE1317" i="1"/>
  <c r="BE158" i="1"/>
  <c r="BE295" i="1"/>
  <c r="BE606" i="1"/>
  <c r="BE419" i="1"/>
  <c r="BE1389" i="1"/>
  <c r="BE1183" i="1"/>
  <c r="BE890" i="1"/>
  <c r="BE270" i="1"/>
  <c r="BE679" i="1"/>
  <c r="BE290" i="1"/>
  <c r="BE1610" i="1"/>
  <c r="BE1754" i="1"/>
  <c r="BE1482" i="1"/>
  <c r="BE666" i="1"/>
  <c r="BE153" i="1"/>
  <c r="BE239" i="1"/>
  <c r="BE642" i="1"/>
  <c r="BE1506" i="1"/>
  <c r="BE1225" i="1"/>
  <c r="BE63" i="1"/>
  <c r="BE1273" i="1"/>
  <c r="BE743" i="1"/>
  <c r="BE2014" i="1"/>
  <c r="BE1020" i="1"/>
  <c r="BE1783" i="1"/>
  <c r="BE367" i="1"/>
  <c r="BE1830" i="1"/>
  <c r="BE2020" i="1"/>
  <c r="BE309" i="1"/>
  <c r="BE1749" i="1"/>
  <c r="BE1348" i="1"/>
  <c r="BE1037" i="1"/>
  <c r="BE1140" i="1"/>
  <c r="BE1926" i="1"/>
  <c r="BE92" i="1"/>
  <c r="BE899" i="1"/>
  <c r="BE1715" i="1"/>
  <c r="BE264" i="1"/>
  <c r="BE571" i="1"/>
  <c r="BE85" i="1"/>
  <c r="BE1971" i="1"/>
  <c r="BE767" i="1"/>
  <c r="BE1901" i="1"/>
  <c r="BE59" i="1"/>
  <c r="BE1729" i="1"/>
  <c r="BE625" i="1"/>
  <c r="BE1974" i="1"/>
  <c r="BE1296" i="1"/>
  <c r="BE555" i="1"/>
  <c r="BE1961" i="1"/>
  <c r="BE1133" i="1"/>
  <c r="BE169" i="1"/>
  <c r="BE728" i="1"/>
  <c r="BE1215" i="1"/>
  <c r="BE403" i="1"/>
  <c r="BE229" i="1"/>
  <c r="BE1820" i="1"/>
  <c r="BE829" i="1"/>
  <c r="BE969" i="1"/>
  <c r="BE556" i="1"/>
  <c r="BE972" i="1"/>
  <c r="BE472" i="1"/>
  <c r="BE33" i="1"/>
  <c r="BE567" i="1"/>
  <c r="BE216" i="1"/>
  <c r="BE945" i="1"/>
  <c r="BE1469" i="1"/>
  <c r="BE436" i="1"/>
  <c r="BE1180" i="1"/>
  <c r="BE1172" i="1"/>
  <c r="BE1815" i="1"/>
  <c r="BE201" i="1"/>
  <c r="BE1611" i="1"/>
  <c r="BE973" i="1"/>
  <c r="BE889" i="1"/>
  <c r="BE653" i="1"/>
  <c r="BE662" i="1"/>
  <c r="BE522" i="1"/>
  <c r="BE234" i="1"/>
  <c r="BE163" i="1"/>
  <c r="BE246" i="1"/>
  <c r="BE1710" i="1"/>
  <c r="BE1375" i="1"/>
  <c r="BE206" i="1"/>
  <c r="BE1742" i="1"/>
  <c r="BE409" i="1"/>
  <c r="BE654" i="1"/>
  <c r="BE535" i="1"/>
  <c r="BE1341" i="1"/>
  <c r="BE1240" i="1"/>
  <c r="BE1130" i="1"/>
  <c r="BE434" i="1"/>
  <c r="BE554" i="1"/>
  <c r="BE1658" i="1"/>
  <c r="BE1898" i="1"/>
  <c r="BE1578" i="1"/>
  <c r="BE714" i="1"/>
  <c r="BE1676" i="1"/>
  <c r="BE763" i="1"/>
  <c r="BE910" i="1"/>
  <c r="BE690" i="1"/>
  <c r="BE1698" i="1"/>
  <c r="BE1513" i="1"/>
  <c r="BE236" i="1"/>
  <c r="BE1331" i="1"/>
  <c r="BE243" i="1"/>
  <c r="BE1847" i="1"/>
  <c r="BE31" i="1"/>
  <c r="BE424" i="1"/>
  <c r="BE75" i="1"/>
  <c r="BE712" i="1"/>
  <c r="BE1807" i="1"/>
  <c r="BE1555" i="1"/>
  <c r="BE1176" i="1"/>
  <c r="BE1209" i="1"/>
  <c r="BE149" i="1"/>
  <c r="BE1015" i="1"/>
  <c r="BE1773" i="1"/>
  <c r="BE93" i="1"/>
  <c r="BE708" i="1"/>
  <c r="BE286" i="1"/>
  <c r="BE400" i="1"/>
  <c r="BE1919" i="1"/>
  <c r="BE1520" i="1"/>
  <c r="BE289" i="1"/>
  <c r="BE1842" i="1"/>
  <c r="BE683" i="1"/>
  <c r="BE1924" i="1"/>
  <c r="BE1425" i="1"/>
  <c r="BE505" i="1"/>
  <c r="BE330" i="1"/>
  <c r="BE674" i="1"/>
  <c r="BE294" i="1"/>
  <c r="BE145" i="1"/>
  <c r="BE1489" i="1"/>
  <c r="BE254" i="1"/>
  <c r="BE1790" i="1"/>
  <c r="BE1758" i="1"/>
  <c r="BE467" i="1"/>
  <c r="BE702" i="1"/>
  <c r="BE1518" i="1"/>
  <c r="BE105" i="1"/>
  <c r="BE1370" i="1"/>
  <c r="BE710" i="1"/>
  <c r="BE626" i="1"/>
  <c r="BE746" i="1"/>
  <c r="BE1802" i="1"/>
  <c r="BE1946" i="1"/>
  <c r="BE1674" i="1"/>
  <c r="BE810" i="1"/>
  <c r="BE95" i="1"/>
  <c r="BE1813" i="1"/>
  <c r="BE832" i="1"/>
  <c r="BE1468" i="1"/>
  <c r="BE500" i="1"/>
  <c r="BE882" i="1"/>
  <c r="BE1746" i="1"/>
  <c r="BE1571" i="1"/>
  <c r="BE64" i="1"/>
  <c r="BE1561" i="1"/>
  <c r="BE1899" i="1"/>
  <c r="BE1517" i="1"/>
  <c r="BE481" i="1"/>
  <c r="BE132" i="1"/>
  <c r="BE769" i="1"/>
  <c r="BE1859" i="1"/>
  <c r="BE1624" i="1"/>
  <c r="BE1246" i="1"/>
  <c r="BE1279" i="1"/>
  <c r="BE1978" i="1"/>
  <c r="BE322" i="1"/>
  <c r="BE1072" i="1"/>
  <c r="BE1003" i="1"/>
  <c r="BE1829" i="1"/>
  <c r="BE496" i="1"/>
  <c r="BE777" i="1"/>
  <c r="BE382" i="1"/>
  <c r="BE538" i="1"/>
  <c r="BE773" i="1"/>
  <c r="BE81" i="1"/>
  <c r="BE1227" i="1"/>
  <c r="BE623" i="1"/>
  <c r="BE150" i="1"/>
  <c r="BE463" i="1"/>
  <c r="BE856" i="1"/>
  <c r="BE709" i="1"/>
  <c r="BE1731" i="1"/>
  <c r="BE1495" i="1"/>
  <c r="BE786" i="1"/>
  <c r="BE1394" i="1"/>
  <c r="BE486" i="1"/>
  <c r="BE494" i="1"/>
  <c r="BE707" i="1"/>
  <c r="BE115" i="1"/>
  <c r="BE1838" i="1"/>
  <c r="BE88" i="1"/>
  <c r="BE583" i="1"/>
  <c r="BE750" i="1"/>
  <c r="BE1614" i="1"/>
  <c r="BE938" i="1"/>
  <c r="BE1562" i="1"/>
  <c r="BE664" i="1"/>
  <c r="BE998" i="1"/>
  <c r="BE350" i="1"/>
  <c r="BE794" i="1"/>
  <c r="BE1722" i="1"/>
  <c r="BE858" i="1"/>
  <c r="BE219" i="1"/>
  <c r="BE1877" i="1"/>
  <c r="BE1078" i="1"/>
  <c r="BE1745" i="1"/>
  <c r="BE668" i="1"/>
  <c r="BE930" i="1"/>
  <c r="BE1794" i="1"/>
  <c r="BE121" i="1"/>
  <c r="BE1619" i="1"/>
  <c r="BE1192" i="1"/>
  <c r="BE1123" i="1"/>
  <c r="BE1587" i="1"/>
  <c r="BE539" i="1"/>
  <c r="BE2028" i="1"/>
  <c r="BE190" i="1"/>
  <c r="BE885" i="1"/>
  <c r="BE1912" i="1"/>
  <c r="BE739" i="1"/>
  <c r="BE208" i="1"/>
  <c r="BE1360" i="1"/>
  <c r="BE1711" i="1"/>
  <c r="BE669" i="1"/>
  <c r="BE847" i="1"/>
  <c r="BE608" i="1"/>
  <c r="BE1181" i="1"/>
  <c r="BE84" i="1"/>
  <c r="BE1295" i="1"/>
  <c r="BE1973" i="1"/>
  <c r="BE198" i="1"/>
  <c r="BE577" i="1"/>
  <c r="BE1996" i="1"/>
  <c r="BE913" i="1"/>
  <c r="BE1911" i="1"/>
  <c r="BE1564" i="1"/>
  <c r="BE534" i="1"/>
  <c r="BE734" i="1"/>
  <c r="BE823" i="1"/>
  <c r="BE224" i="1"/>
  <c r="BE398" i="1"/>
  <c r="BE640" i="1"/>
  <c r="BE798" i="1"/>
  <c r="BE1226" i="1"/>
  <c r="BE1797" i="1"/>
  <c r="BE74" i="1"/>
  <c r="BE779" i="1"/>
  <c r="BE1046" i="1"/>
  <c r="BE842" i="1"/>
  <c r="BE170" i="1"/>
  <c r="BE45" i="1"/>
  <c r="BE1098" i="1"/>
  <c r="BE433" i="1"/>
  <c r="BE380" i="1"/>
  <c r="BE1575" i="1"/>
  <c r="BE66" i="1"/>
  <c r="BE978" i="1"/>
  <c r="BE73" i="1"/>
  <c r="BE1687" i="1"/>
  <c r="BE352" i="1"/>
  <c r="BE1677" i="1"/>
  <c r="BE1261" i="1"/>
  <c r="BE658" i="1"/>
  <c r="BE142" i="1"/>
  <c r="BE1592" i="1"/>
  <c r="BE1471" i="1"/>
  <c r="BE597" i="1"/>
  <c r="BE588" i="1"/>
  <c r="BE1593" i="1"/>
  <c r="BE1297" i="1"/>
  <c r="BE76" i="1"/>
  <c r="BE1057" i="1"/>
  <c r="BE1964" i="1"/>
  <c r="BE1255" i="1"/>
  <c r="BE265" i="1"/>
  <c r="BE1533" i="1"/>
  <c r="BE1780" i="1"/>
  <c r="BE1092" i="1"/>
  <c r="BE1933" i="1"/>
  <c r="BE957" i="1"/>
  <c r="BE1071" i="1"/>
  <c r="BE1367" i="1"/>
  <c r="BE1583" i="1"/>
  <c r="BE285" i="1"/>
  <c r="BE1365" i="1"/>
  <c r="BE630" i="1"/>
  <c r="BE923" i="1"/>
  <c r="BE161" i="1"/>
  <c r="BE1144" i="1"/>
  <c r="BE1632" i="1"/>
  <c r="BE1206" i="1"/>
  <c r="BE937" i="1"/>
  <c r="BE310" i="1"/>
  <c r="BE446" i="1"/>
  <c r="BE697" i="1"/>
  <c r="BE990" i="1"/>
  <c r="BE1466" i="1"/>
  <c r="BE1940" i="1"/>
  <c r="BE1009" i="1"/>
  <c r="BE1190" i="1"/>
  <c r="BE986" i="1"/>
  <c r="BE266" i="1"/>
  <c r="BE103" i="1"/>
  <c r="BE1146" i="1"/>
  <c r="BE491" i="1"/>
  <c r="BE971" i="1"/>
  <c r="BE1062" i="1"/>
  <c r="BE1644" i="1"/>
  <c r="BE114" i="1"/>
  <c r="BE1026" i="1"/>
  <c r="BE189" i="1"/>
  <c r="BE1744" i="1"/>
  <c r="BE525" i="1"/>
  <c r="BE1792" i="1"/>
  <c r="BE1330" i="1"/>
  <c r="BE970" i="1"/>
  <c r="BE1630" i="1"/>
  <c r="BE1868" i="1"/>
  <c r="BE655" i="1"/>
  <c r="BE1054" i="1"/>
  <c r="BE744" i="1"/>
  <c r="BE1355" i="1"/>
  <c r="BE133" i="1"/>
  <c r="BE1231" i="1"/>
  <c r="BE1312" i="1"/>
  <c r="BE323" i="1"/>
  <c r="BE1976" i="1"/>
  <c r="BE1845" i="1"/>
  <c r="BE619" i="1"/>
  <c r="BE1984" i="1"/>
  <c r="BE1129" i="1"/>
  <c r="BE1437" i="1"/>
  <c r="BE731" i="1"/>
  <c r="BE1923" i="1"/>
  <c r="BE363" i="1"/>
  <c r="BE58" i="1"/>
  <c r="BE726" i="1"/>
  <c r="BE1039" i="1"/>
  <c r="BE47" i="1"/>
  <c r="BE1201" i="1"/>
  <c r="BE844" i="1"/>
  <c r="BE570" i="1"/>
  <c r="BE1629" i="1"/>
  <c r="BE1398" i="1"/>
  <c r="BE391" i="1"/>
  <c r="BE830" i="1"/>
  <c r="BE1111" i="1"/>
  <c r="BE178" i="1"/>
  <c r="BE333" i="1"/>
  <c r="BE113" i="1"/>
  <c r="BE1038" i="1"/>
  <c r="BE1706" i="1"/>
  <c r="BE1334" i="1"/>
  <c r="BE1034" i="1"/>
  <c r="BE314" i="1"/>
  <c r="BE414" i="1"/>
  <c r="BE1194" i="1"/>
  <c r="BE607" i="1"/>
  <c r="BE1848" i="1"/>
  <c r="BE210" i="1"/>
  <c r="BE1074" i="1"/>
  <c r="BE304" i="1"/>
  <c r="BE1801" i="1"/>
  <c r="BE755" i="1"/>
  <c r="BE1846" i="1"/>
  <c r="BE1400" i="1"/>
  <c r="BE1229" i="1"/>
  <c r="BE1699" i="1"/>
  <c r="BE328" i="1"/>
  <c r="BE1781" i="1"/>
  <c r="BE191" i="1"/>
  <c r="BE827" i="1"/>
  <c r="BE814" i="1"/>
  <c r="BE1528" i="1"/>
  <c r="BE249" i="1"/>
  <c r="BE1345" i="1"/>
  <c r="BE173" i="1"/>
  <c r="BE451" i="1"/>
  <c r="BE1369" i="1"/>
  <c r="BE381" i="1"/>
  <c r="BE32" i="1"/>
  <c r="BE1187" i="1"/>
  <c r="BE1503" i="1"/>
  <c r="BE30" i="1"/>
  <c r="BE441" i="1"/>
  <c r="BE501" i="1"/>
  <c r="BE774" i="1"/>
  <c r="BE1096" i="1"/>
  <c r="BE277" i="1"/>
  <c r="BE1432" i="1"/>
  <c r="BE795" i="1"/>
  <c r="BE997" i="1"/>
  <c r="BE793" i="1"/>
  <c r="BE770" i="1"/>
  <c r="BE1070" i="1"/>
  <c r="BE1168" i="1"/>
  <c r="BE686" i="1"/>
  <c r="BE305" i="1"/>
  <c r="BE1086" i="1"/>
  <c r="BE98" i="1"/>
  <c r="BE1615" i="1"/>
  <c r="BE1478" i="1"/>
  <c r="BE1082" i="1"/>
  <c r="BE510" i="1"/>
  <c r="BE361" i="1"/>
  <c r="BE1242" i="1"/>
  <c r="BE1787" i="1"/>
  <c r="BE471" i="1"/>
  <c r="BE306" i="1"/>
  <c r="BE1170" i="1"/>
  <c r="BE477" i="1"/>
  <c r="BE2008" i="1"/>
  <c r="BE871" i="1"/>
  <c r="BE1537" i="1"/>
  <c r="BE1768" i="1"/>
  <c r="BE397" i="1"/>
  <c r="BE1892" i="1"/>
  <c r="BE307" i="1"/>
  <c r="BE1115" i="1"/>
  <c r="BE883" i="1"/>
  <c r="BE1585" i="1"/>
  <c r="BE135" i="1"/>
  <c r="BE1403" i="1"/>
  <c r="BE1161" i="1"/>
  <c r="BE1543" i="1"/>
  <c r="BE439" i="1"/>
  <c r="BE147" i="1"/>
  <c r="BE1641" i="1"/>
  <c r="BE1833" i="1"/>
  <c r="BE866" i="1"/>
  <c r="BE1214" i="1"/>
  <c r="BE894" i="1"/>
  <c r="BE1672" i="1"/>
  <c r="BE725" i="1"/>
  <c r="BE1134" i="1"/>
  <c r="BE160" i="1"/>
  <c r="BE279" i="1"/>
  <c r="BE530" i="1"/>
  <c r="BE837" i="1"/>
  <c r="BE558" i="1"/>
  <c r="BE48" i="1"/>
  <c r="BE1574" i="1"/>
  <c r="BE1178" i="1"/>
  <c r="BE458" i="1"/>
  <c r="BE366" i="1"/>
  <c r="BE1338" i="1"/>
  <c r="BE485" i="1"/>
  <c r="BE609" i="1"/>
  <c r="BE402" i="1"/>
  <c r="BE1218" i="1"/>
  <c r="BE592" i="1"/>
  <c r="BE60" i="1"/>
  <c r="BE985" i="1"/>
  <c r="BE2000" i="1"/>
  <c r="BE1607" i="1"/>
  <c r="BE579" i="1"/>
  <c r="BE466" i="1"/>
  <c r="BE1955" i="1"/>
  <c r="BE77" i="1"/>
  <c r="BE1173" i="1"/>
  <c r="BE1368" i="1"/>
  <c r="BE1759" i="1"/>
  <c r="BE192" i="1"/>
  <c r="BE1461" i="1"/>
  <c r="BE415" i="1"/>
  <c r="BE675" i="1"/>
  <c r="BE1207" i="1"/>
  <c r="BE89" i="1"/>
  <c r="BE553" i="1"/>
  <c r="BE199" i="1"/>
  <c r="BE204" i="1"/>
  <c r="BE550" i="1"/>
  <c r="BE1327" i="1"/>
  <c r="BE223" i="1"/>
  <c r="BE36" i="1"/>
  <c r="BE1349" i="1"/>
  <c r="BE816" i="1"/>
  <c r="BE1436" i="1"/>
  <c r="BE1116" i="1"/>
  <c r="BE1004" i="1"/>
  <c r="BE1908" i="1"/>
  <c r="BE1248" i="1"/>
  <c r="BE1579" i="1"/>
  <c r="BE1793" i="1"/>
  <c r="BE1591" i="1"/>
  <c r="BE484" i="1"/>
  <c r="BE267" i="1"/>
  <c r="BE488" i="1"/>
  <c r="BE1732" i="1"/>
  <c r="BE1509" i="1"/>
  <c r="BE1853" i="1"/>
  <c r="BE1511" i="1"/>
  <c r="BE848" i="1"/>
  <c r="BE1402" i="1"/>
  <c r="BE351" i="1"/>
  <c r="BE752" i="1"/>
  <c r="BE1570" i="1"/>
  <c r="BE1332" i="1"/>
  <c r="BE1609" i="1"/>
  <c r="BE1335" i="1"/>
  <c r="BE489" i="1"/>
  <c r="BE1929" i="1"/>
  <c r="BE1931" i="1"/>
  <c r="BE1529" i="1"/>
  <c r="BE1094" i="1"/>
  <c r="BE1960" i="1"/>
  <c r="BE1262" i="1"/>
  <c r="BE1358" i="1"/>
  <c r="BE942" i="1"/>
  <c r="BE1999" i="1"/>
  <c r="BE1182" i="1"/>
  <c r="BE217" i="1"/>
  <c r="BE49" i="1"/>
  <c r="BE1250" i="1"/>
  <c r="BE952" i="1"/>
  <c r="BE906" i="1"/>
  <c r="BE106" i="1"/>
  <c r="BE1670" i="1"/>
  <c r="BE175" i="1"/>
  <c r="BE1274" i="1"/>
  <c r="BE506" i="1"/>
  <c r="BE1050" i="1"/>
  <c r="BE462" i="1"/>
  <c r="BE1530" i="1"/>
  <c r="BE1019" i="1"/>
  <c r="BE968" i="1"/>
  <c r="BE450" i="1"/>
  <c r="BE1314" i="1"/>
  <c r="BE765" i="1"/>
  <c r="BE61" i="1"/>
  <c r="BE1043" i="1"/>
  <c r="BE140" i="1"/>
  <c r="BE536" i="1"/>
  <c r="BE244" i="1"/>
  <c r="BE250" i="1"/>
  <c r="BE52" i="1"/>
  <c r="BE1508" i="1"/>
  <c r="BE1816" i="1"/>
  <c r="BE79" i="1"/>
  <c r="BE1576" i="1"/>
  <c r="BE916" i="1"/>
  <c r="BE1353" i="1"/>
  <c r="BE205" i="1"/>
  <c r="BE611" i="1"/>
  <c r="BE519" i="1"/>
  <c r="BE1427" i="1"/>
  <c r="BE91" i="1"/>
  <c r="BE688" i="1"/>
  <c r="BE1110" i="1"/>
  <c r="BE1384" i="1"/>
  <c r="BE337" i="1"/>
  <c r="BE139" i="1"/>
  <c r="BE1419" i="1"/>
  <c r="BE955" i="1"/>
  <c r="BE1382" i="1"/>
  <c r="BE1346" i="1"/>
  <c r="BE1310" i="1"/>
  <c r="BE62" i="1"/>
  <c r="BE1326" i="1"/>
  <c r="BE258" i="1"/>
  <c r="BE1230" i="1"/>
  <c r="BE1029" i="1"/>
  <c r="BE1434" i="1"/>
  <c r="BE164" i="1"/>
  <c r="BE1958" i="1"/>
  <c r="BE1322" i="1"/>
  <c r="BE650" i="1"/>
  <c r="BE1626" i="1"/>
  <c r="BE1036" i="1"/>
  <c r="BE1505" i="1"/>
  <c r="BE498" i="1"/>
  <c r="BE1362" i="1"/>
  <c r="BE995" i="1"/>
  <c r="BE177" i="1"/>
  <c r="BE1101" i="1"/>
  <c r="BE604" i="1"/>
  <c r="BE308" i="1"/>
  <c r="BE109" i="1"/>
  <c r="BE1486" i="1"/>
  <c r="BE1577" i="1"/>
  <c r="BE1920" i="1"/>
  <c r="BE136" i="1"/>
  <c r="BE1633" i="1"/>
  <c r="BE984" i="1"/>
  <c r="BE263" i="1"/>
  <c r="BE727" i="1"/>
  <c r="BE1600" i="1"/>
  <c r="BE148" i="1"/>
  <c r="BE197" i="1"/>
  <c r="BE1982" i="1"/>
  <c r="BE1021" i="1"/>
  <c r="BE1356" i="1"/>
  <c r="BE1590" i="1"/>
  <c r="BE1499" i="1"/>
  <c r="BE395" i="1"/>
  <c r="BE745" i="1"/>
  <c r="BE1023" i="1"/>
  <c r="BE692" i="1"/>
  <c r="BE329" i="1"/>
  <c r="BE1835" i="1"/>
  <c r="BE1904" i="1"/>
  <c r="BE1741" i="1"/>
  <c r="BE1280" i="1"/>
  <c r="BE364" i="1"/>
  <c r="BE939" i="1"/>
  <c r="BE1385" i="1"/>
  <c r="BE1664" i="1"/>
  <c r="BE1588" i="1"/>
  <c r="BE1705" i="1"/>
  <c r="BE622" i="1"/>
  <c r="BE831" i="1"/>
  <c r="BE268" i="1"/>
  <c r="BE833" i="1"/>
  <c r="BE1928" i="1"/>
  <c r="BE176" i="1"/>
  <c r="BE38" i="1"/>
  <c r="BE1442" i="1"/>
  <c r="BE165" i="1"/>
  <c r="BE1406" i="1"/>
  <c r="BE1554" i="1"/>
  <c r="BE1259" i="1"/>
  <c r="BE110" i="1"/>
  <c r="BE1454" i="1"/>
  <c r="BE1374" i="1"/>
  <c r="BE237" i="1"/>
  <c r="BE1278" i="1"/>
  <c r="BE1087" i="1"/>
  <c r="BE1125" i="1"/>
  <c r="BE410" i="1"/>
  <c r="BE1770" i="1"/>
  <c r="BE293" i="1"/>
  <c r="BE222" i="1"/>
  <c r="BE549" i="1"/>
  <c r="BE1514" i="1"/>
  <c r="BE698" i="1"/>
  <c r="BE618" i="1"/>
  <c r="BE1735" i="1"/>
  <c r="BE1573" i="1"/>
  <c r="BE1287" i="1"/>
  <c r="BE594" i="1"/>
  <c r="BE1410" i="1"/>
  <c r="BE1053" i="1"/>
  <c r="BE292" i="1"/>
  <c r="BE1159" i="1"/>
  <c r="BE251" i="1"/>
  <c r="BE1693" i="1"/>
  <c r="BE1645" i="1"/>
  <c r="BE1972" i="1"/>
  <c r="BE193" i="1"/>
  <c r="BE1691" i="1"/>
  <c r="BE1863" i="1"/>
  <c r="BE321" i="1"/>
  <c r="BE841" i="1"/>
  <c r="BE1657" i="1"/>
  <c r="BE207" i="1"/>
  <c r="BE431" i="1"/>
  <c r="BE358" i="1"/>
  <c r="BE933" i="1"/>
  <c r="BE1702" i="1"/>
  <c r="BE1638" i="1"/>
  <c r="BE1557" i="1"/>
  <c r="BE511" i="1"/>
  <c r="BE815" i="1"/>
  <c r="BE1913" i="1"/>
  <c r="BE1507" i="1"/>
  <c r="BE1897" i="1"/>
  <c r="BE1875" i="1"/>
  <c r="BE502" i="1"/>
  <c r="BE1077" i="1"/>
  <c r="BE154" i="1"/>
  <c r="BE1914" i="1"/>
  <c r="BE1309" i="1"/>
  <c r="BE1763" i="1"/>
  <c r="BE760" i="1"/>
  <c r="BE900" i="1"/>
  <c r="BE417" i="1"/>
  <c r="BE903" i="1"/>
  <c r="BE283" i="1"/>
  <c r="BG301" i="1"/>
  <c r="BG87" i="1"/>
  <c r="BE365" i="1"/>
  <c r="BE1795" i="1"/>
  <c r="BE508" i="1"/>
  <c r="BU750" i="1"/>
  <c r="BE863" i="1"/>
  <c r="BE1179" i="1"/>
  <c r="BE1660" i="1"/>
  <c r="BE1451" i="1"/>
  <c r="BE1475" i="1"/>
  <c r="BE412" i="1"/>
  <c r="BE956" i="1"/>
  <c r="BE881" i="1"/>
  <c r="BE227" i="1"/>
  <c r="BE759" i="1"/>
  <c r="BG596" i="1"/>
  <c r="BG790" i="1"/>
  <c r="BG283" i="1"/>
  <c r="BE325" i="1"/>
  <c r="BE1921" i="1"/>
  <c r="BG508" i="1"/>
  <c r="BS1182" i="1"/>
  <c r="BS750" i="1"/>
  <c r="BS54" i="1"/>
  <c r="BE1777" i="1"/>
  <c r="BE1417" i="1"/>
  <c r="BE610" i="1"/>
  <c r="BE717" i="1"/>
  <c r="BE1091" i="1"/>
  <c r="BE1219" i="1"/>
  <c r="BE691" i="1"/>
  <c r="BE787" i="1"/>
  <c r="BE185" i="1"/>
  <c r="BE406" i="1"/>
  <c r="BG838" i="1"/>
  <c r="BG872" i="1"/>
  <c r="BG457" i="1"/>
  <c r="BG559" i="1"/>
  <c r="BG1076" i="1"/>
  <c r="BG421" i="1"/>
  <c r="BE1963" i="1"/>
  <c r="BG53" i="1"/>
  <c r="BE1044" i="1"/>
  <c r="BG365" i="1"/>
  <c r="BE1372" i="1"/>
  <c r="BG1795" i="1"/>
  <c r="BE107" i="1"/>
  <c r="BE949" i="1"/>
  <c r="BE1396" i="1"/>
  <c r="BG185" i="1"/>
  <c r="BG1207" i="1"/>
  <c r="BG406" i="1"/>
  <c r="BE872" i="1"/>
  <c r="BE1068" i="1"/>
  <c r="BE1097" i="1"/>
  <c r="BE1612" i="1"/>
  <c r="BE790" i="1"/>
  <c r="BG1963" i="1"/>
  <c r="BE875" i="1"/>
  <c r="BG960" i="1"/>
  <c r="BG1044" i="1"/>
  <c r="BE499" i="1"/>
  <c r="BE1580" i="1"/>
  <c r="BG2019" i="1"/>
  <c r="BS271" i="1"/>
  <c r="BS1854" i="1"/>
  <c r="BS1504" i="1"/>
  <c r="BS910" i="1"/>
  <c r="BS1654" i="1"/>
  <c r="BU1796" i="1"/>
  <c r="BS1446" i="1"/>
  <c r="BU1102" i="1"/>
  <c r="BU394" i="1"/>
  <c r="BU1688" i="1"/>
  <c r="BU736" i="1"/>
  <c r="BU363" i="1"/>
  <c r="BU1756" i="1"/>
  <c r="BE1153" i="1"/>
  <c r="BE1788" i="1"/>
  <c r="BE1318" i="1"/>
  <c r="BE343" i="1"/>
  <c r="BE1970" i="1"/>
  <c r="BE1210" i="1"/>
  <c r="BU93" i="1"/>
  <c r="BE2024" i="1"/>
  <c r="BG1396" i="1"/>
  <c r="BG742" i="1"/>
  <c r="BE1017" i="1"/>
  <c r="BE1324" i="1"/>
  <c r="BE528" i="1"/>
  <c r="BE836" i="1"/>
  <c r="BG875" i="1"/>
  <c r="BE960" i="1"/>
  <c r="BE1083" i="1"/>
  <c r="BG499" i="1"/>
  <c r="BG1372" i="1"/>
  <c r="BE2019" i="1"/>
  <c r="BE870" i="1"/>
  <c r="BE445" i="1"/>
  <c r="BE1844" i="1"/>
  <c r="BE1803" i="1"/>
  <c r="BE1943" i="1"/>
  <c r="BE574" i="1"/>
  <c r="BE1678" i="1"/>
  <c r="BE1969" i="1"/>
  <c r="BE41" i="1"/>
  <c r="BE713" i="1"/>
  <c r="BE1124" i="1"/>
  <c r="BE1165" i="1"/>
  <c r="BE1785" i="1"/>
  <c r="BE733" i="1"/>
  <c r="BE748" i="1"/>
  <c r="BE418" i="1"/>
  <c r="BE1315" i="1"/>
  <c r="BE345" i="1"/>
  <c r="BE1079" i="1"/>
  <c r="BE764" i="1"/>
  <c r="BE1212" i="1"/>
  <c r="BE1659" i="1"/>
  <c r="BG1068" i="1"/>
  <c r="BG1097" i="1"/>
  <c r="BG1612" i="1"/>
  <c r="BG528" i="1"/>
  <c r="BE71" i="1"/>
  <c r="BE353" i="1"/>
  <c r="BE646" i="1"/>
  <c r="BE754" i="1"/>
  <c r="BG1083" i="1"/>
  <c r="BE1861" i="1"/>
  <c r="BG1580" i="1"/>
  <c r="BS1713" i="1"/>
  <c r="BG454" i="1"/>
  <c r="BE1088" i="1"/>
  <c r="BG1989" i="1"/>
  <c r="BG988" i="1"/>
  <c r="BE1281" i="1"/>
  <c r="BG1056" i="1"/>
  <c r="BG411" i="1"/>
  <c r="BG353" i="1"/>
  <c r="BG1870" i="1"/>
  <c r="BG845" i="1"/>
  <c r="BE1135" i="1"/>
  <c r="BU632" i="1"/>
  <c r="BU162" i="1"/>
  <c r="BU1303" i="1"/>
  <c r="BU322" i="1"/>
  <c r="BU1909" i="1"/>
  <c r="BU991" i="1"/>
  <c r="BU636" i="1"/>
  <c r="BS212" i="1"/>
  <c r="BU1653" i="1"/>
  <c r="BU1327" i="1"/>
  <c r="BU828" i="1"/>
  <c r="BS1688" i="1"/>
  <c r="BS736" i="1"/>
  <c r="BS363" i="1"/>
  <c r="BS1756" i="1"/>
  <c r="BU88" i="1"/>
  <c r="BU1781" i="1"/>
  <c r="BS976" i="1"/>
  <c r="BG874" i="1"/>
  <c r="BS1468" i="1"/>
  <c r="BG546" i="1"/>
  <c r="BE1157" i="1"/>
  <c r="BE1989" i="1"/>
  <c r="BE1818" i="1"/>
  <c r="BG1281" i="1"/>
  <c r="BG1708" i="1"/>
  <c r="BG259" i="1"/>
  <c r="BG1268" i="1"/>
  <c r="BE1377" i="1"/>
  <c r="BE238" i="1"/>
  <c r="BG551" i="1"/>
  <c r="BG196" i="1"/>
  <c r="BG1205" i="1"/>
  <c r="BG1135" i="1"/>
  <c r="BE213" i="1"/>
  <c r="BE1636" i="1"/>
  <c r="BS632" i="1"/>
  <c r="BU861" i="1"/>
  <c r="BU212" i="1"/>
  <c r="BS1380" i="1"/>
  <c r="BU120" i="1"/>
  <c r="BU1557" i="1"/>
  <c r="BU1070" i="1"/>
  <c r="BU447" i="1"/>
  <c r="BU1416" i="1"/>
  <c r="BS2007" i="1"/>
  <c r="BE425" i="1"/>
  <c r="BS989" i="1"/>
  <c r="BS1689" i="1"/>
  <c r="BS1782" i="1"/>
  <c r="BS1505" i="1"/>
  <c r="BU1300" i="1"/>
  <c r="BU975" i="1"/>
  <c r="BU1715" i="1"/>
  <c r="BU996" i="1"/>
  <c r="BE1067" i="1"/>
  <c r="BG676" i="1"/>
  <c r="BG332" i="1"/>
  <c r="BS162" i="1"/>
  <c r="BS1909" i="1"/>
  <c r="BS991" i="1"/>
  <c r="BS636" i="1"/>
  <c r="BS861" i="1"/>
  <c r="BS1378" i="1"/>
  <c r="BU103" i="1"/>
  <c r="BS1416" i="1"/>
  <c r="BU2007" i="1"/>
  <c r="BG425" i="1"/>
  <c r="BS88" i="1"/>
  <c r="BU1898" i="1"/>
  <c r="BU1890" i="1"/>
  <c r="BU435" i="1"/>
  <c r="BU649" i="1"/>
  <c r="BU1738" i="1"/>
  <c r="BS996" i="1"/>
  <c r="BG1907" i="1"/>
  <c r="BE909" i="1"/>
  <c r="BE1453" i="1"/>
  <c r="BE596" i="1"/>
  <c r="BG1818" i="1"/>
  <c r="BG291" i="1"/>
  <c r="BE1258" i="1"/>
  <c r="BG1865" i="1"/>
  <c r="BE1817" i="1"/>
  <c r="BG1941" i="1"/>
  <c r="BG1860" i="1"/>
  <c r="BG771" i="1"/>
  <c r="BE301" i="1"/>
  <c r="BE87" i="1"/>
  <c r="BE891" i="1"/>
  <c r="BE544" i="1"/>
  <c r="BE1149" i="1"/>
  <c r="BU234" i="1"/>
  <c r="BU357" i="1"/>
  <c r="BU330" i="1"/>
  <c r="BU2023" i="1"/>
  <c r="BU48" i="1"/>
  <c r="BU1637" i="1"/>
  <c r="BU1280" i="1"/>
  <c r="BU246" i="1"/>
  <c r="BU634" i="1"/>
  <c r="BS1842" i="1"/>
  <c r="BU1378" i="1"/>
  <c r="BU1484" i="1"/>
  <c r="BS1557" i="1"/>
  <c r="BS1070" i="1"/>
  <c r="BS447" i="1"/>
  <c r="BU1047" i="1"/>
  <c r="BS1890" i="1"/>
  <c r="BS1738" i="1"/>
  <c r="BU1487" i="1"/>
  <c r="BS1300" i="1"/>
  <c r="BS975" i="1"/>
  <c r="BE943" i="1"/>
  <c r="BE162" i="1"/>
  <c r="BS588" i="1"/>
  <c r="BU1478" i="1"/>
  <c r="BU1676" i="1"/>
  <c r="BE362" i="1"/>
  <c r="BG943" i="1"/>
  <c r="BE1850" i="1"/>
  <c r="BE405" i="1"/>
  <c r="BG962" i="1"/>
  <c r="BE1422" i="1"/>
  <c r="BS48" i="1"/>
  <c r="BS1280" i="1"/>
  <c r="BS246" i="1"/>
  <c r="BS634" i="1"/>
  <c r="BU1929" i="1"/>
  <c r="BU1104" i="1"/>
  <c r="BU716" i="1"/>
  <c r="BS1282" i="1"/>
  <c r="BU1093" i="1"/>
  <c r="BU1466" i="1"/>
  <c r="BS1047" i="1"/>
  <c r="BU467" i="1"/>
  <c r="BU1397" i="1"/>
  <c r="BU40" i="1"/>
  <c r="BU411" i="1"/>
  <c r="BU296" i="1"/>
  <c r="BU588" i="1"/>
  <c r="BU281" i="1"/>
  <c r="BE1456" i="1"/>
  <c r="BU54" i="1"/>
  <c r="BU1776" i="1"/>
  <c r="BU627" i="1"/>
  <c r="BS1161" i="1"/>
  <c r="BU391" i="1"/>
  <c r="BU360" i="1"/>
  <c r="BU1819" i="1"/>
  <c r="BS1104" i="1"/>
  <c r="BS1377" i="1"/>
  <c r="BS716" i="1"/>
  <c r="BS1734" i="1"/>
  <c r="BU1282" i="1"/>
  <c r="BS1720" i="1"/>
  <c r="BU2015" i="1"/>
  <c r="BU1926" i="1"/>
  <c r="BS40" i="1"/>
  <c r="BS296" i="1"/>
  <c r="BS281" i="1"/>
  <c r="BS1478" i="1"/>
  <c r="BS1676" i="1"/>
  <c r="BU156" i="1"/>
  <c r="BG1642" i="1"/>
  <c r="BG1650" i="1"/>
  <c r="BS644" i="1"/>
  <c r="BS1776" i="1"/>
  <c r="BU1161" i="1"/>
  <c r="BS1929" i="1"/>
  <c r="BU1377" i="1"/>
  <c r="BU597" i="1"/>
  <c r="BU1663" i="1"/>
  <c r="BU1008" i="1"/>
  <c r="BU173" i="1"/>
  <c r="BE1292" i="1"/>
  <c r="BS1368" i="1"/>
  <c r="BS1926" i="1"/>
  <c r="BS467" i="1"/>
  <c r="BS1397" i="1"/>
  <c r="BS411" i="1"/>
  <c r="BU1232" i="1"/>
  <c r="BU1585" i="1"/>
  <c r="BU482" i="1"/>
  <c r="BE220" i="1"/>
  <c r="BS156" i="1"/>
  <c r="BE1642" i="1"/>
  <c r="BU644" i="1"/>
  <c r="BS391" i="1"/>
  <c r="BS360" i="1"/>
  <c r="BS1008" i="1"/>
  <c r="BU254" i="1"/>
  <c r="BU1368" i="1"/>
  <c r="BS2015" i="1"/>
  <c r="BU1429" i="1"/>
  <c r="BU52" i="1"/>
  <c r="BU962" i="1"/>
  <c r="BU1593" i="1"/>
  <c r="BU986" i="1"/>
  <c r="BS1232" i="1"/>
  <c r="BE1709" i="1"/>
  <c r="BE232" i="1"/>
  <c r="BG162" i="1"/>
  <c r="BE1643" i="1"/>
  <c r="BE302" i="1"/>
  <c r="BG342" i="1"/>
  <c r="BE317" i="1"/>
  <c r="BG1459" i="1"/>
  <c r="BE676" i="1"/>
  <c r="BG1981" i="1"/>
  <c r="BE947" i="1"/>
  <c r="BG356" i="1"/>
  <c r="BU1952" i="1"/>
  <c r="BS1246" i="1"/>
  <c r="BS1814" i="1"/>
  <c r="BU1699" i="1"/>
  <c r="BS1196" i="1"/>
  <c r="BG1584" i="1"/>
  <c r="BU271" i="1"/>
  <c r="BU918" i="1"/>
  <c r="BU525" i="1"/>
  <c r="BU1504" i="1"/>
  <c r="BU1122" i="1"/>
  <c r="BS980" i="1"/>
  <c r="BU775" i="1"/>
  <c r="BU1654" i="1"/>
  <c r="BS1796" i="1"/>
  <c r="BU1446" i="1"/>
  <c r="BS1102" i="1"/>
  <c r="BS597" i="1"/>
  <c r="BS173" i="1"/>
  <c r="BS254" i="1"/>
  <c r="BG1292" i="1"/>
  <c r="BU521" i="1"/>
  <c r="BS1429" i="1"/>
  <c r="BE1895" i="1"/>
  <c r="BS1585" i="1"/>
  <c r="BS482" i="1"/>
  <c r="BG1709" i="1"/>
  <c r="BG1485" i="1"/>
  <c r="BE342" i="1"/>
  <c r="BG784" i="1"/>
  <c r="BE1223" i="1"/>
  <c r="BG1364" i="1"/>
  <c r="BG104" i="1"/>
  <c r="BS1838" i="1"/>
  <c r="BU333" i="1"/>
  <c r="BS521" i="1"/>
  <c r="BS52" i="1"/>
  <c r="BS962" i="1"/>
  <c r="BS1593" i="1"/>
  <c r="BS986" i="1"/>
  <c r="BG1895" i="1"/>
  <c r="BE874" i="1"/>
  <c r="BU1695" i="1"/>
  <c r="BU1468" i="1"/>
  <c r="BE1988" i="1"/>
  <c r="BE1504" i="1"/>
  <c r="BE1470" i="1"/>
  <c r="BG1643" i="1"/>
  <c r="BG317" i="1"/>
  <c r="BE1459" i="1"/>
  <c r="BE383" i="1"/>
  <c r="BU501" i="1"/>
  <c r="BS187" i="1"/>
  <c r="BU353" i="1"/>
  <c r="BU714" i="1"/>
  <c r="BU249" i="1"/>
  <c r="BS1522" i="1"/>
  <c r="BU1701" i="1"/>
  <c r="BS1971" i="1"/>
  <c r="BU887" i="1"/>
  <c r="BU1848" i="1"/>
  <c r="BU1245" i="1"/>
  <c r="BU1026" i="1"/>
  <c r="BU1131" i="1"/>
  <c r="BU917" i="1"/>
  <c r="BG1988" i="1"/>
  <c r="BE347" i="1"/>
  <c r="BG1956" i="1"/>
  <c r="BE455" i="1"/>
  <c r="BG1414" i="1"/>
  <c r="BE641" i="1"/>
  <c r="BE1299" i="1"/>
  <c r="BG1819" i="1"/>
  <c r="BG1752" i="1"/>
  <c r="BG757" i="1"/>
  <c r="BG1704" i="1"/>
  <c r="BU776" i="1"/>
  <c r="BU1531" i="1"/>
  <c r="BS780" i="1"/>
  <c r="BU368" i="1"/>
  <c r="BU1797" i="1"/>
  <c r="BS972" i="1"/>
  <c r="BU1707" i="1"/>
  <c r="BU89" i="1"/>
  <c r="BE454" i="1"/>
  <c r="BG276" i="1"/>
  <c r="BE1056" i="1"/>
  <c r="BE411" i="1"/>
  <c r="BE1708" i="1"/>
  <c r="BE259" i="1"/>
  <c r="BE1268" i="1"/>
  <c r="BG71" i="1"/>
  <c r="BG836" i="1"/>
  <c r="BE551" i="1"/>
  <c r="BG646" i="1"/>
  <c r="BG754" i="1"/>
  <c r="BE845" i="1"/>
  <c r="BE1205" i="1"/>
  <c r="BS918" i="1"/>
  <c r="BU1854" i="1"/>
  <c r="BS525" i="1"/>
  <c r="BS1122" i="1"/>
  <c r="BU910" i="1"/>
  <c r="BU980" i="1"/>
  <c r="BS775" i="1"/>
  <c r="BU1380" i="1"/>
  <c r="BS1653" i="1"/>
  <c r="BS828" i="1"/>
  <c r="BU1838" i="1"/>
  <c r="BS333" i="1"/>
  <c r="BU989" i="1"/>
  <c r="BU1689" i="1"/>
  <c r="BS1781" i="1"/>
  <c r="BU1782" i="1"/>
  <c r="BU976" i="1"/>
  <c r="BU1505" i="1"/>
  <c r="BE1216" i="1"/>
  <c r="BG1422" i="1"/>
  <c r="BE784" i="1"/>
  <c r="BG803" i="1"/>
  <c r="BG1223" i="1"/>
  <c r="BG65" i="1"/>
  <c r="BE962" i="1"/>
  <c r="BE1542" i="1"/>
  <c r="BG1472" i="1"/>
  <c r="BE2003" i="1"/>
  <c r="BG855" i="1"/>
  <c r="BE915" i="1"/>
  <c r="BE1827" i="1"/>
  <c r="BE912" i="1"/>
  <c r="BG483" i="1"/>
  <c r="BE1786" i="1"/>
  <c r="BG1329" i="1"/>
  <c r="BS486" i="1"/>
  <c r="BU192" i="1"/>
  <c r="BS1436" i="1"/>
  <c r="BS778" i="1"/>
  <c r="BS2022" i="1"/>
  <c r="BU1652" i="1"/>
  <c r="BS264" i="1"/>
  <c r="BS1417" i="1"/>
  <c r="BG1962" i="1"/>
  <c r="BG1771" i="1"/>
  <c r="BS1288" i="1"/>
  <c r="BE235" i="1"/>
  <c r="BE1718" i="1"/>
  <c r="BE1938" i="1"/>
  <c r="BE1014" i="1"/>
  <c r="BE1139" i="1"/>
  <c r="BE1734" i="1"/>
  <c r="BE230" i="1"/>
  <c r="BG221" i="1"/>
  <c r="BG1701" i="1"/>
  <c r="BE56" i="1"/>
  <c r="BE1416" i="1"/>
  <c r="BE1700" i="1"/>
  <c r="BE248" i="1"/>
  <c r="BG613" i="1"/>
  <c r="BG507" i="1"/>
  <c r="BE313" i="1"/>
  <c r="BE348" i="1"/>
  <c r="BE2007" i="1"/>
  <c r="BG1497" i="1"/>
  <c r="BG867" i="1"/>
  <c r="BG2027" i="1"/>
  <c r="BG927" i="1"/>
  <c r="BG1756" i="1"/>
  <c r="BS318" i="1"/>
  <c r="BS1243" i="1"/>
  <c r="BS1524" i="1"/>
  <c r="BS1055" i="1"/>
  <c r="BS589" i="1"/>
  <c r="BS383" i="1"/>
  <c r="BU287" i="1"/>
  <c r="BU564" i="1"/>
  <c r="BE1766" i="1"/>
  <c r="BE542" i="1"/>
  <c r="BE1485" i="1"/>
  <c r="BE1490" i="1"/>
  <c r="BE914" i="1"/>
  <c r="BE1446" i="1"/>
  <c r="BG2003" i="1"/>
  <c r="BG1276" i="1"/>
  <c r="BG915" i="1"/>
  <c r="BG643" i="1"/>
  <c r="BG1827" i="1"/>
  <c r="BG2022" i="1"/>
  <c r="BU415" i="1"/>
  <c r="BU1998" i="1"/>
  <c r="BU1648" i="1"/>
  <c r="BS1054" i="1"/>
  <c r="BU1195" i="1"/>
  <c r="BU1246" i="1"/>
  <c r="BU1915" i="1"/>
  <c r="BE637" i="1"/>
  <c r="BU62" i="1"/>
  <c r="BU1800" i="1"/>
  <c r="BU1655" i="1"/>
  <c r="BU1196" i="1"/>
  <c r="BE1024" i="1"/>
  <c r="BE1526" i="1"/>
  <c r="BE1885" i="1"/>
  <c r="BE918" i="1"/>
  <c r="BE1081" i="1"/>
  <c r="BE1686" i="1"/>
  <c r="BE182" i="1"/>
  <c r="BE221" i="1"/>
  <c r="BE1000" i="1"/>
  <c r="BG347" i="1"/>
  <c r="BG1416" i="1"/>
  <c r="BG1696" i="1"/>
  <c r="BG248" i="1"/>
  <c r="BE788" i="1"/>
  <c r="BE1282" i="1"/>
  <c r="BE1723" i="1"/>
  <c r="BG723" i="1"/>
  <c r="BE461" i="1"/>
  <c r="BU210" i="1"/>
  <c r="BU1920" i="1"/>
  <c r="BU1317" i="1"/>
  <c r="BU504" i="1"/>
  <c r="BS68" i="1"/>
  <c r="BU95" i="1"/>
  <c r="BU647" i="1"/>
  <c r="BS602" i="1"/>
  <c r="BU2020" i="1"/>
  <c r="BU1306" i="1"/>
  <c r="BS564" i="1"/>
  <c r="BE247" i="1"/>
  <c r="BE1622" i="1"/>
  <c r="BE1414" i="1"/>
  <c r="BE1045" i="1"/>
  <c r="BG1465" i="1"/>
  <c r="BE766" i="1"/>
  <c r="BE1683" i="1"/>
  <c r="BE1582" i="1"/>
  <c r="BG901" i="1"/>
  <c r="BE919" i="1"/>
  <c r="BU1326" i="1"/>
  <c r="BS1920" i="1"/>
  <c r="BS1317" i="1"/>
  <c r="BU68" i="1"/>
  <c r="BS1521" i="1"/>
  <c r="BS1914" i="1"/>
  <c r="BU1988" i="1"/>
  <c r="BS287" i="1"/>
  <c r="BE1430" i="1"/>
  <c r="BE762" i="1"/>
  <c r="BE782" i="1"/>
  <c r="BG176" i="1"/>
  <c r="BE332" i="1"/>
  <c r="BE803" i="1"/>
  <c r="BE1364" i="1"/>
  <c r="BE1981" i="1"/>
  <c r="BG947" i="1"/>
  <c r="BE2022" i="1"/>
  <c r="BE356" i="1"/>
  <c r="BS415" i="1"/>
  <c r="BS1998" i="1"/>
  <c r="BS1648" i="1"/>
  <c r="BU1054" i="1"/>
  <c r="BS1195" i="1"/>
  <c r="BU1814" i="1"/>
  <c r="BG637" i="1"/>
  <c r="BU687" i="1"/>
  <c r="BS62" i="1"/>
  <c r="BS1800" i="1"/>
  <c r="BE1386" i="1"/>
  <c r="BE1238" i="1"/>
  <c r="BE799" i="1"/>
  <c r="BE563" i="1"/>
  <c r="BE426" i="1"/>
  <c r="BE851" i="1"/>
  <c r="BE474" i="1"/>
  <c r="BE86" i="1"/>
  <c r="BG1000" i="1"/>
  <c r="BG220" i="1"/>
  <c r="BE1956" i="1"/>
  <c r="BG455" i="1"/>
  <c r="BE1584" i="1"/>
  <c r="BG788" i="1"/>
  <c r="BG1045" i="1"/>
  <c r="BE1465" i="1"/>
  <c r="BG766" i="1"/>
  <c r="BG1282" i="1"/>
  <c r="BG1723" i="1"/>
  <c r="BE723" i="1"/>
  <c r="BG1683" i="1"/>
  <c r="BG1582" i="1"/>
  <c r="BE901" i="1"/>
  <c r="BG461" i="1"/>
  <c r="BG919" i="1"/>
  <c r="BS1326" i="1"/>
  <c r="BS210" i="1"/>
  <c r="BS504" i="1"/>
  <c r="BU1521" i="1"/>
  <c r="BU1914" i="1"/>
  <c r="BS95" i="1"/>
  <c r="BS1988" i="1"/>
  <c r="BS647" i="1"/>
  <c r="BU602" i="1"/>
  <c r="BS1306" i="1"/>
  <c r="BU1238" i="1"/>
  <c r="BE1286" i="1"/>
  <c r="BS1137" i="1"/>
  <c r="BG232" i="1"/>
  <c r="BE373" i="1"/>
  <c r="BE1089" i="1"/>
  <c r="BG1456" i="1"/>
  <c r="BG1655" i="1"/>
  <c r="BG57" i="1"/>
  <c r="BE65" i="1"/>
  <c r="BE1174" i="1"/>
  <c r="BE1536" i="1"/>
  <c r="BG884" i="1"/>
  <c r="BE80" i="1"/>
  <c r="BE897" i="1"/>
  <c r="BU187" i="1"/>
  <c r="BU1522" i="1"/>
  <c r="BU283" i="1"/>
  <c r="BU1971" i="1"/>
  <c r="BS1245" i="1"/>
  <c r="BE902" i="1"/>
  <c r="BE376" i="1"/>
  <c r="BE120" i="1"/>
  <c r="BE736" i="1"/>
  <c r="BE614" i="1"/>
  <c r="BE898" i="1"/>
  <c r="BG1504" i="1"/>
  <c r="BG1157" i="1"/>
  <c r="BG1720" i="1"/>
  <c r="BE660" i="1"/>
  <c r="BG993" i="1"/>
  <c r="BG405" i="1"/>
  <c r="BE1811" i="1"/>
  <c r="BG1299" i="1"/>
  <c r="BE490" i="1"/>
  <c r="BG624" i="1"/>
  <c r="BE1752" i="1"/>
  <c r="BG1707" i="1"/>
  <c r="BE1167" i="1"/>
  <c r="BE1137" i="1"/>
  <c r="BS74" i="1"/>
  <c r="BU780" i="1"/>
  <c r="BU972" i="1"/>
  <c r="BS1844" i="1"/>
  <c r="BU1836" i="1"/>
  <c r="BS1238" i="1"/>
  <c r="BG373" i="1"/>
  <c r="BE950" i="1"/>
  <c r="BE572" i="1"/>
  <c r="BE1239" i="1"/>
  <c r="BE1655" i="1"/>
  <c r="BG705" i="1"/>
  <c r="BG1536" i="1"/>
  <c r="BE884" i="1"/>
  <c r="BG80" i="1"/>
  <c r="BG383" i="1"/>
  <c r="BG897" i="1"/>
  <c r="BS353" i="1"/>
  <c r="BS714" i="1"/>
  <c r="BS249" i="1"/>
  <c r="BS283" i="1"/>
  <c r="BS1701" i="1"/>
  <c r="BS887" i="1"/>
  <c r="BS1026" i="1"/>
  <c r="BS1131" i="1"/>
  <c r="BS917" i="1"/>
  <c r="BE758" i="1"/>
  <c r="BE566" i="1"/>
  <c r="BG898" i="1"/>
  <c r="BE1720" i="1"/>
  <c r="BG513" i="1"/>
  <c r="BG641" i="1"/>
  <c r="BG1811" i="1"/>
  <c r="BG490" i="1"/>
  <c r="BE1819" i="1"/>
  <c r="BE624" i="1"/>
  <c r="BE757" i="1"/>
  <c r="BE1707" i="1"/>
  <c r="BE1704" i="1"/>
  <c r="BG1167" i="1"/>
  <c r="BG1137" i="1"/>
  <c r="BS776" i="1"/>
  <c r="BU74" i="1"/>
  <c r="BS368" i="1"/>
  <c r="BS1797" i="1"/>
  <c r="BU1844" i="1"/>
  <c r="BU1983" i="1"/>
  <c r="BS89" i="1"/>
  <c r="BS1836" i="1"/>
  <c r="BU1137" i="1"/>
  <c r="BU1765" i="1"/>
  <c r="BU1337" i="1"/>
  <c r="BE806" i="1"/>
  <c r="BG131" i="1"/>
  <c r="BE338" i="1"/>
  <c r="BE678" i="1"/>
  <c r="BG572" i="1"/>
  <c r="BG1239" i="1"/>
  <c r="BE57" i="1"/>
  <c r="BE705" i="1"/>
  <c r="BG1174" i="1"/>
  <c r="BG476" i="1"/>
  <c r="BE1108" i="1"/>
  <c r="BU681" i="1"/>
  <c r="BS1386" i="1"/>
  <c r="BU1798" i="1"/>
  <c r="BU1686" i="1"/>
  <c r="BS753" i="1"/>
  <c r="BU1152" i="1"/>
  <c r="BS973" i="1"/>
  <c r="BU1128" i="1"/>
  <c r="BS1290" i="1"/>
  <c r="BU1023" i="1"/>
  <c r="BU890" i="1"/>
  <c r="BU1132" i="1"/>
  <c r="BU1105" i="1"/>
  <c r="BE278" i="1"/>
  <c r="BE518" i="1"/>
  <c r="BE1650" i="1"/>
  <c r="BG660" i="1"/>
  <c r="BE993" i="1"/>
  <c r="BE513" i="1"/>
  <c r="BG1247" i="1"/>
  <c r="BE665" i="1"/>
  <c r="BE1376" i="1"/>
  <c r="BE659" i="1"/>
  <c r="BE931" i="1"/>
  <c r="BE2005" i="1"/>
  <c r="BE1253" i="1"/>
  <c r="BS906" i="1"/>
  <c r="BS800" i="1"/>
  <c r="BS70" i="1"/>
  <c r="BU1248" i="1"/>
  <c r="BU872" i="1"/>
  <c r="BS1426" i="1"/>
  <c r="BU1910" i="1"/>
  <c r="BU1269" i="1"/>
  <c r="BU275" i="1"/>
  <c r="BS1765" i="1"/>
  <c r="BE131" i="1"/>
  <c r="BE146" i="1"/>
  <c r="BG1523" i="1"/>
  <c r="BE1305" i="1"/>
  <c r="BE740" i="1"/>
  <c r="BE1666" i="1"/>
  <c r="BG1108" i="1"/>
  <c r="BE532" i="1"/>
  <c r="BE1679" i="1"/>
  <c r="BU1062" i="1"/>
  <c r="BU1386" i="1"/>
  <c r="BS1136" i="1"/>
  <c r="BS1152" i="1"/>
  <c r="BS1128" i="1"/>
  <c r="BU1290" i="1"/>
  <c r="BS1132" i="1"/>
  <c r="BE1494" i="1"/>
  <c r="BE78" i="1"/>
  <c r="BE470" i="1"/>
  <c r="BG582" i="1"/>
  <c r="BE1762" i="1"/>
  <c r="BE151" i="1"/>
  <c r="BE1907" i="1"/>
  <c r="BE1604" i="1"/>
  <c r="BE1748" i="1"/>
  <c r="BG416" i="1"/>
  <c r="BE1951" i="1"/>
  <c r="BE480" i="1"/>
  <c r="BE1902" i="1"/>
  <c r="BG1253" i="1"/>
  <c r="BE1852" i="1"/>
  <c r="BU906" i="1"/>
  <c r="BU217" i="1"/>
  <c r="BU655" i="1"/>
  <c r="BU70" i="1"/>
  <c r="BS1248" i="1"/>
  <c r="BS872" i="1"/>
  <c r="BU1426" i="1"/>
  <c r="BU1552" i="1"/>
  <c r="BS1269" i="1"/>
  <c r="BU1254" i="1"/>
  <c r="BS1337" i="1"/>
  <c r="BE582" i="1"/>
  <c r="BE1917" i="1"/>
  <c r="BG1985" i="1"/>
  <c r="BE39" i="1"/>
  <c r="BG1305" i="1"/>
  <c r="BE1549" i="1"/>
  <c r="BE476" i="1"/>
  <c r="BG1666" i="1"/>
  <c r="BG532" i="1"/>
  <c r="BG1679" i="1"/>
  <c r="BS1062" i="1"/>
  <c r="BS681" i="1"/>
  <c r="BU1136" i="1"/>
  <c r="BS1798" i="1"/>
  <c r="BS1686" i="1"/>
  <c r="BU753" i="1"/>
  <c r="BU973" i="1"/>
  <c r="BS1023" i="1"/>
  <c r="BS890" i="1"/>
  <c r="BS1105" i="1"/>
  <c r="BE1313" i="1"/>
  <c r="BE119" i="1"/>
  <c r="BE1350" i="1"/>
  <c r="BE1910" i="1"/>
  <c r="BE422" i="1"/>
  <c r="BG1762" i="1"/>
  <c r="BG151" i="1"/>
  <c r="BE1413" i="1"/>
  <c r="BG1604" i="1"/>
  <c r="BG346" i="1"/>
  <c r="BE1247" i="1"/>
  <c r="BG1748" i="1"/>
  <c r="BE416" i="1"/>
  <c r="BG665" i="1"/>
  <c r="BG1951" i="1"/>
  <c r="BG480" i="1"/>
  <c r="BG1376" i="1"/>
  <c r="BG659" i="1"/>
  <c r="BG1902" i="1"/>
  <c r="BG931" i="1"/>
  <c r="BG2005" i="1"/>
  <c r="BG1852" i="1"/>
  <c r="BU800" i="1"/>
  <c r="BS217" i="1"/>
  <c r="BS1910" i="1"/>
  <c r="BS1552" i="1"/>
  <c r="BS1254" i="1"/>
  <c r="BS275" i="1"/>
  <c r="BE186" i="1"/>
  <c r="BG1917" i="1"/>
  <c r="BE1985" i="1"/>
  <c r="BE1523" i="1"/>
  <c r="BG39" i="1"/>
  <c r="BE546" i="1"/>
  <c r="BG1549" i="1"/>
  <c r="BG740" i="1"/>
  <c r="BG1786" i="1"/>
  <c r="BU378" i="1"/>
  <c r="BU486" i="1"/>
  <c r="BU1436" i="1"/>
  <c r="BU778" i="1"/>
  <c r="BU2022" i="1"/>
  <c r="BU264" i="1"/>
  <c r="BU1417" i="1"/>
  <c r="BS1164" i="1"/>
  <c r="BE1962" i="1"/>
  <c r="BU615" i="1"/>
  <c r="BU517" i="1"/>
  <c r="BU808" i="1"/>
  <c r="BU1288" i="1"/>
  <c r="BE318" i="1"/>
  <c r="BE1244" i="1"/>
  <c r="BE1881" i="1"/>
  <c r="BE1254" i="1"/>
  <c r="BE1441" i="1"/>
  <c r="BE117" i="1"/>
  <c r="BE1862" i="1"/>
  <c r="BE374" i="1"/>
  <c r="BG635" i="1"/>
  <c r="BG1216" i="1"/>
  <c r="BG1413" i="1"/>
  <c r="BE346" i="1"/>
  <c r="BE613" i="1"/>
  <c r="BE951" i="1"/>
  <c r="BE992" i="1"/>
  <c r="BE1497" i="1"/>
  <c r="BE1120" i="1"/>
  <c r="BU318" i="1"/>
  <c r="BU1243" i="1"/>
  <c r="BU1017" i="1"/>
  <c r="BU1524" i="1"/>
  <c r="BU1591" i="1"/>
  <c r="BS538" i="1"/>
  <c r="BU880" i="1"/>
  <c r="BU1576" i="1"/>
  <c r="BU1868" i="1"/>
  <c r="BU1055" i="1"/>
  <c r="BU589" i="1"/>
  <c r="BU383" i="1"/>
  <c r="BS752" i="1"/>
  <c r="BS2029" i="1"/>
  <c r="BE1290" i="1"/>
  <c r="BE1002" i="1"/>
  <c r="BE602" i="1"/>
  <c r="BE1418" i="1"/>
  <c r="BE122" i="1"/>
  <c r="BE967" i="1"/>
  <c r="BE854" i="1"/>
  <c r="BE721" i="1"/>
  <c r="BE218" i="1"/>
  <c r="BE895" i="1"/>
  <c r="BE1447" i="1"/>
  <c r="BE846" i="1"/>
  <c r="BE587" i="1"/>
  <c r="BE179" i="1"/>
  <c r="BE1662" i="1"/>
  <c r="BE102" i="1"/>
  <c r="BE638" i="1"/>
  <c r="BE520" i="1"/>
  <c r="BE1550" i="1"/>
  <c r="BE974" i="1"/>
  <c r="BE399" i="1"/>
  <c r="BE203" i="1"/>
  <c r="BE813" i="1"/>
  <c r="BE751" i="1"/>
  <c r="BG1490" i="1"/>
  <c r="BE46" i="1"/>
  <c r="BE1586" i="1"/>
  <c r="BE1010" i="1"/>
  <c r="BE1472" i="1"/>
  <c r="BE855" i="1"/>
  <c r="BE1276" i="1"/>
  <c r="BE643" i="1"/>
  <c r="BG912" i="1"/>
  <c r="BE483" i="1"/>
  <c r="BE1329" i="1"/>
  <c r="BS192" i="1"/>
  <c r="BS1652" i="1"/>
  <c r="BU1164" i="1"/>
  <c r="BS517" i="1"/>
  <c r="BS808" i="1"/>
  <c r="BE1771" i="1"/>
  <c r="BE126" i="1"/>
  <c r="BE1175" i="1"/>
  <c r="BE1158" i="1"/>
  <c r="BE1197" i="1"/>
  <c r="BE1782" i="1"/>
  <c r="BE1814" i="1"/>
  <c r="BE326" i="1"/>
  <c r="BE635" i="1"/>
  <c r="BE1701" i="1"/>
  <c r="BG56" i="1"/>
  <c r="BE1696" i="1"/>
  <c r="BG1700" i="1"/>
  <c r="BE507" i="1"/>
  <c r="BG313" i="1"/>
  <c r="BG951" i="1"/>
  <c r="BG348" i="1"/>
  <c r="BG992" i="1"/>
  <c r="BG2007" i="1"/>
  <c r="BE867" i="1"/>
  <c r="BE2027" i="1"/>
  <c r="BG1120" i="1"/>
  <c r="BE927" i="1"/>
  <c r="BE1756" i="1"/>
  <c r="BU466" i="1"/>
  <c r="BS1017" i="1"/>
  <c r="BU538" i="1"/>
  <c r="BS880" i="1"/>
  <c r="BS1576" i="1"/>
  <c r="BU752" i="1"/>
  <c r="BU2029" i="1"/>
  <c r="BE174" i="1"/>
  <c r="BE104" i="1"/>
  <c r="BR29" i="1"/>
  <c r="BQ29" i="1"/>
  <c r="BS29" i="1"/>
  <c r="BG29" i="1"/>
  <c r="BE29" i="1"/>
  <c r="BD29" i="1"/>
  <c r="BC29" i="1"/>
  <c r="BV2029" i="1" l="1"/>
  <c r="BH2007" i="1"/>
  <c r="BV1652" i="1"/>
  <c r="BH1044" i="1"/>
  <c r="BV948" i="1"/>
  <c r="BV1870" i="1"/>
  <c r="BV1596" i="1"/>
  <c r="BV1834" i="1"/>
  <c r="BH1776" i="1"/>
  <c r="BH1601" i="1"/>
  <c r="BH1808" i="1"/>
  <c r="BH94" i="1"/>
  <c r="BH1251" i="1"/>
  <c r="BH948" i="1"/>
  <c r="BH1564" i="1"/>
  <c r="BH1900" i="1"/>
  <c r="BH1155" i="1"/>
  <c r="BH1138" i="1"/>
  <c r="BH397" i="1"/>
  <c r="BH1064" i="1"/>
  <c r="BH472" i="1"/>
  <c r="BH843" i="1"/>
  <c r="BH1890" i="1"/>
  <c r="BH96" i="1"/>
  <c r="BH920" i="1"/>
  <c r="BH284" i="1"/>
  <c r="BH1103" i="1"/>
  <c r="BH388" i="1"/>
  <c r="BH340" i="1"/>
  <c r="BH1944" i="1"/>
  <c r="BH1042" i="1"/>
  <c r="BH1532" i="1"/>
  <c r="BH1882" i="1"/>
  <c r="BH644" i="1"/>
  <c r="BH1091" i="1"/>
  <c r="BH529" i="1"/>
  <c r="BH1391" i="1"/>
  <c r="BH427" i="1"/>
  <c r="BH631" i="1"/>
  <c r="BH1803" i="1"/>
  <c r="BH1363" i="1"/>
  <c r="BH311" i="1"/>
  <c r="BH1914" i="1"/>
  <c r="BH1968" i="1"/>
  <c r="BH1755" i="1"/>
  <c r="BH1741" i="1"/>
  <c r="BH1743" i="1"/>
  <c r="BH946" i="1"/>
  <c r="BH1620" i="1"/>
  <c r="BH1280" i="1"/>
  <c r="BH1812" i="1"/>
  <c r="BH1593" i="1"/>
  <c r="BH263" i="1"/>
  <c r="BH1297" i="1"/>
  <c r="BH1813" i="1"/>
  <c r="BH1350" i="1"/>
  <c r="BH498" i="1"/>
  <c r="BH1785" i="1"/>
  <c r="BH1469" i="1"/>
  <c r="BH814" i="1"/>
  <c r="BH417" i="1"/>
  <c r="BH1514" i="1"/>
  <c r="BH1168" i="1"/>
  <c r="BH608" i="1"/>
  <c r="BH1383" i="1"/>
  <c r="BH609" i="1"/>
  <c r="BH931" i="1"/>
  <c r="BV910" i="1"/>
  <c r="BV1585" i="1"/>
  <c r="BV212" i="1"/>
  <c r="BH87" i="1"/>
  <c r="BV963" i="1"/>
  <c r="BV1002" i="1"/>
  <c r="BV487" i="1"/>
  <c r="BV1966" i="1"/>
  <c r="BH1152" i="1"/>
  <c r="BH1343" i="1"/>
  <c r="BV383" i="1"/>
  <c r="BV187" i="1"/>
  <c r="BH1416" i="1"/>
  <c r="BH1827" i="1"/>
  <c r="BV1782" i="1"/>
  <c r="BV1531" i="1"/>
  <c r="BH1988" i="1"/>
  <c r="BV353" i="1"/>
  <c r="BH784" i="1"/>
  <c r="BH1584" i="1"/>
  <c r="BH342" i="1"/>
  <c r="BV1232" i="1"/>
  <c r="BV1926" i="1"/>
  <c r="BV627" i="1"/>
  <c r="BV1466" i="1"/>
  <c r="BV1637" i="1"/>
  <c r="BH1860" i="1"/>
  <c r="BV1738" i="1"/>
  <c r="BV861" i="1"/>
  <c r="BH1708" i="1"/>
  <c r="BV162" i="1"/>
  <c r="BH454" i="1"/>
  <c r="BH1068" i="1"/>
  <c r="BH1372" i="1"/>
  <c r="BV93" i="1"/>
  <c r="BV1102" i="1"/>
  <c r="BH960" i="1"/>
  <c r="BH872" i="1"/>
  <c r="BH301" i="1"/>
  <c r="BV318" i="1"/>
  <c r="BH1536" i="1"/>
  <c r="BV1303" i="1"/>
  <c r="BV327" i="1"/>
  <c r="BH805" i="1"/>
  <c r="BH428" i="1"/>
  <c r="BH992" i="1"/>
  <c r="BH151" i="1"/>
  <c r="BH705" i="1"/>
  <c r="BV1655" i="1"/>
  <c r="BV287" i="1"/>
  <c r="BH348" i="1"/>
  <c r="BH912" i="1"/>
  <c r="BV589" i="1"/>
  <c r="BV2022" i="1"/>
  <c r="BH1917" i="1"/>
  <c r="BH659" i="1"/>
  <c r="BH1762" i="1"/>
  <c r="BV906" i="1"/>
  <c r="BH582" i="1"/>
  <c r="BH1247" i="1"/>
  <c r="BV1128" i="1"/>
  <c r="BV1983" i="1"/>
  <c r="BH1504" i="1"/>
  <c r="BH788" i="1"/>
  <c r="BV1988" i="1"/>
  <c r="BH1465" i="1"/>
  <c r="BV504" i="1"/>
  <c r="BH347" i="1"/>
  <c r="BV1800" i="1"/>
  <c r="BH643" i="1"/>
  <c r="BH1472" i="1"/>
  <c r="BV776" i="1"/>
  <c r="BV917" i="1"/>
  <c r="BH1895" i="1"/>
  <c r="BV1368" i="1"/>
  <c r="BV1161" i="1"/>
  <c r="BV2015" i="1"/>
  <c r="BV655" i="1"/>
  <c r="BV1695" i="1"/>
  <c r="BH771" i="1"/>
  <c r="BH1670" i="1"/>
  <c r="BV913" i="1"/>
  <c r="BH1876" i="1"/>
  <c r="BH862" i="1"/>
  <c r="BV752" i="1"/>
  <c r="BH1707" i="1"/>
  <c r="BV54" i="1"/>
  <c r="BV1796" i="1"/>
  <c r="BV1048" i="1"/>
  <c r="BV208" i="1"/>
  <c r="BV686" i="1"/>
  <c r="BH1311" i="1"/>
  <c r="BH1954" i="1"/>
  <c r="BH1930" i="1"/>
  <c r="BH773" i="1"/>
  <c r="BH1703" i="1"/>
  <c r="BH1534" i="1"/>
  <c r="BH976" i="1"/>
  <c r="BH775" i="1"/>
  <c r="BH936" i="1"/>
  <c r="BH1165" i="1"/>
  <c r="BH204" i="1"/>
  <c r="BH700" i="1"/>
  <c r="BH1866" i="1"/>
  <c r="BH1161" i="1"/>
  <c r="BH1767" i="1"/>
  <c r="BH436" i="1"/>
  <c r="BH349" i="1"/>
  <c r="BH1128" i="1"/>
  <c r="BH2021" i="1"/>
  <c r="BH645" i="1"/>
  <c r="BH1265" i="1"/>
  <c r="BH1793" i="1"/>
  <c r="BH97" i="1"/>
  <c r="BH1065" i="1"/>
  <c r="BH1843" i="1"/>
  <c r="BH1563" i="1"/>
  <c r="BH1673" i="1"/>
  <c r="BH1487" i="1"/>
  <c r="BH1924" i="1"/>
  <c r="BH1781" i="1"/>
  <c r="BH2018" i="1"/>
  <c r="BH1674" i="1"/>
  <c r="BH333" i="1"/>
  <c r="BH1295" i="1"/>
  <c r="BH484" i="1"/>
  <c r="BH243" i="1"/>
  <c r="BH971" i="1"/>
  <c r="BH1310" i="1"/>
  <c r="BH1960" i="1"/>
  <c r="BH1763" i="1"/>
  <c r="BH712" i="1"/>
  <c r="BH37" i="1"/>
  <c r="BH630" i="1"/>
  <c r="BH150" i="1"/>
  <c r="BV1062" i="1"/>
  <c r="BV564" i="1"/>
  <c r="BV1280" i="1"/>
  <c r="BV577" i="1"/>
  <c r="BH299" i="1"/>
  <c r="BH1858" i="1"/>
  <c r="BV217" i="1"/>
  <c r="BH1157" i="1"/>
  <c r="BH1376" i="1"/>
  <c r="BH1239" i="1"/>
  <c r="BV62" i="1"/>
  <c r="BV254" i="1"/>
  <c r="BV2023" i="1"/>
  <c r="BH1049" i="1"/>
  <c r="BV1345" i="1"/>
  <c r="BV675" i="1"/>
  <c r="BV1358" i="1"/>
  <c r="BV605" i="1"/>
  <c r="BH1304" i="1"/>
  <c r="BH141" i="1"/>
  <c r="BH1048" i="1"/>
  <c r="BH1117" i="1"/>
  <c r="BH34" i="1"/>
  <c r="BH68" i="1"/>
  <c r="BH1035" i="1"/>
  <c r="BH313" i="1"/>
  <c r="BV1868" i="1"/>
  <c r="BH480" i="1"/>
  <c r="BH572" i="1"/>
  <c r="BH455" i="1"/>
  <c r="BV1920" i="1"/>
  <c r="BH507" i="1"/>
  <c r="BV716" i="1"/>
  <c r="BV1890" i="1"/>
  <c r="BV828" i="1"/>
  <c r="BH508" i="1"/>
  <c r="BH1174" i="1"/>
  <c r="BH1696" i="1"/>
  <c r="BH962" i="1"/>
  <c r="BV394" i="1"/>
  <c r="BH1017" i="1"/>
  <c r="BV827" i="1"/>
  <c r="BV929" i="1"/>
  <c r="BV373" i="1"/>
  <c r="BH515" i="1"/>
  <c r="BH479" i="1"/>
  <c r="BV264" i="1"/>
  <c r="BV1055" i="1"/>
  <c r="BV501" i="1"/>
  <c r="BV263" i="1"/>
  <c r="BV1192" i="1"/>
  <c r="BH447" i="1"/>
  <c r="BH617" i="1"/>
  <c r="BH442" i="1"/>
  <c r="BH1719" i="1"/>
  <c r="BH610" i="1"/>
  <c r="BH1511" i="1"/>
  <c r="BH737" i="1"/>
  <c r="BV1436" i="1"/>
  <c r="BV1238" i="1"/>
  <c r="BH1276" i="1"/>
  <c r="BV1026" i="1"/>
  <c r="BH162" i="1"/>
  <c r="BH1865" i="1"/>
  <c r="BV1576" i="1"/>
  <c r="BV1254" i="1"/>
  <c r="BH2003" i="1"/>
  <c r="BH65" i="1"/>
  <c r="BH1752" i="1"/>
  <c r="BH1650" i="1"/>
  <c r="BV1522" i="1"/>
  <c r="BV1196" i="1"/>
  <c r="BV714" i="1"/>
  <c r="BH1212" i="1"/>
  <c r="BV59" i="1"/>
  <c r="BH72" i="1"/>
  <c r="BH908" i="1"/>
  <c r="BH490" i="1"/>
  <c r="BH1485" i="1"/>
  <c r="BH943" i="1"/>
  <c r="BV1683" i="1"/>
  <c r="BV351" i="1"/>
  <c r="BH389" i="1"/>
  <c r="BH651" i="1"/>
  <c r="BH1618" i="1"/>
  <c r="BH1823" i="1"/>
  <c r="BH1224" i="1"/>
  <c r="BH935" i="1"/>
  <c r="BH1402" i="1"/>
  <c r="BV1248" i="1"/>
  <c r="BH1811" i="1"/>
  <c r="BH884" i="1"/>
  <c r="BH947" i="1"/>
  <c r="BV192" i="1"/>
  <c r="BH757" i="1"/>
  <c r="BV486" i="1"/>
  <c r="BH660" i="1"/>
  <c r="BH641" i="1"/>
  <c r="BH613" i="1"/>
  <c r="BV1245" i="1"/>
  <c r="BV281" i="1"/>
  <c r="BV753" i="1"/>
  <c r="BH1720" i="1"/>
  <c r="BH1497" i="1"/>
  <c r="BV271" i="1"/>
  <c r="BH259" i="1"/>
  <c r="BV1642" i="1"/>
  <c r="BV792" i="1"/>
  <c r="BV1270" i="1"/>
  <c r="BH767" i="1"/>
  <c r="BH1893" i="1"/>
  <c r="BH1902" i="1"/>
  <c r="BH1045" i="1"/>
  <c r="BV1136" i="1"/>
  <c r="BV1844" i="1"/>
  <c r="BV1131" i="1"/>
  <c r="BH1795" i="1"/>
  <c r="BV1970" i="1"/>
  <c r="BV788" i="1"/>
  <c r="BV905" i="1"/>
  <c r="BH1809" i="1"/>
  <c r="BH1191" i="1"/>
  <c r="BH1685" i="1"/>
  <c r="BH1840" i="1"/>
  <c r="BH1198" i="1"/>
  <c r="BH456" i="1"/>
  <c r="BH732" i="1"/>
  <c r="BV538" i="1"/>
  <c r="BH1253" i="1"/>
  <c r="BV1152" i="1"/>
  <c r="BH461" i="1"/>
  <c r="BV989" i="1"/>
  <c r="BV1282" i="1"/>
  <c r="BV330" i="1"/>
  <c r="BV210" i="1"/>
  <c r="BH276" i="1"/>
  <c r="BV1654" i="1"/>
  <c r="BV1417" i="1"/>
  <c r="BV1023" i="1"/>
  <c r="BV976" i="1"/>
  <c r="BV1377" i="1"/>
  <c r="BH457" i="1"/>
  <c r="BV604" i="1"/>
  <c r="BV490" i="1"/>
  <c r="BV1507" i="1"/>
  <c r="BV1098" i="1"/>
  <c r="BH1889" i="1"/>
  <c r="BH565" i="1"/>
  <c r="BH1985" i="1"/>
  <c r="BV778" i="1"/>
  <c r="BH915" i="1"/>
  <c r="BV1854" i="1"/>
  <c r="BV1496" i="1"/>
  <c r="BV227" i="1"/>
  <c r="BV64" i="1"/>
  <c r="BV1525" i="1"/>
  <c r="BV599" i="1"/>
  <c r="BH1631" i="1"/>
  <c r="BH586" i="1"/>
  <c r="BH1717" i="1"/>
  <c r="BH1632" i="1"/>
  <c r="BH1884" i="1"/>
  <c r="BH1348" i="1"/>
  <c r="BH1006" i="1"/>
  <c r="BH1709" i="1"/>
  <c r="BH845" i="1"/>
  <c r="BH1951" i="1"/>
  <c r="BH624" i="1"/>
  <c r="BV68" i="1"/>
  <c r="BV1915" i="1"/>
  <c r="BV1104" i="1"/>
  <c r="BV95" i="1"/>
  <c r="BH1921" i="1"/>
  <c r="BV1608" i="1"/>
  <c r="BV1737" i="1"/>
  <c r="BH892" i="1"/>
  <c r="BH975" i="1"/>
  <c r="BV872" i="1"/>
  <c r="BV1689" i="1"/>
  <c r="BV1699" i="1"/>
  <c r="BV435" i="1"/>
  <c r="BV453" i="1"/>
  <c r="BV1806" i="1"/>
  <c r="BV937" i="1"/>
  <c r="BV221" i="1"/>
  <c r="BH111" i="1"/>
  <c r="BH635" i="1"/>
  <c r="BV800" i="1"/>
  <c r="BV1105" i="1"/>
  <c r="BH1167" i="1"/>
  <c r="BV2020" i="1"/>
  <c r="BV1648" i="1"/>
  <c r="BH927" i="1"/>
  <c r="BH1962" i="1"/>
  <c r="BH1422" i="1"/>
  <c r="BV1380" i="1"/>
  <c r="BH1414" i="1"/>
  <c r="BV1701" i="1"/>
  <c r="BV521" i="1"/>
  <c r="BV1504" i="1"/>
  <c r="BH1981" i="1"/>
  <c r="BV1593" i="1"/>
  <c r="BV1008" i="1"/>
  <c r="BV1819" i="1"/>
  <c r="BV40" i="1"/>
  <c r="BH2022" i="1"/>
  <c r="BV1487" i="1"/>
  <c r="BH1097" i="1"/>
  <c r="BV1474" i="1"/>
  <c r="BV854" i="1"/>
  <c r="BH753" i="1"/>
  <c r="BH1464" i="1"/>
  <c r="BH951" i="1"/>
  <c r="BH919" i="1"/>
  <c r="BV1317" i="1"/>
  <c r="BH1704" i="1"/>
  <c r="BV1047" i="1"/>
  <c r="BH1580" i="1"/>
  <c r="BV183" i="1"/>
  <c r="BV794" i="1"/>
  <c r="BH749" i="1"/>
  <c r="BH1120" i="1"/>
  <c r="BV1524" i="1"/>
  <c r="BH1549" i="1"/>
  <c r="BV1337" i="1"/>
  <c r="BH383" i="1"/>
  <c r="BH1723" i="1"/>
  <c r="BH176" i="1"/>
  <c r="BV1017" i="1"/>
  <c r="BH1852" i="1"/>
  <c r="BV1132" i="1"/>
  <c r="BH80" i="1"/>
  <c r="BV1971" i="1"/>
  <c r="BV1914" i="1"/>
  <c r="BH1701" i="1"/>
  <c r="BH836" i="1"/>
  <c r="BV1797" i="1"/>
  <c r="BV1269" i="1"/>
  <c r="BH855" i="1"/>
  <c r="BV1429" i="1"/>
  <c r="BH1565" i="1"/>
  <c r="BV1721" i="1"/>
  <c r="BV1805" i="1"/>
  <c r="BV1083" i="1"/>
  <c r="BH1980" i="1"/>
  <c r="BH469" i="1"/>
  <c r="BV1910" i="1"/>
  <c r="BH232" i="1"/>
  <c r="BH1108" i="1"/>
  <c r="BV1446" i="1"/>
  <c r="BH1963" i="1"/>
  <c r="BV1990" i="1"/>
  <c r="BV867" i="1"/>
  <c r="BH1971" i="1"/>
  <c r="BV965" i="1"/>
  <c r="BV1229" i="1"/>
  <c r="BH387" i="1"/>
  <c r="BH1354" i="1"/>
  <c r="BV1164" i="1"/>
  <c r="BV615" i="1"/>
  <c r="BV681" i="1"/>
  <c r="BH405" i="1"/>
  <c r="BH1655" i="1"/>
  <c r="BH1490" i="1"/>
  <c r="BH346" i="1"/>
  <c r="BV1765" i="1"/>
  <c r="BV972" i="1"/>
  <c r="BH993" i="1"/>
  <c r="BH1456" i="1"/>
  <c r="BH1282" i="1"/>
  <c r="BV1054" i="1"/>
  <c r="BH901" i="1"/>
  <c r="BV1998" i="1"/>
  <c r="BH2027" i="1"/>
  <c r="BH1153" i="1"/>
  <c r="BH1038" i="1"/>
  <c r="BH1335" i="1"/>
  <c r="BH1863" i="1"/>
  <c r="BH1641" i="1"/>
  <c r="BH1284" i="1"/>
  <c r="BH934" i="1"/>
  <c r="BH534" i="1"/>
  <c r="BH102" i="1"/>
  <c r="BH1403" i="1"/>
  <c r="BH1899" i="1"/>
  <c r="BH486" i="1"/>
  <c r="BH1855" i="1"/>
  <c r="BH400" i="1"/>
  <c r="BH1345" i="1"/>
  <c r="BH555" i="1"/>
  <c r="BH66" i="1"/>
  <c r="BH1801" i="1"/>
  <c r="BH1435" i="1"/>
  <c r="BH1868" i="1"/>
  <c r="BH449" i="1"/>
  <c r="BH306" i="1"/>
  <c r="BH203" i="1"/>
  <c r="BH727" i="1"/>
  <c r="BH1830" i="1"/>
  <c r="BH48" i="1"/>
  <c r="BH237" i="1"/>
  <c r="BH1766" i="1"/>
  <c r="BH939" i="1"/>
  <c r="BH1366" i="1"/>
  <c r="BH277" i="1"/>
  <c r="BH139" i="1"/>
  <c r="BH611" i="1"/>
  <c r="BH1955" i="1"/>
  <c r="BH1201" i="1"/>
  <c r="BH64" i="1"/>
  <c r="BH1382" i="1"/>
  <c r="BH916" i="1"/>
  <c r="BH1160" i="1"/>
  <c r="BH395" i="1"/>
  <c r="BH414" i="1"/>
  <c r="BH696" i="1"/>
  <c r="BH1915" i="1"/>
  <c r="BH1925" i="1"/>
  <c r="BH1355" i="1"/>
  <c r="BH556" i="1"/>
  <c r="BH1610" i="1"/>
  <c r="BH1502" i="1"/>
  <c r="BH626" i="1"/>
  <c r="BH362" i="1"/>
  <c r="BH1862" i="1"/>
  <c r="BH1106" i="1"/>
  <c r="BH386" i="1"/>
  <c r="BH338" i="1"/>
  <c r="BH89" i="1"/>
  <c r="BH468" i="1"/>
  <c r="BH1622" i="1"/>
  <c r="BH1139" i="1"/>
  <c r="BH433" i="1"/>
  <c r="BH522" i="1"/>
  <c r="BH1999" i="1"/>
  <c r="BH650" i="1"/>
  <c r="BH1662" i="1"/>
  <c r="BH78" i="1"/>
  <c r="BV801" i="1"/>
  <c r="BV949" i="1"/>
  <c r="BV1454" i="1"/>
  <c r="BV1199" i="1"/>
  <c r="BV509" i="1"/>
  <c r="BV1485" i="1"/>
  <c r="BV1255" i="1"/>
  <c r="BV1141" i="1"/>
  <c r="BV1817" i="1"/>
  <c r="BV1414" i="1"/>
  <c r="BV1733" i="1"/>
  <c r="BV759" i="1"/>
  <c r="BV1725" i="1"/>
  <c r="BV1099" i="1"/>
  <c r="BV1561" i="1"/>
  <c r="BV119" i="1"/>
  <c r="BV1428" i="1"/>
  <c r="BV397" i="1"/>
  <c r="BV746" i="1"/>
  <c r="BV1862" i="1"/>
  <c r="BV1125" i="1"/>
  <c r="BH891" i="1"/>
  <c r="BV1713" i="1"/>
  <c r="BH1476" i="1"/>
  <c r="BV1714" i="1"/>
  <c r="BV638" i="1"/>
  <c r="BV952" i="1"/>
  <c r="BV1961" i="1"/>
  <c r="BV2017" i="1"/>
  <c r="BV329" i="1"/>
  <c r="BV1165" i="1"/>
  <c r="BH1961" i="1"/>
  <c r="BH358" i="1"/>
  <c r="BV720" i="1"/>
  <c r="BV641" i="1"/>
  <c r="BV100" i="1"/>
  <c r="BV1865" i="1"/>
  <c r="BV315" i="1"/>
  <c r="BV1073" i="1"/>
  <c r="BV427" i="1"/>
  <c r="BV1500" i="1"/>
  <c r="BV744" i="1"/>
  <c r="BV1287" i="1"/>
  <c r="BV795" i="1"/>
  <c r="BV817" i="1"/>
  <c r="BV459" i="1"/>
  <c r="BV765" i="1"/>
  <c r="BV184" i="1"/>
  <c r="BV1012" i="1"/>
  <c r="BV401" i="1"/>
  <c r="BV903" i="1"/>
  <c r="BV551" i="1"/>
  <c r="BV1785" i="1"/>
  <c r="BV547" i="1"/>
  <c r="BV1692" i="1"/>
  <c r="BV840" i="1"/>
  <c r="BV1886" i="1"/>
  <c r="BV1025" i="1"/>
  <c r="BV1163" i="1"/>
  <c r="BV689" i="1"/>
  <c r="BH1347" i="1"/>
  <c r="BH719" i="1"/>
  <c r="BH35" i="1"/>
  <c r="BH1596" i="1"/>
  <c r="BH1169" i="1"/>
  <c r="BH375" i="1"/>
  <c r="BH1888" i="1"/>
  <c r="BH1824" i="1"/>
  <c r="BH1654" i="1"/>
  <c r="BH599" i="1"/>
  <c r="BH1904" i="1"/>
  <c r="BH233" i="1"/>
  <c r="BH500" i="1"/>
  <c r="BH1804" i="1"/>
  <c r="BH1510" i="1"/>
  <c r="BH1272" i="1"/>
  <c r="BH55" i="1"/>
  <c r="BH888" i="1"/>
  <c r="BH155" i="1"/>
  <c r="BV1776" i="1"/>
  <c r="BV1093" i="1"/>
  <c r="BV48" i="1"/>
  <c r="BH1941" i="1"/>
  <c r="BV649" i="1"/>
  <c r="BH1281" i="1"/>
  <c r="BV632" i="1"/>
  <c r="BH499" i="1"/>
  <c r="BH838" i="1"/>
  <c r="BH1258" i="1"/>
  <c r="BH1392" i="1"/>
  <c r="BV1720" i="1"/>
  <c r="BH1764" i="1"/>
  <c r="BH1203" i="1"/>
  <c r="BH296" i="1"/>
  <c r="BV206" i="1"/>
  <c r="BV2003" i="1"/>
  <c r="BV1991" i="1"/>
  <c r="BV623" i="1"/>
  <c r="BV1455" i="1"/>
  <c r="BV2024" i="1"/>
  <c r="BV964" i="1"/>
  <c r="BV790" i="1"/>
  <c r="BV97" i="1"/>
  <c r="BV749" i="1"/>
  <c r="BV1277" i="1"/>
  <c r="BV796" i="1"/>
  <c r="BV1992" i="1"/>
  <c r="BV1672" i="1"/>
  <c r="BH1878" i="1"/>
  <c r="BH245" i="1"/>
  <c r="BH1015" i="1"/>
  <c r="BH1461" i="1"/>
  <c r="BH524" i="1"/>
  <c r="BH746" i="1"/>
  <c r="BH1074" i="1"/>
  <c r="BH1972" i="1"/>
  <c r="BH227" i="1"/>
  <c r="BH1322" i="1"/>
  <c r="BH54" i="1"/>
  <c r="BH899" i="1"/>
  <c r="BH1920" i="1"/>
  <c r="BH795" i="1"/>
  <c r="BH217" i="1"/>
  <c r="BH1934" i="1"/>
  <c r="BH322" i="1"/>
  <c r="BH52" i="1"/>
  <c r="BH1375" i="1"/>
  <c r="BH1466" i="1"/>
  <c r="BH530" i="1"/>
  <c r="BH519" i="1"/>
  <c r="BH1273" i="1"/>
  <c r="BH1686" i="1"/>
  <c r="BH1600" i="1"/>
  <c r="BH501" i="1"/>
  <c r="BH1173" i="1"/>
  <c r="BH1041" i="1"/>
  <c r="BH1638" i="1"/>
  <c r="BH750" i="1"/>
  <c r="BH173" i="1"/>
  <c r="BH1036" i="1"/>
  <c r="BH1499" i="1"/>
  <c r="BH1913" i="1"/>
  <c r="BH1437" i="1"/>
  <c r="BH1749" i="1"/>
  <c r="BH1043" i="1"/>
  <c r="BH693" i="1"/>
  <c r="BH36" i="1"/>
  <c r="BH1879" i="1"/>
  <c r="BH1051" i="1"/>
  <c r="BH321" i="1"/>
  <c r="BH328" i="1"/>
  <c r="BH1087" i="1"/>
  <c r="BH160" i="1"/>
  <c r="BH1530" i="1"/>
  <c r="BH1010" i="1"/>
  <c r="BV1330" i="1"/>
  <c r="BV488" i="1"/>
  <c r="BV1607" i="1"/>
  <c r="BV900" i="1"/>
  <c r="BV1670" i="1"/>
  <c r="BV843" i="1"/>
  <c r="BV273" i="1"/>
  <c r="BV1235" i="1"/>
  <c r="BV901" i="1"/>
  <c r="BV531" i="1"/>
  <c r="BV1109" i="1"/>
  <c r="BV160" i="1"/>
  <c r="BV1626" i="1"/>
  <c r="BV1129" i="1"/>
  <c r="BV677" i="1"/>
  <c r="BV239" i="1"/>
  <c r="BV443" i="1"/>
  <c r="BV853" i="1"/>
  <c r="BV1853" i="1"/>
  <c r="BV1951" i="1"/>
  <c r="BV1628" i="1"/>
  <c r="BV180" i="1"/>
  <c r="BV1754" i="1"/>
  <c r="BV1491" i="1"/>
  <c r="BV1696" i="1"/>
  <c r="BV1475" i="1"/>
  <c r="BV1157" i="1"/>
  <c r="BV1311" i="1"/>
  <c r="BV1676" i="1"/>
  <c r="BH332" i="1"/>
  <c r="BV1327" i="1"/>
  <c r="BH365" i="1"/>
  <c r="BH1948" i="1"/>
  <c r="BH1982" i="1"/>
  <c r="BV672" i="1"/>
  <c r="BV2004" i="1"/>
  <c r="BV659" i="1"/>
  <c r="BV203" i="1"/>
  <c r="BV1425" i="1"/>
  <c r="BV1328" i="1"/>
  <c r="BV1761" i="1"/>
  <c r="BV1191" i="1"/>
  <c r="BV938" i="1"/>
  <c r="BV710" i="1"/>
  <c r="BV1262" i="1"/>
  <c r="BV1904" i="1"/>
  <c r="BV1807" i="1"/>
  <c r="BV374" i="1"/>
  <c r="BV84" i="1"/>
  <c r="BV1694" i="1"/>
  <c r="BV218" i="1"/>
  <c r="BV915" i="1"/>
  <c r="BV2000" i="1"/>
  <c r="BV1412" i="1"/>
  <c r="BV240" i="1"/>
  <c r="BV1804" i="1"/>
  <c r="BV193" i="1"/>
  <c r="BV1188" i="1"/>
  <c r="BV1069" i="1"/>
  <c r="BV1057" i="1"/>
  <c r="BV317" i="1"/>
  <c r="BV31" i="1"/>
  <c r="BV1736" i="1"/>
  <c r="BV357" i="1"/>
  <c r="BH1870" i="1"/>
  <c r="BH875" i="1"/>
  <c r="BV466" i="1"/>
  <c r="BV378" i="1"/>
  <c r="BH665" i="1"/>
  <c r="BH1679" i="1"/>
  <c r="BV74" i="1"/>
  <c r="BV602" i="1"/>
  <c r="BH220" i="1"/>
  <c r="BH1223" i="1"/>
  <c r="BV1848" i="1"/>
  <c r="BV775" i="1"/>
  <c r="BV1929" i="1"/>
  <c r="BH291" i="1"/>
  <c r="BH676" i="1"/>
  <c r="BH1205" i="1"/>
  <c r="BH546" i="1"/>
  <c r="BH325" i="1"/>
  <c r="BV1734" i="1"/>
  <c r="BV1995" i="1"/>
  <c r="BV1198" i="1"/>
  <c r="BV868" i="1"/>
  <c r="BV1177" i="1"/>
  <c r="BV495" i="1"/>
  <c r="BV819" i="1"/>
  <c r="BV1993" i="1"/>
  <c r="BV858" i="1"/>
  <c r="BV1822" i="1"/>
  <c r="BV1498" i="1"/>
  <c r="BV1643" i="1"/>
  <c r="BV1118" i="1"/>
  <c r="BV737" i="1"/>
  <c r="BV1570" i="1"/>
  <c r="BV1036" i="1"/>
  <c r="BV485" i="1"/>
  <c r="BV1092" i="1"/>
  <c r="BV1613" i="1"/>
  <c r="BV839" i="1"/>
  <c r="BV939" i="1"/>
  <c r="BV1728" i="1"/>
  <c r="BV1792" i="1"/>
  <c r="BV1793" i="1"/>
  <c r="BV1263" i="1"/>
  <c r="BV891" i="1"/>
  <c r="BV1419" i="1"/>
  <c r="BV832" i="1"/>
  <c r="BV576" i="1"/>
  <c r="BV305" i="1"/>
  <c r="BV1236" i="1"/>
  <c r="BV2012" i="1"/>
  <c r="BV1850" i="1"/>
  <c r="BV1298" i="1"/>
  <c r="BV1403" i="1"/>
  <c r="BV483" i="1"/>
  <c r="BV434" i="1"/>
  <c r="BH1104" i="1"/>
  <c r="BH1875" i="1"/>
  <c r="BH188" i="1"/>
  <c r="BH600" i="1"/>
  <c r="BH545" i="1"/>
  <c r="BH1997" i="1"/>
  <c r="BH465" i="1"/>
  <c r="BH1135" i="1"/>
  <c r="BH1083" i="1"/>
  <c r="BH29" i="1"/>
  <c r="BH1700" i="1"/>
  <c r="BV880" i="1"/>
  <c r="BV1288" i="1"/>
  <c r="BV1686" i="1"/>
  <c r="BH513" i="1"/>
  <c r="BH373" i="1"/>
  <c r="BH1582" i="1"/>
  <c r="BV687" i="1"/>
  <c r="BV1246" i="1"/>
  <c r="BH1329" i="1"/>
  <c r="BV1838" i="1"/>
  <c r="BH1819" i="1"/>
  <c r="BH317" i="1"/>
  <c r="BV1952" i="1"/>
  <c r="BH1642" i="1"/>
  <c r="BV588" i="1"/>
  <c r="BV1478" i="1"/>
  <c r="BV234" i="1"/>
  <c r="BV1416" i="1"/>
  <c r="BV1653" i="1"/>
  <c r="BH353" i="1"/>
  <c r="BH493" i="1"/>
  <c r="BH1413" i="1"/>
  <c r="BV808" i="1"/>
  <c r="BH1786" i="1"/>
  <c r="BH532" i="1"/>
  <c r="BV1552" i="1"/>
  <c r="BV1290" i="1"/>
  <c r="BH1523" i="1"/>
  <c r="BV1798" i="1"/>
  <c r="BH131" i="1"/>
  <c r="BH1299" i="1"/>
  <c r="BH1683" i="1"/>
  <c r="BH1000" i="1"/>
  <c r="BH637" i="1"/>
  <c r="BH723" i="1"/>
  <c r="BV1195" i="1"/>
  <c r="BH803" i="1"/>
  <c r="BH754" i="1"/>
  <c r="BV89" i="1"/>
  <c r="BV887" i="1"/>
  <c r="BH1643" i="1"/>
  <c r="BH356" i="1"/>
  <c r="BV644" i="1"/>
  <c r="BV156" i="1"/>
  <c r="BV296" i="1"/>
  <c r="BV1898" i="1"/>
  <c r="BH56" i="1"/>
  <c r="BV1591" i="1"/>
  <c r="BH1216" i="1"/>
  <c r="BV517" i="1"/>
  <c r="BH740" i="1"/>
  <c r="BH1748" i="1"/>
  <c r="BH1666" i="1"/>
  <c r="BV1426" i="1"/>
  <c r="BH416" i="1"/>
  <c r="BH1137" i="1"/>
  <c r="BH898" i="1"/>
  <c r="BH897" i="1"/>
  <c r="BV1836" i="1"/>
  <c r="BH57" i="1"/>
  <c r="BV1814" i="1"/>
  <c r="BV1326" i="1"/>
  <c r="BV1306" i="1"/>
  <c r="BH1756" i="1"/>
  <c r="BH1771" i="1"/>
  <c r="BH483" i="1"/>
  <c r="BH646" i="1"/>
  <c r="BV1707" i="1"/>
  <c r="BV333" i="1"/>
  <c r="BV1122" i="1"/>
  <c r="BV986" i="1"/>
  <c r="BV173" i="1"/>
  <c r="BV411" i="1"/>
  <c r="BV1378" i="1"/>
  <c r="BV2007" i="1"/>
  <c r="BV996" i="1"/>
  <c r="BV1070" i="1"/>
  <c r="BH551" i="1"/>
  <c r="BH874" i="1"/>
  <c r="BV636" i="1"/>
  <c r="BH1056" i="1"/>
  <c r="BV1756" i="1"/>
  <c r="BH790" i="1"/>
  <c r="BV750" i="1"/>
  <c r="BV1715" i="1"/>
  <c r="BV1557" i="1"/>
  <c r="BV991" i="1"/>
  <c r="BV363" i="1"/>
  <c r="BH2019" i="1"/>
  <c r="BH406" i="1"/>
  <c r="BH421" i="1"/>
  <c r="BH596" i="1"/>
  <c r="BH759" i="1"/>
  <c r="BV1842" i="1"/>
  <c r="BH1377" i="1"/>
  <c r="BH213" i="1"/>
  <c r="BH1636" i="1"/>
  <c r="BV1665" i="1"/>
  <c r="BV1274" i="1"/>
  <c r="BV1079" i="1"/>
  <c r="BV821" i="1"/>
  <c r="BV1671" i="1"/>
  <c r="BV507" i="1"/>
  <c r="BH1857" i="1"/>
  <c r="BV1664" i="1"/>
  <c r="BV755" i="1"/>
  <c r="BV1000" i="1"/>
  <c r="BV146" i="1"/>
  <c r="BV446" i="1"/>
  <c r="BV1151" i="1"/>
  <c r="BH1635" i="1"/>
  <c r="BV668" i="1"/>
  <c r="BV1884" i="1"/>
  <c r="BV836" i="1"/>
  <c r="BV1912" i="1"/>
  <c r="BV233" i="1"/>
  <c r="BV301" i="1"/>
  <c r="BV470" i="1"/>
  <c r="BV1049" i="1"/>
  <c r="BH104" i="1"/>
  <c r="BH1292" i="1"/>
  <c r="BV525" i="1"/>
  <c r="BV962" i="1"/>
  <c r="BV1663" i="1"/>
  <c r="BV360" i="1"/>
  <c r="BV1397" i="1"/>
  <c r="BV634" i="1"/>
  <c r="BV103" i="1"/>
  <c r="BV975" i="1"/>
  <c r="BV120" i="1"/>
  <c r="BV1781" i="1"/>
  <c r="BV1909" i="1"/>
  <c r="BH988" i="1"/>
  <c r="BH528" i="1"/>
  <c r="BH742" i="1"/>
  <c r="BV736" i="1"/>
  <c r="BH1207" i="1"/>
  <c r="BH1076" i="1"/>
  <c r="BV1182" i="1"/>
  <c r="BV1875" i="1"/>
  <c r="BV810" i="1"/>
  <c r="BV1774" i="1"/>
  <c r="BV1354" i="1"/>
  <c r="BV889" i="1"/>
  <c r="BV230" i="1"/>
  <c r="BV150" i="1"/>
  <c r="BV112" i="1"/>
  <c r="BV1530" i="1"/>
  <c r="BV665" i="1"/>
  <c r="BV335" i="1"/>
  <c r="BV122" i="1"/>
  <c r="BV735" i="1"/>
  <c r="BH1796" i="1"/>
  <c r="BV1243" i="1"/>
  <c r="BH39" i="1"/>
  <c r="BH2005" i="1"/>
  <c r="BH1604" i="1"/>
  <c r="BV973" i="1"/>
  <c r="BH1305" i="1"/>
  <c r="BV70" i="1"/>
  <c r="BV1386" i="1"/>
  <c r="BV275" i="1"/>
  <c r="BV890" i="1"/>
  <c r="BH476" i="1"/>
  <c r="BV1137" i="1"/>
  <c r="BV780" i="1"/>
  <c r="BV283" i="1"/>
  <c r="BV1521" i="1"/>
  <c r="BH766" i="1"/>
  <c r="BV647" i="1"/>
  <c r="BH248" i="1"/>
  <c r="BV415" i="1"/>
  <c r="BH867" i="1"/>
  <c r="BH221" i="1"/>
  <c r="BV1505" i="1"/>
  <c r="BV980" i="1"/>
  <c r="BH71" i="1"/>
  <c r="BV368" i="1"/>
  <c r="BH1956" i="1"/>
  <c r="BV249" i="1"/>
  <c r="BV1468" i="1"/>
  <c r="BH1364" i="1"/>
  <c r="BV918" i="1"/>
  <c r="BH1459" i="1"/>
  <c r="BV52" i="1"/>
  <c r="BV482" i="1"/>
  <c r="BV597" i="1"/>
  <c r="BV391" i="1"/>
  <c r="BV467" i="1"/>
  <c r="BV246" i="1"/>
  <c r="BH1907" i="1"/>
  <c r="BV1300" i="1"/>
  <c r="BH1268" i="1"/>
  <c r="BV88" i="1"/>
  <c r="BV322" i="1"/>
  <c r="BH1989" i="1"/>
  <c r="BH1612" i="1"/>
  <c r="BH1396" i="1"/>
  <c r="BV1688" i="1"/>
  <c r="BH185" i="1"/>
  <c r="BH559" i="1"/>
  <c r="BV1041" i="1"/>
  <c r="BV1535" i="1"/>
  <c r="BV269" i="1"/>
  <c r="BV1490" i="1"/>
  <c r="BV1657" i="1"/>
  <c r="BV1636" i="1"/>
  <c r="BV1361" i="1"/>
  <c r="BV805" i="1"/>
  <c r="BV361" i="1"/>
  <c r="BV260" i="1"/>
  <c r="BV1684" i="1"/>
  <c r="BV1381" i="1"/>
  <c r="BV473" i="1"/>
  <c r="BV556" i="1"/>
  <c r="BV1560" i="1"/>
  <c r="BH478" i="1"/>
  <c r="BH1131" i="1"/>
  <c r="BH512" i="1"/>
  <c r="BH945" i="1"/>
  <c r="BH83" i="1"/>
  <c r="BH573" i="1"/>
  <c r="BH1623" i="1"/>
  <c r="BH620" i="1"/>
  <c r="BH616" i="1"/>
  <c r="BH1520" i="1"/>
  <c r="BH1692" i="1"/>
  <c r="BH941" i="1"/>
  <c r="BH772" i="1"/>
  <c r="BH1822" i="1"/>
  <c r="BH336" i="1"/>
  <c r="BH1236" i="1"/>
  <c r="BH1950" i="1"/>
  <c r="BH603" i="1"/>
  <c r="BH1213" i="1"/>
  <c r="BH1609" i="1"/>
  <c r="BH1648" i="1"/>
  <c r="BH1199" i="1"/>
  <c r="BH1301" i="1"/>
  <c r="BH257" i="1"/>
  <c r="BH991" i="1"/>
  <c r="BH1750" i="1"/>
  <c r="BH412" i="1"/>
  <c r="BH921" i="1"/>
  <c r="BH1264" i="1"/>
  <c r="BH579" i="1"/>
  <c r="BH1684" i="1"/>
  <c r="BH212" i="1"/>
  <c r="BH1419" i="1"/>
  <c r="BH1681" i="1"/>
  <c r="BH835" i="1"/>
  <c r="BH1349" i="1"/>
  <c r="BH996" i="1"/>
  <c r="BH956" i="1"/>
  <c r="BH492" i="1"/>
  <c r="BH889" i="1"/>
  <c r="BH1992" i="1"/>
  <c r="BH958" i="1"/>
  <c r="BH983" i="1"/>
  <c r="BH1408" i="1"/>
  <c r="BH69" i="1"/>
  <c r="BH1309" i="1"/>
  <c r="BH464" i="1"/>
  <c r="BH1232" i="1"/>
  <c r="BH883" i="1"/>
  <c r="BH153" i="1"/>
  <c r="BH726" i="1"/>
  <c r="BH398" i="1"/>
  <c r="BH394" i="1"/>
  <c r="BH1845" i="1"/>
  <c r="BH1228" i="1"/>
  <c r="BH1451" i="1"/>
  <c r="BH842" i="1"/>
  <c r="BH275" i="1"/>
  <c r="BH1797" i="1"/>
  <c r="BH829" i="1"/>
  <c r="BH1436" i="1"/>
  <c r="BH175" i="1"/>
  <c r="BH354" i="1"/>
  <c r="BH504" i="1"/>
  <c r="BH1871" i="1"/>
  <c r="BH708" i="1"/>
  <c r="BH1315" i="1"/>
  <c r="BH1073" i="1"/>
  <c r="BH721" i="1"/>
  <c r="BH590" i="1"/>
  <c r="BH597" i="1"/>
  <c r="BH1004" i="1"/>
  <c r="BH664" i="1"/>
  <c r="BH995" i="1"/>
  <c r="BH1503" i="1"/>
  <c r="BH539" i="1"/>
  <c r="BH517" i="1"/>
  <c r="BH1274" i="1"/>
  <c r="BH937" i="1"/>
  <c r="BH1533" i="1"/>
  <c r="BH1592" i="1"/>
  <c r="BH224" i="1"/>
  <c r="BH254" i="1"/>
  <c r="BH246" i="1"/>
  <c r="BH264" i="1"/>
  <c r="BH673" i="1"/>
  <c r="BH1615" i="1"/>
  <c r="BH1518" i="1"/>
  <c r="BH679" i="1"/>
  <c r="BH172" i="1"/>
  <c r="BH2000" i="1"/>
  <c r="BH1557" i="1"/>
  <c r="BH179" i="1"/>
  <c r="BH149" i="1"/>
  <c r="BH536" i="1"/>
  <c r="BH453" i="1"/>
  <c r="BH810" i="1"/>
  <c r="BH1453" i="1"/>
  <c r="BH509" i="1"/>
  <c r="BH968" i="1"/>
  <c r="BH105" i="1"/>
  <c r="BH477" i="1"/>
  <c r="BH1611" i="1"/>
  <c r="BH569" i="1"/>
  <c r="BH1245" i="1"/>
  <c r="BH31" i="1"/>
  <c r="BH1589" i="1"/>
  <c r="BH938" i="1"/>
  <c r="BH1602" i="1"/>
  <c r="BH50" i="1"/>
  <c r="BH2008" i="1"/>
  <c r="BH326" i="1"/>
  <c r="BH482" i="1"/>
  <c r="BH282" i="1"/>
  <c r="BH189" i="1"/>
  <c r="BH607" i="1"/>
  <c r="BH1778" i="1"/>
  <c r="BH909" i="1"/>
  <c r="BH1526" i="1"/>
  <c r="BH510" i="1"/>
  <c r="BH1312" i="1"/>
  <c r="BH1432" i="1"/>
  <c r="BH419" i="1"/>
  <c r="BH1886" i="1"/>
  <c r="BH758" i="1"/>
  <c r="BV289" i="1"/>
  <c r="BV791" i="1"/>
  <c r="BV985" i="1"/>
  <c r="BV1096" i="1"/>
  <c r="BV999" i="1"/>
  <c r="BV253" i="1"/>
  <c r="BV375" i="1"/>
  <c r="BV793" i="1"/>
  <c r="BH1740" i="1"/>
  <c r="BV1005" i="1"/>
  <c r="BV1180" i="1"/>
  <c r="BV232" i="1"/>
  <c r="BV518" i="1"/>
  <c r="BV1133" i="1"/>
  <c r="BV781" i="1"/>
  <c r="BH404" i="1"/>
  <c r="BH1148" i="1"/>
  <c r="BH1018" i="1"/>
  <c r="BH1668" i="1"/>
  <c r="BH1772" i="1"/>
  <c r="BH547" i="1"/>
  <c r="BH1448" i="1"/>
  <c r="BH392" i="1"/>
  <c r="BH183" i="1"/>
  <c r="BH324" i="1"/>
  <c r="BH2026" i="1"/>
  <c r="BH1320" i="1"/>
  <c r="BH1156" i="1"/>
  <c r="BH216" i="1"/>
  <c r="BH1171" i="1"/>
  <c r="BH929" i="1"/>
  <c r="BH1775" i="1"/>
  <c r="BH879" i="1"/>
  <c r="BH1307" i="1"/>
  <c r="BH1498" i="1"/>
  <c r="BH922" i="1"/>
  <c r="BH1887" i="1"/>
  <c r="BH1080" i="1"/>
  <c r="BH861" i="1"/>
  <c r="BH1075" i="1"/>
  <c r="BH1869" i="1"/>
  <c r="BH1789" i="1"/>
  <c r="BH327" i="1"/>
  <c r="BH652" i="1"/>
  <c r="BH1270" i="1"/>
  <c r="BH82" i="1"/>
  <c r="BH1579" i="1"/>
  <c r="BH802" i="1"/>
  <c r="BH184" i="1"/>
  <c r="BH1249" i="1"/>
  <c r="BH1716" i="1"/>
  <c r="BH581" i="1"/>
  <c r="BH633" i="1"/>
  <c r="BH123" i="1"/>
  <c r="BH200" i="1"/>
  <c r="BH1569" i="1"/>
  <c r="BH1597" i="1"/>
  <c r="BH334" i="1"/>
  <c r="BH298" i="1"/>
  <c r="BH1959" i="1"/>
  <c r="BH713" i="1"/>
  <c r="BH756" i="1"/>
  <c r="BH1896" i="1"/>
  <c r="BH1608" i="1"/>
  <c r="BH896" i="1"/>
  <c r="BH1189" i="1"/>
  <c r="BH1328" i="1"/>
  <c r="BH787" i="1"/>
  <c r="BH783" i="1"/>
  <c r="BH1473" i="1"/>
  <c r="BH1630" i="1"/>
  <c r="BH1252" i="1"/>
  <c r="BH407" i="1"/>
  <c r="BH1474" i="1"/>
  <c r="BH489" i="1"/>
  <c r="BH1784" i="1"/>
  <c r="BH663" i="1"/>
  <c r="BH859" i="1"/>
  <c r="BH1019" i="1"/>
  <c r="BH1967" i="1"/>
  <c r="BH748" i="1"/>
  <c r="BH1368" i="1"/>
  <c r="BH1539" i="1"/>
  <c r="BH1123" i="1"/>
  <c r="BH1244" i="1"/>
  <c r="BH895" i="1"/>
  <c r="BH1225" i="1"/>
  <c r="BH1300" i="1"/>
  <c r="BH969" i="1"/>
  <c r="BH1229" i="1"/>
  <c r="BH1777" i="1"/>
  <c r="BH170" i="1"/>
  <c r="BH1070" i="1"/>
  <c r="BH777" i="1"/>
  <c r="BH1519" i="1"/>
  <c r="BH1676" i="1"/>
  <c r="BH1254" i="1"/>
  <c r="BH1111" i="1"/>
  <c r="BH1333" i="1"/>
  <c r="BH550" i="1"/>
  <c r="BH1705" i="1"/>
  <c r="BH760" i="1"/>
  <c r="BH657" i="1"/>
  <c r="BH1370" i="1"/>
  <c r="BH1341" i="1"/>
  <c r="BH192" i="1"/>
  <c r="BH587" i="1"/>
  <c r="BH114" i="1"/>
  <c r="BH88" i="1"/>
  <c r="BH1591" i="1"/>
  <c r="BH135" i="1"/>
  <c r="BH310" i="1"/>
  <c r="BH602" i="1"/>
  <c r="BH1806" i="1"/>
  <c r="BH841" i="1"/>
  <c r="BH432" i="1"/>
  <c r="BH725" i="1"/>
  <c r="BH1194" i="1"/>
  <c r="BH834" i="1"/>
  <c r="BH1594" i="1"/>
  <c r="BH1468" i="1"/>
  <c r="BH865" i="1"/>
  <c r="BH798" i="1"/>
  <c r="BH987" i="1"/>
  <c r="BH1859" i="1"/>
  <c r="BH1159" i="1"/>
  <c r="BH808" i="1"/>
  <c r="BH1374" i="1"/>
  <c r="BH1455" i="1"/>
  <c r="BH1296" i="1"/>
  <c r="BH163" i="1"/>
  <c r="BH592" i="1"/>
  <c r="BH363" i="1"/>
  <c r="BH801" i="1"/>
  <c r="BH1846" i="1"/>
  <c r="BH1441" i="1"/>
  <c r="BH1248" i="1"/>
  <c r="BH781" i="1"/>
  <c r="BH1731" i="1"/>
  <c r="BH496" i="1"/>
  <c r="BH144" i="1"/>
  <c r="BH1885" i="1"/>
  <c r="BH266" i="1"/>
  <c r="BH182" i="1"/>
  <c r="BH177" i="1"/>
  <c r="BH1218" i="1"/>
  <c r="BH1715" i="1"/>
  <c r="BH448" i="1"/>
  <c r="BH1334" i="1"/>
  <c r="BH234" i="1"/>
  <c r="BH222" i="1"/>
  <c r="BH1142" i="1"/>
  <c r="BH882" i="1"/>
  <c r="BH1984" i="1"/>
  <c r="BH1089" i="1"/>
  <c r="BH854" i="1"/>
  <c r="BH741" i="1"/>
  <c r="BH614" i="1"/>
  <c r="BH86" i="1"/>
  <c r="BH293" i="1"/>
  <c r="BV403" i="1"/>
  <c r="BV1146" i="1"/>
  <c r="BV252" i="1"/>
  <c r="BH642" i="1"/>
  <c r="BH736" i="1"/>
  <c r="BH1394" i="1"/>
  <c r="BH1098" i="1"/>
  <c r="BH537" i="1"/>
  <c r="BH1002" i="1"/>
  <c r="BH762" i="1"/>
  <c r="BH422" i="1"/>
  <c r="BH491" i="1"/>
  <c r="BH563" i="1"/>
  <c r="BH1727" i="1"/>
  <c r="BH49" i="1"/>
  <c r="BH714" i="1"/>
  <c r="BH1314" i="1"/>
  <c r="BH1829" i="1"/>
  <c r="BV1582" i="1"/>
  <c r="BV763" i="1"/>
  <c r="BV1032" i="1"/>
  <c r="BV1860" i="1"/>
  <c r="BV1622" i="1"/>
  <c r="BV1142" i="1"/>
  <c r="BV1393" i="1"/>
  <c r="BV806" i="1"/>
  <c r="BV1293" i="1"/>
  <c r="BV436" i="1"/>
  <c r="BV293" i="1"/>
  <c r="BV1697" i="1"/>
  <c r="BV83" i="1"/>
  <c r="BV1508" i="1"/>
  <c r="BV1011" i="1"/>
  <c r="BV1155" i="1"/>
  <c r="BV1799" i="1"/>
  <c r="BV557" i="1"/>
  <c r="BV1319" i="1"/>
  <c r="BV1604" i="1"/>
  <c r="BV2010" i="1"/>
  <c r="BV316" i="1"/>
  <c r="BV1320" i="1"/>
  <c r="BV1601" i="1"/>
  <c r="BV1059" i="1"/>
  <c r="BV1499" i="1"/>
  <c r="BV1456" i="1"/>
  <c r="BV526" i="1"/>
  <c r="BV1162" i="1"/>
  <c r="BV1033" i="1"/>
  <c r="BV49" i="1"/>
  <c r="BV1646" i="1"/>
  <c r="BV1210" i="1"/>
  <c r="BV1321" i="1"/>
  <c r="BV1837" i="1"/>
  <c r="BV1325" i="1"/>
  <c r="BV161" i="1"/>
  <c r="BH1480" i="1"/>
  <c r="BV1758" i="1"/>
  <c r="BV1227" i="1"/>
  <c r="BV1883" i="1"/>
  <c r="BV1942" i="1"/>
  <c r="BV1973" i="1"/>
  <c r="BV1682" i="1"/>
  <c r="BV1863" i="1"/>
  <c r="BV770" i="1"/>
  <c r="BV407" i="1"/>
  <c r="BV1947" i="1"/>
  <c r="BV1030" i="1"/>
  <c r="BV324" i="1"/>
  <c r="BV1080" i="1"/>
  <c r="BV844" i="1"/>
  <c r="BV1305" i="1"/>
  <c r="BV1230" i="1"/>
  <c r="BV176" i="1"/>
  <c r="BV1051" i="1"/>
  <c r="BV544" i="1"/>
  <c r="BV1542" i="1"/>
  <c r="BV851" i="1"/>
  <c r="BV1443" i="1"/>
  <c r="BV1360" i="1"/>
  <c r="BV1616" i="1"/>
  <c r="BV441" i="1"/>
  <c r="BV1435" i="1"/>
  <c r="BH1061" i="1"/>
  <c r="BH514" i="1"/>
  <c r="BH1119" i="1"/>
  <c r="BH228" i="1"/>
  <c r="BH1637" i="1"/>
  <c r="BH1462" i="1"/>
  <c r="BH1599" i="1"/>
  <c r="BH1256" i="1"/>
  <c r="BH1652" i="1"/>
  <c r="BH1415" i="1"/>
  <c r="BH584" i="1"/>
  <c r="BH1545" i="1"/>
  <c r="BH112" i="1"/>
  <c r="BH598" i="1"/>
  <c r="BH1613" i="1"/>
  <c r="BH1779" i="1"/>
  <c r="BH704" i="1"/>
  <c r="BH100" i="1"/>
  <c r="BH169" i="1"/>
  <c r="BH718" i="1"/>
  <c r="BH2023" i="1"/>
  <c r="BH1548" i="1"/>
  <c r="BH785" i="1"/>
  <c r="BH1293" i="1"/>
  <c r="BH1841" i="1"/>
  <c r="BH1665" i="1"/>
  <c r="BH944" i="1"/>
  <c r="BH1357" i="1"/>
  <c r="BH1016" i="1"/>
  <c r="BH273" i="1"/>
  <c r="BH1931" i="1"/>
  <c r="BH1397" i="1"/>
  <c r="BH1078" i="1"/>
  <c r="BH202" i="1"/>
  <c r="BH989" i="1"/>
  <c r="BH627" i="1"/>
  <c r="BH274" i="1"/>
  <c r="BH580" i="1"/>
  <c r="BH1625" i="1"/>
  <c r="BH527" i="1"/>
  <c r="BH2004" i="1"/>
  <c r="BH41" i="1"/>
  <c r="BH925" i="1"/>
  <c r="BH2011" i="1"/>
  <c r="BH1957" i="1"/>
  <c r="BH1678" i="1"/>
  <c r="BH1713" i="1"/>
  <c r="BH1832" i="1"/>
  <c r="BH1150" i="1"/>
  <c r="BH1918" i="1"/>
  <c r="BH1751" i="1"/>
  <c r="BH904" i="1"/>
  <c r="BH1699" i="1"/>
  <c r="BH800" i="1"/>
  <c r="BH1126" i="1"/>
  <c r="BH101" i="1"/>
  <c r="BH1867" i="1"/>
  <c r="BH140" i="1"/>
  <c r="BH1628" i="1"/>
  <c r="BH288" i="1"/>
  <c r="BH1583" i="1"/>
  <c r="BH130" i="1"/>
  <c r="BH1983" i="1"/>
  <c r="BH423" i="1"/>
  <c r="BH820" i="1"/>
  <c r="BH1736" i="1"/>
  <c r="BH2013" i="1"/>
  <c r="BH1037" i="1"/>
  <c r="BH142" i="1"/>
  <c r="BH487" i="1"/>
  <c r="BH1562" i="1"/>
  <c r="BH1166" i="1"/>
  <c r="BH84" i="1"/>
  <c r="BH1423" i="1"/>
  <c r="BH1677" i="1"/>
  <c r="BH223" i="1"/>
  <c r="BH38" i="1"/>
  <c r="BH1406" i="1"/>
  <c r="BH1072" i="1"/>
  <c r="BH308" i="1"/>
  <c r="BH125" i="1"/>
  <c r="BH779" i="1"/>
  <c r="BH878" i="1"/>
  <c r="BH372" i="1"/>
  <c r="BH1063" i="1"/>
  <c r="BH265" i="1"/>
  <c r="BH655" i="1"/>
  <c r="BH949" i="1"/>
  <c r="BH535" i="1"/>
  <c r="BH1058" i="1"/>
  <c r="BH588" i="1"/>
  <c r="BH399" i="1"/>
  <c r="BH698" i="1"/>
  <c r="BH110" i="1"/>
  <c r="BH93" i="1"/>
  <c r="BH502" i="1"/>
  <c r="BH1489" i="1"/>
  <c r="BH350" i="1"/>
  <c r="BH294" i="1"/>
  <c r="BH605" i="1"/>
  <c r="BH1661" i="1"/>
  <c r="BH625" i="1"/>
  <c r="BH158" i="1"/>
  <c r="BH1513" i="1"/>
  <c r="BH1007" i="1"/>
  <c r="BH1849" i="1"/>
  <c r="BH1014" i="1"/>
  <c r="BH823" i="1"/>
  <c r="BH1332" i="1"/>
  <c r="BH367" i="1"/>
  <c r="BH763" i="1"/>
  <c r="BH966" i="1"/>
  <c r="BH1543" i="1"/>
  <c r="BH869" i="1"/>
  <c r="BH1101" i="1"/>
  <c r="BH751" i="1"/>
  <c r="BH81" i="1"/>
  <c r="BH382" i="1"/>
  <c r="BH1057" i="1"/>
  <c r="BH903" i="1"/>
  <c r="BH1494" i="1"/>
  <c r="BH1278" i="1"/>
  <c r="BH503" i="1"/>
  <c r="BH1438" i="1"/>
  <c r="BH1318" i="1"/>
  <c r="BH812" i="1"/>
  <c r="BH337" i="1"/>
  <c r="BH1179" i="1"/>
  <c r="BH126" i="1"/>
  <c r="BH1996" i="1"/>
  <c r="BH1454" i="1"/>
  <c r="BH902" i="1"/>
  <c r="BH1574" i="1"/>
  <c r="BH120" i="1"/>
  <c r="BH376" i="1"/>
  <c r="BH1850" i="1"/>
  <c r="BH292" i="1"/>
  <c r="BH1586" i="1"/>
  <c r="BH666" i="1"/>
  <c r="BH1362" i="1"/>
  <c r="BH1024" i="1"/>
  <c r="BH1211" i="1"/>
  <c r="BH446" i="1"/>
  <c r="BH738" i="1"/>
  <c r="BH967" i="1"/>
  <c r="BV280" i="1"/>
  <c r="BV747" i="1"/>
  <c r="BV1250" i="1"/>
  <c r="BV1239" i="1"/>
  <c r="BH804" i="1"/>
  <c r="BV1662" i="1"/>
  <c r="BV733" i="1"/>
  <c r="BV1396" i="1"/>
  <c r="BV1222" i="1"/>
  <c r="BV673" i="1"/>
  <c r="BV1913" i="1"/>
  <c r="BV2018" i="1"/>
  <c r="BV297" i="1"/>
  <c r="BV1071" i="1"/>
  <c r="BV603" i="1"/>
  <c r="BV276" i="1"/>
  <c r="BV1634" i="1"/>
  <c r="BV1779" i="1"/>
  <c r="BH129" i="1"/>
  <c r="BH1791" i="1"/>
  <c r="BH1323" i="1"/>
  <c r="BH1690" i="1"/>
  <c r="BH811" i="1"/>
  <c r="BH687" i="1"/>
  <c r="BH724" i="1"/>
  <c r="BH1052" i="1"/>
  <c r="BH681" i="1"/>
  <c r="BH1965" i="1"/>
  <c r="BH1493" i="1"/>
  <c r="BH1769" i="1"/>
  <c r="BH612" i="1"/>
  <c r="BH1342" i="1"/>
  <c r="BH1675" i="1"/>
  <c r="BH825" i="1"/>
  <c r="BH1606" i="1"/>
  <c r="BH699" i="1"/>
  <c r="BH1444" i="1"/>
  <c r="BH1450" i="1"/>
  <c r="BH1994" i="1"/>
  <c r="BH1412" i="1"/>
  <c r="BH821" i="1"/>
  <c r="BH1339" i="1"/>
  <c r="BH195" i="1"/>
  <c r="BH680" i="1"/>
  <c r="BH1185" i="1"/>
  <c r="BH1527" i="1"/>
  <c r="BH940" i="1"/>
  <c r="BH1267" i="1"/>
  <c r="BH475" i="1"/>
  <c r="BH1486" i="1"/>
  <c r="BH576" i="1"/>
  <c r="BH1352" i="1"/>
  <c r="BH287" i="1"/>
  <c r="BH709" i="1"/>
  <c r="BH1426" i="1"/>
  <c r="BH408" i="1"/>
  <c r="BH828" i="1"/>
  <c r="BH1439" i="1"/>
  <c r="BH1060" i="1"/>
  <c r="BH1112" i="1"/>
  <c r="BH905" i="1"/>
  <c r="BH1760" i="1"/>
  <c r="BH729" i="1"/>
  <c r="BH1028" i="1"/>
  <c r="BH1291" i="1"/>
  <c r="BH589" i="1"/>
  <c r="BH128" i="1"/>
  <c r="BH1945" i="1"/>
  <c r="BH852" i="1"/>
  <c r="BH1541" i="1"/>
  <c r="BH826" i="1"/>
  <c r="BH1627" i="1"/>
  <c r="BH1085" i="1"/>
  <c r="BH964" i="1"/>
  <c r="BH959" i="1"/>
  <c r="BH385" i="1"/>
  <c r="BH591" i="1"/>
  <c r="BH780" i="1"/>
  <c r="BH853" i="1"/>
  <c r="BH1991" i="1"/>
  <c r="BH1294" i="1"/>
  <c r="BH1405" i="1"/>
  <c r="BH1525" i="1"/>
  <c r="BH717" i="1"/>
  <c r="BH1365" i="1"/>
  <c r="BH552" i="1"/>
  <c r="BH1507" i="1"/>
  <c r="BH1521" i="1"/>
  <c r="BH890" i="1"/>
  <c r="BH745" i="1"/>
  <c r="BH85" i="1"/>
  <c r="BH1798" i="1"/>
  <c r="BH871" i="1"/>
  <c r="BH46" i="1"/>
  <c r="BH361" i="1"/>
  <c r="BH813" i="1"/>
  <c r="BH323" i="1"/>
  <c r="BH75" i="1"/>
  <c r="BH1141" i="1"/>
  <c r="BH1418" i="1"/>
  <c r="BH566" i="1"/>
  <c r="BH636" i="1"/>
  <c r="BH557" i="1"/>
  <c r="BH91" i="1"/>
  <c r="BH250" i="1"/>
  <c r="BH1605" i="1"/>
  <c r="BH686" i="1"/>
  <c r="BH2024" i="1"/>
  <c r="BH167" i="1"/>
  <c r="BH863" i="1"/>
  <c r="BH494" i="1"/>
  <c r="BH1026" i="1"/>
  <c r="BH147" i="1"/>
  <c r="BH109" i="1"/>
  <c r="BH683" i="1"/>
  <c r="BH1338" i="1"/>
  <c r="BH978" i="1"/>
  <c r="BH1140" i="1"/>
  <c r="BH1660" i="1"/>
  <c r="BH106" i="1"/>
  <c r="BH295" i="1"/>
  <c r="BH318" i="1"/>
  <c r="BH267" i="1"/>
  <c r="BH832" i="1"/>
  <c r="BH1802" i="1"/>
  <c r="BH1710" i="1"/>
  <c r="BH1417" i="1"/>
  <c r="BH249" i="1"/>
  <c r="BH485" i="1"/>
  <c r="BH1687" i="1"/>
  <c r="BH765" i="1"/>
  <c r="BH1807" i="1"/>
  <c r="BH972" i="1"/>
  <c r="BH1542" i="1"/>
  <c r="BH1326" i="1"/>
  <c r="BH1071" i="1"/>
  <c r="BH251" i="1"/>
  <c r="BH881" i="1"/>
  <c r="BH870" i="1"/>
  <c r="BH654" i="1"/>
  <c r="BH1373" i="1"/>
  <c r="BH58" i="1"/>
  <c r="BH1107" i="1"/>
  <c r="BH1792" i="1"/>
  <c r="BH47" i="1"/>
  <c r="BH755" i="1"/>
  <c r="BH60" i="1"/>
  <c r="BH426" i="1"/>
  <c r="BH1794" i="1"/>
  <c r="BH1470" i="1"/>
  <c r="BH1571" i="1"/>
  <c r="BH1369" i="1"/>
  <c r="BH1250" i="1"/>
  <c r="BH1506" i="1"/>
  <c r="BH1197" i="1"/>
  <c r="BH818" i="1"/>
  <c r="BH1067" i="1"/>
  <c r="BH786" i="1"/>
  <c r="BH1190" i="1"/>
  <c r="BH463" i="1"/>
  <c r="BH747" i="1"/>
  <c r="BH90" i="1"/>
  <c r="BH1094" i="1"/>
  <c r="BV549" i="1"/>
  <c r="BV1264" i="1"/>
  <c r="BV554" i="1"/>
  <c r="BV1384" i="1"/>
  <c r="BV1661" i="1"/>
  <c r="BV829" i="1"/>
  <c r="BV722" i="1"/>
  <c r="BV1022" i="1"/>
  <c r="BV1845" i="1"/>
  <c r="BV1268" i="1"/>
  <c r="BV899" i="1"/>
  <c r="BV1043" i="1"/>
  <c r="BV1565" i="1"/>
  <c r="BV153" i="1"/>
  <c r="BV430" i="1"/>
  <c r="BV1066" i="1"/>
  <c r="BV719" i="1"/>
  <c r="BV457" i="1"/>
  <c r="BV797" i="1"/>
  <c r="BV382" i="1"/>
  <c r="BV1967" i="1"/>
  <c r="BH526" i="1"/>
  <c r="BH1932" i="1"/>
  <c r="BH1669" i="1"/>
  <c r="BH1689" i="1"/>
  <c r="BH668" i="1"/>
  <c r="BH1340" i="1"/>
  <c r="BH1337" i="1"/>
  <c r="BH1952" i="1"/>
  <c r="BH860" i="1"/>
  <c r="BH1837" i="1"/>
  <c r="BH720" i="1"/>
  <c r="BH1356" i="1"/>
  <c r="BH1810" i="1"/>
  <c r="BH1275" i="1"/>
  <c r="BH789" i="1"/>
  <c r="BH473" i="1"/>
  <c r="BH355" i="1"/>
  <c r="BH1393" i="1"/>
  <c r="BH1176" i="1"/>
  <c r="BH303" i="1"/>
  <c r="BH44" i="1"/>
  <c r="BH963" i="1"/>
  <c r="BH369" i="1"/>
  <c r="BH1388" i="1"/>
  <c r="BH1577" i="1"/>
  <c r="BH615" i="1"/>
  <c r="BH226" i="1"/>
  <c r="BH2002" i="1"/>
  <c r="BH1088" i="1"/>
  <c r="BH1998" i="1"/>
  <c r="BH444" i="1"/>
  <c r="BH1361" i="1"/>
  <c r="BH403" i="1"/>
  <c r="BH2017" i="1"/>
  <c r="BH1880" i="1"/>
  <c r="BH1799" i="1"/>
  <c r="BH445" i="1"/>
  <c r="BH497" i="1"/>
  <c r="BH1235" i="1"/>
  <c r="BH1263" i="1"/>
  <c r="BH877" i="1"/>
  <c r="BH1163" i="1"/>
  <c r="BH543" i="1"/>
  <c r="BH1834" i="1"/>
  <c r="BH574" i="1"/>
  <c r="BH1978" i="1"/>
  <c r="BH452" i="1"/>
  <c r="BH209" i="1"/>
  <c r="BH561" i="1"/>
  <c r="BH1733" i="1"/>
  <c r="BH371" i="1"/>
  <c r="BH1488" i="1"/>
  <c r="BH429" i="1"/>
  <c r="BH255" i="1"/>
  <c r="BH560" i="1"/>
  <c r="BH339" i="1"/>
  <c r="BH575" i="1"/>
  <c r="BH420" i="1"/>
  <c r="BH1624" i="1"/>
  <c r="BH197" i="1"/>
  <c r="BH1492" i="1"/>
  <c r="BH658" i="1"/>
  <c r="BH1833" i="1"/>
  <c r="BH218" i="1"/>
  <c r="BH1730" i="1"/>
  <c r="BH847" i="1"/>
  <c r="BH984" i="1"/>
  <c r="BH695" i="1"/>
  <c r="BH1269" i="1"/>
  <c r="BH1598" i="1"/>
  <c r="BH1410" i="1"/>
  <c r="BH148" i="1"/>
  <c r="BH1183" i="1"/>
  <c r="BH1835" i="1"/>
  <c r="BH794" i="1"/>
  <c r="BH1170" i="1"/>
  <c r="BH1656" i="1"/>
  <c r="BH1768" i="1"/>
  <c r="BH418" i="1"/>
  <c r="BH2020" i="1"/>
  <c r="BH856" i="1"/>
  <c r="BH1626" i="1"/>
  <c r="BH157" i="1"/>
  <c r="BH1864" i="1"/>
  <c r="BH1547" i="1"/>
  <c r="BH1482" i="1"/>
  <c r="BH319" i="1"/>
  <c r="BH692" i="1"/>
  <c r="BH1783" i="1"/>
  <c r="BH164" i="1"/>
  <c r="BH734" i="1"/>
  <c r="BH1746" i="1"/>
  <c r="BH1077" i="1"/>
  <c r="BH1537" i="1"/>
  <c r="BH1672" i="1"/>
  <c r="BH1566" i="1"/>
  <c r="BH1973" i="1"/>
  <c r="BH1912" i="1"/>
  <c r="BH1848" i="1"/>
  <c r="BH1130" i="1"/>
  <c r="BH1790" i="1"/>
  <c r="BH669" i="1"/>
  <c r="BH1585" i="1"/>
  <c r="BH1629" i="1"/>
  <c r="BH1754" i="1"/>
  <c r="BH1742" i="1"/>
  <c r="BH1115" i="1"/>
  <c r="BH694" i="1"/>
  <c r="BH918" i="1"/>
  <c r="BH702" i="1"/>
  <c r="BH1976" i="1"/>
  <c r="BH133" i="1"/>
  <c r="BH1040" i="1"/>
  <c r="BH1009" i="1"/>
  <c r="BH1118" i="1"/>
  <c r="BH1986" i="1"/>
  <c r="BH1021" i="1"/>
  <c r="BH622" i="1"/>
  <c r="BH985" i="1"/>
  <c r="BH1384" i="1"/>
  <c r="BH1230" i="1"/>
  <c r="BH391" i="1"/>
  <c r="BH1910" i="1"/>
  <c r="BH1922" i="1"/>
  <c r="BH1578" i="1"/>
  <c r="BH710" i="1"/>
  <c r="BH1958" i="1"/>
  <c r="BH1238" i="1"/>
  <c r="BH930" i="1"/>
  <c r="BH1590" i="1"/>
  <c r="BH242" i="1"/>
  <c r="BH194" i="1"/>
  <c r="BH261" i="1"/>
  <c r="BH366" i="1"/>
  <c r="BH1398" i="1"/>
  <c r="BH467" i="1"/>
  <c r="BH1346" i="1"/>
  <c r="BH782" i="1"/>
  <c r="BV611" i="1"/>
  <c r="BV1587" i="1"/>
  <c r="BV1318" i="1"/>
  <c r="BV1391" i="1"/>
  <c r="BV1573" i="1"/>
  <c r="BV590" i="1"/>
  <c r="BV849" i="1"/>
  <c r="BV1801" i="1"/>
  <c r="BV1031" i="1"/>
  <c r="BV1858" i="1"/>
  <c r="BV492" i="1"/>
  <c r="BV1978" i="1"/>
  <c r="BV1349" i="1"/>
  <c r="BV1739" i="1"/>
  <c r="BV1265" i="1"/>
  <c r="BV1382" i="1"/>
  <c r="BV226" i="1"/>
  <c r="BV1484" i="1"/>
  <c r="BH1818" i="1"/>
  <c r="BH425" i="1"/>
  <c r="BV447" i="1"/>
  <c r="BH196" i="1"/>
  <c r="BH411" i="1"/>
  <c r="BH53" i="1"/>
  <c r="BH283" i="1"/>
  <c r="BH1149" i="1"/>
  <c r="BV740" i="1"/>
  <c r="BV1924" i="1"/>
  <c r="BV71" i="1"/>
  <c r="BV997" i="1"/>
  <c r="BV1581" i="1"/>
  <c r="BV379" i="1"/>
  <c r="BV1452" i="1"/>
  <c r="BV696" i="1"/>
  <c r="BV1140" i="1"/>
  <c r="BV566" i="1"/>
  <c r="BV699" i="1"/>
  <c r="BV347" i="1"/>
  <c r="BH1603" i="1"/>
  <c r="BV1392" i="1"/>
  <c r="BV987" i="1"/>
  <c r="BV148" i="1"/>
  <c r="BV1061" i="1"/>
  <c r="BV779" i="1"/>
  <c r="BV1190" i="1"/>
  <c r="BV1405" i="1"/>
  <c r="BV1108" i="1"/>
  <c r="BV934" i="1"/>
  <c r="BV326" i="1"/>
  <c r="BV1213" i="1"/>
  <c r="BV1511" i="1"/>
  <c r="BH792" i="1"/>
  <c r="BV244" i="1"/>
  <c r="BV63" i="1"/>
  <c r="BV1121" i="1"/>
  <c r="BV1563" i="1"/>
  <c r="BH1186" i="1"/>
  <c r="BH272" i="1"/>
  <c r="BH1306" i="1"/>
  <c r="BH1553" i="1"/>
  <c r="BH1617" i="1"/>
  <c r="BH40" i="1"/>
  <c r="BH1873" i="1"/>
  <c r="BH1883" i="1"/>
  <c r="BH2009" i="1"/>
  <c r="BH1995" i="1"/>
  <c r="BH965" i="1"/>
  <c r="BH1237" i="1"/>
  <c r="BH1411" i="1"/>
  <c r="BH1217" i="1"/>
  <c r="BH735" i="1"/>
  <c r="BH1688" i="1"/>
  <c r="BH443" i="1"/>
  <c r="BH1234" i="1"/>
  <c r="BH1353" i="1"/>
  <c r="BH1854" i="1"/>
  <c r="BH1219" i="1"/>
  <c r="BH495" i="1"/>
  <c r="BH1949" i="1"/>
  <c r="BH1336" i="1"/>
  <c r="BH1496" i="1"/>
  <c r="BH1567" i="1"/>
  <c r="BH1429" i="1"/>
  <c r="BH1979" i="1"/>
  <c r="BH1844" i="1"/>
  <c r="BH1421" i="1"/>
  <c r="BH181" i="1"/>
  <c r="BH778" i="1"/>
  <c r="BH653" i="1"/>
  <c r="BH1005" i="1"/>
  <c r="BH533" i="1"/>
  <c r="BH281" i="1"/>
  <c r="BH1977" i="1"/>
  <c r="BH585" i="1"/>
  <c r="BH1667" i="1"/>
  <c r="BH1747" i="1"/>
  <c r="BH1817" i="1"/>
  <c r="BH238" i="1"/>
  <c r="BV129" i="1"/>
  <c r="BV771" i="1"/>
  <c r="BV639" i="1"/>
  <c r="BV419" i="1"/>
  <c r="BV713" i="1"/>
  <c r="BV652" i="1"/>
  <c r="BV1896" i="1"/>
  <c r="BV171" i="1"/>
  <c r="BV445" i="1"/>
  <c r="BV205" i="1"/>
  <c r="BV117" i="1"/>
  <c r="BV1085" i="1"/>
  <c r="BV1752" i="1"/>
  <c r="BV838" i="1"/>
  <c r="BV209" i="1"/>
  <c r="BV983" i="1"/>
  <c r="BV1352" i="1"/>
  <c r="BV1600" i="1"/>
  <c r="BV884" i="1"/>
  <c r="BV2008" i="1"/>
  <c r="BV579" i="1"/>
  <c r="BV413" i="1"/>
  <c r="BV1166" i="1"/>
  <c r="BV520" i="1"/>
  <c r="BV1156" i="1"/>
  <c r="BV1559" i="1"/>
  <c r="BV1623" i="1"/>
  <c r="BH548" i="1"/>
  <c r="BH1011" i="1"/>
  <c r="BH393" i="1"/>
  <c r="BH980" i="1"/>
  <c r="BH1260" i="1"/>
  <c r="BH824" i="1"/>
  <c r="BH1483" i="1"/>
  <c r="BH1937" i="1"/>
  <c r="BH51" i="1"/>
  <c r="BH1481" i="1"/>
  <c r="BH1013" i="1"/>
  <c r="BH377" i="1"/>
  <c r="BH1151" i="1"/>
  <c r="BH1906" i="1"/>
  <c r="BH1433" i="1"/>
  <c r="BH1640" i="1"/>
  <c r="BH256" i="1"/>
  <c r="BH1479" i="1"/>
  <c r="BH1508" i="1"/>
  <c r="BH1308" i="1"/>
  <c r="BH1220" i="1"/>
  <c r="BH1966" i="1"/>
  <c r="BH1102" i="1"/>
  <c r="BH437" i="1"/>
  <c r="BH752" i="1"/>
  <c r="BH1555" i="1"/>
  <c r="BH137" i="1"/>
  <c r="BH430" i="1"/>
  <c r="BH1409" i="1"/>
  <c r="BH312" i="1"/>
  <c r="BH1059" i="1"/>
  <c r="BH1424" i="1"/>
  <c r="BH1495" i="1"/>
  <c r="BH1695" i="1"/>
  <c r="BH1581" i="1"/>
  <c r="BH1936" i="1"/>
  <c r="BH1905" i="1"/>
  <c r="BH1425" i="1"/>
  <c r="BH893" i="1"/>
  <c r="BH1066" i="1"/>
  <c r="BH2016" i="1"/>
  <c r="BH1540" i="1"/>
  <c r="BH401" i="1"/>
  <c r="BH701" i="1"/>
  <c r="BH1031" i="1"/>
  <c r="BH1788" i="1"/>
  <c r="BH531" i="1"/>
  <c r="BH396" i="1"/>
  <c r="BH343" i="1"/>
  <c r="BH1774" i="1"/>
  <c r="BH1765" i="1"/>
  <c r="BH1241" i="1"/>
  <c r="BH1440" i="1"/>
  <c r="BH1164" i="1"/>
  <c r="BH1025" i="1"/>
  <c r="BH715" i="1"/>
  <c r="BH1404" i="1"/>
  <c r="BH997" i="1"/>
  <c r="BH252" i="1"/>
  <c r="BH1939" i="1"/>
  <c r="BH516" i="1"/>
  <c r="BH648" i="1"/>
  <c r="BH1069" i="1"/>
  <c r="BH523" i="1"/>
  <c r="BH201" i="1"/>
  <c r="BH917" i="1"/>
  <c r="BH199" i="1"/>
  <c r="BH1633" i="1"/>
  <c r="BH1735" i="1"/>
  <c r="BH280" i="1"/>
  <c r="BH374" i="1"/>
  <c r="BH1242" i="1"/>
  <c r="BH1129" i="1"/>
  <c r="BH769" i="1"/>
  <c r="BH1745" i="1"/>
  <c r="BH1302" i="1"/>
  <c r="BH640" i="1"/>
  <c r="BH1538" i="1"/>
  <c r="BH900" i="1"/>
  <c r="BH1090" i="1"/>
  <c r="BH1663" i="1"/>
  <c r="BH830" i="1"/>
  <c r="BH1787" i="1"/>
  <c r="BH229" i="1"/>
  <c r="BH933" i="1"/>
  <c r="BH1711" i="1"/>
  <c r="BH1330" i="1"/>
  <c r="BH1842" i="1"/>
  <c r="BH886" i="1"/>
  <c r="BH262" i="1"/>
  <c r="BH1847" i="1"/>
  <c r="BH279" i="1"/>
  <c r="BH926" i="1"/>
  <c r="BH178" i="1"/>
  <c r="BH1908" i="1"/>
  <c r="BH1607" i="1"/>
  <c r="BH981" i="1"/>
  <c r="BH352" i="1"/>
  <c r="BH180" i="1"/>
  <c r="BV1618" i="1"/>
  <c r="BV513" i="1"/>
  <c r="BV2009" i="1"/>
  <c r="BV995" i="1"/>
  <c r="BV1717" i="1"/>
  <c r="BV149" i="1"/>
  <c r="BV932" i="1"/>
  <c r="BV697" i="1"/>
  <c r="BV530" i="1"/>
  <c r="BV1395" i="1"/>
  <c r="BH1289" i="1"/>
  <c r="BH1588" i="1"/>
  <c r="BH961" i="1"/>
  <c r="BH857" i="1"/>
  <c r="BH1467" i="1"/>
  <c r="BH1001" i="1"/>
  <c r="BH1428" i="1"/>
  <c r="BH656" i="1"/>
  <c r="BH1568" i="1"/>
  <c r="BH876" i="1"/>
  <c r="BH1828" i="1"/>
  <c r="BH1515" i="1"/>
  <c r="BH344" i="1"/>
  <c r="BH994" i="1"/>
  <c r="BH1204" i="1"/>
  <c r="BH1008" i="1"/>
  <c r="BH807" i="1"/>
  <c r="BH840" i="1"/>
  <c r="BH1390" i="1"/>
  <c r="BH127" i="1"/>
  <c r="BH1671" i="1"/>
  <c r="BH1757" i="1"/>
  <c r="BH1133" i="1"/>
  <c r="BH1491" i="1"/>
  <c r="BH1457" i="1"/>
  <c r="BH1645" i="1"/>
  <c r="BH1512" i="1"/>
  <c r="BH315" i="1"/>
  <c r="BH739" i="1"/>
  <c r="BH1143" i="1"/>
  <c r="BH435" i="1"/>
  <c r="BH1572" i="1"/>
  <c r="BH1953" i="1"/>
  <c r="BH1271" i="1"/>
  <c r="BH1942" i="1"/>
  <c r="BH1359" i="1"/>
  <c r="BH1188" i="1"/>
  <c r="BH1032" i="1"/>
  <c r="BH253" i="1"/>
  <c r="BH152" i="1"/>
  <c r="BH797" i="1"/>
  <c r="BH1815" i="1"/>
  <c r="BH2028" i="1"/>
  <c r="BH629" i="1"/>
  <c r="BH1529" i="1"/>
  <c r="BH316" i="1"/>
  <c r="BH1753" i="1"/>
  <c r="BH1929" i="1"/>
  <c r="BH1926" i="1"/>
  <c r="BH1621" i="1"/>
  <c r="BH521" i="1"/>
  <c r="BH33" i="1"/>
  <c r="BH1616" i="1"/>
  <c r="BH1321" i="1"/>
  <c r="BH1732" i="1"/>
  <c r="BH1697" i="1"/>
  <c r="BH368" i="1"/>
  <c r="BH761" i="1"/>
  <c r="BH166" i="1"/>
  <c r="BH1379" i="1"/>
  <c r="BH932" i="1"/>
  <c r="BH672" i="1"/>
  <c r="BH1113" i="1"/>
  <c r="BH1420" i="1"/>
  <c r="BH711" i="1"/>
  <c r="BH731" i="1"/>
  <c r="BH1872" i="1"/>
  <c r="BH827" i="1"/>
  <c r="BH928" i="1"/>
  <c r="BH161" i="1"/>
  <c r="BH1109" i="1"/>
  <c r="BH806" i="1"/>
  <c r="BH381" i="1"/>
  <c r="BH79" i="1"/>
  <c r="BH95" i="1"/>
  <c r="BH678" i="1"/>
  <c r="BH1134" i="1"/>
  <c r="BH518" i="1"/>
  <c r="BH1780" i="1"/>
  <c r="BH1400" i="1"/>
  <c r="BH913" i="1"/>
  <c r="BH1214" i="1"/>
  <c r="BH156" i="1"/>
  <c r="BH1371" i="1"/>
  <c r="BH1062" i="1"/>
  <c r="BH67" i="1"/>
  <c r="BH1909" i="1"/>
  <c r="BH1096" i="1"/>
  <c r="BH525" i="1"/>
  <c r="BH1215" i="1"/>
  <c r="BH1447" i="1"/>
  <c r="BH1039" i="1"/>
  <c r="BH816" i="1"/>
  <c r="BH269" i="1"/>
  <c r="BH171" i="1"/>
  <c r="BH1389" i="1"/>
  <c r="BH1782" i="1"/>
  <c r="BH1614" i="1"/>
  <c r="BH1124" i="1"/>
  <c r="BH1288" i="1"/>
  <c r="BH728" i="1"/>
  <c r="BH1946" i="1"/>
  <c r="BH880" i="1"/>
  <c r="BH30" i="1"/>
  <c r="BH307" i="1"/>
  <c r="BH115" i="1"/>
  <c r="BH62" i="1"/>
  <c r="BH198" i="1"/>
  <c r="BH451" i="1"/>
  <c r="BH1587" i="1"/>
  <c r="BH1385" i="1"/>
  <c r="BH1659" i="1"/>
  <c r="BH1894" i="1"/>
  <c r="BH1528" i="1"/>
  <c r="BH1575" i="1"/>
  <c r="BH1706" i="1"/>
  <c r="BH1694" i="1"/>
  <c r="BH92" i="1"/>
  <c r="BH244" i="1"/>
  <c r="BH211" i="1"/>
  <c r="BH986" i="1"/>
  <c r="BH1805" i="1"/>
  <c r="BH1647" i="1"/>
  <c r="BH1367" i="1"/>
  <c r="BH885" i="1"/>
  <c r="BH953" i="1"/>
  <c r="BH774" i="1"/>
  <c r="BH1283" i="1"/>
  <c r="BH73" i="1"/>
  <c r="BH793" i="1"/>
  <c r="BH119" i="1"/>
  <c r="BH1358" i="1"/>
  <c r="BH851" i="1"/>
  <c r="BH122" i="1"/>
  <c r="BH1255" i="1"/>
  <c r="BH866" i="1"/>
  <c r="BH549" i="1"/>
  <c r="BH618" i="1"/>
  <c r="BH1081" i="1"/>
  <c r="BH722" i="1"/>
  <c r="BH1175" i="1"/>
  <c r="BH103" i="1"/>
  <c r="BH638" i="1"/>
  <c r="BH1458" i="1"/>
  <c r="BV1614" i="1"/>
  <c r="BV465" i="1"/>
  <c r="BV1577" i="1"/>
  <c r="BV1045" i="1"/>
  <c r="BV878" i="1"/>
  <c r="BV245" i="1"/>
  <c r="BV1226" i="1"/>
  <c r="BV1629" i="1"/>
  <c r="BV1424" i="1"/>
  <c r="BV1953" i="1"/>
  <c r="BV734" i="1"/>
  <c r="BV1767" i="1"/>
  <c r="BV1861" i="1"/>
  <c r="BV1541" i="1"/>
  <c r="BV458" i="1"/>
  <c r="BV609" i="1"/>
  <c r="BV399" i="1"/>
  <c r="BV1225" i="1"/>
  <c r="BV1082" i="1"/>
  <c r="BH1653" i="1"/>
  <c r="BH1919" i="1"/>
  <c r="BH979" i="1"/>
  <c r="BH187" i="1"/>
  <c r="BH1463" i="1"/>
  <c r="BH1380" i="1"/>
  <c r="BH1546" i="1"/>
  <c r="BH1100" i="1"/>
  <c r="BH1344" i="1"/>
  <c r="BH1821" i="1"/>
  <c r="BH2029" i="1"/>
  <c r="BH1726" i="1"/>
  <c r="BH1095" i="1"/>
  <c r="BH1030" i="1"/>
  <c r="BH1903" i="1"/>
  <c r="BH413" i="1"/>
  <c r="BH1839" i="1"/>
  <c r="BH231" i="1"/>
  <c r="BH1923" i="1"/>
  <c r="BH2015" i="1"/>
  <c r="BH819" i="1"/>
  <c r="BH1099" i="1"/>
  <c r="BH108" i="1"/>
  <c r="BH384" i="1"/>
  <c r="BH271" i="1"/>
  <c r="BH848" i="1"/>
  <c r="BH1516" i="1"/>
  <c r="BH341" i="1"/>
  <c r="BH776" i="1"/>
  <c r="BH1831" i="1"/>
  <c r="BH703" i="1"/>
  <c r="BH1221" i="1"/>
  <c r="BH671" i="1"/>
  <c r="BH1531" i="1"/>
  <c r="BH873" i="1"/>
  <c r="BH562" i="1"/>
  <c r="BH2010" i="1"/>
  <c r="BH601" i="1"/>
  <c r="BH1180" i="1"/>
  <c r="BH1279" i="1"/>
  <c r="BH1556" i="1"/>
  <c r="BH1443" i="1"/>
  <c r="BH43" i="1"/>
  <c r="BH1500" i="1"/>
  <c r="BH564" i="1"/>
  <c r="BH1233" i="1"/>
  <c r="BH460" i="1"/>
  <c r="BH973" i="1"/>
  <c r="BH595" i="1"/>
  <c r="BH215" i="1"/>
  <c r="BH809" i="1"/>
  <c r="BH1093" i="1"/>
  <c r="BH335" i="1"/>
  <c r="BH2001" i="1"/>
  <c r="BH240" i="1"/>
  <c r="BH730" i="1"/>
  <c r="BH849" i="1"/>
  <c r="BH1431" i="1"/>
  <c r="BH1184" i="1"/>
  <c r="BH1851" i="1"/>
  <c r="BH1836" i="1"/>
  <c r="BH1243" i="1"/>
  <c r="BH999" i="1"/>
  <c r="BH116" i="1"/>
  <c r="BH359" i="1"/>
  <c r="BH1395" i="1"/>
  <c r="BH1187" i="1"/>
  <c r="BH136" i="1"/>
  <c r="BH764" i="1"/>
  <c r="BH1327" i="1"/>
  <c r="BH697" i="1"/>
  <c r="BH159" i="1"/>
  <c r="BH205" i="1"/>
  <c r="BH132" i="1"/>
  <c r="BH1132" i="1"/>
  <c r="BH837" i="1"/>
  <c r="BH402" i="1"/>
  <c r="BH1227" i="1"/>
  <c r="BH124" i="1"/>
  <c r="BH143" i="1"/>
  <c r="BH165" i="1"/>
  <c r="BH955" i="1"/>
  <c r="BH1319" i="1"/>
  <c r="BH541" i="1"/>
  <c r="BH441" i="1"/>
  <c r="BH360" i="1"/>
  <c r="BH1561" i="1"/>
  <c r="BH117" i="1"/>
  <c r="BH990" i="1"/>
  <c r="BH675" i="1"/>
  <c r="BH471" i="1"/>
  <c r="BH59" i="1"/>
  <c r="BH409" i="1"/>
  <c r="BH1193" i="1"/>
  <c r="BH1147" i="1"/>
  <c r="BH796" i="1"/>
  <c r="BH1110" i="1"/>
  <c r="BH894" i="1"/>
  <c r="BH639" i="1"/>
  <c r="BH481" i="1"/>
  <c r="BH1927" i="1"/>
  <c r="BH1178" i="1"/>
  <c r="BH1758" i="1"/>
  <c r="BH1401" i="1"/>
  <c r="BH1759" i="1"/>
  <c r="BH1317" i="1"/>
  <c r="BH1050" i="1"/>
  <c r="BH594" i="1"/>
  <c r="BH1881" i="1"/>
  <c r="BH970" i="1"/>
  <c r="BH1259" i="1"/>
  <c r="BH906" i="1"/>
  <c r="BH1911" i="1"/>
  <c r="BH1517" i="1"/>
  <c r="BH219" i="1"/>
  <c r="BH1034" i="1"/>
  <c r="BH230" i="1"/>
  <c r="BH1387" i="1"/>
  <c r="BH1892" i="1"/>
  <c r="BH1938" i="1"/>
  <c r="BH314" i="1"/>
  <c r="BH682" i="1"/>
  <c r="BH817" i="1"/>
  <c r="BH286" i="1"/>
  <c r="BH193" i="1"/>
  <c r="BH1313" i="1"/>
  <c r="BH952" i="1"/>
  <c r="BH1550" i="1"/>
  <c r="BH42" i="1"/>
  <c r="BH998" i="1"/>
  <c r="BH621" i="1"/>
  <c r="BH1698" i="1"/>
  <c r="BH1290" i="1"/>
  <c r="BH1682" i="1"/>
  <c r="BH247" i="1"/>
  <c r="BH290" i="1"/>
  <c r="BH174" i="1"/>
  <c r="BH623" i="1"/>
  <c r="BH1430" i="1"/>
  <c r="BH544" i="1"/>
  <c r="BH1324" i="1"/>
  <c r="BV637" i="1"/>
  <c r="BV91" i="1"/>
  <c r="BV1212" i="1"/>
  <c r="BV648" i="1"/>
  <c r="BV423" i="1"/>
  <c r="BV449" i="1"/>
  <c r="BV587" i="1"/>
  <c r="BV87" i="1"/>
  <c r="BV1921" i="1"/>
  <c r="BV36" i="1"/>
  <c r="BV1778" i="1"/>
  <c r="BV601" i="1"/>
  <c r="BV1829" i="1"/>
  <c r="BV1376" i="1"/>
  <c r="BV1809" i="1"/>
  <c r="BV875" i="1"/>
  <c r="BV1421" i="1"/>
  <c r="BV1631" i="1"/>
  <c r="BV1285" i="1"/>
  <c r="BV1635" i="1"/>
  <c r="BV1050" i="1"/>
  <c r="BV1918" i="1"/>
  <c r="BV1786" i="1"/>
  <c r="BV111" i="1"/>
  <c r="BV971" i="1"/>
  <c r="BV754" i="1"/>
  <c r="BV238" i="1"/>
  <c r="BV1081" i="1"/>
  <c r="BV653" i="1"/>
  <c r="BV1775" i="1"/>
  <c r="BV629" i="1"/>
  <c r="BH440" i="1"/>
  <c r="BH670" i="1"/>
  <c r="BH706" i="1"/>
  <c r="BH459" i="1"/>
  <c r="BH1552" i="1"/>
  <c r="BH300" i="1"/>
  <c r="BH1761" i="1"/>
  <c r="BH977" i="1"/>
  <c r="BH357" i="1"/>
  <c r="BH1407" i="1"/>
  <c r="BH1501" i="1"/>
  <c r="BH2025" i="1"/>
  <c r="BH1136" i="1"/>
  <c r="BH1484" i="1"/>
  <c r="BH1901" i="1"/>
  <c r="BH1445" i="1"/>
  <c r="BH632" i="1"/>
  <c r="BH1277" i="1"/>
  <c r="BH1047" i="1"/>
  <c r="BH1116" i="1"/>
  <c r="BH1181" i="1"/>
  <c r="BH839" i="1"/>
  <c r="BH1570" i="1"/>
  <c r="BH1351" i="1"/>
  <c r="BH1127" i="1"/>
  <c r="BH634" i="1"/>
  <c r="BH1378" i="1"/>
  <c r="BH911" i="1"/>
  <c r="BH791" i="1"/>
  <c r="BH1639" i="1"/>
  <c r="BH1651" i="1"/>
  <c r="BH1012" i="1"/>
  <c r="BH1200" i="1"/>
  <c r="BH1737" i="1"/>
  <c r="BH1509" i="1"/>
  <c r="BH379" i="1"/>
  <c r="BH1891" i="1"/>
  <c r="BH70" i="1"/>
  <c r="BH1943" i="1"/>
  <c r="BH488" i="1"/>
  <c r="BH667" i="1"/>
  <c r="BH1916" i="1"/>
  <c r="BH957" i="1"/>
  <c r="BH907" i="1"/>
  <c r="BH1990" i="1"/>
  <c r="BH154" i="1"/>
  <c r="BH768" i="1"/>
  <c r="BH1680" i="1"/>
  <c r="BH619" i="1"/>
  <c r="BH1079" i="1"/>
  <c r="BH1325" i="1"/>
  <c r="BH1800" i="1"/>
  <c r="BH1033" i="1"/>
  <c r="BH1172" i="1"/>
  <c r="BH239" i="1"/>
  <c r="BH1558" i="1"/>
  <c r="BH1121" i="1"/>
  <c r="BH1477" i="1"/>
  <c r="BH1724" i="1"/>
  <c r="BH887" i="1"/>
  <c r="BH1856" i="1"/>
  <c r="BH1285" i="1"/>
  <c r="BH1702" i="1"/>
  <c r="BH320" i="1"/>
  <c r="BH168" i="1"/>
  <c r="BH370" i="1"/>
  <c r="BH439" i="1"/>
  <c r="BH190" i="1"/>
  <c r="BH1573" i="1"/>
  <c r="BH520" i="1"/>
  <c r="BH1182" i="1"/>
  <c r="BH688" i="1"/>
  <c r="BH1162" i="1"/>
  <c r="BH1240" i="1"/>
  <c r="BH1897" i="1"/>
  <c r="BH558" i="1"/>
  <c r="BH206" i="1"/>
  <c r="BH924" i="1"/>
  <c r="BH415" i="1"/>
  <c r="BH1619" i="1"/>
  <c r="BH1947" i="1"/>
  <c r="BH583" i="1"/>
  <c r="BH351" i="1"/>
  <c r="BH214" i="1"/>
  <c r="BH538" i="1"/>
  <c r="BH345" i="1"/>
  <c r="BH540" i="1"/>
  <c r="BH1206" i="1"/>
  <c r="BH1053" i="1"/>
  <c r="BH691" i="1"/>
  <c r="BH864" i="1"/>
  <c r="BH1158" i="1"/>
  <c r="BH942" i="1"/>
  <c r="BH661" i="1"/>
  <c r="BH2012" i="1"/>
  <c r="BH1987" i="1"/>
  <c r="BH438" i="1"/>
  <c r="BH134" i="1"/>
  <c r="BV676" i="1"/>
  <c r="BV1923" i="1"/>
  <c r="BV215" i="1"/>
  <c r="BV1958" i="1"/>
  <c r="BV701" i="1"/>
  <c r="BV1681" i="1"/>
  <c r="BV1503" i="1"/>
  <c r="BV532" i="1"/>
  <c r="BV1432" i="1"/>
  <c r="BV37" i="1"/>
  <c r="BV1872" i="1"/>
  <c r="BV248" i="1"/>
  <c r="BV371" i="1"/>
  <c r="BV1963" i="1"/>
  <c r="BV631" i="1"/>
  <c r="BV1536" i="1"/>
  <c r="BV1027" i="1"/>
  <c r="BV1150" i="1"/>
  <c r="BV225" i="1"/>
  <c r="BV1772" i="1"/>
  <c r="BV1347" i="1"/>
  <c r="BV58" i="1"/>
  <c r="BV1659" i="1"/>
  <c r="BV365" i="1"/>
  <c r="BV1019" i="1"/>
  <c r="BV1060" i="1"/>
  <c r="BV1656" i="1"/>
  <c r="BV1420" i="1"/>
  <c r="BV1784" i="1"/>
  <c r="BV1568" i="1"/>
  <c r="BV1917" i="1"/>
  <c r="BV847" i="1"/>
  <c r="BV741" i="1"/>
  <c r="BV1068" i="1"/>
  <c r="BV298" i="1"/>
  <c r="BV560" i="1"/>
  <c r="BV883" i="1"/>
  <c r="BV114" i="1"/>
  <c r="BV469" i="1"/>
  <c r="BV856" i="1"/>
  <c r="BV179" i="1"/>
  <c r="BV992" i="1"/>
  <c r="BV931" i="1"/>
  <c r="BV1448" i="1"/>
  <c r="BV311" i="1"/>
  <c r="BV1364" i="1"/>
  <c r="BV1928" i="1"/>
  <c r="BV981" i="1"/>
  <c r="BV1363" i="1"/>
  <c r="BV1215" i="1"/>
  <c r="BV1518" i="1"/>
  <c r="BV118" i="1"/>
  <c r="BV1206" i="1"/>
  <c r="BV510" i="1"/>
  <c r="BV892" i="1"/>
  <c r="BV725" i="1"/>
  <c r="BV1294" i="1"/>
  <c r="BV261" i="1"/>
  <c r="BV406" i="1"/>
  <c r="BV1362" i="1"/>
  <c r="BV666" i="1"/>
  <c r="BV955" i="1"/>
  <c r="BV1147" i="1"/>
  <c r="BV306" i="1"/>
  <c r="BV715" i="1"/>
  <c r="BV674" i="1"/>
  <c r="BV902" i="1"/>
  <c r="BV1575" i="1"/>
  <c r="BV1705" i="1"/>
  <c r="BV145" i="1"/>
  <c r="BV1172" i="1"/>
  <c r="BV1434" i="1"/>
  <c r="BV1267" i="1"/>
  <c r="BV1977" i="1"/>
  <c r="BV550" i="1"/>
  <c r="BV381" i="1"/>
  <c r="BV414" i="1"/>
  <c r="BV1383" i="1"/>
  <c r="BV1193" i="1"/>
  <c r="BV1373" i="1"/>
  <c r="BV1887" i="1"/>
  <c r="BV433" i="1"/>
  <c r="BV1237" i="1"/>
  <c r="BV841" i="1"/>
  <c r="BV833" i="1"/>
  <c r="BV468" i="1"/>
  <c r="BV1755" i="1"/>
  <c r="BV575" i="1"/>
  <c r="BV455" i="1"/>
  <c r="BV1341" i="1"/>
  <c r="BV484" i="1"/>
  <c r="BV437" i="1"/>
  <c r="BV1931" i="1"/>
  <c r="BV1322" i="1"/>
  <c r="BV201" i="1"/>
  <c r="BV478" i="1"/>
  <c r="BV1114" i="1"/>
  <c r="BV1985" i="1"/>
  <c r="BV830" i="1"/>
  <c r="BV1431" i="1"/>
  <c r="BV866" i="1"/>
  <c r="BV1871" i="1"/>
  <c r="BV1748" i="1"/>
  <c r="BV1502" i="1"/>
  <c r="BV73" i="1"/>
  <c r="BV1597" i="1"/>
  <c r="BV650" i="1"/>
  <c r="BV1892" i="1"/>
  <c r="BV1731" i="1"/>
  <c r="BV185" i="1"/>
  <c r="BV767" i="1"/>
  <c r="BV682" i="1"/>
  <c r="BV409" i="1"/>
  <c r="BV904" i="1"/>
  <c r="BV1899" i="1"/>
  <c r="BV133" i="1"/>
  <c r="BH2014" i="1"/>
  <c r="BV863" i="1"/>
  <c r="BV961" i="1"/>
  <c r="BV169" i="1"/>
  <c r="BV1925" i="1"/>
  <c r="BV1764" i="1"/>
  <c r="BV712" i="1"/>
  <c r="BV1790" i="1"/>
  <c r="BV727" i="1"/>
  <c r="BV739" i="1"/>
  <c r="BV154" i="1"/>
  <c r="BV1257" i="1"/>
  <c r="BV703" i="1"/>
  <c r="BV729" i="1"/>
  <c r="BV1936" i="1"/>
  <c r="BV1516" i="1"/>
  <c r="BV1220" i="1"/>
  <c r="BV895" i="1"/>
  <c r="BV2025" i="1"/>
  <c r="BV1075" i="1"/>
  <c r="BV278" i="1"/>
  <c r="BV1882" i="1"/>
  <c r="BV1606" i="1"/>
  <c r="BV831" i="1"/>
  <c r="BV1201" i="1"/>
  <c r="BV1430" i="1"/>
  <c r="BV127" i="1"/>
  <c r="BV1097" i="1"/>
  <c r="BV1332" i="1"/>
  <c r="BV1937" i="1"/>
  <c r="BV1745" i="1"/>
  <c r="BV38" i="1"/>
  <c r="BH1208" i="1"/>
  <c r="BV1902" i="1"/>
  <c r="BV845" i="1"/>
  <c r="BV1444" i="1"/>
  <c r="BV785" i="1"/>
  <c r="BV1439" i="1"/>
  <c r="BV421" i="1"/>
  <c r="BV96" i="1"/>
  <c r="BV540" i="1"/>
  <c r="BV2026" i="1"/>
  <c r="BV1610" i="1"/>
  <c r="BV1609" i="1"/>
  <c r="BV1547" i="1"/>
  <c r="BV1329" i="1"/>
  <c r="BV1877" i="1"/>
  <c r="BV362" i="1"/>
  <c r="BV1751" i="1"/>
  <c r="BV1569" i="1"/>
  <c r="BV182" i="1"/>
  <c r="BV479" i="1"/>
  <c r="BV1922" i="1"/>
  <c r="BH1084" i="1"/>
  <c r="BV954" i="1"/>
  <c r="BV1960" i="1"/>
  <c r="BV505" i="1"/>
  <c r="BV1007" i="1"/>
  <c r="BV1874" i="1"/>
  <c r="BV389" i="1"/>
  <c r="BV818" i="1"/>
  <c r="BV1599" i="1"/>
  <c r="BV1901" i="1"/>
  <c r="BV1211" i="1"/>
  <c r="BV1769" i="1"/>
  <c r="BV1044" i="1"/>
  <c r="BV1944" i="1"/>
  <c r="BV1900" i="1"/>
  <c r="BV946" i="1"/>
  <c r="BV799" i="1"/>
  <c r="BV1590" i="1"/>
  <c r="BV1580" i="1"/>
  <c r="BV1134" i="1"/>
  <c r="BV1808" i="1"/>
  <c r="BV1735" i="1"/>
  <c r="BV1179" i="1"/>
  <c r="BV356" i="1"/>
  <c r="BV370" i="1"/>
  <c r="BV214" i="1"/>
  <c r="BV930" i="1"/>
  <c r="BV974" i="1"/>
  <c r="BV99" i="1"/>
  <c r="BV313" i="1"/>
  <c r="BV1620" i="1"/>
  <c r="BV72" i="1"/>
  <c r="BV39" i="1"/>
  <c r="BV30" i="1"/>
  <c r="BV1919" i="1"/>
  <c r="BV1727" i="1"/>
  <c r="BV432" i="1"/>
  <c r="BV164" i="1"/>
  <c r="BV1372" i="1"/>
  <c r="BV424" i="1"/>
  <c r="BV1441" i="1"/>
  <c r="BV1703" i="1"/>
  <c r="BV1712" i="1"/>
  <c r="BV559" i="1"/>
  <c r="BV684" i="1"/>
  <c r="BV216" i="1"/>
  <c r="BV1813" i="1"/>
  <c r="BV123" i="1"/>
  <c r="BV1760" i="1"/>
  <c r="BV1003" i="1"/>
  <c r="BV876" i="1"/>
  <c r="BV456" i="1"/>
  <c r="BV107" i="1"/>
  <c r="BV241" i="1"/>
  <c r="BV1949" i="1"/>
  <c r="BV1461" i="1"/>
  <c r="BV1975" i="1"/>
  <c r="BV1885" i="1"/>
  <c r="BV756" i="1"/>
  <c r="BV635" i="1"/>
  <c r="BV481" i="1"/>
  <c r="BV1035" i="1"/>
  <c r="BV1469" i="1"/>
  <c r="BV1095" i="1"/>
  <c r="BV337" i="1"/>
  <c r="BV1851" i="1"/>
  <c r="BV1558" i="1"/>
  <c r="BV1546" i="1"/>
  <c r="BV124" i="1"/>
  <c r="BV1111" i="1"/>
  <c r="BV592" i="1"/>
  <c r="BV1266" i="1"/>
  <c r="BV1579" i="1"/>
  <c r="BV1234" i="1"/>
  <c r="BV80" i="1"/>
  <c r="BV869" i="1"/>
  <c r="BV1564" i="1"/>
  <c r="BV1209" i="1"/>
  <c r="BV152" i="1"/>
  <c r="BV1451" i="1"/>
  <c r="BV825" i="1"/>
  <c r="BV1625" i="1"/>
  <c r="BV1718" i="1"/>
  <c r="BV1982" i="1"/>
  <c r="BV132" i="1"/>
  <c r="BV1310" i="1"/>
  <c r="BV574" i="1"/>
  <c r="BV1194" i="1"/>
  <c r="BV1038" i="1"/>
  <c r="BV1218" i="1"/>
  <c r="BV1641" i="1"/>
  <c r="BV345" i="1"/>
  <c r="BV583" i="1"/>
  <c r="BV128" i="1"/>
  <c r="BV42" i="1"/>
  <c r="BV620" i="1"/>
  <c r="BV678" i="1"/>
  <c r="BV420" i="1"/>
  <c r="BV1690" i="1"/>
  <c r="BV1678" i="1"/>
  <c r="BV1770" i="1"/>
  <c r="BV784" i="1"/>
  <c r="BV342" i="1"/>
  <c r="BV1948" i="1"/>
  <c r="BV1843" i="1"/>
  <c r="BV835" i="1"/>
  <c r="BV1208" i="1"/>
  <c r="BV1103" i="1"/>
  <c r="BV1039" i="1"/>
  <c r="BV1356" i="1"/>
  <c r="BV502" i="1"/>
  <c r="BV534" i="1"/>
  <c r="BV529" i="1"/>
  <c r="BV2014" i="1"/>
  <c r="BV994" i="1"/>
  <c r="BV69" i="1"/>
  <c r="BV1744" i="1"/>
  <c r="BV1768" i="1"/>
  <c r="BV515" i="1"/>
  <c r="BV1415" i="1"/>
  <c r="BV1481" i="1"/>
  <c r="BV1307" i="1"/>
  <c r="BV480" i="1"/>
  <c r="BV412" i="1"/>
  <c r="BV1464" i="1"/>
  <c r="BV1835" i="1"/>
  <c r="BV773" i="1"/>
  <c r="BV1729" i="1"/>
  <c r="BV1187" i="1"/>
  <c r="BV508" i="1"/>
  <c r="BV1512" i="1"/>
  <c r="BV580" i="1"/>
  <c r="BV855" i="1"/>
  <c r="BV98" i="1"/>
  <c r="BV1841" i="1"/>
  <c r="BH1649" i="1"/>
  <c r="BV1812" i="1"/>
  <c r="BV1517" i="1"/>
  <c r="BV86" i="1"/>
  <c r="BV731" i="1"/>
  <c r="BV1611" i="1"/>
  <c r="BV1009" i="1"/>
  <c r="BV1379" i="1"/>
  <c r="BV53" i="1"/>
  <c r="BV1538" i="1"/>
  <c r="BV874" i="1"/>
  <c r="BV1260" i="1"/>
  <c r="BV1711" i="1"/>
  <c r="BV170" i="1"/>
  <c r="BV138" i="1"/>
  <c r="BV1056" i="1"/>
  <c r="BV514" i="1"/>
  <c r="BV90" i="1"/>
  <c r="BV553" i="1"/>
  <c r="BV748" i="1"/>
  <c r="BV1832" i="1"/>
  <c r="BV523" i="1"/>
  <c r="BV2013" i="1"/>
  <c r="BV943" i="1"/>
  <c r="BV1001" i="1"/>
  <c r="BV493" i="1"/>
  <c r="BV1562" i="1"/>
  <c r="BV1366" i="1"/>
  <c r="BV1006" i="1"/>
  <c r="BV1857" i="1"/>
  <c r="BV624" i="1"/>
  <c r="BV304" i="1"/>
  <c r="BV1207" i="1"/>
  <c r="BV1520" i="1"/>
  <c r="BV1217" i="1"/>
  <c r="BV343" i="1"/>
  <c r="BV247" i="1"/>
  <c r="BV463" i="1"/>
  <c r="BV726" i="1"/>
  <c r="BV1024" i="1"/>
  <c r="BV1750" i="1"/>
  <c r="BV1018" i="1"/>
  <c r="BV190" i="1"/>
  <c r="BV35" i="1"/>
  <c r="BV1534" i="1"/>
  <c r="BV928" i="1"/>
  <c r="BV940" i="1"/>
  <c r="BV1353" i="1"/>
  <c r="BV1555" i="1"/>
  <c r="BV598" i="1"/>
  <c r="BV1042" i="1"/>
  <c r="BV158" i="1"/>
  <c r="BV1390" i="1"/>
  <c r="BV671" i="1"/>
  <c r="BV751" i="1"/>
  <c r="BV1673" i="1"/>
  <c r="BV670" i="1"/>
  <c r="BV813" i="1"/>
  <c r="BV536" i="1"/>
  <c r="BV1906" i="1"/>
  <c r="BV798" i="1"/>
  <c r="BV1170" i="1"/>
  <c r="BV1350" i="1"/>
  <c r="BV618" i="1"/>
  <c r="BV969" i="1"/>
  <c r="BV881" i="1"/>
  <c r="BV613" i="1"/>
  <c r="BV1702" i="1"/>
  <c r="BV567" i="1"/>
  <c r="BV1106" i="1"/>
  <c r="BV914" i="1"/>
  <c r="BV1513" i="1"/>
  <c r="BV1660" i="1"/>
  <c r="BV664" i="1"/>
  <c r="BV1780" i="1"/>
  <c r="BV1553" i="1"/>
  <c r="BV1709" i="1"/>
  <c r="BV1933" i="1"/>
  <c r="BV586" i="1"/>
  <c r="BV291" i="1"/>
  <c r="BV1876" i="1"/>
  <c r="BV191" i="1"/>
  <c r="BV1787" i="1"/>
  <c r="BV1826" i="1"/>
  <c r="BV1523" i="1"/>
  <c r="BH1969" i="1"/>
  <c r="BV1766" i="1"/>
  <c r="BV862" i="1"/>
  <c r="BV820" i="1"/>
  <c r="BV1943" i="1"/>
  <c r="BV519" i="1"/>
  <c r="BV935" i="1"/>
  <c r="BV1145" i="1"/>
  <c r="BV1633" i="1"/>
  <c r="BV1658" i="1"/>
  <c r="BV292" i="1"/>
  <c r="BV77" i="1"/>
  <c r="BV1803" i="1"/>
  <c r="BV300" i="1"/>
  <c r="BV1674" i="1"/>
  <c r="BV1488" i="1"/>
  <c r="BV898" i="1"/>
  <c r="BV1101" i="1"/>
  <c r="BV1753" i="1"/>
  <c r="BV694" i="1"/>
  <c r="BV1336" i="1"/>
  <c r="BV2028" i="1"/>
  <c r="BV1818" i="1"/>
  <c r="BV619" i="1"/>
  <c r="BV927" i="1"/>
  <c r="BV1339" i="1"/>
  <c r="BV242" i="1"/>
  <c r="BV865" i="1"/>
  <c r="BV857" i="1"/>
  <c r="BV65" i="1"/>
  <c r="BH844" i="1"/>
  <c r="BH1145" i="1"/>
  <c r="BH850" i="1"/>
  <c r="BH1209" i="1"/>
  <c r="BH1287" i="1"/>
  <c r="BH1114" i="1"/>
  <c r="BH1551" i="1"/>
  <c r="BH208" i="1"/>
  <c r="BH1460" i="1"/>
  <c r="BH1928" i="1"/>
  <c r="BH1738" i="1"/>
  <c r="BH868" i="1"/>
  <c r="BH1195" i="1"/>
  <c r="BH647" i="1"/>
  <c r="BH1993" i="1"/>
  <c r="BH1975" i="1"/>
  <c r="BH1544" i="1"/>
  <c r="BH628" i="1"/>
  <c r="BH1449" i="1"/>
  <c r="BH225" i="1"/>
  <c r="BH567" i="1"/>
  <c r="BH2006" i="1"/>
  <c r="BH1222" i="1"/>
  <c r="BH1739" i="1"/>
  <c r="BH1559" i="1"/>
  <c r="BH1196" i="1"/>
  <c r="BH1714" i="1"/>
  <c r="BH1177" i="1"/>
  <c r="BH1054" i="1"/>
  <c r="BH743" i="1"/>
  <c r="BH1029" i="1"/>
  <c r="BH1386" i="1"/>
  <c r="BH61" i="1"/>
  <c r="BH1820" i="1"/>
  <c r="BH1576" i="1"/>
  <c r="BH1505" i="1"/>
  <c r="BH289" i="1"/>
  <c r="BH1023" i="1"/>
  <c r="BH118" i="1"/>
  <c r="BH1092" i="1"/>
  <c r="BH744" i="1"/>
  <c r="BH1712" i="1"/>
  <c r="BH74" i="1"/>
  <c r="BH1154" i="1"/>
  <c r="BH1535" i="1"/>
  <c r="BH1027" i="1"/>
  <c r="BH831" i="1"/>
  <c r="BH1020" i="1"/>
  <c r="BH107" i="1"/>
  <c r="BH1022" i="1"/>
  <c r="BH1970" i="1"/>
  <c r="BH1261" i="1"/>
  <c r="BH799" i="1"/>
  <c r="BH258" i="1"/>
  <c r="BH505" i="1"/>
  <c r="BH1725" i="1"/>
  <c r="BH1192" i="1"/>
  <c r="BH1729" i="1"/>
  <c r="BH677" i="1"/>
  <c r="BH770" i="1"/>
  <c r="BH364" i="1"/>
  <c r="BH241" i="1"/>
  <c r="BH923" i="1"/>
  <c r="BH846" i="1"/>
  <c r="BH1055" i="1"/>
  <c r="BH1231" i="1"/>
  <c r="BH1877" i="1"/>
  <c r="BH506" i="1"/>
  <c r="BH278" i="1"/>
  <c r="BH207" i="1"/>
  <c r="BH1452" i="1"/>
  <c r="BH1644" i="1"/>
  <c r="BH1082" i="1"/>
  <c r="BH1478" i="1"/>
  <c r="BH309" i="1"/>
  <c r="BH329" i="1"/>
  <c r="BH1427" i="1"/>
  <c r="BH1262" i="1"/>
  <c r="BH1303" i="1"/>
  <c r="BH1471" i="1"/>
  <c r="BH1381" i="1"/>
  <c r="BH1770" i="1"/>
  <c r="BH1646" i="1"/>
  <c r="BH1853" i="1"/>
  <c r="BH1861" i="1"/>
  <c r="BH1560" i="1"/>
  <c r="BH833" i="1"/>
  <c r="BH577" i="1"/>
  <c r="BH606" i="1"/>
  <c r="BH1266" i="1"/>
  <c r="BH662" i="1"/>
  <c r="BH1202" i="1"/>
  <c r="BH1122" i="1"/>
  <c r="BH1286" i="1"/>
  <c r="BH270" i="1"/>
  <c r="BH954" i="1"/>
  <c r="BH1657" i="1"/>
  <c r="BH1718" i="1"/>
  <c r="BH570" i="1"/>
  <c r="BH950" i="1"/>
  <c r="BH138" i="1"/>
  <c r="BH302" i="1"/>
  <c r="BH822" i="1"/>
  <c r="BH1086" i="1"/>
  <c r="BH674" i="1"/>
  <c r="BV151" i="1"/>
  <c r="BV79" i="1"/>
  <c r="BV721" i="1"/>
  <c r="BV372" i="1"/>
  <c r="BV229" i="1"/>
  <c r="BV265" i="1"/>
  <c r="BV826" i="1"/>
  <c r="BV1981" i="1"/>
  <c r="BV167" i="1"/>
  <c r="BV662" i="1"/>
  <c r="BV1493" i="1"/>
  <c r="BV1556" i="1"/>
  <c r="BV1962" i="1"/>
  <c r="BV76" i="1"/>
  <c r="BV1272" i="1"/>
  <c r="BV1371" i="1"/>
  <c r="BV1549" i="1"/>
  <c r="BV1586" i="1"/>
  <c r="BH1816" i="1"/>
  <c r="BV41" i="1"/>
  <c r="BV717" i="1"/>
  <c r="BV612" i="1"/>
  <c r="BV1839" i="1"/>
  <c r="BH260" i="1"/>
  <c r="BV274" i="1"/>
  <c r="BV1911" i="1"/>
  <c r="BV1816" i="1"/>
  <c r="BV1289" i="1"/>
  <c r="BV1645" i="1"/>
  <c r="BV1827" i="1"/>
  <c r="BV1465" i="1"/>
  <c r="BH684" i="1"/>
  <c r="BH1964" i="1"/>
  <c r="BH1331" i="1"/>
  <c r="BH1734" i="1"/>
  <c r="BH1744" i="1"/>
  <c r="BH571" i="1"/>
  <c r="BH424" i="1"/>
  <c r="BH380" i="1"/>
  <c r="BH210" i="1"/>
  <c r="BH145" i="1"/>
  <c r="BH1524" i="1"/>
  <c r="BH1693" i="1"/>
  <c r="BH305" i="1"/>
  <c r="BH458" i="1"/>
  <c r="BH431" i="1"/>
  <c r="BH191" i="1"/>
  <c r="BH1105" i="1"/>
  <c r="BH45" i="1"/>
  <c r="BH649" i="1"/>
  <c r="BH553" i="1"/>
  <c r="BH982" i="1"/>
  <c r="BH113" i="1"/>
  <c r="BH1658" i="1"/>
  <c r="BH1874" i="1"/>
  <c r="BH733" i="1"/>
  <c r="BH285" i="1"/>
  <c r="BH1691" i="1"/>
  <c r="BH1728" i="1"/>
  <c r="BH1446" i="1"/>
  <c r="BH974" i="1"/>
  <c r="BH690" i="1"/>
  <c r="BH1773" i="1"/>
  <c r="BH578" i="1"/>
  <c r="BH390" i="1"/>
  <c r="BH1434" i="1"/>
  <c r="BH1146" i="1"/>
  <c r="BH63" i="1"/>
  <c r="BH1634" i="1"/>
  <c r="BH32" i="1"/>
  <c r="BH1046" i="1"/>
  <c r="BH462" i="1"/>
  <c r="BH1442" i="1"/>
  <c r="BH1210" i="1"/>
  <c r="BH1125" i="1"/>
  <c r="BH450" i="1"/>
  <c r="BH98" i="1"/>
  <c r="BV921" i="1"/>
  <c r="BV1873" i="1"/>
  <c r="BV1284" i="1"/>
  <c r="BV1537" i="1"/>
  <c r="BV1527" i="1"/>
  <c r="BV1515" i="1"/>
  <c r="BV1955" i="1"/>
  <c r="BV663" i="1"/>
  <c r="BV1810" i="1"/>
  <c r="BV1401" i="1"/>
  <c r="BV444" i="1"/>
  <c r="BV1930" i="1"/>
  <c r="BV1119" i="1"/>
  <c r="BV1313" i="1"/>
  <c r="BV384" i="1"/>
  <c r="BV116" i="1"/>
  <c r="BV1324" i="1"/>
  <c r="BV376" i="1"/>
  <c r="BV1492" i="1"/>
  <c r="BV1094" i="1"/>
  <c r="BV1479" i="1"/>
  <c r="BV1065" i="1"/>
  <c r="BV1159" i="1"/>
  <c r="BV2019" i="1"/>
  <c r="BV1476" i="1"/>
  <c r="BV541" i="1"/>
  <c r="BV1979" i="1"/>
  <c r="BV267" i="1"/>
  <c r="BV1113" i="1"/>
  <c r="BV1422" i="1"/>
  <c r="BV998" i="1"/>
  <c r="BV1013" i="1"/>
  <c r="BV1846" i="1"/>
  <c r="BV1514" i="1"/>
  <c r="BV1583" i="1"/>
  <c r="BV1335" i="1"/>
  <c r="BV1261" i="1"/>
  <c r="BV1859" i="1"/>
  <c r="BV1413" i="1"/>
  <c r="BV1710" i="1"/>
  <c r="BV1115" i="1"/>
  <c r="BV1418" i="1"/>
  <c r="BV1894" i="1"/>
  <c r="BV1453" i="1"/>
  <c r="BV1693" i="1"/>
  <c r="BV101" i="1"/>
  <c r="BV33" i="1"/>
  <c r="BV110" i="1"/>
  <c r="BV302" i="1"/>
  <c r="BV1139" i="1"/>
  <c r="BV879" i="1"/>
  <c r="BV1897" i="1"/>
  <c r="BV1463" i="1"/>
  <c r="BV1997" i="1"/>
  <c r="BV157" i="1"/>
  <c r="BV1333" i="1"/>
  <c r="BV1852" i="1"/>
  <c r="BV1089" i="1"/>
  <c r="BV1143" i="1"/>
  <c r="BV789" i="1"/>
  <c r="BV1120" i="1"/>
  <c r="BV1411" i="1"/>
  <c r="BV1312" i="1"/>
  <c r="BV1072" i="1"/>
  <c r="BV936" i="1"/>
  <c r="BV1691" i="1"/>
  <c r="BV340" i="1"/>
  <c r="BV181" i="1"/>
  <c r="BV1355" i="1"/>
  <c r="BV159" i="1"/>
  <c r="BV1866" i="1"/>
  <c r="BV1176" i="1"/>
  <c r="BV1259" i="1"/>
  <c r="BV2027" i="1"/>
  <c r="BV923" i="1"/>
  <c r="BV334" i="1"/>
  <c r="BV1679" i="1"/>
  <c r="BV1624" i="1"/>
  <c r="BV1669" i="1"/>
  <c r="BV1369" i="1"/>
  <c r="BV1286" i="1"/>
  <c r="BV1283" i="1"/>
  <c r="BV1773" i="1"/>
  <c r="BV628" i="1"/>
  <c r="BV959" i="1"/>
  <c r="BV61" i="1"/>
  <c r="BV125" i="1"/>
  <c r="BV1821" i="1"/>
  <c r="BV1459" i="1"/>
  <c r="BV660" i="1"/>
  <c r="BV134" i="1"/>
  <c r="BV1889" i="1"/>
  <c r="BV958" i="1"/>
  <c r="BV1615" i="1"/>
  <c r="BV909" i="1"/>
  <c r="BV708" i="1"/>
  <c r="BV251" i="1"/>
  <c r="BV2006" i="1"/>
  <c r="BV1617" i="1"/>
  <c r="BV1433" i="1"/>
  <c r="BV299" i="1"/>
  <c r="BV709" i="1"/>
  <c r="BV339" i="1"/>
  <c r="BV1946" i="1"/>
  <c r="BV506" i="1"/>
  <c r="BV711" i="1"/>
  <c r="BV1849" i="1"/>
  <c r="BV341" i="1"/>
  <c r="BV578" i="1"/>
  <c r="BV321" i="1"/>
  <c r="BV1880" i="1"/>
  <c r="BV1408" i="1"/>
  <c r="BV428" i="1"/>
  <c r="BV640" i="1"/>
  <c r="BV262" i="1"/>
  <c r="BV380" i="1"/>
  <c r="BV168" i="1"/>
  <c r="BV622" i="1"/>
  <c r="BV967" i="1"/>
  <c r="BV1186" i="1"/>
  <c r="BV1494" i="1"/>
  <c r="BV1394" i="1"/>
  <c r="BV545" i="1"/>
  <c r="BV542" i="1"/>
  <c r="BH146" i="1"/>
  <c r="BH297" i="1"/>
  <c r="BH1898" i="1"/>
  <c r="BH1399" i="1"/>
  <c r="BH474" i="1"/>
  <c r="BV760" i="1"/>
  <c r="BV1252" i="1"/>
  <c r="BV1126" i="1"/>
  <c r="BV555" i="1"/>
  <c r="BV1789" i="1"/>
  <c r="BV1741" i="1"/>
  <c r="BV1630" i="1"/>
  <c r="BV1999" i="1"/>
  <c r="BV1276" i="1"/>
  <c r="BV328" i="1"/>
  <c r="BV977" i="1"/>
  <c r="BV1367" i="1"/>
  <c r="BV1357" i="1"/>
  <c r="BH1935" i="1"/>
  <c r="BV178" i="1"/>
  <c r="BV651" i="1"/>
  <c r="BV1934" i="1"/>
  <c r="BV1462" i="1"/>
  <c r="BV1935" i="1"/>
  <c r="BV1574" i="1"/>
  <c r="BV877" i="1"/>
  <c r="BH685" i="1"/>
  <c r="BV1427" i="1"/>
  <c r="BV1540" i="1"/>
  <c r="BV1249" i="1"/>
  <c r="BV131" i="1"/>
  <c r="BH1825" i="1"/>
  <c r="BV1130" i="1"/>
  <c r="BV1668" i="1"/>
  <c r="BV743" i="1"/>
  <c r="BV745" i="1"/>
  <c r="BV385" i="1"/>
  <c r="BV1815" i="1"/>
  <c r="BH1257" i="1"/>
  <c r="BV50" i="1"/>
  <c r="BV1716" i="1"/>
  <c r="BV1175" i="1"/>
  <c r="BV197" i="1"/>
  <c r="BV497" i="1"/>
  <c r="BV1763" i="1"/>
  <c r="BV1726" i="1"/>
  <c r="BV1258" i="1"/>
  <c r="BV1972" i="1"/>
  <c r="BV137" i="1"/>
  <c r="BV1442" i="1"/>
  <c r="BV395" i="1"/>
  <c r="BV303" i="1"/>
  <c r="BV563" i="1"/>
  <c r="BV1719" i="1"/>
  <c r="BV121" i="1"/>
  <c r="BV1189" i="1"/>
  <c r="BV338" i="1"/>
  <c r="BV1316" i="1"/>
  <c r="BV766" i="1"/>
  <c r="BV310" i="1"/>
  <c r="BV1723" i="1"/>
  <c r="BV718" i="1"/>
  <c r="BV489" i="1"/>
  <c r="BV978" i="1"/>
  <c r="BV1450" i="1"/>
  <c r="BV1905" i="1"/>
  <c r="BV1447" i="1"/>
  <c r="BH593" i="1"/>
  <c r="BH77" i="1"/>
  <c r="BH1940" i="1"/>
  <c r="BH554" i="1"/>
  <c r="BH1838" i="1"/>
  <c r="BH1475" i="1"/>
  <c r="BH1522" i="1"/>
  <c r="BH568" i="1"/>
  <c r="BH470" i="1"/>
  <c r="BH434" i="1"/>
  <c r="BH268" i="1"/>
  <c r="BH604" i="1"/>
  <c r="BH511" i="1"/>
  <c r="BH1974" i="1"/>
  <c r="BH1360" i="1"/>
  <c r="BH331" i="1"/>
  <c r="BH910" i="1"/>
  <c r="BH410" i="1"/>
  <c r="BH330" i="1"/>
  <c r="BH1246" i="1"/>
  <c r="BH466" i="1"/>
  <c r="BH1144" i="1"/>
  <c r="BH236" i="1"/>
  <c r="BH1595" i="1"/>
  <c r="BH1664" i="1"/>
  <c r="BH1003" i="1"/>
  <c r="BH76" i="1"/>
  <c r="BH99" i="1"/>
  <c r="BH1722" i="1"/>
  <c r="BH815" i="1"/>
  <c r="BH1298" i="1"/>
  <c r="BH121" i="1"/>
  <c r="BH378" i="1"/>
  <c r="BH1826" i="1"/>
  <c r="BH542" i="1"/>
  <c r="BH914" i="1"/>
  <c r="BH1814" i="1"/>
  <c r="BH186" i="1"/>
  <c r="BH858" i="1"/>
  <c r="BH235" i="1"/>
  <c r="BH1933" i="1"/>
  <c r="BH1554" i="1"/>
  <c r="BH1316" i="1"/>
  <c r="BH1226" i="1"/>
  <c r="BH707" i="1"/>
  <c r="BH304" i="1"/>
  <c r="BV1856" i="1"/>
  <c r="BV266" i="1"/>
  <c r="BV1028" i="1"/>
  <c r="BV926" i="1"/>
  <c r="BV1223" i="1"/>
  <c r="BV1742" i="1"/>
  <c r="BV698" i="1"/>
  <c r="BV1480" i="1"/>
  <c r="BV1205" i="1"/>
  <c r="BV1181" i="1"/>
  <c r="BV1251" i="1"/>
  <c r="BV237" i="1"/>
  <c r="BV950" i="1"/>
  <c r="BV516" i="1"/>
  <c r="BV1178" i="1"/>
  <c r="BV155" i="1"/>
  <c r="BV1127" i="1"/>
  <c r="BV1700" i="1"/>
  <c r="BV1241" i="1"/>
  <c r="BV1273" i="1"/>
  <c r="BV1811" i="1"/>
  <c r="BV533" i="1"/>
  <c r="BH689" i="1"/>
  <c r="BV724" i="1"/>
  <c r="BV1477" i="1"/>
  <c r="BV290" i="1"/>
  <c r="BV359" i="1"/>
  <c r="BH716" i="1"/>
  <c r="BV814" i="1"/>
  <c r="BV772" i="1"/>
  <c r="BV1595" i="1"/>
  <c r="BV471" i="1"/>
  <c r="BV693" i="1"/>
  <c r="BV1171" i="1"/>
  <c r="BV1020" i="1"/>
  <c r="BV600" i="1"/>
  <c r="BV219" i="1"/>
  <c r="BV113" i="1"/>
  <c r="BV243" i="1"/>
  <c r="BV1021" i="1"/>
  <c r="BV314" i="1"/>
  <c r="BV1204" i="1"/>
  <c r="BV782" i="1"/>
  <c r="BV1253" i="1"/>
  <c r="BV548" i="1"/>
  <c r="BV1820" i="1"/>
  <c r="BV537" i="1"/>
  <c r="BV1483" i="1"/>
  <c r="BV200" i="1"/>
  <c r="BV2005" i="1"/>
  <c r="BV1519" i="1"/>
  <c r="BV730" i="1"/>
  <c r="BV993" i="1"/>
  <c r="BV1053" i="1"/>
  <c r="BV968" i="1"/>
  <c r="BV642" i="1"/>
  <c r="BV1153" i="1"/>
  <c r="BV431" i="1"/>
  <c r="BV1945" i="1"/>
  <c r="BV1647" i="1"/>
  <c r="BV388" i="1"/>
  <c r="BV888" i="1"/>
  <c r="BV700" i="1"/>
  <c r="BV1040" i="1"/>
  <c r="BV104" i="1"/>
  <c r="BV1939" i="1"/>
  <c r="BV1584" i="1"/>
  <c r="BV569" i="1"/>
  <c r="BV1135" i="1"/>
  <c r="BV822" i="1"/>
  <c r="BV270" i="1"/>
  <c r="BV402" i="1"/>
  <c r="BV1148" i="1"/>
  <c r="BV350" i="1"/>
  <c r="BV136" i="1"/>
  <c r="BV220" i="1"/>
  <c r="BV1605" i="1"/>
  <c r="BV1687" i="1"/>
  <c r="BV141" i="1"/>
  <c r="BV460" i="1"/>
  <c r="BV596" i="1"/>
  <c r="BV723" i="1"/>
  <c r="BV358" i="1"/>
  <c r="BV1795" i="1"/>
  <c r="BV1989" i="1"/>
  <c r="BV400" i="1"/>
  <c r="BV633" i="1"/>
  <c r="BV802" i="1"/>
  <c r="BV1986" i="1"/>
  <c r="BV268" i="1"/>
  <c r="BV1183" i="1"/>
  <c r="BV1893" i="1"/>
  <c r="BV1308" i="1"/>
  <c r="BV45" i="1"/>
  <c r="BV1888" i="1"/>
  <c r="BV1680" i="1"/>
  <c r="BV282" i="1"/>
  <c r="BV1554" i="1"/>
  <c r="BV1640" i="1"/>
  <c r="BV606" i="1"/>
  <c r="BV1275" i="1"/>
  <c r="BV1823" i="1"/>
  <c r="BV503" i="1"/>
  <c r="BV1144" i="1"/>
  <c r="BV769" i="1"/>
  <c r="BV500" i="1"/>
  <c r="BV1216" i="1"/>
  <c r="BV1566" i="1"/>
  <c r="BV933" i="1"/>
  <c r="BV787" i="1"/>
  <c r="BV295" i="1"/>
  <c r="BV462" i="1"/>
  <c r="BV925" i="1"/>
  <c r="BV1980" i="1"/>
  <c r="BV859" i="1"/>
  <c r="BV223" i="1"/>
  <c r="BV354" i="1"/>
  <c r="BV1149" i="1"/>
  <c r="BV1677" i="1"/>
  <c r="BV546" i="1"/>
  <c r="BV608" i="1"/>
  <c r="BV450" i="1"/>
  <c r="BV1974" i="1"/>
  <c r="BV1830" i="1"/>
  <c r="BV1348" i="1"/>
  <c r="BV1224" i="1"/>
  <c r="BV1404" i="1"/>
  <c r="BV1927" i="1"/>
  <c r="BV1374" i="1"/>
  <c r="BV1794" i="1"/>
  <c r="BV1550" i="1"/>
  <c r="BV1621" i="1"/>
  <c r="BV1762" i="1"/>
  <c r="BV1029" i="1"/>
  <c r="BV67" i="1"/>
  <c r="BV897" i="1"/>
  <c r="BV309" i="1"/>
  <c r="BV135" i="1"/>
  <c r="BV355" i="1"/>
  <c r="BV1292" i="1"/>
  <c r="BV1548" i="1"/>
  <c r="BV1482" i="1"/>
  <c r="BV1058" i="1"/>
  <c r="BV1916" i="1"/>
  <c r="BV527" i="1"/>
  <c r="BV595" i="1"/>
  <c r="BV1016" i="1"/>
  <c r="BV860" i="1"/>
  <c r="BV1087" i="1"/>
  <c r="BV211" i="1"/>
  <c r="BV1423" i="1"/>
  <c r="BV277" i="1"/>
  <c r="BV1091" i="1"/>
  <c r="BV783" i="1"/>
  <c r="BV472" i="1"/>
  <c r="BV941" i="1"/>
  <c r="BV1791" i="1"/>
  <c r="BV1445" i="1"/>
  <c r="BV1406" i="1"/>
  <c r="BV105" i="1"/>
  <c r="BV894" i="1"/>
  <c r="BV416" i="1"/>
  <c r="BV259" i="1"/>
  <c r="BV695" i="1"/>
  <c r="BV1343" i="1"/>
  <c r="BV1046" i="1"/>
  <c r="BV886" i="1"/>
  <c r="BV804" i="1"/>
  <c r="BV1402" i="1"/>
  <c r="BV60" i="1"/>
  <c r="BV1315" i="1"/>
  <c r="BV535" i="1"/>
  <c r="BV284" i="1"/>
  <c r="BV1932" i="1"/>
  <c r="BV1968" i="1"/>
  <c r="BV438" i="1"/>
  <c r="BV522" i="1"/>
  <c r="BV199" i="1"/>
  <c r="BV1747" i="1"/>
  <c r="BV572" i="1"/>
  <c r="BV1908" i="1"/>
  <c r="BV552" i="1"/>
  <c r="BV396" i="1"/>
  <c r="BV43" i="1"/>
  <c r="BV1437" i="1"/>
  <c r="BV764" i="1"/>
  <c r="BV1907" i="1"/>
  <c r="BV944" i="1"/>
  <c r="BV392" i="1"/>
  <c r="BV1256" i="1"/>
  <c r="BV44" i="1"/>
  <c r="BV1472" i="1"/>
  <c r="BV680" i="1"/>
  <c r="BV1200" i="1"/>
  <c r="BV1279" i="1"/>
  <c r="BV349" i="1"/>
  <c r="BV732" i="1"/>
  <c r="BV494" i="1"/>
  <c r="BV768" i="1"/>
  <c r="BV728" i="1"/>
  <c r="BV1004" i="1"/>
  <c r="BV1064" i="1"/>
  <c r="BV2011" i="1"/>
  <c r="BV870" i="1"/>
  <c r="BV1603" i="1"/>
  <c r="BV907" i="1"/>
  <c r="BV1388" i="1"/>
  <c r="BV1649" i="1"/>
  <c r="BV1247" i="1"/>
  <c r="BV1588" i="1"/>
  <c r="BV1704" i="1"/>
  <c r="BV1331" i="1"/>
  <c r="BV1184" i="1"/>
  <c r="BV288" i="1"/>
  <c r="BV448" i="1"/>
  <c r="BV960" i="1"/>
  <c r="BV1221" i="1"/>
  <c r="BV1840" i="1"/>
  <c r="BV1154" i="1"/>
  <c r="BV1501" i="1"/>
  <c r="BV1110" i="1"/>
  <c r="BV115" i="1"/>
  <c r="BV1074" i="1"/>
  <c r="BV451" i="1"/>
  <c r="BV366" i="1"/>
  <c r="BV1338" i="1"/>
  <c r="BV140" i="1"/>
  <c r="BV951" i="1"/>
  <c r="BV1526" i="1"/>
  <c r="BV916" i="1"/>
  <c r="BV984" i="1"/>
  <c r="BV1708" i="1"/>
  <c r="BV1855" i="1"/>
  <c r="BV1724" i="1"/>
  <c r="BV130" i="1"/>
  <c r="BV166" i="1"/>
  <c r="BV1063" i="1"/>
  <c r="BV1879" i="1"/>
  <c r="BV1295" i="1"/>
  <c r="BV1297" i="1"/>
  <c r="BV896" i="1"/>
  <c r="BV1467" i="1"/>
  <c r="BV1323" i="1"/>
  <c r="BV1078" i="1"/>
  <c r="BV1572" i="1"/>
  <c r="BV312" i="1"/>
  <c r="BV988" i="1"/>
  <c r="BV1578" i="1"/>
  <c r="BV1387" i="1"/>
  <c r="BV405" i="1"/>
  <c r="BV279" i="1"/>
  <c r="BV285" i="1"/>
  <c r="BV1878" i="1"/>
  <c r="BV1034" i="1"/>
  <c r="BV1271" i="1"/>
  <c r="BV1370" i="1"/>
  <c r="BV945" i="1"/>
  <c r="BV705" i="1"/>
  <c r="BV1138" i="1"/>
  <c r="BV594" i="1"/>
  <c r="BV56" i="1"/>
  <c r="BV1869" i="1"/>
  <c r="BV848" i="1"/>
  <c r="BV294" i="1"/>
  <c r="BV224" i="1"/>
  <c r="BV1903" i="1"/>
  <c r="BV1759" i="1"/>
  <c r="BV617" i="1"/>
  <c r="BV1740" i="1"/>
  <c r="BV1233" i="1"/>
  <c r="BV255" i="1"/>
  <c r="BV691" i="1"/>
  <c r="BV942" i="1"/>
  <c r="BV172" i="1"/>
  <c r="BV1783" i="1"/>
  <c r="BV1278" i="1"/>
  <c r="BV1638" i="1"/>
  <c r="BV142" i="1"/>
  <c r="BV34" i="1"/>
  <c r="BV1964" i="1"/>
  <c r="BV1052" i="1"/>
  <c r="BV174" i="1"/>
  <c r="BV1084" i="1"/>
  <c r="BV46" i="1"/>
  <c r="BV1088" i="1"/>
  <c r="BV1675" i="1"/>
  <c r="BV837" i="1"/>
  <c r="BV690" i="1"/>
  <c r="BV439" i="1"/>
  <c r="BV1650" i="1"/>
  <c r="BV1632" i="1"/>
  <c r="BV1506" i="1"/>
  <c r="BV1592" i="1"/>
  <c r="BV1346" i="1"/>
  <c r="BV398" i="1"/>
  <c r="BV1117" i="1"/>
  <c r="BV228" i="1"/>
  <c r="BV1594" i="1"/>
  <c r="BV364" i="1"/>
  <c r="BV1301" i="1"/>
  <c r="BV990" i="1"/>
  <c r="BV1440" i="1"/>
  <c r="BV1296" i="1"/>
  <c r="BV850" i="1"/>
  <c r="BV571" i="1"/>
  <c r="BV1959" i="1"/>
  <c r="BV1551" i="1"/>
  <c r="BV418" i="1"/>
  <c r="BV1864" i="1"/>
  <c r="BV1309" i="1"/>
  <c r="BV1667" i="1"/>
  <c r="BV1757" i="1"/>
  <c r="BV47" i="1"/>
  <c r="BV452" i="1"/>
  <c r="BV1732" i="1"/>
  <c r="BV143" i="1"/>
  <c r="BV707" i="1"/>
  <c r="BV625" i="1"/>
  <c r="BV1407" i="1"/>
  <c r="BV1571" i="1"/>
  <c r="BV982" i="1"/>
  <c r="BV565" i="1"/>
  <c r="BV194" i="1"/>
  <c r="BV2001" i="1"/>
  <c r="BV1824" i="1"/>
  <c r="BV610" i="1"/>
  <c r="BV834" i="1"/>
  <c r="BV1969" i="1"/>
  <c r="BV562" i="1"/>
  <c r="BV786" i="1"/>
  <c r="BV616" i="1"/>
  <c r="BV1116" i="1"/>
  <c r="BV1589" i="1"/>
  <c r="BV1086" i="1"/>
  <c r="BV32" i="1"/>
  <c r="BV1010" i="1"/>
  <c r="BV614" i="1"/>
  <c r="BV1489" i="1"/>
  <c r="BV1619" i="1"/>
  <c r="BV325" i="1"/>
  <c r="BV1359" i="1"/>
  <c r="BV177" i="1"/>
  <c r="BV410" i="1"/>
  <c r="BV1881" i="1"/>
  <c r="BV1965" i="1"/>
  <c r="BV175" i="1"/>
  <c r="BV1509" i="1"/>
  <c r="BV570" i="1"/>
  <c r="BV607" i="1"/>
  <c r="BV621" i="1"/>
  <c r="BV78" i="1"/>
  <c r="BV429" i="1"/>
  <c r="BV911" i="1"/>
  <c r="BV491" i="1"/>
  <c r="BV417" i="1"/>
  <c r="BV1749" i="1"/>
  <c r="BV706" i="1"/>
  <c r="BV524" i="1"/>
  <c r="BV348" i="1"/>
  <c r="BV1987" i="1"/>
  <c r="BV688" i="1"/>
  <c r="BV656" i="1"/>
  <c r="BV1471" i="1"/>
  <c r="BV165" i="1"/>
  <c r="BV824" i="1"/>
  <c r="BV1398" i="1"/>
  <c r="BV1984" i="1"/>
  <c r="BV231" i="1"/>
  <c r="BV1281" i="1"/>
  <c r="BV1399" i="1"/>
  <c r="BV319" i="1"/>
  <c r="BV377" i="1"/>
  <c r="BV738" i="1"/>
  <c r="BV1938" i="1"/>
  <c r="BV1219" i="1"/>
  <c r="BV956" i="1"/>
  <c r="BV1015" i="1"/>
  <c r="BV811" i="1"/>
  <c r="BV593" i="1"/>
  <c r="BV683" i="1"/>
  <c r="BV581" i="1"/>
  <c r="BV1510" i="1"/>
  <c r="BV970" i="1"/>
  <c r="BV1644" i="1"/>
  <c r="BV286" i="1"/>
  <c r="BV924" i="1"/>
  <c r="BV1438" i="1"/>
  <c r="BV189" i="1"/>
  <c r="BV1627" i="1"/>
  <c r="BV558" i="1"/>
  <c r="BV85" i="1"/>
  <c r="BV1037" i="1"/>
  <c r="BV204" i="1"/>
  <c r="BV1532" i="1"/>
  <c r="BV496" i="1"/>
  <c r="BV704" i="1"/>
  <c r="BV1777" i="1"/>
  <c r="BV1802" i="1"/>
  <c r="BV1957" i="1"/>
  <c r="BV1956" i="1"/>
  <c r="BV757" i="1"/>
  <c r="BV1067" i="1"/>
  <c r="BV1124" i="1"/>
  <c r="BV1090" i="1"/>
  <c r="BV947" i="1"/>
  <c r="BV582" i="1"/>
  <c r="BV1950" i="1"/>
  <c r="BV1567" i="1"/>
  <c r="BV1344" i="1"/>
  <c r="BV272" i="1"/>
  <c r="BV202" i="1"/>
  <c r="BV106" i="1"/>
  <c r="BV66" i="1"/>
  <c r="BV1706" i="1"/>
  <c r="BV685" i="1"/>
  <c r="BV1460" i="1"/>
  <c r="BV1976" i="1"/>
  <c r="BV147" i="1"/>
  <c r="BV144" i="1"/>
  <c r="BV1342" i="1"/>
  <c r="BV1722" i="1"/>
  <c r="BV1389" i="1"/>
  <c r="BV186" i="1"/>
  <c r="BV235" i="1"/>
  <c r="BV584" i="1"/>
  <c r="BV1954" i="1"/>
  <c r="BV573" i="1"/>
  <c r="BV1112" i="1"/>
  <c r="BV51" i="1"/>
  <c r="BV561" i="1"/>
  <c r="BV139" i="1"/>
  <c r="BV979" i="1"/>
  <c r="BV864" i="1"/>
  <c r="BV742" i="1"/>
  <c r="BV1160" i="1"/>
  <c r="BV1651" i="1"/>
  <c r="BV1867" i="1"/>
  <c r="BV1458" i="1"/>
  <c r="BV702" i="1"/>
  <c r="BV1203" i="1"/>
  <c r="BV543" i="1"/>
  <c r="BV195" i="1"/>
  <c r="BV387" i="1"/>
  <c r="BV758" i="1"/>
  <c r="BV108" i="1"/>
  <c r="BV957" i="1"/>
  <c r="BV82" i="1"/>
  <c r="BV1533" i="1"/>
  <c r="BV815" i="1"/>
  <c r="BV390" i="1"/>
  <c r="BV1351" i="1"/>
  <c r="BV258" i="1"/>
  <c r="BV807" i="1"/>
  <c r="BV1743" i="1"/>
  <c r="BV323" i="1"/>
  <c r="BV1457" i="1"/>
  <c r="BV308" i="1"/>
  <c r="BV1197" i="1"/>
  <c r="BV2016" i="1"/>
  <c r="BV871" i="1"/>
  <c r="BV645" i="1"/>
  <c r="BV198" i="1"/>
  <c r="BV498" i="1"/>
  <c r="BV1891" i="1"/>
  <c r="BV474" i="1"/>
  <c r="BV426" i="1"/>
  <c r="BV1174" i="1"/>
  <c r="BV425" i="1"/>
  <c r="BV1996" i="1"/>
  <c r="BV692" i="1"/>
  <c r="BV344" i="1"/>
  <c r="BV454" i="1"/>
  <c r="BV1639" i="1"/>
  <c r="BV94" i="1"/>
  <c r="BV803" i="1"/>
  <c r="BV1486" i="1"/>
  <c r="BV1666" i="1"/>
  <c r="BV823" i="1"/>
  <c r="BV1771" i="1"/>
  <c r="BV885" i="1"/>
  <c r="BV679" i="1"/>
  <c r="BV163" i="1"/>
  <c r="BV539" i="1"/>
  <c r="BV1940" i="1"/>
  <c r="BV643" i="1"/>
  <c r="BV1470" i="1"/>
  <c r="BV585" i="1"/>
  <c r="BV307" i="1"/>
  <c r="BV1244" i="1"/>
  <c r="BV646" i="1"/>
  <c r="BV1014" i="1"/>
  <c r="BV762" i="1"/>
  <c r="BV1495" i="1"/>
  <c r="BV1685" i="1"/>
  <c r="BV1202" i="1"/>
  <c r="BV809" i="1"/>
  <c r="BV207" i="1"/>
  <c r="BV842" i="1"/>
  <c r="BV1473" i="1"/>
  <c r="BV1543" i="1"/>
  <c r="BV213" i="1"/>
  <c r="BV1698" i="1"/>
  <c r="BV1100" i="1"/>
  <c r="BV630" i="1"/>
  <c r="BV1340" i="1"/>
  <c r="BV966" i="1"/>
  <c r="BV1847" i="1"/>
  <c r="BV920" i="1"/>
  <c r="BV1291" i="1"/>
  <c r="BV893" i="1"/>
  <c r="BV1169" i="1"/>
  <c r="BV1167" i="1"/>
  <c r="BV1385" i="1"/>
  <c r="BV1240" i="1"/>
  <c r="BV1539" i="1"/>
  <c r="BV1895" i="1"/>
  <c r="BV256" i="1"/>
  <c r="BV393" i="1"/>
  <c r="BV1375" i="1"/>
  <c r="BV816" i="1"/>
  <c r="BV236" i="1"/>
  <c r="BV332" i="1"/>
  <c r="BV250" i="1"/>
  <c r="BV512" i="1"/>
  <c r="BV464" i="1"/>
  <c r="BV109" i="1"/>
  <c r="BV2021" i="1"/>
  <c r="BV257" i="1"/>
  <c r="BV1994" i="1"/>
  <c r="BV953" i="1"/>
  <c r="BV1077" i="1"/>
  <c r="BV320" i="1"/>
  <c r="BV1185" i="1"/>
  <c r="BV336" i="1"/>
  <c r="BV1788" i="1"/>
  <c r="BV882" i="1"/>
  <c r="BV1168" i="1"/>
  <c r="BV367" i="1"/>
  <c r="BV57" i="1"/>
  <c r="BV846" i="1"/>
  <c r="BV1410" i="1"/>
  <c r="BV1825" i="1"/>
  <c r="BV1076" i="1"/>
  <c r="BV1242" i="1"/>
  <c r="BV1299" i="1"/>
  <c r="BV1400" i="1"/>
  <c r="BV667" i="1"/>
  <c r="BV1302" i="1"/>
  <c r="BV1314" i="1"/>
  <c r="BV654" i="1"/>
  <c r="BV477" i="1"/>
  <c r="BV1544" i="1"/>
  <c r="BV1598" i="1"/>
  <c r="BV591" i="1"/>
  <c r="BV196" i="1"/>
  <c r="BV408" i="1"/>
  <c r="BV1228" i="1"/>
  <c r="BV657" i="1"/>
  <c r="BV331" i="1"/>
  <c r="BV1831" i="1"/>
  <c r="BV1529" i="1"/>
  <c r="BV1746" i="1"/>
  <c r="BV1231" i="1"/>
  <c r="BV92" i="1"/>
  <c r="BV55" i="1"/>
  <c r="BV1409" i="1"/>
  <c r="BV1107" i="1"/>
  <c r="BV1828" i="1"/>
  <c r="BV568" i="1"/>
  <c r="BV1214" i="1"/>
  <c r="BV626" i="1"/>
  <c r="BV1941" i="1"/>
  <c r="BV1334" i="1"/>
  <c r="BV777" i="1"/>
  <c r="BV1833" i="1"/>
  <c r="BV1158" i="1"/>
  <c r="BV812" i="1"/>
  <c r="BV774" i="1"/>
  <c r="BV1365" i="1"/>
  <c r="BV908" i="1"/>
  <c r="BV386" i="1"/>
  <c r="BV1528" i="1"/>
  <c r="BV422" i="1"/>
  <c r="BV442" i="1"/>
  <c r="BV440" i="1"/>
  <c r="BV1304" i="1"/>
  <c r="BV922" i="1"/>
  <c r="BV369" i="1"/>
  <c r="BV1545" i="1"/>
  <c r="BV658" i="1"/>
  <c r="BV476" i="1"/>
  <c r="BV1497" i="1"/>
  <c r="BV1123" i="1"/>
  <c r="BV912" i="1"/>
  <c r="BV1173" i="1"/>
  <c r="BV499" i="1"/>
  <c r="BV1612" i="1"/>
  <c r="BV404" i="1"/>
  <c r="BV1449" i="1"/>
  <c r="BV352" i="1"/>
  <c r="BV528" i="1"/>
  <c r="BV126" i="1"/>
  <c r="BV511" i="1"/>
  <c r="BV669" i="1"/>
  <c r="BV1602" i="1"/>
  <c r="BV873" i="1"/>
  <c r="BV188" i="1"/>
  <c r="BV661" i="1"/>
  <c r="BV761" i="1"/>
  <c r="BV852" i="1"/>
  <c r="BV75" i="1"/>
  <c r="BV461" i="1"/>
  <c r="BV81" i="1"/>
  <c r="BV919" i="1"/>
  <c r="BV475" i="1"/>
  <c r="BV2002" i="1"/>
  <c r="BV102" i="1"/>
  <c r="BV222" i="1"/>
  <c r="BV346" i="1"/>
  <c r="BV1730" i="1"/>
  <c r="BV29" i="1"/>
  <c r="BH1721" i="1"/>
  <c r="B35" i="1" l="1"/>
  <c r="D49" i="1"/>
  <c r="E49" i="1" s="1"/>
  <c r="F89" i="1" s="1"/>
  <c r="E91" i="1" s="1"/>
  <c r="E92" i="1" l="1"/>
  <c r="F49" i="1"/>
  <c r="BY29" i="1" s="1"/>
  <c r="BY32" i="1" s="1"/>
  <c r="CD22" i="1" s="1"/>
  <c r="CC19" i="1"/>
  <c r="BZ23" i="1" s="1"/>
  <c r="B36" i="1"/>
  <c r="B34" i="1"/>
  <c r="CA23" i="1" l="1"/>
  <c r="BZ24" i="1"/>
  <c r="F83" i="1"/>
  <c r="X73" i="1"/>
  <c r="K20" i="1"/>
  <c r="L20" i="1" s="1"/>
  <c r="X74" i="1"/>
  <c r="G49" i="1"/>
  <c r="A78" i="1" l="1"/>
  <c r="CA24" i="1"/>
  <c r="CB23" i="1" s="1"/>
  <c r="BZ25" i="1"/>
  <c r="CD23" i="1"/>
  <c r="CC23" i="1"/>
  <c r="CB22" i="1"/>
  <c r="BZ26" i="1" l="1"/>
  <c r="CA25" i="1"/>
  <c r="CB24" i="1" s="1"/>
  <c r="CD24" i="1"/>
  <c r="CC24" i="1"/>
  <c r="CC25" i="1" l="1"/>
  <c r="CD25" i="1"/>
  <c r="BZ27" i="1"/>
  <c r="CA26" i="1"/>
  <c r="CD26" i="1" l="1"/>
  <c r="CC26" i="1"/>
  <c r="BZ28" i="1"/>
  <c r="CA27" i="1"/>
  <c r="CB26" i="1" s="1"/>
  <c r="CB25" i="1"/>
  <c r="CC27" i="1" l="1"/>
  <c r="CD27" i="1"/>
  <c r="BZ29" i="1"/>
  <c r="CA28" i="1"/>
  <c r="CD28" i="1" l="1"/>
  <c r="CC28" i="1"/>
  <c r="BZ30" i="1"/>
  <c r="CA29" i="1"/>
  <c r="CB28" i="1" s="1"/>
  <c r="CB27" i="1"/>
  <c r="CC29" i="1" l="1"/>
  <c r="CD29" i="1"/>
  <c r="BZ31" i="1"/>
  <c r="CA30" i="1"/>
  <c r="CD30" i="1" l="1"/>
  <c r="CC30" i="1"/>
  <c r="BZ32" i="1"/>
  <c r="CA31" i="1"/>
  <c r="CB29" i="1"/>
  <c r="BZ33" i="1" l="1"/>
  <c r="CA32" i="1"/>
  <c r="CB31" i="1" s="1"/>
  <c r="CD31" i="1"/>
  <c r="CC31" i="1"/>
  <c r="CB30" i="1"/>
  <c r="CA33" i="1" l="1"/>
  <c r="CB32" i="1" s="1"/>
  <c r="BZ34" i="1"/>
  <c r="CD32" i="1"/>
  <c r="CC32" i="1"/>
  <c r="BZ35" i="1" l="1"/>
  <c r="CA34" i="1"/>
  <c r="CB33" i="1" s="1"/>
  <c r="CC33" i="1"/>
  <c r="CD33" i="1"/>
  <c r="CD34" i="1" l="1"/>
  <c r="CC34" i="1"/>
  <c r="BZ36" i="1"/>
  <c r="CA35" i="1"/>
  <c r="CB34" i="1" s="1"/>
  <c r="CC35" i="1" l="1"/>
  <c r="CD35" i="1"/>
  <c r="BZ37" i="1"/>
  <c r="CA36" i="1"/>
  <c r="CC36" i="1" l="1"/>
  <c r="CD36" i="1"/>
  <c r="BZ38" i="1"/>
  <c r="CA37" i="1"/>
  <c r="CB35" i="1"/>
  <c r="CA38" i="1" l="1"/>
  <c r="CB37" i="1" s="1"/>
  <c r="BZ39" i="1"/>
  <c r="CC37" i="1"/>
  <c r="CD37" i="1"/>
  <c r="CB36" i="1"/>
  <c r="BZ40" i="1" l="1"/>
  <c r="CA39" i="1"/>
  <c r="CB38" i="1" s="1"/>
  <c r="CC38" i="1"/>
  <c r="CD38" i="1"/>
  <c r="CC39" i="1" l="1"/>
  <c r="CD39" i="1"/>
  <c r="BZ41" i="1"/>
  <c r="CA40" i="1"/>
  <c r="CC40" i="1" l="1"/>
  <c r="CD40" i="1"/>
  <c r="BZ42" i="1"/>
  <c r="CA41" i="1"/>
  <c r="CB39" i="1"/>
  <c r="CC41" i="1" l="1"/>
  <c r="CD41" i="1"/>
  <c r="BZ43" i="1"/>
  <c r="CA42" i="1"/>
  <c r="CB40" i="1"/>
  <c r="CD42" i="1" l="1"/>
  <c r="CC42" i="1"/>
  <c r="BZ44" i="1"/>
  <c r="CA43" i="1"/>
  <c r="CB42" i="1" s="1"/>
  <c r="CB41" i="1"/>
  <c r="BZ45" i="1" l="1"/>
  <c r="CA44" i="1"/>
  <c r="CD43" i="1"/>
  <c r="CB43" i="1"/>
  <c r="CC43" i="1"/>
  <c r="CC44" i="1" l="1"/>
  <c r="CD44" i="1"/>
  <c r="BZ46" i="1"/>
  <c r="CA45" i="1"/>
  <c r="CD45" i="1" l="1"/>
  <c r="CC45" i="1"/>
  <c r="BZ47" i="1"/>
  <c r="CA46" i="1"/>
  <c r="CB45" i="1" s="1"/>
  <c r="CB44" i="1"/>
  <c r="CC46" i="1" l="1"/>
  <c r="CD46" i="1"/>
  <c r="BZ48" i="1"/>
  <c r="CA47" i="1"/>
  <c r="CB46" i="1" s="1"/>
  <c r="CC47" i="1" l="1"/>
  <c r="CD47" i="1"/>
  <c r="BZ49" i="1"/>
  <c r="CA48" i="1"/>
  <c r="CD48" i="1" l="1"/>
  <c r="CC48" i="1"/>
  <c r="BZ50" i="1"/>
  <c r="CA49" i="1"/>
  <c r="CB47" i="1"/>
  <c r="CC49" i="1" l="1"/>
  <c r="CD49" i="1"/>
  <c r="BZ51" i="1"/>
  <c r="CA50" i="1"/>
  <c r="CB48" i="1"/>
  <c r="CC50" i="1" l="1"/>
  <c r="CD50" i="1"/>
  <c r="BZ52" i="1"/>
  <c r="CA51" i="1"/>
  <c r="CB49" i="1"/>
  <c r="BZ53" i="1" l="1"/>
  <c r="CA52" i="1"/>
  <c r="CB51" i="1" s="1"/>
  <c r="CD51" i="1"/>
  <c r="CC51" i="1"/>
  <c r="CB50" i="1"/>
  <c r="CD52" i="1" l="1"/>
  <c r="CC52" i="1"/>
  <c r="CA53" i="1"/>
  <c r="BZ54" i="1"/>
  <c r="CC53" i="1" l="1"/>
  <c r="CD53" i="1"/>
  <c r="CB52" i="1"/>
  <c r="BZ55" i="1"/>
  <c r="CA54" i="1"/>
  <c r="CB53" i="1" s="1"/>
  <c r="BZ56" i="1" l="1"/>
  <c r="CA55" i="1"/>
  <c r="CB54" i="1" s="1"/>
  <c r="CC54" i="1"/>
  <c r="CD54" i="1"/>
  <c r="CC55" i="1" l="1"/>
  <c r="CD55" i="1"/>
  <c r="BZ57" i="1"/>
  <c r="CA56" i="1"/>
  <c r="CD56" i="1" l="1"/>
  <c r="CC56" i="1"/>
  <c r="BZ58" i="1"/>
  <c r="CA57" i="1"/>
  <c r="CB55" i="1"/>
  <c r="BZ59" i="1" l="1"/>
  <c r="CA58" i="1"/>
  <c r="CB57" i="1" s="1"/>
  <c r="CD57" i="1"/>
  <c r="CC57" i="1"/>
  <c r="CB56" i="1"/>
  <c r="CC58" i="1" l="1"/>
  <c r="CD58" i="1"/>
  <c r="CA59" i="1"/>
  <c r="BZ60" i="1"/>
  <c r="BZ61" i="1" l="1"/>
  <c r="CA60" i="1"/>
  <c r="CB59" i="1" s="1"/>
  <c r="CC59" i="1"/>
  <c r="CD59" i="1"/>
  <c r="CB58" i="1"/>
  <c r="BZ62" i="1" l="1"/>
  <c r="CA61" i="1"/>
  <c r="CB60" i="1" s="1"/>
  <c r="CC60" i="1"/>
  <c r="CD60" i="1"/>
  <c r="BZ63" i="1" l="1"/>
  <c r="CA62" i="1"/>
  <c r="CB61" i="1" s="1"/>
  <c r="CD61" i="1"/>
  <c r="CC61" i="1"/>
  <c r="CD62" i="1" l="1"/>
  <c r="CC62" i="1"/>
  <c r="BZ64" i="1"/>
  <c r="CA63" i="1"/>
  <c r="BZ65" i="1" l="1"/>
  <c r="CA64" i="1"/>
  <c r="CB63" i="1" s="1"/>
  <c r="CD63" i="1"/>
  <c r="CC63" i="1"/>
  <c r="CB62" i="1"/>
  <c r="CC64" i="1" l="1"/>
  <c r="CD64" i="1"/>
  <c r="BZ66" i="1"/>
  <c r="CA65" i="1"/>
  <c r="CB64" i="1" s="1"/>
  <c r="CC65" i="1" l="1"/>
  <c r="CD65" i="1"/>
  <c r="BZ67" i="1"/>
  <c r="CA66" i="1"/>
  <c r="CC66" i="1" l="1"/>
  <c r="CD66" i="1"/>
  <c r="BZ68" i="1"/>
  <c r="CA67" i="1"/>
  <c r="CB65" i="1"/>
  <c r="CC67" i="1" l="1"/>
  <c r="CD67" i="1"/>
  <c r="BZ69" i="1"/>
  <c r="CA68" i="1"/>
  <c r="CB66" i="1"/>
  <c r="CC68" i="1" l="1"/>
  <c r="CD68" i="1"/>
  <c r="BZ70" i="1"/>
  <c r="CA69" i="1"/>
  <c r="CB67" i="1"/>
  <c r="CC69" i="1" l="1"/>
  <c r="CD69" i="1"/>
  <c r="BZ71" i="1"/>
  <c r="CA70" i="1"/>
  <c r="CB68" i="1"/>
  <c r="CD70" i="1" l="1"/>
  <c r="CC70" i="1"/>
  <c r="CA71" i="1"/>
  <c r="BZ72" i="1"/>
  <c r="CB69" i="1"/>
  <c r="BZ73" i="1" l="1"/>
  <c r="CA72" i="1"/>
  <c r="CB71" i="1" s="1"/>
  <c r="CC71" i="1"/>
  <c r="CD71" i="1"/>
  <c r="CB70" i="1"/>
  <c r="CC72" i="1" l="1"/>
  <c r="CD72" i="1"/>
  <c r="BZ74" i="1"/>
  <c r="CA73" i="1"/>
  <c r="CD73" i="1" l="1"/>
  <c r="CC73" i="1"/>
  <c r="BZ75" i="1"/>
  <c r="CA74" i="1"/>
  <c r="CB72" i="1"/>
  <c r="CC74" i="1" l="1"/>
  <c r="CD74" i="1"/>
  <c r="BZ76" i="1"/>
  <c r="CA75" i="1"/>
  <c r="CB73" i="1"/>
  <c r="CC75" i="1" l="1"/>
  <c r="CD75" i="1"/>
  <c r="BZ77" i="1"/>
  <c r="CA76" i="1"/>
  <c r="CB74" i="1"/>
  <c r="CC76" i="1" l="1"/>
  <c r="CD76" i="1"/>
  <c r="BZ78" i="1"/>
  <c r="CA77" i="1"/>
  <c r="CB75" i="1"/>
  <c r="CC77" i="1" l="1"/>
  <c r="CD77" i="1"/>
  <c r="BZ79" i="1"/>
  <c r="CA78" i="1"/>
  <c r="CB76" i="1"/>
  <c r="CD78" i="1" l="1"/>
  <c r="CC78" i="1"/>
  <c r="BZ80" i="1"/>
  <c r="CA79" i="1"/>
  <c r="CB77" i="1"/>
  <c r="CD79" i="1" l="1"/>
  <c r="CC79" i="1"/>
  <c r="BZ81" i="1"/>
  <c r="CA80" i="1"/>
  <c r="CB78" i="1"/>
  <c r="CD80" i="1" l="1"/>
  <c r="CC80" i="1"/>
  <c r="BZ82" i="1"/>
  <c r="CA81" i="1"/>
  <c r="CB79" i="1"/>
  <c r="CC81" i="1" l="1"/>
  <c r="CD81" i="1"/>
  <c r="BZ83" i="1"/>
  <c r="CA82" i="1"/>
  <c r="CB80" i="1"/>
  <c r="CC82" i="1" l="1"/>
  <c r="CD82" i="1"/>
  <c r="BZ84" i="1"/>
  <c r="CA83" i="1"/>
  <c r="CB81" i="1"/>
  <c r="CC83" i="1" l="1"/>
  <c r="CD83" i="1"/>
  <c r="BZ85" i="1"/>
  <c r="CA84" i="1"/>
  <c r="CB82" i="1"/>
  <c r="CC84" i="1" l="1"/>
  <c r="CD84" i="1"/>
  <c r="BZ86" i="1"/>
  <c r="CA85" i="1"/>
  <c r="CB83" i="1"/>
  <c r="CC85" i="1" l="1"/>
  <c r="CD85" i="1"/>
  <c r="BZ87" i="1"/>
  <c r="CA86" i="1"/>
  <c r="CB84" i="1"/>
  <c r="CC86" i="1" l="1"/>
  <c r="CD86" i="1"/>
  <c r="BZ88" i="1"/>
  <c r="CA87" i="1"/>
  <c r="CB85" i="1"/>
  <c r="CD87" i="1" l="1"/>
  <c r="CC87" i="1"/>
  <c r="BZ89" i="1"/>
  <c r="CA88" i="1"/>
  <c r="CB86" i="1"/>
  <c r="CC88" i="1" l="1"/>
  <c r="CD88" i="1"/>
  <c r="BZ90" i="1"/>
  <c r="CA89" i="1"/>
  <c r="CB87" i="1"/>
  <c r="CD89" i="1" l="1"/>
  <c r="CC89" i="1"/>
  <c r="BZ91" i="1"/>
  <c r="CA90" i="1"/>
  <c r="CB88" i="1"/>
  <c r="CD90" i="1" l="1"/>
  <c r="CC90" i="1"/>
  <c r="BZ92" i="1"/>
  <c r="CA91" i="1"/>
  <c r="CB89" i="1"/>
  <c r="CC91" i="1" l="1"/>
  <c r="CD91" i="1"/>
  <c r="BZ93" i="1"/>
  <c r="CA92" i="1"/>
  <c r="CB90" i="1"/>
  <c r="CD92" i="1" l="1"/>
  <c r="CC92" i="1"/>
  <c r="BZ94" i="1"/>
  <c r="CA93" i="1"/>
  <c r="CB91" i="1"/>
  <c r="CD93" i="1" l="1"/>
  <c r="CC93" i="1"/>
  <c r="BZ95" i="1"/>
  <c r="CA94" i="1"/>
  <c r="CB92" i="1"/>
  <c r="CC94" i="1" l="1"/>
  <c r="CD94" i="1"/>
  <c r="BZ96" i="1"/>
  <c r="CA95" i="1"/>
  <c r="CB93" i="1"/>
  <c r="CC95" i="1" l="1"/>
  <c r="CD95" i="1"/>
  <c r="BZ97" i="1"/>
  <c r="CA96" i="1"/>
  <c r="CB94" i="1"/>
  <c r="CD96" i="1" l="1"/>
  <c r="CC96" i="1"/>
  <c r="BZ98" i="1"/>
  <c r="CA97" i="1"/>
  <c r="CB95" i="1"/>
  <c r="CD97" i="1" l="1"/>
  <c r="CC97" i="1"/>
  <c r="BZ99" i="1"/>
  <c r="CA98" i="1"/>
  <c r="CB96" i="1"/>
  <c r="CD98" i="1" l="1"/>
  <c r="CC98" i="1"/>
  <c r="BZ100" i="1"/>
  <c r="CA99" i="1"/>
  <c r="CB97" i="1"/>
  <c r="CD99" i="1" l="1"/>
  <c r="CC99" i="1"/>
  <c r="BZ101" i="1"/>
  <c r="CA100" i="1"/>
  <c r="CB98" i="1"/>
  <c r="CD100" i="1" l="1"/>
  <c r="CC100" i="1"/>
  <c r="BZ102" i="1"/>
  <c r="CA101" i="1"/>
  <c r="CB99" i="1"/>
  <c r="CC101" i="1" l="1"/>
  <c r="CD101" i="1"/>
  <c r="BZ103" i="1"/>
  <c r="CA102" i="1"/>
  <c r="CB100" i="1"/>
  <c r="CC102" i="1" l="1"/>
  <c r="CD102" i="1"/>
  <c r="BZ104" i="1"/>
  <c r="CA103" i="1"/>
  <c r="CB101" i="1"/>
  <c r="CC103" i="1" l="1"/>
  <c r="CD103" i="1"/>
  <c r="BZ105" i="1"/>
  <c r="CA104" i="1"/>
  <c r="CB102" i="1"/>
  <c r="CD104" i="1" l="1"/>
  <c r="CC104" i="1"/>
  <c r="BZ106" i="1"/>
  <c r="CA105" i="1"/>
  <c r="CB103" i="1"/>
  <c r="CC105" i="1" l="1"/>
  <c r="CD105" i="1"/>
  <c r="BZ107" i="1"/>
  <c r="CA106" i="1"/>
  <c r="CB104" i="1"/>
  <c r="CC106" i="1" l="1"/>
  <c r="CD106" i="1"/>
  <c r="BZ108" i="1"/>
  <c r="CA107" i="1"/>
  <c r="CB105" i="1"/>
  <c r="CC107" i="1" l="1"/>
  <c r="CD107" i="1"/>
  <c r="BZ109" i="1"/>
  <c r="CA108" i="1"/>
  <c r="CB107" i="1" s="1"/>
  <c r="CB106" i="1"/>
  <c r="CC108" i="1" l="1"/>
  <c r="CD108" i="1"/>
  <c r="BZ110" i="1"/>
  <c r="CA109" i="1"/>
  <c r="CD109" i="1" l="1"/>
  <c r="CC109" i="1"/>
  <c r="BZ111" i="1"/>
  <c r="CA110" i="1"/>
  <c r="CB108" i="1"/>
  <c r="CC110" i="1" l="1"/>
  <c r="CD110" i="1"/>
  <c r="BZ112" i="1"/>
  <c r="CA111" i="1"/>
  <c r="CB109" i="1"/>
  <c r="CD111" i="1" l="1"/>
  <c r="CC111" i="1"/>
  <c r="BZ113" i="1"/>
  <c r="CA112" i="1"/>
  <c r="CB110" i="1"/>
  <c r="CD112" i="1" l="1"/>
  <c r="CC112" i="1"/>
  <c r="BZ114" i="1"/>
  <c r="CA113" i="1"/>
  <c r="CB111" i="1"/>
  <c r="CC113" i="1" l="1"/>
  <c r="CD113" i="1"/>
  <c r="BZ115" i="1"/>
  <c r="CA114" i="1"/>
  <c r="CB112" i="1"/>
  <c r="CD114" i="1" l="1"/>
  <c r="CC114" i="1"/>
  <c r="BZ116" i="1"/>
  <c r="CA115" i="1"/>
  <c r="CB113" i="1"/>
  <c r="CC115" i="1" l="1"/>
  <c r="CD115" i="1"/>
  <c r="BZ117" i="1"/>
  <c r="CA116" i="1"/>
  <c r="CB114" i="1"/>
  <c r="CD116" i="1" l="1"/>
  <c r="CC116" i="1"/>
  <c r="BZ118" i="1"/>
  <c r="CA117" i="1"/>
  <c r="CB115" i="1"/>
  <c r="CC117" i="1" l="1"/>
  <c r="CD117" i="1"/>
  <c r="BZ119" i="1"/>
  <c r="CA118" i="1"/>
  <c r="CB116" i="1"/>
  <c r="CD118" i="1" l="1"/>
  <c r="CC118" i="1"/>
  <c r="BZ120" i="1"/>
  <c r="CA119" i="1"/>
  <c r="CB117" i="1"/>
  <c r="CD119" i="1" l="1"/>
  <c r="CC119" i="1"/>
  <c r="BZ121" i="1"/>
  <c r="CA120" i="1"/>
  <c r="CB118" i="1"/>
  <c r="CD120" i="1" l="1"/>
  <c r="CC120" i="1"/>
  <c r="BZ122" i="1"/>
  <c r="CA121" i="1"/>
  <c r="CB119" i="1"/>
  <c r="CC121" i="1" l="1"/>
  <c r="CD121" i="1"/>
  <c r="BZ123" i="1"/>
  <c r="CA122" i="1"/>
  <c r="CB120" i="1"/>
  <c r="CC122" i="1" l="1"/>
  <c r="CD122" i="1"/>
  <c r="BZ124" i="1"/>
  <c r="CA123" i="1"/>
  <c r="CB121" i="1"/>
  <c r="CC123" i="1" l="1"/>
  <c r="CD123" i="1"/>
  <c r="BZ125" i="1"/>
  <c r="CA124" i="1"/>
  <c r="CB122" i="1"/>
  <c r="CD124" i="1" l="1"/>
  <c r="CC124" i="1"/>
  <c r="BZ126" i="1"/>
  <c r="CA125" i="1"/>
  <c r="CB123" i="1"/>
  <c r="CD125" i="1" l="1"/>
  <c r="CC125" i="1"/>
  <c r="BZ127" i="1"/>
  <c r="CA126" i="1"/>
  <c r="CB124" i="1"/>
  <c r="CD126" i="1" l="1"/>
  <c r="CC126" i="1"/>
  <c r="BZ128" i="1"/>
  <c r="CA127" i="1"/>
  <c r="CB125" i="1"/>
  <c r="CD127" i="1" l="1"/>
  <c r="CC127" i="1"/>
  <c r="BZ129" i="1"/>
  <c r="CA128" i="1"/>
  <c r="CB126" i="1"/>
  <c r="CC128" i="1" l="1"/>
  <c r="CD128" i="1"/>
  <c r="BZ130" i="1"/>
  <c r="CA129" i="1"/>
  <c r="CB127" i="1"/>
  <c r="CD129" i="1" l="1"/>
  <c r="CC129" i="1"/>
  <c r="BZ131" i="1"/>
  <c r="CA130" i="1"/>
  <c r="CB128" i="1"/>
  <c r="CC130" i="1" l="1"/>
  <c r="CD130" i="1"/>
  <c r="BZ132" i="1"/>
  <c r="CA131" i="1"/>
  <c r="CB129" i="1"/>
  <c r="CC131" i="1" l="1"/>
  <c r="CD131" i="1"/>
  <c r="BZ133" i="1"/>
  <c r="CA132" i="1"/>
  <c r="CB130" i="1"/>
  <c r="CD132" i="1" l="1"/>
  <c r="CC132" i="1"/>
  <c r="BZ134" i="1"/>
  <c r="CA133" i="1"/>
  <c r="CB131" i="1"/>
  <c r="CC133" i="1" l="1"/>
  <c r="CD133" i="1"/>
  <c r="BZ135" i="1"/>
  <c r="CA134" i="1"/>
  <c r="CB132" i="1"/>
  <c r="CC134" i="1" l="1"/>
  <c r="CD134" i="1"/>
  <c r="BZ136" i="1"/>
  <c r="CA135" i="1"/>
  <c r="CB133" i="1"/>
  <c r="CD135" i="1" l="1"/>
  <c r="CC135" i="1"/>
  <c r="BZ137" i="1"/>
  <c r="CA136" i="1"/>
  <c r="CB134" i="1"/>
  <c r="CC136" i="1" l="1"/>
  <c r="CD136" i="1"/>
  <c r="BZ138" i="1"/>
  <c r="CA137" i="1"/>
  <c r="CB135" i="1"/>
  <c r="CD137" i="1" l="1"/>
  <c r="CC137" i="1"/>
  <c r="BZ139" i="1"/>
  <c r="CA138" i="1"/>
  <c r="CB136" i="1"/>
  <c r="CD138" i="1" l="1"/>
  <c r="CC138" i="1"/>
  <c r="BZ140" i="1"/>
  <c r="CA139" i="1"/>
  <c r="CB137" i="1"/>
  <c r="CC139" i="1" l="1"/>
  <c r="CD139" i="1"/>
  <c r="BZ141" i="1"/>
  <c r="CA140" i="1"/>
  <c r="CB138" i="1"/>
  <c r="CC140" i="1" l="1"/>
  <c r="CD140" i="1"/>
  <c r="BZ142" i="1"/>
  <c r="CA141" i="1"/>
  <c r="CB139" i="1"/>
  <c r="CC141" i="1" l="1"/>
  <c r="CD141" i="1"/>
  <c r="BZ143" i="1"/>
  <c r="CA142" i="1"/>
  <c r="CB140" i="1"/>
  <c r="CD142" i="1" l="1"/>
  <c r="CC142" i="1"/>
  <c r="BZ144" i="1"/>
  <c r="CA143" i="1"/>
  <c r="CB141" i="1"/>
  <c r="CC143" i="1" l="1"/>
  <c r="CD143" i="1"/>
  <c r="BZ145" i="1"/>
  <c r="CA144" i="1"/>
  <c r="CB142" i="1"/>
  <c r="CD144" i="1" l="1"/>
  <c r="CC144" i="1"/>
  <c r="BZ146" i="1"/>
  <c r="CA145" i="1"/>
  <c r="CB143" i="1"/>
  <c r="CC145" i="1" l="1"/>
  <c r="CD145" i="1"/>
  <c r="BZ147" i="1"/>
  <c r="CA146" i="1"/>
  <c r="CB144" i="1"/>
  <c r="CC146" i="1" l="1"/>
  <c r="CD146" i="1"/>
  <c r="BZ148" i="1"/>
  <c r="CA147" i="1"/>
  <c r="CB145" i="1"/>
  <c r="CC147" i="1" l="1"/>
  <c r="CD147" i="1"/>
  <c r="BZ149" i="1"/>
  <c r="CA148" i="1"/>
  <c r="CB146" i="1"/>
  <c r="CD148" i="1" l="1"/>
  <c r="CC148" i="1"/>
  <c r="BZ150" i="1"/>
  <c r="CA149" i="1"/>
  <c r="CB147" i="1"/>
  <c r="CD149" i="1" l="1"/>
  <c r="CC149" i="1"/>
  <c r="BZ151" i="1"/>
  <c r="CA150" i="1"/>
  <c r="CB148" i="1"/>
  <c r="CC150" i="1" l="1"/>
  <c r="CD150" i="1"/>
  <c r="BZ152" i="1"/>
  <c r="CA151" i="1"/>
  <c r="CB149" i="1"/>
  <c r="CC151" i="1" l="1"/>
  <c r="CD151" i="1"/>
  <c r="BZ153" i="1"/>
  <c r="CA152" i="1"/>
  <c r="CB150" i="1"/>
  <c r="CC152" i="1" l="1"/>
  <c r="CD152" i="1"/>
  <c r="BZ154" i="1"/>
  <c r="CA153" i="1"/>
  <c r="CB151" i="1"/>
  <c r="CD153" i="1" l="1"/>
  <c r="CC153" i="1"/>
  <c r="BZ155" i="1"/>
  <c r="CA154" i="1"/>
  <c r="CB152" i="1"/>
  <c r="CC154" i="1" l="1"/>
  <c r="CD154" i="1"/>
  <c r="BZ156" i="1"/>
  <c r="CA155" i="1"/>
  <c r="CB153" i="1"/>
  <c r="CC155" i="1" l="1"/>
  <c r="CD155" i="1"/>
  <c r="BZ157" i="1"/>
  <c r="CA156" i="1"/>
  <c r="CB154" i="1"/>
  <c r="CC156" i="1" l="1"/>
  <c r="CD156" i="1"/>
  <c r="BZ158" i="1"/>
  <c r="CA157" i="1"/>
  <c r="CB155" i="1"/>
  <c r="CC157" i="1" l="1"/>
  <c r="CD157" i="1"/>
  <c r="BZ159" i="1"/>
  <c r="CA158" i="1"/>
  <c r="CB156" i="1"/>
  <c r="CD158" i="1" l="1"/>
  <c r="CC158" i="1"/>
  <c r="BZ160" i="1"/>
  <c r="CA159" i="1"/>
  <c r="CB157" i="1"/>
  <c r="CC159" i="1" l="1"/>
  <c r="CD159" i="1"/>
  <c r="BZ161" i="1"/>
  <c r="CA160" i="1"/>
  <c r="CB158" i="1"/>
  <c r="CC160" i="1" l="1"/>
  <c r="CD160" i="1"/>
  <c r="BZ162" i="1"/>
  <c r="CA161" i="1"/>
  <c r="CB159" i="1"/>
  <c r="CD161" i="1" l="1"/>
  <c r="CC161" i="1"/>
  <c r="BZ163" i="1"/>
  <c r="CA162" i="1"/>
  <c r="CB160" i="1"/>
  <c r="CD162" i="1" l="1"/>
  <c r="CC162" i="1"/>
  <c r="BZ164" i="1"/>
  <c r="CA163" i="1"/>
  <c r="CB161" i="1"/>
  <c r="CC163" i="1" l="1"/>
  <c r="CD163" i="1"/>
  <c r="BZ165" i="1"/>
  <c r="CA164" i="1"/>
  <c r="CB162" i="1"/>
  <c r="CD164" i="1" l="1"/>
  <c r="CC164" i="1"/>
  <c r="BZ166" i="1"/>
  <c r="CA165" i="1"/>
  <c r="CB163" i="1"/>
  <c r="CC165" i="1" l="1"/>
  <c r="CD165" i="1"/>
  <c r="BZ167" i="1"/>
  <c r="CA166" i="1"/>
  <c r="CB164" i="1"/>
  <c r="CD166" i="1" l="1"/>
  <c r="CC166" i="1"/>
  <c r="BZ168" i="1"/>
  <c r="CA167" i="1"/>
  <c r="CB165" i="1"/>
  <c r="CC167" i="1" l="1"/>
  <c r="CD167" i="1"/>
  <c r="BZ169" i="1"/>
  <c r="CA168" i="1"/>
  <c r="CB166" i="1"/>
  <c r="CD168" i="1" l="1"/>
  <c r="CC168" i="1"/>
  <c r="BZ170" i="1"/>
  <c r="CA169" i="1"/>
  <c r="CB167" i="1"/>
  <c r="CD169" i="1" l="1"/>
  <c r="CC169" i="1"/>
  <c r="BZ171" i="1"/>
  <c r="CA170" i="1"/>
  <c r="CB168" i="1"/>
  <c r="CD170" i="1" l="1"/>
  <c r="CC170" i="1"/>
  <c r="BZ172" i="1"/>
  <c r="CA171" i="1"/>
  <c r="CB169" i="1"/>
  <c r="CD171" i="1" l="1"/>
  <c r="CC171" i="1"/>
  <c r="BZ173" i="1"/>
  <c r="CA172" i="1"/>
  <c r="CB170" i="1"/>
  <c r="CC172" i="1" l="1"/>
  <c r="CD172" i="1"/>
  <c r="BZ174" i="1"/>
  <c r="CA173" i="1"/>
  <c r="CB171" i="1"/>
  <c r="CD173" i="1" l="1"/>
  <c r="CC173" i="1"/>
  <c r="BZ175" i="1"/>
  <c r="CA174" i="1"/>
  <c r="CB172" i="1"/>
  <c r="CD174" i="1" l="1"/>
  <c r="CC174" i="1"/>
  <c r="BZ176" i="1"/>
  <c r="CA175" i="1"/>
  <c r="CB173" i="1"/>
  <c r="CC175" i="1" l="1"/>
  <c r="CD175" i="1"/>
  <c r="BZ177" i="1"/>
  <c r="CA176" i="1"/>
  <c r="CB174" i="1"/>
  <c r="CC176" i="1" l="1"/>
  <c r="CD176" i="1"/>
  <c r="BZ178" i="1"/>
  <c r="CA177" i="1"/>
  <c r="CB175" i="1"/>
  <c r="CC177" i="1" l="1"/>
  <c r="CD177" i="1"/>
  <c r="BZ179" i="1"/>
  <c r="CA178" i="1"/>
  <c r="CB176" i="1"/>
  <c r="CD178" i="1" l="1"/>
  <c r="CC178" i="1"/>
  <c r="BZ180" i="1"/>
  <c r="CA179" i="1"/>
  <c r="CB177" i="1"/>
  <c r="CC179" i="1" l="1"/>
  <c r="CD179" i="1"/>
  <c r="BZ181" i="1"/>
  <c r="CA180" i="1"/>
  <c r="CB178" i="1"/>
  <c r="CC180" i="1" l="1"/>
  <c r="CD180" i="1"/>
  <c r="BZ182" i="1"/>
  <c r="CA181" i="1"/>
  <c r="CB179" i="1"/>
  <c r="CC181" i="1" l="1"/>
  <c r="CD181" i="1"/>
  <c r="BZ183" i="1"/>
  <c r="CA182" i="1"/>
  <c r="CB180" i="1"/>
  <c r="CD182" i="1" l="1"/>
  <c r="CC182" i="1"/>
  <c r="BZ184" i="1"/>
  <c r="CA183" i="1"/>
  <c r="CB181" i="1"/>
  <c r="CC183" i="1" l="1"/>
  <c r="CD183" i="1"/>
  <c r="BZ185" i="1"/>
  <c r="CA184" i="1"/>
  <c r="CB182" i="1"/>
  <c r="CC184" i="1" l="1"/>
  <c r="CD184" i="1"/>
  <c r="BZ186" i="1"/>
  <c r="CA185" i="1"/>
  <c r="CB183" i="1"/>
  <c r="CC185" i="1" l="1"/>
  <c r="CD185" i="1"/>
  <c r="BZ187" i="1"/>
  <c r="CA186" i="1"/>
  <c r="CB184" i="1"/>
  <c r="CC186" i="1" l="1"/>
  <c r="CD186" i="1"/>
  <c r="BZ188" i="1"/>
  <c r="CA187" i="1"/>
  <c r="CB185" i="1"/>
  <c r="CD187" i="1" l="1"/>
  <c r="CC187" i="1"/>
  <c r="BZ189" i="1"/>
  <c r="CA188" i="1"/>
  <c r="CB186" i="1"/>
  <c r="CC188" i="1" l="1"/>
  <c r="CD188" i="1"/>
  <c r="BZ190" i="1"/>
  <c r="CA189" i="1"/>
  <c r="CB187" i="1"/>
  <c r="CD189" i="1" l="1"/>
  <c r="CC189" i="1"/>
  <c r="BZ191" i="1"/>
  <c r="CA190" i="1"/>
  <c r="CB188" i="1"/>
  <c r="CC190" i="1" l="1"/>
  <c r="CD190" i="1"/>
  <c r="BZ192" i="1"/>
  <c r="CA191" i="1"/>
  <c r="CB189" i="1"/>
  <c r="CD191" i="1" l="1"/>
  <c r="CC191" i="1"/>
  <c r="BZ193" i="1"/>
  <c r="CA192" i="1"/>
  <c r="CB190" i="1"/>
  <c r="CD192" i="1" l="1"/>
  <c r="CC192" i="1"/>
  <c r="BZ194" i="1"/>
  <c r="CA193" i="1"/>
  <c r="CB191" i="1"/>
  <c r="CD193" i="1" l="1"/>
  <c r="CC193" i="1"/>
  <c r="BZ195" i="1"/>
  <c r="CA194" i="1"/>
  <c r="CB192" i="1"/>
  <c r="CD194" i="1" l="1"/>
  <c r="CC194" i="1"/>
  <c r="BZ196" i="1"/>
  <c r="CA195" i="1"/>
  <c r="CB193" i="1"/>
  <c r="CC195" i="1" l="1"/>
  <c r="CD195" i="1"/>
  <c r="BZ197" i="1"/>
  <c r="CA196" i="1"/>
  <c r="CB194" i="1"/>
  <c r="CC196" i="1" l="1"/>
  <c r="CD196" i="1"/>
  <c r="BZ198" i="1"/>
  <c r="CA197" i="1"/>
  <c r="CB195" i="1"/>
  <c r="CC197" i="1" l="1"/>
  <c r="CD197" i="1"/>
  <c r="BZ199" i="1"/>
  <c r="CA198" i="1"/>
  <c r="CB196" i="1"/>
  <c r="CC198" i="1" l="1"/>
  <c r="CD198" i="1"/>
  <c r="BZ200" i="1"/>
  <c r="CA199" i="1"/>
  <c r="CB197" i="1"/>
  <c r="CD199" i="1" l="1"/>
  <c r="CC199" i="1"/>
  <c r="BZ201" i="1"/>
  <c r="CA200" i="1"/>
  <c r="CB198" i="1"/>
  <c r="CD200" i="1" l="1"/>
  <c r="CC200" i="1"/>
  <c r="BZ202" i="1"/>
  <c r="CA201" i="1"/>
  <c r="CB199" i="1"/>
  <c r="CC201" i="1" l="1"/>
  <c r="CD201" i="1"/>
  <c r="BZ203" i="1"/>
  <c r="CA202" i="1"/>
  <c r="CB200" i="1"/>
  <c r="CC202" i="1" l="1"/>
  <c r="CD202" i="1"/>
  <c r="BZ204" i="1"/>
  <c r="CA203" i="1"/>
  <c r="CB201" i="1"/>
  <c r="CC203" i="1" l="1"/>
  <c r="CD203" i="1"/>
  <c r="BZ205" i="1"/>
  <c r="CA204" i="1"/>
  <c r="CB202" i="1"/>
  <c r="CD204" i="1" l="1"/>
  <c r="CC204" i="1"/>
  <c r="BZ206" i="1"/>
  <c r="CA205" i="1"/>
  <c r="CB203" i="1"/>
  <c r="CC205" i="1" l="1"/>
  <c r="CD205" i="1"/>
  <c r="BZ207" i="1"/>
  <c r="CA206" i="1"/>
  <c r="CB204" i="1"/>
  <c r="CC206" i="1" l="1"/>
  <c r="CD206" i="1"/>
  <c r="BZ208" i="1"/>
  <c r="CA207" i="1"/>
  <c r="CB205" i="1"/>
  <c r="CD207" i="1" l="1"/>
  <c r="CC207" i="1"/>
  <c r="BZ209" i="1"/>
  <c r="CA208" i="1"/>
  <c r="CB206" i="1"/>
  <c r="CD208" i="1" l="1"/>
  <c r="CC208" i="1"/>
  <c r="BZ210" i="1"/>
  <c r="CA209" i="1"/>
  <c r="CB207" i="1"/>
  <c r="CC209" i="1" l="1"/>
  <c r="CD209" i="1"/>
  <c r="BZ211" i="1"/>
  <c r="CA210" i="1"/>
  <c r="CB208" i="1"/>
  <c r="CD210" i="1" l="1"/>
  <c r="CC210" i="1"/>
  <c r="BZ212" i="1"/>
  <c r="CA211" i="1"/>
  <c r="CB209" i="1"/>
  <c r="CC211" i="1" l="1"/>
  <c r="CD211" i="1"/>
  <c r="BZ213" i="1"/>
  <c r="CA212" i="1"/>
  <c r="CB210" i="1"/>
  <c r="CC212" i="1" l="1"/>
  <c r="CD212" i="1"/>
  <c r="BZ214" i="1"/>
  <c r="CA213" i="1"/>
  <c r="CB211" i="1"/>
  <c r="CD213" i="1" l="1"/>
  <c r="CC213" i="1"/>
  <c r="BZ215" i="1"/>
  <c r="CA214" i="1"/>
  <c r="CB212" i="1"/>
  <c r="CC214" i="1" l="1"/>
  <c r="CD214" i="1"/>
  <c r="BZ216" i="1"/>
  <c r="CA215" i="1"/>
  <c r="CB213" i="1"/>
  <c r="CD215" i="1" l="1"/>
  <c r="CC215" i="1"/>
  <c r="BZ217" i="1"/>
  <c r="CA216" i="1"/>
  <c r="CB214" i="1"/>
  <c r="CD216" i="1" l="1"/>
  <c r="CC216" i="1"/>
  <c r="BZ218" i="1"/>
  <c r="CA217" i="1"/>
  <c r="CB215" i="1"/>
  <c r="CC217" i="1" l="1"/>
  <c r="CD217" i="1"/>
  <c r="BZ219" i="1"/>
  <c r="CA218" i="1"/>
  <c r="CB216" i="1"/>
  <c r="CC218" i="1" l="1"/>
  <c r="CD218" i="1"/>
  <c r="BZ220" i="1"/>
  <c r="CA219" i="1"/>
  <c r="CB217" i="1"/>
  <c r="CD219" i="1" l="1"/>
  <c r="CC219" i="1"/>
  <c r="BZ221" i="1"/>
  <c r="CA220" i="1"/>
  <c r="CB218" i="1"/>
  <c r="CC220" i="1" l="1"/>
  <c r="CD220" i="1"/>
  <c r="BZ222" i="1"/>
  <c r="CA221" i="1"/>
  <c r="CB219" i="1"/>
  <c r="CD221" i="1" l="1"/>
  <c r="CC221" i="1"/>
  <c r="BZ223" i="1"/>
  <c r="CA222" i="1"/>
  <c r="CB220" i="1"/>
  <c r="CC222" i="1" l="1"/>
  <c r="CD222" i="1"/>
  <c r="BZ224" i="1"/>
  <c r="CA223" i="1"/>
  <c r="CB221" i="1"/>
  <c r="CD223" i="1" l="1"/>
  <c r="CC223" i="1"/>
  <c r="BZ225" i="1"/>
  <c r="CA224" i="1"/>
  <c r="CB222" i="1"/>
  <c r="CC224" i="1" l="1"/>
  <c r="CD224" i="1"/>
  <c r="BZ226" i="1"/>
  <c r="CA225" i="1"/>
  <c r="CB223" i="1"/>
  <c r="CC225" i="1" l="1"/>
  <c r="CD225" i="1"/>
  <c r="BZ227" i="1"/>
  <c r="CA226" i="1"/>
  <c r="CB224" i="1"/>
  <c r="CD226" i="1" l="1"/>
  <c r="CC226" i="1"/>
  <c r="BZ228" i="1"/>
  <c r="CA227" i="1"/>
  <c r="CB225" i="1"/>
  <c r="CC227" i="1" l="1"/>
  <c r="CD227" i="1"/>
  <c r="BZ229" i="1"/>
  <c r="CA228" i="1"/>
  <c r="CB226" i="1"/>
  <c r="CC228" i="1" l="1"/>
  <c r="CD228" i="1"/>
  <c r="BZ230" i="1"/>
  <c r="CA229" i="1"/>
  <c r="CB227" i="1"/>
  <c r="CD229" i="1" l="1"/>
  <c r="CC229" i="1"/>
  <c r="BZ231" i="1"/>
  <c r="CA230" i="1"/>
  <c r="CB228" i="1"/>
  <c r="CD230" i="1" l="1"/>
  <c r="CC230" i="1"/>
  <c r="BZ232" i="1"/>
  <c r="CA231" i="1"/>
  <c r="CB229" i="1"/>
  <c r="CC231" i="1" l="1"/>
  <c r="CD231" i="1"/>
  <c r="BZ233" i="1"/>
  <c r="CA232" i="1"/>
  <c r="CB230" i="1"/>
  <c r="CD232" i="1" l="1"/>
  <c r="CC232" i="1"/>
  <c r="BZ234" i="1"/>
  <c r="CA233" i="1"/>
  <c r="CB231" i="1"/>
  <c r="CD233" i="1" l="1"/>
  <c r="CC233" i="1"/>
  <c r="BZ235" i="1"/>
  <c r="CA234" i="1"/>
  <c r="CB232" i="1"/>
  <c r="CD234" i="1" l="1"/>
  <c r="CC234" i="1"/>
  <c r="BZ236" i="1"/>
  <c r="CA235" i="1"/>
  <c r="CB233" i="1"/>
  <c r="CD235" i="1" l="1"/>
  <c r="CC235" i="1"/>
  <c r="BZ237" i="1"/>
  <c r="CA236" i="1"/>
  <c r="CB234" i="1"/>
  <c r="CD236" i="1" l="1"/>
  <c r="CC236" i="1"/>
  <c r="BZ238" i="1"/>
  <c r="CA237" i="1"/>
  <c r="CB235" i="1"/>
  <c r="CC237" i="1" l="1"/>
  <c r="CD237" i="1"/>
  <c r="BZ239" i="1"/>
  <c r="CA238" i="1"/>
  <c r="CB236" i="1"/>
  <c r="CC238" i="1" l="1"/>
  <c r="CD238" i="1"/>
  <c r="BZ240" i="1"/>
  <c r="CA239" i="1"/>
  <c r="CB237" i="1"/>
  <c r="CC239" i="1" l="1"/>
  <c r="CD239" i="1"/>
  <c r="BZ241" i="1"/>
  <c r="CA240" i="1"/>
  <c r="CB238" i="1"/>
  <c r="CC240" i="1" l="1"/>
  <c r="CD240" i="1"/>
  <c r="BZ242" i="1"/>
  <c r="CA241" i="1"/>
  <c r="CB239" i="1"/>
  <c r="CC241" i="1" l="1"/>
  <c r="CD241" i="1"/>
  <c r="BZ243" i="1"/>
  <c r="CA242" i="1"/>
  <c r="CB240" i="1"/>
  <c r="CC242" i="1" l="1"/>
  <c r="CD242" i="1"/>
  <c r="BZ244" i="1"/>
  <c r="CA243" i="1"/>
  <c r="CB241" i="1"/>
  <c r="CC243" i="1" l="1"/>
  <c r="CD243" i="1"/>
  <c r="BZ245" i="1"/>
  <c r="CA244" i="1"/>
  <c r="CB242" i="1"/>
  <c r="CC244" i="1" l="1"/>
  <c r="CD244" i="1"/>
  <c r="BZ246" i="1"/>
  <c r="CA245" i="1"/>
  <c r="CB243" i="1"/>
  <c r="CD245" i="1" l="1"/>
  <c r="CC245" i="1"/>
  <c r="BZ247" i="1"/>
  <c r="CA246" i="1"/>
  <c r="CB244" i="1"/>
  <c r="CC246" i="1" l="1"/>
  <c r="CD246" i="1"/>
  <c r="BZ248" i="1"/>
  <c r="CA247" i="1"/>
  <c r="CB245" i="1"/>
  <c r="CC247" i="1" l="1"/>
  <c r="CD247" i="1"/>
  <c r="BZ249" i="1"/>
  <c r="CA248" i="1"/>
  <c r="CB246" i="1"/>
  <c r="CC248" i="1" l="1"/>
  <c r="CD248" i="1"/>
  <c r="BZ250" i="1"/>
  <c r="CA249" i="1"/>
  <c r="CB247" i="1"/>
  <c r="CD249" i="1" l="1"/>
  <c r="CC249" i="1"/>
  <c r="BZ251" i="1"/>
  <c r="CA250" i="1"/>
  <c r="CB248" i="1"/>
  <c r="CD250" i="1" l="1"/>
  <c r="CC250" i="1"/>
  <c r="BZ252" i="1"/>
  <c r="CA251" i="1"/>
  <c r="CB249" i="1"/>
  <c r="CC251" i="1" l="1"/>
  <c r="CD251" i="1"/>
  <c r="BZ253" i="1"/>
  <c r="CA252" i="1"/>
  <c r="CB250" i="1"/>
  <c r="CD252" i="1" l="1"/>
  <c r="CC252" i="1"/>
  <c r="BZ254" i="1"/>
  <c r="CA253" i="1"/>
  <c r="CB251" i="1"/>
  <c r="CC253" i="1" l="1"/>
  <c r="CD253" i="1"/>
  <c r="BZ255" i="1"/>
  <c r="CA254" i="1"/>
  <c r="CB252" i="1"/>
  <c r="CC254" i="1" l="1"/>
  <c r="CD254" i="1"/>
  <c r="BZ256" i="1"/>
  <c r="CA255" i="1"/>
  <c r="CB253" i="1"/>
  <c r="CC255" i="1" l="1"/>
  <c r="CD255" i="1"/>
  <c r="BZ257" i="1"/>
  <c r="CA256" i="1"/>
  <c r="CB254" i="1"/>
  <c r="CC256" i="1" l="1"/>
  <c r="CD256" i="1"/>
  <c r="BZ258" i="1"/>
  <c r="CA257" i="1"/>
  <c r="CB255" i="1"/>
  <c r="CC257" i="1" l="1"/>
  <c r="CD257" i="1"/>
  <c r="BZ259" i="1"/>
  <c r="CA258" i="1"/>
  <c r="CB256" i="1"/>
  <c r="CD258" i="1" l="1"/>
  <c r="CC258" i="1"/>
  <c r="BZ260" i="1"/>
  <c r="CA259" i="1"/>
  <c r="CB257" i="1"/>
  <c r="CC259" i="1" l="1"/>
  <c r="CD259" i="1"/>
  <c r="BZ261" i="1"/>
  <c r="CA260" i="1"/>
  <c r="CB258" i="1"/>
  <c r="CC260" i="1" l="1"/>
  <c r="CD260" i="1"/>
  <c r="BZ262" i="1"/>
  <c r="CA261" i="1"/>
  <c r="CB259" i="1"/>
  <c r="CD261" i="1" l="1"/>
  <c r="CC261" i="1"/>
  <c r="BZ263" i="1"/>
  <c r="CA262" i="1"/>
  <c r="CB260" i="1"/>
  <c r="CC262" i="1" l="1"/>
  <c r="CD262" i="1"/>
  <c r="BZ264" i="1"/>
  <c r="CA263" i="1"/>
  <c r="CB261" i="1"/>
  <c r="CC263" i="1" l="1"/>
  <c r="CD263" i="1"/>
  <c r="BZ265" i="1"/>
  <c r="CA264" i="1"/>
  <c r="CB262" i="1"/>
  <c r="CC264" i="1" l="1"/>
  <c r="CD264" i="1"/>
  <c r="BZ266" i="1"/>
  <c r="CA265" i="1"/>
  <c r="CB263" i="1"/>
  <c r="CD265" i="1" l="1"/>
  <c r="CC265" i="1"/>
  <c r="BZ267" i="1"/>
  <c r="CA266" i="1"/>
  <c r="CB264" i="1"/>
  <c r="CC266" i="1" l="1"/>
  <c r="CD266" i="1"/>
  <c r="BZ268" i="1"/>
  <c r="CA267" i="1"/>
  <c r="CB265" i="1"/>
  <c r="CC267" i="1" l="1"/>
  <c r="CD267" i="1"/>
  <c r="BZ269" i="1"/>
  <c r="CA268" i="1"/>
  <c r="CB266" i="1"/>
  <c r="CC268" i="1" l="1"/>
  <c r="CD268" i="1"/>
  <c r="BZ270" i="1"/>
  <c r="CA269" i="1"/>
  <c r="CB267" i="1"/>
  <c r="CC269" i="1" l="1"/>
  <c r="CD269" i="1"/>
  <c r="BZ271" i="1"/>
  <c r="CA270" i="1"/>
  <c r="CB268" i="1"/>
  <c r="CD270" i="1" l="1"/>
  <c r="CC270" i="1"/>
  <c r="BZ272" i="1"/>
  <c r="CA271" i="1"/>
  <c r="CB269" i="1"/>
  <c r="CC271" i="1" l="1"/>
  <c r="CD271" i="1"/>
  <c r="BZ273" i="1"/>
  <c r="CA272" i="1"/>
  <c r="CB270" i="1"/>
  <c r="CD272" i="1" l="1"/>
  <c r="CC272" i="1"/>
  <c r="BZ274" i="1"/>
  <c r="CA273" i="1"/>
  <c r="CB271" i="1"/>
  <c r="CC273" i="1" l="1"/>
  <c r="CD273" i="1"/>
  <c r="BZ275" i="1"/>
  <c r="CA274" i="1"/>
  <c r="CB272" i="1"/>
  <c r="CD274" i="1" l="1"/>
  <c r="CC274" i="1"/>
  <c r="BZ276" i="1"/>
  <c r="CA275" i="1"/>
  <c r="CB273" i="1"/>
  <c r="CC275" i="1" l="1"/>
  <c r="CD275" i="1"/>
  <c r="BZ277" i="1"/>
  <c r="CA276" i="1"/>
  <c r="CB274" i="1"/>
  <c r="CD276" i="1" l="1"/>
  <c r="CC276" i="1"/>
  <c r="BZ278" i="1"/>
  <c r="CA277" i="1"/>
  <c r="CB275" i="1"/>
  <c r="CC277" i="1" l="1"/>
  <c r="CD277" i="1"/>
  <c r="BZ279" i="1"/>
  <c r="CA278" i="1"/>
  <c r="CB276" i="1"/>
  <c r="CC278" i="1" l="1"/>
  <c r="CD278" i="1"/>
  <c r="BZ280" i="1"/>
  <c r="CA279" i="1"/>
  <c r="CB277" i="1"/>
  <c r="CC279" i="1" l="1"/>
  <c r="CD279" i="1"/>
  <c r="BZ281" i="1"/>
  <c r="CA280" i="1"/>
  <c r="CB278" i="1"/>
  <c r="CC280" i="1" l="1"/>
  <c r="CD280" i="1"/>
  <c r="BZ282" i="1"/>
  <c r="CA281" i="1"/>
  <c r="CB279" i="1"/>
  <c r="CC281" i="1" l="1"/>
  <c r="CD281" i="1"/>
  <c r="BZ283" i="1"/>
  <c r="CA282" i="1"/>
  <c r="CB280" i="1"/>
  <c r="CC282" i="1" l="1"/>
  <c r="CD282" i="1"/>
  <c r="BZ284" i="1"/>
  <c r="CA283" i="1"/>
  <c r="CB281" i="1"/>
  <c r="CC283" i="1" l="1"/>
  <c r="CD283" i="1"/>
  <c r="BZ285" i="1"/>
  <c r="CA284" i="1"/>
  <c r="CB282" i="1"/>
  <c r="CD284" i="1" l="1"/>
  <c r="CC284" i="1"/>
  <c r="BZ286" i="1"/>
  <c r="CA285" i="1"/>
  <c r="CB283" i="1"/>
  <c r="CD285" i="1" l="1"/>
  <c r="CC285" i="1"/>
  <c r="BZ287" i="1"/>
  <c r="CA286" i="1"/>
  <c r="CB284" i="1"/>
  <c r="CD286" i="1" l="1"/>
  <c r="CC286" i="1"/>
  <c r="BZ288" i="1"/>
  <c r="CA287" i="1"/>
  <c r="CB285" i="1"/>
  <c r="CC287" i="1" l="1"/>
  <c r="CD287" i="1"/>
  <c r="BZ289" i="1"/>
  <c r="CA288" i="1"/>
  <c r="CB286" i="1"/>
  <c r="CC288" i="1" l="1"/>
  <c r="CD288" i="1"/>
  <c r="BZ290" i="1"/>
  <c r="CA289" i="1"/>
  <c r="CB287" i="1"/>
  <c r="CD289" i="1" l="1"/>
  <c r="CC289" i="1"/>
  <c r="BZ291" i="1"/>
  <c r="CA290" i="1"/>
  <c r="CB288" i="1"/>
  <c r="CD290" i="1" l="1"/>
  <c r="CC290" i="1"/>
  <c r="BZ292" i="1"/>
  <c r="CA291" i="1"/>
  <c r="CB289" i="1"/>
  <c r="CC291" i="1" l="1"/>
  <c r="CD291" i="1"/>
  <c r="BZ293" i="1"/>
  <c r="CA292" i="1"/>
  <c r="CB290" i="1"/>
  <c r="CD292" i="1" l="1"/>
  <c r="CC292" i="1"/>
  <c r="BZ294" i="1"/>
  <c r="CA293" i="1"/>
  <c r="CB291" i="1"/>
  <c r="CD293" i="1" l="1"/>
  <c r="CC293" i="1"/>
  <c r="BZ295" i="1"/>
  <c r="CA294" i="1"/>
  <c r="CB292" i="1"/>
  <c r="CD294" i="1" l="1"/>
  <c r="CC294" i="1"/>
  <c r="BZ296" i="1"/>
  <c r="CA295" i="1"/>
  <c r="CB293" i="1"/>
  <c r="CC295" i="1" l="1"/>
  <c r="CD295" i="1"/>
  <c r="BZ297" i="1"/>
  <c r="CA296" i="1"/>
  <c r="CB294" i="1"/>
  <c r="CC296" i="1" l="1"/>
  <c r="CD296" i="1"/>
  <c r="BZ298" i="1"/>
  <c r="CA297" i="1"/>
  <c r="CB295" i="1"/>
  <c r="CD297" i="1" l="1"/>
  <c r="CC297" i="1"/>
  <c r="BZ299" i="1"/>
  <c r="CA298" i="1"/>
  <c r="CB296" i="1"/>
  <c r="CC298" i="1" l="1"/>
  <c r="CD298" i="1"/>
  <c r="BZ300" i="1"/>
  <c r="CA299" i="1"/>
  <c r="CB297" i="1"/>
  <c r="CC299" i="1" l="1"/>
  <c r="CD299" i="1"/>
  <c r="BZ301" i="1"/>
  <c r="CA300" i="1"/>
  <c r="CB298" i="1"/>
  <c r="CC300" i="1" l="1"/>
  <c r="CD300" i="1"/>
  <c r="BZ302" i="1"/>
  <c r="CA301" i="1"/>
  <c r="CB299" i="1"/>
  <c r="CD301" i="1" l="1"/>
  <c r="CC301" i="1"/>
  <c r="BZ303" i="1"/>
  <c r="CA302" i="1"/>
  <c r="CB300" i="1"/>
  <c r="CC302" i="1" l="1"/>
  <c r="CD302" i="1"/>
  <c r="BZ304" i="1"/>
  <c r="CA303" i="1"/>
  <c r="CB301" i="1"/>
  <c r="CD303" i="1" l="1"/>
  <c r="CC303" i="1"/>
  <c r="BZ305" i="1"/>
  <c r="CA304" i="1"/>
  <c r="CB302" i="1"/>
  <c r="CC304" i="1" l="1"/>
  <c r="CD304" i="1"/>
  <c r="BZ306" i="1"/>
  <c r="CA305" i="1"/>
  <c r="CB303" i="1"/>
  <c r="CC305" i="1" l="1"/>
  <c r="CD305" i="1"/>
  <c r="BZ307" i="1"/>
  <c r="CA306" i="1"/>
  <c r="CB304" i="1"/>
  <c r="CC306" i="1" l="1"/>
  <c r="CD306" i="1"/>
  <c r="BZ308" i="1"/>
  <c r="CA307" i="1"/>
  <c r="CB305" i="1"/>
  <c r="CC307" i="1" l="1"/>
  <c r="CD307" i="1"/>
  <c r="BZ309" i="1"/>
  <c r="CA308" i="1"/>
  <c r="CB306" i="1"/>
  <c r="CD308" i="1" l="1"/>
  <c r="CC308" i="1"/>
  <c r="BZ310" i="1"/>
  <c r="CA309" i="1"/>
  <c r="CB307" i="1"/>
  <c r="CD309" i="1" l="1"/>
  <c r="CC309" i="1"/>
  <c r="BZ311" i="1"/>
  <c r="CA310" i="1"/>
  <c r="CB308" i="1"/>
  <c r="CD310" i="1" l="1"/>
  <c r="CC310" i="1"/>
  <c r="BZ312" i="1"/>
  <c r="CA311" i="1"/>
  <c r="CB309" i="1"/>
  <c r="CC311" i="1" l="1"/>
  <c r="CD311" i="1"/>
  <c r="BZ313" i="1"/>
  <c r="CA312" i="1"/>
  <c r="CB310" i="1"/>
  <c r="CC312" i="1" l="1"/>
  <c r="CD312" i="1"/>
  <c r="BZ314" i="1"/>
  <c r="CA313" i="1"/>
  <c r="CB311" i="1"/>
  <c r="CC313" i="1" l="1"/>
  <c r="CD313" i="1"/>
  <c r="BZ315" i="1"/>
  <c r="CA314" i="1"/>
  <c r="CB312" i="1"/>
  <c r="CD314" i="1" l="1"/>
  <c r="CC314" i="1"/>
  <c r="BZ316" i="1"/>
  <c r="CA315" i="1"/>
  <c r="CB313" i="1"/>
  <c r="CD315" i="1" l="1"/>
  <c r="CC315" i="1"/>
  <c r="BZ317" i="1"/>
  <c r="CA316" i="1"/>
  <c r="CB314" i="1"/>
  <c r="CC316" i="1" l="1"/>
  <c r="CD316" i="1"/>
  <c r="BZ318" i="1"/>
  <c r="CA317" i="1"/>
  <c r="CB315" i="1"/>
  <c r="CC317" i="1" l="1"/>
  <c r="CD317" i="1"/>
  <c r="BZ319" i="1"/>
  <c r="CA318" i="1"/>
  <c r="CB316" i="1"/>
  <c r="CD318" i="1" l="1"/>
  <c r="CC318" i="1"/>
  <c r="BZ320" i="1"/>
  <c r="CA319" i="1"/>
  <c r="CB317" i="1"/>
  <c r="CD319" i="1" l="1"/>
  <c r="CC319" i="1"/>
  <c r="BZ321" i="1"/>
  <c r="CA320" i="1"/>
  <c r="CB318" i="1"/>
  <c r="CD320" i="1" l="1"/>
  <c r="CC320" i="1"/>
  <c r="BZ322" i="1"/>
  <c r="CA321" i="1"/>
  <c r="CB319" i="1"/>
  <c r="CC321" i="1" l="1"/>
  <c r="CD321" i="1"/>
  <c r="BZ323" i="1"/>
  <c r="CA322" i="1"/>
  <c r="CB320" i="1"/>
  <c r="CD322" i="1" l="1"/>
  <c r="CC322" i="1"/>
  <c r="BZ324" i="1"/>
  <c r="CA323" i="1"/>
  <c r="CB321" i="1"/>
  <c r="CC323" i="1" l="1"/>
  <c r="CD323" i="1"/>
  <c r="BZ325" i="1"/>
  <c r="CA324" i="1"/>
  <c r="CB322" i="1"/>
  <c r="CC324" i="1" l="1"/>
  <c r="CD324" i="1"/>
  <c r="BZ326" i="1"/>
  <c r="CA325" i="1"/>
  <c r="CB323" i="1"/>
  <c r="CC325" i="1" l="1"/>
  <c r="CD325" i="1"/>
  <c r="BZ327" i="1"/>
  <c r="CA326" i="1"/>
  <c r="CB324" i="1"/>
  <c r="CC326" i="1" l="1"/>
  <c r="CD326" i="1"/>
  <c r="BZ328" i="1"/>
  <c r="CA327" i="1"/>
  <c r="CB325" i="1"/>
  <c r="CD327" i="1" l="1"/>
  <c r="CC327" i="1"/>
  <c r="BZ329" i="1"/>
  <c r="CA328" i="1"/>
  <c r="CB326" i="1"/>
  <c r="CC328" i="1" l="1"/>
  <c r="CD328" i="1"/>
  <c r="BZ330" i="1"/>
  <c r="CA329" i="1"/>
  <c r="CB327" i="1"/>
  <c r="CC329" i="1" l="1"/>
  <c r="CD329" i="1"/>
  <c r="BZ331" i="1"/>
  <c r="CA330" i="1"/>
  <c r="CB328" i="1"/>
  <c r="CD330" i="1" l="1"/>
  <c r="CC330" i="1"/>
  <c r="BZ332" i="1"/>
  <c r="CA331" i="1"/>
  <c r="CB329" i="1"/>
  <c r="CC331" i="1" l="1"/>
  <c r="CD331" i="1"/>
  <c r="BZ333" i="1"/>
  <c r="CA332" i="1"/>
  <c r="CB330" i="1"/>
  <c r="CC332" i="1" l="1"/>
  <c r="CD332" i="1"/>
  <c r="BZ334" i="1"/>
  <c r="CA333" i="1"/>
  <c r="CB331" i="1"/>
  <c r="CD333" i="1" l="1"/>
  <c r="CC333" i="1"/>
  <c r="BZ335" i="1"/>
  <c r="CA334" i="1"/>
  <c r="CB332" i="1"/>
  <c r="CC334" i="1" l="1"/>
  <c r="CD334" i="1"/>
  <c r="BZ336" i="1"/>
  <c r="CA335" i="1"/>
  <c r="CB333" i="1"/>
  <c r="CC335" i="1" l="1"/>
  <c r="CD335" i="1"/>
  <c r="BZ337" i="1"/>
  <c r="CA336" i="1"/>
  <c r="CB334" i="1"/>
  <c r="CC336" i="1" l="1"/>
  <c r="CD336" i="1"/>
  <c r="BZ338" i="1"/>
  <c r="CA337" i="1"/>
  <c r="CB335" i="1"/>
  <c r="CD337" i="1" l="1"/>
  <c r="CC337" i="1"/>
  <c r="BZ339" i="1"/>
  <c r="CA338" i="1"/>
  <c r="CB336" i="1"/>
  <c r="CD338" i="1" l="1"/>
  <c r="CC338" i="1"/>
  <c r="BZ340" i="1"/>
  <c r="CA339" i="1"/>
  <c r="CB337" i="1"/>
  <c r="CD339" i="1" l="1"/>
  <c r="CC339" i="1"/>
  <c r="BZ341" i="1"/>
  <c r="CA340" i="1"/>
  <c r="CB338" i="1"/>
  <c r="CD340" i="1" l="1"/>
  <c r="CC340" i="1"/>
  <c r="BZ342" i="1"/>
  <c r="CA341" i="1"/>
  <c r="CB339" i="1"/>
  <c r="CD341" i="1" l="1"/>
  <c r="CC341" i="1"/>
  <c r="BZ343" i="1"/>
  <c r="CA342" i="1"/>
  <c r="CB340" i="1"/>
  <c r="CD342" i="1" l="1"/>
  <c r="CC342" i="1"/>
  <c r="BZ344" i="1"/>
  <c r="CA343" i="1"/>
  <c r="CB341" i="1"/>
  <c r="CC343" i="1" l="1"/>
  <c r="CD343" i="1"/>
  <c r="BZ345" i="1"/>
  <c r="CA344" i="1"/>
  <c r="CB342" i="1"/>
  <c r="CD344" i="1" l="1"/>
  <c r="CC344" i="1"/>
  <c r="BZ346" i="1"/>
  <c r="CA345" i="1"/>
  <c r="CB343" i="1"/>
  <c r="CD345" i="1" l="1"/>
  <c r="CC345" i="1"/>
  <c r="BZ347" i="1"/>
  <c r="CA346" i="1"/>
  <c r="CB344" i="1"/>
  <c r="CC346" i="1" l="1"/>
  <c r="CD346" i="1"/>
  <c r="BZ348" i="1"/>
  <c r="CA347" i="1"/>
  <c r="CB345" i="1"/>
  <c r="CC347" i="1" l="1"/>
  <c r="CD347" i="1"/>
  <c r="BZ349" i="1"/>
  <c r="CA348" i="1"/>
  <c r="CB346" i="1"/>
  <c r="CD348" i="1" l="1"/>
  <c r="CC348" i="1"/>
  <c r="BZ350" i="1"/>
  <c r="CA349" i="1"/>
  <c r="CB347" i="1"/>
  <c r="CD349" i="1" l="1"/>
  <c r="CC349" i="1"/>
  <c r="BZ351" i="1"/>
  <c r="CA350" i="1"/>
  <c r="CB348" i="1"/>
  <c r="CD350" i="1" l="1"/>
  <c r="CC350" i="1"/>
  <c r="BZ352" i="1"/>
  <c r="CA351" i="1"/>
  <c r="CB349" i="1"/>
  <c r="CD351" i="1" l="1"/>
  <c r="CC351" i="1"/>
  <c r="BZ353" i="1"/>
  <c r="CA352" i="1"/>
  <c r="CB350" i="1"/>
  <c r="CC352" i="1" l="1"/>
  <c r="CD352" i="1"/>
  <c r="BZ354" i="1"/>
  <c r="CA353" i="1"/>
  <c r="CB351" i="1"/>
  <c r="CC353" i="1" l="1"/>
  <c r="CD353" i="1"/>
  <c r="BZ355" i="1"/>
  <c r="CA354" i="1"/>
  <c r="CB352" i="1"/>
  <c r="CD354" i="1" l="1"/>
  <c r="CC354" i="1"/>
  <c r="BZ356" i="1"/>
  <c r="CA355" i="1"/>
  <c r="CB353" i="1"/>
  <c r="CD355" i="1" l="1"/>
  <c r="CC355" i="1"/>
  <c r="BZ357" i="1"/>
  <c r="CA356" i="1"/>
  <c r="CB354" i="1"/>
  <c r="CD356" i="1" l="1"/>
  <c r="CC356" i="1"/>
  <c r="BZ358" i="1"/>
  <c r="CA357" i="1"/>
  <c r="CB355" i="1"/>
  <c r="CC357" i="1" l="1"/>
  <c r="CD357" i="1"/>
  <c r="BZ359" i="1"/>
  <c r="CA358" i="1"/>
  <c r="CB356" i="1"/>
  <c r="CC358" i="1" l="1"/>
  <c r="CD358" i="1"/>
  <c r="BZ360" i="1"/>
  <c r="CA359" i="1"/>
  <c r="CB357" i="1"/>
  <c r="CC359" i="1" l="1"/>
  <c r="CD359" i="1"/>
  <c r="BZ361" i="1"/>
  <c r="CA360" i="1"/>
  <c r="CB358" i="1"/>
  <c r="CC360" i="1" l="1"/>
  <c r="CD360" i="1"/>
  <c r="BZ362" i="1"/>
  <c r="CA361" i="1"/>
  <c r="CB359" i="1"/>
  <c r="CC361" i="1" l="1"/>
  <c r="CD361" i="1"/>
  <c r="BZ363" i="1"/>
  <c r="CA362" i="1"/>
  <c r="CB360" i="1"/>
  <c r="CC362" i="1" l="1"/>
  <c r="CD362" i="1"/>
  <c r="BZ364" i="1"/>
  <c r="CA363" i="1"/>
  <c r="CB361" i="1"/>
  <c r="CC363" i="1" l="1"/>
  <c r="CD363" i="1"/>
  <c r="BZ365" i="1"/>
  <c r="CA364" i="1"/>
  <c r="CB362" i="1"/>
  <c r="CC364" i="1" l="1"/>
  <c r="CD364" i="1"/>
  <c r="BZ366" i="1"/>
  <c r="CA365" i="1"/>
  <c r="CB363" i="1"/>
  <c r="CD365" i="1" l="1"/>
  <c r="CC365" i="1"/>
  <c r="BZ367" i="1"/>
  <c r="CA366" i="1"/>
  <c r="CB364" i="1"/>
  <c r="CC366" i="1" l="1"/>
  <c r="CD366" i="1"/>
  <c r="BZ368" i="1"/>
  <c r="CA367" i="1"/>
  <c r="CB365" i="1"/>
  <c r="CD367" i="1" l="1"/>
  <c r="CC367" i="1"/>
  <c r="BZ369" i="1"/>
  <c r="CA368" i="1"/>
  <c r="CB366" i="1"/>
  <c r="CC368" i="1" l="1"/>
  <c r="CD368" i="1"/>
  <c r="BZ370" i="1"/>
  <c r="CA369" i="1"/>
  <c r="CB367" i="1"/>
  <c r="CC369" i="1" l="1"/>
  <c r="CD369" i="1"/>
  <c r="BZ371" i="1"/>
  <c r="CA370" i="1"/>
  <c r="CB368" i="1"/>
  <c r="CD370" i="1" l="1"/>
  <c r="CC370" i="1"/>
  <c r="BZ372" i="1"/>
  <c r="CA371" i="1"/>
  <c r="CB369" i="1"/>
  <c r="CC371" i="1" l="1"/>
  <c r="CD371" i="1"/>
  <c r="BZ373" i="1"/>
  <c r="CA372" i="1"/>
  <c r="CB370" i="1"/>
  <c r="CC372" i="1" l="1"/>
  <c r="CD372" i="1"/>
  <c r="BZ374" i="1"/>
  <c r="CA373" i="1"/>
  <c r="CB371" i="1"/>
  <c r="CC373" i="1" l="1"/>
  <c r="CD373" i="1"/>
  <c r="BZ375" i="1"/>
  <c r="CA374" i="1"/>
  <c r="CB372" i="1"/>
  <c r="CD374" i="1" l="1"/>
  <c r="CC374" i="1"/>
  <c r="BZ376" i="1"/>
  <c r="CA375" i="1"/>
  <c r="CB373" i="1"/>
  <c r="CC375" i="1" l="1"/>
  <c r="CD375" i="1"/>
  <c r="BZ377" i="1"/>
  <c r="CA376" i="1"/>
  <c r="CB374" i="1"/>
  <c r="CD376" i="1" l="1"/>
  <c r="CC376" i="1"/>
  <c r="BZ378" i="1"/>
  <c r="CA377" i="1"/>
  <c r="CB375" i="1"/>
  <c r="CC377" i="1" l="1"/>
  <c r="CD377" i="1"/>
  <c r="BZ379" i="1"/>
  <c r="CA378" i="1"/>
  <c r="CB376" i="1"/>
  <c r="CD378" i="1" l="1"/>
  <c r="CC378" i="1"/>
  <c r="BZ380" i="1"/>
  <c r="CA379" i="1"/>
  <c r="CB377" i="1"/>
  <c r="CC379" i="1" l="1"/>
  <c r="CD379" i="1"/>
  <c r="BZ381" i="1"/>
  <c r="CA380" i="1"/>
  <c r="CB378" i="1"/>
  <c r="CC380" i="1" l="1"/>
  <c r="CD380" i="1"/>
  <c r="BZ382" i="1"/>
  <c r="CA381" i="1"/>
  <c r="CB379" i="1"/>
  <c r="CD381" i="1" l="1"/>
  <c r="CC381" i="1"/>
  <c r="BZ383" i="1"/>
  <c r="CA382" i="1"/>
  <c r="CB380" i="1"/>
  <c r="CC382" i="1" l="1"/>
  <c r="CD382" i="1"/>
  <c r="BZ384" i="1"/>
  <c r="CA383" i="1"/>
  <c r="CB381" i="1"/>
  <c r="CD383" i="1" l="1"/>
  <c r="CC383" i="1"/>
  <c r="BZ385" i="1"/>
  <c r="CA384" i="1"/>
  <c r="CB382" i="1"/>
  <c r="CC384" i="1" l="1"/>
  <c r="CD384" i="1"/>
  <c r="BZ386" i="1"/>
  <c r="CA385" i="1"/>
  <c r="CB383" i="1"/>
  <c r="CC385" i="1" l="1"/>
  <c r="CD385" i="1"/>
  <c r="BZ387" i="1"/>
  <c r="CA386" i="1"/>
  <c r="CB384" i="1"/>
  <c r="CC386" i="1" l="1"/>
  <c r="CD386" i="1"/>
  <c r="BZ388" i="1"/>
  <c r="CA387" i="1"/>
  <c r="CB385" i="1"/>
  <c r="CD387" i="1" l="1"/>
  <c r="CC387" i="1"/>
  <c r="BZ389" i="1"/>
  <c r="CA388" i="1"/>
  <c r="CB386" i="1"/>
  <c r="CD388" i="1" l="1"/>
  <c r="CC388" i="1"/>
  <c r="BZ390" i="1"/>
  <c r="CA389" i="1"/>
  <c r="CB387" i="1"/>
  <c r="CD389" i="1" l="1"/>
  <c r="CC389" i="1"/>
  <c r="BZ391" i="1"/>
  <c r="CA390" i="1"/>
  <c r="CB388" i="1"/>
  <c r="CD390" i="1" l="1"/>
  <c r="CC390" i="1"/>
  <c r="BZ392" i="1"/>
  <c r="CA391" i="1"/>
  <c r="CB389" i="1"/>
  <c r="CC391" i="1" l="1"/>
  <c r="CD391" i="1"/>
  <c r="BZ393" i="1"/>
  <c r="CA392" i="1"/>
  <c r="CB390" i="1"/>
  <c r="CC392" i="1" l="1"/>
  <c r="CD392" i="1"/>
  <c r="BZ394" i="1"/>
  <c r="CA393" i="1"/>
  <c r="CB391" i="1"/>
  <c r="CC393" i="1" l="1"/>
  <c r="CD393" i="1"/>
  <c r="BZ395" i="1"/>
  <c r="CA394" i="1"/>
  <c r="CB392" i="1"/>
  <c r="CC394" i="1" l="1"/>
  <c r="CD394" i="1"/>
  <c r="BZ396" i="1"/>
  <c r="CA395" i="1"/>
  <c r="CB393" i="1"/>
  <c r="CC395" i="1" l="1"/>
  <c r="CD395" i="1"/>
  <c r="BZ397" i="1"/>
  <c r="CA396" i="1"/>
  <c r="CB394" i="1"/>
  <c r="CC396" i="1" l="1"/>
  <c r="CD396" i="1"/>
  <c r="BZ398" i="1"/>
  <c r="CA397" i="1"/>
  <c r="CB395" i="1"/>
  <c r="CC397" i="1" l="1"/>
  <c r="CD397" i="1"/>
  <c r="BZ399" i="1"/>
  <c r="CA398" i="1"/>
  <c r="CB396" i="1"/>
  <c r="CC398" i="1" l="1"/>
  <c r="CD398" i="1"/>
  <c r="BZ400" i="1"/>
  <c r="CA399" i="1"/>
  <c r="CB397" i="1"/>
  <c r="CC399" i="1" l="1"/>
  <c r="CD399" i="1"/>
  <c r="BZ401" i="1"/>
  <c r="CA400" i="1"/>
  <c r="CB398" i="1"/>
  <c r="CC400" i="1" l="1"/>
  <c r="CD400" i="1"/>
  <c r="BZ402" i="1"/>
  <c r="CA401" i="1"/>
  <c r="CB399" i="1"/>
  <c r="CC401" i="1" l="1"/>
  <c r="CD401" i="1"/>
  <c r="BZ403" i="1"/>
  <c r="CA402" i="1"/>
  <c r="CB400" i="1"/>
  <c r="CD402" i="1" l="1"/>
  <c r="CC402" i="1"/>
  <c r="BZ404" i="1"/>
  <c r="CA403" i="1"/>
  <c r="CB401" i="1"/>
  <c r="CC403" i="1" l="1"/>
  <c r="CD403" i="1"/>
  <c r="BZ405" i="1"/>
  <c r="CA404" i="1"/>
  <c r="CB402" i="1"/>
  <c r="CC404" i="1" l="1"/>
  <c r="CD404" i="1"/>
  <c r="BZ406" i="1"/>
  <c r="CA405" i="1"/>
  <c r="CB403" i="1"/>
  <c r="CC405" i="1" l="1"/>
  <c r="CD405" i="1"/>
  <c r="BZ407" i="1"/>
  <c r="CA406" i="1"/>
  <c r="CB404" i="1"/>
  <c r="CC406" i="1" l="1"/>
  <c r="CD406" i="1"/>
  <c r="BZ408" i="1"/>
  <c r="CA407" i="1"/>
  <c r="CB405" i="1"/>
  <c r="CD407" i="1" l="1"/>
  <c r="CC407" i="1"/>
  <c r="BZ409" i="1"/>
  <c r="CA408" i="1"/>
  <c r="CB406" i="1"/>
  <c r="CD408" i="1" l="1"/>
  <c r="CC408" i="1"/>
  <c r="BZ410" i="1"/>
  <c r="CA409" i="1"/>
  <c r="CB407" i="1"/>
  <c r="CD409" i="1" l="1"/>
  <c r="CC409" i="1"/>
  <c r="BZ411" i="1"/>
  <c r="CA410" i="1"/>
  <c r="CB408" i="1"/>
  <c r="CD410" i="1" l="1"/>
  <c r="CC410" i="1"/>
  <c r="BZ412" i="1"/>
  <c r="CA411" i="1"/>
  <c r="CB409" i="1"/>
  <c r="CD411" i="1" l="1"/>
  <c r="CC411" i="1"/>
  <c r="BZ413" i="1"/>
  <c r="CA412" i="1"/>
  <c r="CB410" i="1"/>
  <c r="CC412" i="1" l="1"/>
  <c r="CD412" i="1"/>
  <c r="BZ414" i="1"/>
  <c r="CA413" i="1"/>
  <c r="CB411" i="1"/>
  <c r="CC413" i="1" l="1"/>
  <c r="CD413" i="1"/>
  <c r="BZ415" i="1"/>
  <c r="CA414" i="1"/>
  <c r="CB412" i="1"/>
  <c r="CC414" i="1" l="1"/>
  <c r="CD414" i="1"/>
  <c r="BZ416" i="1"/>
  <c r="CA415" i="1"/>
  <c r="CB413" i="1"/>
  <c r="CC415" i="1" l="1"/>
  <c r="CD415" i="1"/>
  <c r="BZ417" i="1"/>
  <c r="CA416" i="1"/>
  <c r="CB414" i="1"/>
  <c r="CD416" i="1" l="1"/>
  <c r="CC416" i="1"/>
  <c r="BZ418" i="1"/>
  <c r="CA417" i="1"/>
  <c r="CB415" i="1"/>
  <c r="CD417" i="1" l="1"/>
  <c r="CC417" i="1"/>
  <c r="BZ419" i="1"/>
  <c r="CA418" i="1"/>
  <c r="CB416" i="1"/>
  <c r="CC418" i="1" l="1"/>
  <c r="CD418" i="1"/>
  <c r="BZ420" i="1"/>
  <c r="CA419" i="1"/>
  <c r="CB417" i="1"/>
  <c r="CC419" i="1" l="1"/>
  <c r="CD419" i="1"/>
  <c r="BZ421" i="1"/>
  <c r="CA420" i="1"/>
  <c r="CB418" i="1"/>
  <c r="CD420" i="1" l="1"/>
  <c r="CC420" i="1"/>
  <c r="BZ422" i="1"/>
  <c r="CA421" i="1"/>
  <c r="CB419" i="1"/>
  <c r="CC421" i="1" l="1"/>
  <c r="CD421" i="1"/>
  <c r="BZ423" i="1"/>
  <c r="CA422" i="1"/>
  <c r="CB420" i="1"/>
  <c r="CD422" i="1" l="1"/>
  <c r="CC422" i="1"/>
  <c r="BZ424" i="1"/>
  <c r="CA423" i="1"/>
  <c r="CB421" i="1"/>
  <c r="CC423" i="1" l="1"/>
  <c r="CD423" i="1"/>
  <c r="BZ425" i="1"/>
  <c r="CA424" i="1"/>
  <c r="CB422" i="1"/>
  <c r="CC424" i="1" l="1"/>
  <c r="CD424" i="1"/>
  <c r="BZ426" i="1"/>
  <c r="CA425" i="1"/>
  <c r="CB423" i="1"/>
  <c r="CC425" i="1" l="1"/>
  <c r="CD425" i="1"/>
  <c r="BZ427" i="1"/>
  <c r="CA426" i="1"/>
  <c r="CB424" i="1"/>
  <c r="CC426" i="1" l="1"/>
  <c r="CD426" i="1"/>
  <c r="BZ428" i="1"/>
  <c r="CA427" i="1"/>
  <c r="CB425" i="1"/>
  <c r="CD427" i="1" l="1"/>
  <c r="CC427" i="1"/>
  <c r="BZ429" i="1"/>
  <c r="CA428" i="1"/>
  <c r="CB426" i="1"/>
  <c r="CC428" i="1" l="1"/>
  <c r="CD428" i="1"/>
  <c r="BZ430" i="1"/>
  <c r="CA429" i="1"/>
  <c r="CB427" i="1"/>
  <c r="CC429" i="1" l="1"/>
  <c r="CD429" i="1"/>
  <c r="BZ431" i="1"/>
  <c r="CA430" i="1"/>
  <c r="CB428" i="1"/>
  <c r="CC430" i="1" l="1"/>
  <c r="CD430" i="1"/>
  <c r="BZ432" i="1"/>
  <c r="CA431" i="1"/>
  <c r="CB429" i="1"/>
  <c r="CC431" i="1" l="1"/>
  <c r="CD431" i="1"/>
  <c r="BZ433" i="1"/>
  <c r="CA432" i="1"/>
  <c r="CB430" i="1"/>
  <c r="CC432" i="1" l="1"/>
  <c r="CD432" i="1"/>
  <c r="BZ434" i="1"/>
  <c r="CA433" i="1"/>
  <c r="CB431" i="1"/>
  <c r="CC433" i="1" l="1"/>
  <c r="CD433" i="1"/>
  <c r="BZ435" i="1"/>
  <c r="CA434" i="1"/>
  <c r="CB432" i="1"/>
  <c r="CD434" i="1" l="1"/>
  <c r="CC434" i="1"/>
  <c r="BZ436" i="1"/>
  <c r="CA435" i="1"/>
  <c r="CB433" i="1"/>
  <c r="CD435" i="1" l="1"/>
  <c r="CC435" i="1"/>
  <c r="BZ437" i="1"/>
  <c r="CA436" i="1"/>
  <c r="CB434" i="1"/>
  <c r="CC436" i="1" l="1"/>
  <c r="CD436" i="1"/>
  <c r="BZ438" i="1"/>
  <c r="CA437" i="1"/>
  <c r="CB435" i="1"/>
  <c r="CC437" i="1" l="1"/>
  <c r="CD437" i="1"/>
  <c r="BZ439" i="1"/>
  <c r="CA438" i="1"/>
  <c r="CB436" i="1"/>
  <c r="CD438" i="1" l="1"/>
  <c r="CC438" i="1"/>
  <c r="BZ440" i="1"/>
  <c r="CA439" i="1"/>
  <c r="CB437" i="1"/>
  <c r="CC439" i="1" l="1"/>
  <c r="CD439" i="1"/>
  <c r="BZ441" i="1"/>
  <c r="CA440" i="1"/>
  <c r="CB438" i="1"/>
  <c r="CC440" i="1" l="1"/>
  <c r="CD440" i="1"/>
  <c r="BZ442" i="1"/>
  <c r="CA441" i="1"/>
  <c r="CB439" i="1"/>
  <c r="CD441" i="1" l="1"/>
  <c r="CC441" i="1"/>
  <c r="BZ443" i="1"/>
  <c r="CA442" i="1"/>
  <c r="CB440" i="1"/>
  <c r="CC442" i="1" l="1"/>
  <c r="CD442" i="1"/>
  <c r="BZ444" i="1"/>
  <c r="CA443" i="1"/>
  <c r="CB441" i="1"/>
  <c r="CC443" i="1" l="1"/>
  <c r="CD443" i="1"/>
  <c r="BZ445" i="1"/>
  <c r="CA444" i="1"/>
  <c r="CB442" i="1"/>
  <c r="CD444" i="1" l="1"/>
  <c r="CC444" i="1"/>
  <c r="BZ446" i="1"/>
  <c r="CA445" i="1"/>
  <c r="CB443" i="1"/>
  <c r="CC445" i="1" l="1"/>
  <c r="CD445" i="1"/>
  <c r="BZ447" i="1"/>
  <c r="CA446" i="1"/>
  <c r="CB444" i="1"/>
  <c r="CC446" i="1" l="1"/>
  <c r="CD446" i="1"/>
  <c r="BZ448" i="1"/>
  <c r="CA447" i="1"/>
  <c r="CB445" i="1"/>
  <c r="CC447" i="1" l="1"/>
  <c r="CD447" i="1"/>
  <c r="BZ449" i="1"/>
  <c r="CA448" i="1"/>
  <c r="CB446" i="1"/>
  <c r="CD448" i="1" l="1"/>
  <c r="CC448" i="1"/>
  <c r="BZ450" i="1"/>
  <c r="CA449" i="1"/>
  <c r="CB447" i="1"/>
  <c r="CC449" i="1" l="1"/>
  <c r="CD449" i="1"/>
  <c r="BZ451" i="1"/>
  <c r="CA450" i="1"/>
  <c r="CB448" i="1"/>
  <c r="CC450" i="1" l="1"/>
  <c r="CD450" i="1"/>
  <c r="BZ452" i="1"/>
  <c r="CA451" i="1"/>
  <c r="CB449" i="1"/>
  <c r="CC451" i="1" l="1"/>
  <c r="CD451" i="1"/>
  <c r="BZ453" i="1"/>
  <c r="CA452" i="1"/>
  <c r="CB450" i="1"/>
  <c r="CC452" i="1" l="1"/>
  <c r="CD452" i="1"/>
  <c r="BZ454" i="1"/>
  <c r="CA453" i="1"/>
  <c r="CB451" i="1"/>
  <c r="CD453" i="1" l="1"/>
  <c r="CC453" i="1"/>
  <c r="BZ455" i="1"/>
  <c r="CA454" i="1"/>
  <c r="CB452" i="1"/>
  <c r="CD454" i="1" l="1"/>
  <c r="CC454" i="1"/>
  <c r="BZ456" i="1"/>
  <c r="CA455" i="1"/>
  <c r="CB453" i="1"/>
  <c r="CC455" i="1" l="1"/>
  <c r="CD455" i="1"/>
  <c r="BZ457" i="1"/>
  <c r="CA456" i="1"/>
  <c r="CB454" i="1"/>
  <c r="CC456" i="1" l="1"/>
  <c r="CD456" i="1"/>
  <c r="BZ458" i="1"/>
  <c r="CA457" i="1"/>
  <c r="CB455" i="1"/>
  <c r="CC457" i="1" l="1"/>
  <c r="CD457" i="1"/>
  <c r="BZ459" i="1"/>
  <c r="CA458" i="1"/>
  <c r="CB456" i="1"/>
  <c r="CD458" i="1" l="1"/>
  <c r="CC458" i="1"/>
  <c r="BZ460" i="1"/>
  <c r="CA459" i="1"/>
  <c r="CB457" i="1"/>
  <c r="CD459" i="1" l="1"/>
  <c r="CC459" i="1"/>
  <c r="BZ461" i="1"/>
  <c r="CA460" i="1"/>
  <c r="CB458" i="1"/>
  <c r="CD460" i="1" l="1"/>
  <c r="CC460" i="1"/>
  <c r="BZ462" i="1"/>
  <c r="CA461" i="1"/>
  <c r="CB459" i="1"/>
  <c r="CD461" i="1" l="1"/>
  <c r="CC461" i="1"/>
  <c r="BZ463" i="1"/>
  <c r="CA462" i="1"/>
  <c r="CB460" i="1"/>
  <c r="CC462" i="1" l="1"/>
  <c r="CD462" i="1"/>
  <c r="BZ464" i="1"/>
  <c r="CA463" i="1"/>
  <c r="CB461" i="1"/>
  <c r="CC463" i="1" l="1"/>
  <c r="CD463" i="1"/>
  <c r="BZ465" i="1"/>
  <c r="CA464" i="1"/>
  <c r="CB462" i="1"/>
  <c r="CC464" i="1" l="1"/>
  <c r="CD464" i="1"/>
  <c r="BZ466" i="1"/>
  <c r="CA465" i="1"/>
  <c r="CB463" i="1"/>
  <c r="CD465" i="1" l="1"/>
  <c r="CC465" i="1"/>
  <c r="BZ467" i="1"/>
  <c r="CA466" i="1"/>
  <c r="CB464" i="1"/>
  <c r="CD466" i="1" l="1"/>
  <c r="CC466" i="1"/>
  <c r="BZ468" i="1"/>
  <c r="CA467" i="1"/>
  <c r="CB465" i="1"/>
  <c r="CC467" i="1" l="1"/>
  <c r="CD467" i="1"/>
  <c r="BZ469" i="1"/>
  <c r="CA468" i="1"/>
  <c r="CB466" i="1"/>
  <c r="CC468" i="1" l="1"/>
  <c r="CD468" i="1"/>
  <c r="BZ470" i="1"/>
  <c r="CA469" i="1"/>
  <c r="CB467" i="1"/>
  <c r="CC469" i="1" l="1"/>
  <c r="CD469" i="1"/>
  <c r="BZ471" i="1"/>
  <c r="CA470" i="1"/>
  <c r="CB468" i="1"/>
  <c r="CC470" i="1" l="1"/>
  <c r="CD470" i="1"/>
  <c r="BZ472" i="1"/>
  <c r="CA471" i="1"/>
  <c r="CB469" i="1"/>
  <c r="CC471" i="1" l="1"/>
  <c r="CD471" i="1"/>
  <c r="BZ473" i="1"/>
  <c r="CA472" i="1"/>
  <c r="CB470" i="1"/>
  <c r="CC472" i="1" l="1"/>
  <c r="CD472" i="1"/>
  <c r="BZ474" i="1"/>
  <c r="CA473" i="1"/>
  <c r="CB471" i="1"/>
  <c r="CC473" i="1" l="1"/>
  <c r="CD473" i="1"/>
  <c r="BZ475" i="1"/>
  <c r="CA474" i="1"/>
  <c r="CB472" i="1"/>
  <c r="CC474" i="1" l="1"/>
  <c r="CD474" i="1"/>
  <c r="BZ476" i="1"/>
  <c r="CA475" i="1"/>
  <c r="CB473" i="1"/>
  <c r="CD475" i="1" l="1"/>
  <c r="CC475" i="1"/>
  <c r="BZ477" i="1"/>
  <c r="CA476" i="1"/>
  <c r="CB474" i="1"/>
  <c r="CC476" i="1" l="1"/>
  <c r="CD476" i="1"/>
  <c r="BZ478" i="1"/>
  <c r="CA477" i="1"/>
  <c r="CB475" i="1"/>
  <c r="CD477" i="1" l="1"/>
  <c r="CC477" i="1"/>
  <c r="BZ479" i="1"/>
  <c r="CA478" i="1"/>
  <c r="CB476" i="1"/>
  <c r="CD478" i="1" l="1"/>
  <c r="CC478" i="1"/>
  <c r="BZ480" i="1"/>
  <c r="CA479" i="1"/>
  <c r="CB477" i="1"/>
  <c r="CD479" i="1" l="1"/>
  <c r="CC479" i="1"/>
  <c r="BZ481" i="1"/>
  <c r="CA480" i="1"/>
  <c r="CB478" i="1"/>
  <c r="CC480" i="1" l="1"/>
  <c r="CD480" i="1"/>
  <c r="BZ482" i="1"/>
  <c r="CA481" i="1"/>
  <c r="CB479" i="1"/>
  <c r="CC481" i="1" l="1"/>
  <c r="CD481" i="1"/>
  <c r="BZ483" i="1"/>
  <c r="CA482" i="1"/>
  <c r="CB480" i="1"/>
  <c r="CC482" i="1" l="1"/>
  <c r="CD482" i="1"/>
  <c r="BZ484" i="1"/>
  <c r="CA483" i="1"/>
  <c r="CB481" i="1"/>
  <c r="BZ485" i="1" l="1"/>
  <c r="CA484" i="1"/>
  <c r="CB483" i="1" s="1"/>
  <c r="CD483" i="1"/>
  <c r="CC483" i="1"/>
  <c r="CB482" i="1"/>
  <c r="CD484" i="1" l="1"/>
  <c r="CC484" i="1"/>
  <c r="BZ486" i="1"/>
  <c r="CA485" i="1"/>
  <c r="BZ487" i="1" l="1"/>
  <c r="CA486" i="1"/>
  <c r="CB485" i="1" s="1"/>
  <c r="CD485" i="1"/>
  <c r="CC485" i="1"/>
  <c r="CB484" i="1"/>
  <c r="CC486" i="1" l="1"/>
  <c r="CD486" i="1"/>
  <c r="BZ488" i="1"/>
  <c r="CA487" i="1"/>
  <c r="CD487" i="1" l="1"/>
  <c r="CC487" i="1"/>
  <c r="BZ489" i="1"/>
  <c r="CA488" i="1"/>
  <c r="CB486" i="1"/>
  <c r="CC488" i="1" l="1"/>
  <c r="CD488" i="1"/>
  <c r="BZ490" i="1"/>
  <c r="CA489" i="1"/>
  <c r="CB487" i="1"/>
  <c r="CD489" i="1" l="1"/>
  <c r="CC489" i="1"/>
  <c r="BZ491" i="1"/>
  <c r="CA490" i="1"/>
  <c r="CB488" i="1"/>
  <c r="CD490" i="1" l="1"/>
  <c r="CC490" i="1"/>
  <c r="BZ492" i="1"/>
  <c r="CA491" i="1"/>
  <c r="CB489" i="1"/>
  <c r="BZ493" i="1" l="1"/>
  <c r="CA492" i="1"/>
  <c r="CB491" i="1" s="1"/>
  <c r="CC491" i="1"/>
  <c r="CD491" i="1"/>
  <c r="CB490" i="1"/>
  <c r="CC492" i="1" l="1"/>
  <c r="CD492" i="1"/>
  <c r="BZ494" i="1"/>
  <c r="CA493" i="1"/>
  <c r="CB492" i="1" s="1"/>
  <c r="CC493" i="1" l="1"/>
  <c r="CD493" i="1"/>
  <c r="BZ495" i="1"/>
  <c r="CA494" i="1"/>
  <c r="CC494" i="1" l="1"/>
  <c r="CD494" i="1"/>
  <c r="BZ496" i="1"/>
  <c r="CA495" i="1"/>
  <c r="CB493" i="1"/>
  <c r="CD495" i="1" l="1"/>
  <c r="CC495" i="1"/>
  <c r="BZ497" i="1"/>
  <c r="CA496" i="1"/>
  <c r="CB494" i="1"/>
  <c r="CD496" i="1" l="1"/>
  <c r="CC496" i="1"/>
  <c r="BZ498" i="1"/>
  <c r="CA497" i="1"/>
  <c r="CB495" i="1"/>
  <c r="CC497" i="1" l="1"/>
  <c r="CD497" i="1"/>
  <c r="BZ499" i="1"/>
  <c r="CA498" i="1"/>
  <c r="CB497" i="1" s="1"/>
  <c r="CB496" i="1"/>
  <c r="CC498" i="1" l="1"/>
  <c r="CD498" i="1"/>
  <c r="BZ500" i="1"/>
  <c r="CA499" i="1"/>
  <c r="CC499" i="1" l="1"/>
  <c r="CD499" i="1"/>
  <c r="BZ501" i="1"/>
  <c r="CA500" i="1"/>
  <c r="CB498" i="1"/>
  <c r="CD500" i="1" l="1"/>
  <c r="CC500" i="1"/>
  <c r="BZ502" i="1"/>
  <c r="CA501" i="1"/>
  <c r="CB499" i="1"/>
  <c r="BZ503" i="1" l="1"/>
  <c r="CA502" i="1"/>
  <c r="CD501" i="1"/>
  <c r="CC501" i="1"/>
  <c r="CB501" i="1"/>
  <c r="CB500" i="1"/>
  <c r="CD502" i="1" l="1"/>
  <c r="CC502" i="1"/>
  <c r="BZ504" i="1"/>
  <c r="CA503" i="1"/>
  <c r="CB502" i="1" s="1"/>
  <c r="CD503" i="1" l="1"/>
  <c r="CC503" i="1"/>
  <c r="BZ505" i="1"/>
  <c r="CA504" i="1"/>
  <c r="CC504" i="1" l="1"/>
  <c r="CD504" i="1"/>
  <c r="BZ506" i="1"/>
  <c r="CA505" i="1"/>
  <c r="CB504" i="1" s="1"/>
  <c r="CB503" i="1"/>
  <c r="CC505" i="1" l="1"/>
  <c r="CD505" i="1"/>
  <c r="BZ507" i="1"/>
  <c r="CA506" i="1"/>
  <c r="CB505" i="1" s="1"/>
  <c r="CD506" i="1" l="1"/>
  <c r="CC506" i="1"/>
  <c r="BZ508" i="1"/>
  <c r="CA507" i="1"/>
  <c r="CB506" i="1" s="1"/>
  <c r="CC507" i="1" l="1"/>
  <c r="CD507" i="1"/>
  <c r="BZ509" i="1"/>
  <c r="CA508" i="1"/>
  <c r="CC508" i="1" l="1"/>
  <c r="CD508" i="1"/>
  <c r="BZ510" i="1"/>
  <c r="CA509" i="1"/>
  <c r="CB507" i="1"/>
  <c r="CC509" i="1" l="1"/>
  <c r="CD509" i="1"/>
  <c r="BZ511" i="1"/>
  <c r="CA510" i="1"/>
  <c r="CB508" i="1"/>
  <c r="CC510" i="1" l="1"/>
  <c r="CD510" i="1"/>
  <c r="CB509" i="1"/>
  <c r="BZ512" i="1"/>
  <c r="CA511" i="1"/>
  <c r="CC511" i="1" l="1"/>
  <c r="CD511" i="1"/>
  <c r="BZ513" i="1"/>
  <c r="CA512" i="1"/>
  <c r="CB510" i="1"/>
  <c r="CD512" i="1" l="1"/>
  <c r="CC512" i="1"/>
  <c r="BZ514" i="1"/>
  <c r="CA513" i="1"/>
  <c r="CB511" i="1"/>
  <c r="BZ515" i="1" l="1"/>
  <c r="CA514" i="1"/>
  <c r="CB513" i="1" s="1"/>
  <c r="CD513" i="1"/>
  <c r="CC513" i="1"/>
  <c r="CB512" i="1"/>
  <c r="CD514" i="1" l="1"/>
  <c r="CC514" i="1"/>
  <c r="BZ516" i="1"/>
  <c r="CA515" i="1"/>
  <c r="CB514" i="1" s="1"/>
  <c r="CD515" i="1" l="1"/>
  <c r="CC515" i="1"/>
  <c r="BZ517" i="1"/>
  <c r="CA516" i="1"/>
  <c r="CC516" i="1" l="1"/>
  <c r="CD516" i="1"/>
  <c r="BZ518" i="1"/>
  <c r="CA517" i="1"/>
  <c r="CB515" i="1"/>
  <c r="BZ519" i="1" l="1"/>
  <c r="CA518" i="1"/>
  <c r="CB517" i="1" s="1"/>
  <c r="CC517" i="1"/>
  <c r="CD517" i="1"/>
  <c r="CB516" i="1"/>
  <c r="CD518" i="1" l="1"/>
  <c r="CC518" i="1"/>
  <c r="BZ520" i="1"/>
  <c r="CA519" i="1"/>
  <c r="CD519" i="1" l="1"/>
  <c r="CC519" i="1"/>
  <c r="BZ521" i="1"/>
  <c r="CA520" i="1"/>
  <c r="CB518" i="1"/>
  <c r="CD520" i="1" l="1"/>
  <c r="CC520" i="1"/>
  <c r="BZ522" i="1"/>
  <c r="CA521" i="1"/>
  <c r="CB519" i="1"/>
  <c r="CC521" i="1" l="1"/>
  <c r="CD521" i="1"/>
  <c r="BZ523" i="1"/>
  <c r="CA522" i="1"/>
  <c r="CB520" i="1"/>
  <c r="CD522" i="1" l="1"/>
  <c r="CC522" i="1"/>
  <c r="BZ524" i="1"/>
  <c r="CA523" i="1"/>
  <c r="CB521" i="1"/>
  <c r="BZ525" i="1" l="1"/>
  <c r="CA524" i="1"/>
  <c r="CB523" i="1" s="1"/>
  <c r="CD523" i="1"/>
  <c r="CC523" i="1"/>
  <c r="CB522" i="1"/>
  <c r="CC524" i="1" l="1"/>
  <c r="CD524" i="1"/>
  <c r="BZ526" i="1"/>
  <c r="CA525" i="1"/>
  <c r="BZ527" i="1" l="1"/>
  <c r="CA526" i="1"/>
  <c r="CB525" i="1" s="1"/>
  <c r="CD525" i="1"/>
  <c r="CC525" i="1"/>
  <c r="CB524" i="1"/>
  <c r="CC526" i="1" l="1"/>
  <c r="CD526" i="1"/>
  <c r="BZ528" i="1"/>
  <c r="CA527" i="1"/>
  <c r="CC527" i="1" l="1"/>
  <c r="CD527" i="1"/>
  <c r="BZ529" i="1"/>
  <c r="CA528" i="1"/>
  <c r="CB526" i="1"/>
  <c r="CD528" i="1" l="1"/>
  <c r="CC528" i="1"/>
  <c r="BZ530" i="1"/>
  <c r="CA529" i="1"/>
  <c r="CB528" i="1" s="1"/>
  <c r="CB527" i="1"/>
  <c r="CC529" i="1" l="1"/>
  <c r="CD529" i="1"/>
  <c r="BZ531" i="1"/>
  <c r="CA530" i="1"/>
  <c r="CC530" i="1" l="1"/>
  <c r="CD530" i="1"/>
  <c r="BZ532" i="1"/>
  <c r="CA531" i="1"/>
  <c r="CB529" i="1"/>
  <c r="CC531" i="1" l="1"/>
  <c r="CD531" i="1"/>
  <c r="BZ533" i="1"/>
  <c r="CA532" i="1"/>
  <c r="CB531" i="1" s="1"/>
  <c r="CB530" i="1"/>
  <c r="CD532" i="1" l="1"/>
  <c r="CC532" i="1"/>
  <c r="BZ534" i="1"/>
  <c r="CA533" i="1"/>
  <c r="CC533" i="1" l="1"/>
  <c r="CD533" i="1"/>
  <c r="BZ535" i="1"/>
  <c r="CA534" i="1"/>
  <c r="CB532" i="1"/>
  <c r="BZ536" i="1" l="1"/>
  <c r="CA535" i="1"/>
  <c r="CB534" i="1" s="1"/>
  <c r="CC534" i="1"/>
  <c r="CD534" i="1"/>
  <c r="CB533" i="1"/>
  <c r="CC535" i="1" l="1"/>
  <c r="CD535" i="1"/>
  <c r="BZ537" i="1"/>
  <c r="CA536" i="1"/>
  <c r="BZ538" i="1" l="1"/>
  <c r="CA537" i="1"/>
  <c r="CB536" i="1" s="1"/>
  <c r="CD536" i="1"/>
  <c r="CC536" i="1"/>
  <c r="CB535" i="1"/>
  <c r="CD537" i="1" l="1"/>
  <c r="CC537" i="1"/>
  <c r="BZ539" i="1"/>
  <c r="CA538" i="1"/>
  <c r="CB537" i="1" s="1"/>
  <c r="CD538" i="1" l="1"/>
  <c r="CC538" i="1"/>
  <c r="BZ540" i="1"/>
  <c r="CA539" i="1"/>
  <c r="CC539" i="1" l="1"/>
  <c r="CD539" i="1"/>
  <c r="BZ541" i="1"/>
  <c r="CA540" i="1"/>
  <c r="CB539" i="1" s="1"/>
  <c r="CB538" i="1"/>
  <c r="CD540" i="1" l="1"/>
  <c r="CC540" i="1"/>
  <c r="BZ542" i="1"/>
  <c r="CA541" i="1"/>
  <c r="CC541" i="1" l="1"/>
  <c r="CD541" i="1"/>
  <c r="BZ543" i="1"/>
  <c r="CA542" i="1"/>
  <c r="CB540" i="1"/>
  <c r="CD542" i="1" l="1"/>
  <c r="CC542" i="1"/>
  <c r="BZ544" i="1"/>
  <c r="CA543" i="1"/>
  <c r="CB542" i="1" s="1"/>
  <c r="CB541" i="1"/>
  <c r="CD543" i="1" l="1"/>
  <c r="CC543" i="1"/>
  <c r="BZ545" i="1"/>
  <c r="CA544" i="1"/>
  <c r="CC544" i="1" l="1"/>
  <c r="CD544" i="1"/>
  <c r="BZ546" i="1"/>
  <c r="CA545" i="1"/>
  <c r="CB544" i="1" s="1"/>
  <c r="CB543" i="1"/>
  <c r="CC545" i="1" l="1"/>
  <c r="CD545" i="1"/>
  <c r="BZ547" i="1"/>
  <c r="CA546" i="1"/>
  <c r="CB545" i="1" s="1"/>
  <c r="CD546" i="1" l="1"/>
  <c r="CC546" i="1"/>
  <c r="BZ548" i="1"/>
  <c r="CA547" i="1"/>
  <c r="CC547" i="1" l="1"/>
  <c r="CD547" i="1"/>
  <c r="BZ549" i="1"/>
  <c r="CA548" i="1"/>
  <c r="CB546" i="1"/>
  <c r="CD548" i="1" l="1"/>
  <c r="CC548" i="1"/>
  <c r="BZ550" i="1"/>
  <c r="CA549" i="1"/>
  <c r="CB547" i="1"/>
  <c r="CC549" i="1" l="1"/>
  <c r="CD549" i="1"/>
  <c r="BZ551" i="1"/>
  <c r="CA550" i="1"/>
  <c r="CB548" i="1"/>
  <c r="CD550" i="1" l="1"/>
  <c r="CC550" i="1"/>
  <c r="BZ552" i="1"/>
  <c r="CA551" i="1"/>
  <c r="CB550" i="1" s="1"/>
  <c r="CB549" i="1"/>
  <c r="BZ553" i="1" l="1"/>
  <c r="CA552" i="1"/>
  <c r="CB551" i="1" s="1"/>
  <c r="CD551" i="1"/>
  <c r="CC551" i="1"/>
  <c r="CD552" i="1" l="1"/>
  <c r="CC552" i="1"/>
  <c r="BZ554" i="1"/>
  <c r="CA553" i="1"/>
  <c r="CB552" i="1" s="1"/>
  <c r="CC553" i="1" l="1"/>
  <c r="CD553" i="1"/>
  <c r="BZ555" i="1"/>
  <c r="CA554" i="1"/>
  <c r="CB553" i="1" s="1"/>
  <c r="CC554" i="1" l="1"/>
  <c r="CD554" i="1"/>
  <c r="BZ556" i="1"/>
  <c r="CA555" i="1"/>
  <c r="CD555" i="1" l="1"/>
  <c r="CC555" i="1"/>
  <c r="BZ557" i="1"/>
  <c r="CA556" i="1"/>
  <c r="CB554" i="1"/>
  <c r="CD556" i="1" l="1"/>
  <c r="CC556" i="1"/>
  <c r="BZ558" i="1"/>
  <c r="CA557" i="1"/>
  <c r="CB555" i="1"/>
  <c r="CD557" i="1" l="1"/>
  <c r="CC557" i="1"/>
  <c r="BZ559" i="1"/>
  <c r="CA558" i="1"/>
  <c r="CB557" i="1" s="1"/>
  <c r="CB556" i="1"/>
  <c r="CD558" i="1" l="1"/>
  <c r="CC558" i="1"/>
  <c r="BZ560" i="1"/>
  <c r="CA559" i="1"/>
  <c r="CB558" i="1" s="1"/>
  <c r="CD559" i="1" l="1"/>
  <c r="CC559" i="1"/>
  <c r="BZ561" i="1"/>
  <c r="CA560" i="1"/>
  <c r="CB559" i="1" s="1"/>
  <c r="CC560" i="1" l="1"/>
  <c r="CD560" i="1"/>
  <c r="BZ562" i="1"/>
  <c r="CA561" i="1"/>
  <c r="CD561" i="1" l="1"/>
  <c r="CC561" i="1"/>
  <c r="BZ563" i="1"/>
  <c r="CA562" i="1"/>
  <c r="CB560" i="1"/>
  <c r="CC562" i="1" l="1"/>
  <c r="CD562" i="1"/>
  <c r="BZ564" i="1"/>
  <c r="CA563" i="1"/>
  <c r="CB561" i="1"/>
  <c r="CC563" i="1" l="1"/>
  <c r="CD563" i="1"/>
  <c r="BZ565" i="1"/>
  <c r="CA564" i="1"/>
  <c r="CB562" i="1"/>
  <c r="CD564" i="1" l="1"/>
  <c r="CC564" i="1"/>
  <c r="BZ566" i="1"/>
  <c r="CA565" i="1"/>
  <c r="CB563" i="1"/>
  <c r="BZ567" i="1" l="1"/>
  <c r="CA566" i="1"/>
  <c r="CB565" i="1" s="1"/>
  <c r="CC565" i="1"/>
  <c r="CD565" i="1"/>
  <c r="CB564" i="1"/>
  <c r="CC566" i="1" l="1"/>
  <c r="CD566" i="1"/>
  <c r="BZ568" i="1"/>
  <c r="CA567" i="1"/>
  <c r="BZ569" i="1" l="1"/>
  <c r="CA568" i="1"/>
  <c r="CD567" i="1"/>
  <c r="CC567" i="1"/>
  <c r="CB567" i="1"/>
  <c r="CB566" i="1"/>
  <c r="CD568" i="1" l="1"/>
  <c r="CC568" i="1"/>
  <c r="BZ570" i="1"/>
  <c r="CA569" i="1"/>
  <c r="CC569" i="1" l="1"/>
  <c r="CD569" i="1"/>
  <c r="BZ571" i="1"/>
  <c r="CA570" i="1"/>
  <c r="CB569" i="1" s="1"/>
  <c r="CB568" i="1"/>
  <c r="CC570" i="1" l="1"/>
  <c r="CD570" i="1"/>
  <c r="BZ572" i="1"/>
  <c r="CA571" i="1"/>
  <c r="CB570" i="1" s="1"/>
  <c r="CC571" i="1" l="1"/>
  <c r="CD571" i="1"/>
  <c r="BZ573" i="1"/>
  <c r="CA572" i="1"/>
  <c r="CD572" i="1" l="1"/>
  <c r="CC572" i="1"/>
  <c r="BZ574" i="1"/>
  <c r="CA573" i="1"/>
  <c r="CB571" i="1"/>
  <c r="CC573" i="1" l="1"/>
  <c r="CD573" i="1"/>
  <c r="BZ575" i="1"/>
  <c r="CA574" i="1"/>
  <c r="CB572" i="1"/>
  <c r="BZ576" i="1" l="1"/>
  <c r="CA575" i="1"/>
  <c r="CB574" i="1" s="1"/>
  <c r="CD574" i="1"/>
  <c r="CC574" i="1"/>
  <c r="CB573" i="1"/>
  <c r="CD575" i="1" l="1"/>
  <c r="CC575" i="1"/>
  <c r="BZ577" i="1"/>
  <c r="CA576" i="1"/>
  <c r="CB575" i="1" s="1"/>
  <c r="CC576" i="1" l="1"/>
  <c r="CD576" i="1"/>
  <c r="BZ578" i="1"/>
  <c r="CA577" i="1"/>
  <c r="CB576" i="1" s="1"/>
  <c r="CC577" i="1" l="1"/>
  <c r="CD577" i="1"/>
  <c r="BZ579" i="1"/>
  <c r="CA578" i="1"/>
  <c r="CD578" i="1" l="1"/>
  <c r="CC578" i="1"/>
  <c r="BZ580" i="1"/>
  <c r="CA579" i="1"/>
  <c r="CB577" i="1"/>
  <c r="BZ581" i="1" l="1"/>
  <c r="CA580" i="1"/>
  <c r="CB579" i="1" s="1"/>
  <c r="CC579" i="1"/>
  <c r="CD579" i="1"/>
  <c r="CB578" i="1"/>
  <c r="CD580" i="1" l="1"/>
  <c r="CC580" i="1"/>
  <c r="BZ582" i="1"/>
  <c r="CA581" i="1"/>
  <c r="BZ583" i="1" l="1"/>
  <c r="CA582" i="1"/>
  <c r="CB581" i="1" s="1"/>
  <c r="CC581" i="1"/>
  <c r="CD581" i="1"/>
  <c r="CB580" i="1"/>
  <c r="CD582" i="1" l="1"/>
  <c r="CC582" i="1"/>
  <c r="BZ584" i="1"/>
  <c r="CA583" i="1"/>
  <c r="BZ585" i="1" l="1"/>
  <c r="CA584" i="1"/>
  <c r="CB583" i="1" s="1"/>
  <c r="CC583" i="1"/>
  <c r="CD583" i="1"/>
  <c r="CB582" i="1"/>
  <c r="CC584" i="1" l="1"/>
  <c r="CD584" i="1"/>
  <c r="BZ586" i="1"/>
  <c r="CA585" i="1"/>
  <c r="CB584" i="1" s="1"/>
  <c r="CC585" i="1" l="1"/>
  <c r="CD585" i="1"/>
  <c r="BZ587" i="1"/>
  <c r="CA586" i="1"/>
  <c r="CB585" i="1" s="1"/>
  <c r="BZ588" i="1" l="1"/>
  <c r="CA587" i="1"/>
  <c r="CB586" i="1" s="1"/>
  <c r="CC586" i="1"/>
  <c r="CD586" i="1"/>
  <c r="CD587" i="1" l="1"/>
  <c r="CC587" i="1"/>
  <c r="BZ589" i="1"/>
  <c r="CA588" i="1"/>
  <c r="BZ590" i="1" l="1"/>
  <c r="CA589" i="1"/>
  <c r="CB588" i="1" s="1"/>
  <c r="CD588" i="1"/>
  <c r="CC588" i="1"/>
  <c r="CB587" i="1"/>
  <c r="CD589" i="1" l="1"/>
  <c r="CC589" i="1"/>
  <c r="BZ591" i="1"/>
  <c r="CA590" i="1"/>
  <c r="CC590" i="1" l="1"/>
  <c r="CD590" i="1"/>
  <c r="BZ592" i="1"/>
  <c r="CA591" i="1"/>
  <c r="CB590" i="1" s="1"/>
  <c r="CB589" i="1"/>
  <c r="CC591" i="1" l="1"/>
  <c r="CD591" i="1"/>
  <c r="BZ593" i="1"/>
  <c r="CA592" i="1"/>
  <c r="CB591" i="1" s="1"/>
  <c r="CD592" i="1" l="1"/>
  <c r="CC592" i="1"/>
  <c r="BZ594" i="1"/>
  <c r="CA593" i="1"/>
  <c r="BZ595" i="1" l="1"/>
  <c r="CA594" i="1"/>
  <c r="CB593" i="1" s="1"/>
  <c r="CC593" i="1"/>
  <c r="CD593" i="1"/>
  <c r="CB592" i="1"/>
  <c r="CC594" i="1" l="1"/>
  <c r="CD594" i="1"/>
  <c r="BZ596" i="1"/>
  <c r="CA595" i="1"/>
  <c r="BZ597" i="1" l="1"/>
  <c r="CA596" i="1"/>
  <c r="CB595" i="1" s="1"/>
  <c r="CD595" i="1"/>
  <c r="CC595" i="1"/>
  <c r="CB594" i="1"/>
  <c r="CD596" i="1" l="1"/>
  <c r="CC596" i="1"/>
  <c r="BZ598" i="1"/>
  <c r="CA597" i="1"/>
  <c r="BZ599" i="1" l="1"/>
  <c r="CA598" i="1"/>
  <c r="CB597" i="1" s="1"/>
  <c r="CC597" i="1"/>
  <c r="CD597" i="1"/>
  <c r="CB596" i="1"/>
  <c r="CC598" i="1" l="1"/>
  <c r="CD598" i="1"/>
  <c r="BZ600" i="1"/>
  <c r="CA599" i="1"/>
  <c r="BZ601" i="1" l="1"/>
  <c r="CA600" i="1"/>
  <c r="CC599" i="1"/>
  <c r="CD599" i="1"/>
  <c r="CB598" i="1"/>
  <c r="CC600" i="1" l="1"/>
  <c r="CD600" i="1"/>
  <c r="CB599" i="1"/>
  <c r="BZ602" i="1"/>
  <c r="CA601" i="1"/>
  <c r="CC601" i="1" l="1"/>
  <c r="CD601" i="1"/>
  <c r="BZ603" i="1"/>
  <c r="CA602" i="1"/>
  <c r="CB601" i="1" s="1"/>
  <c r="CB600" i="1"/>
  <c r="CD602" i="1" l="1"/>
  <c r="CC602" i="1"/>
  <c r="BZ604" i="1"/>
  <c r="CA603" i="1"/>
  <c r="BZ605" i="1" l="1"/>
  <c r="CA604" i="1"/>
  <c r="CB603" i="1" s="1"/>
  <c r="CC603" i="1"/>
  <c r="CD603" i="1"/>
  <c r="CB602" i="1"/>
  <c r="CD604" i="1" l="1"/>
  <c r="CC604" i="1"/>
  <c r="BZ606" i="1"/>
  <c r="CA605" i="1"/>
  <c r="CB604" i="1" s="1"/>
  <c r="BZ607" i="1" l="1"/>
  <c r="CA606" i="1"/>
  <c r="CC605" i="1"/>
  <c r="CD605" i="1"/>
  <c r="CC606" i="1" l="1"/>
  <c r="CD606" i="1"/>
  <c r="CB605" i="1"/>
  <c r="BZ608" i="1"/>
  <c r="CA607" i="1"/>
  <c r="CC607" i="1" l="1"/>
  <c r="CD607" i="1"/>
  <c r="BZ609" i="1"/>
  <c r="CA608" i="1"/>
  <c r="CB607" i="1" s="1"/>
  <c r="CB606" i="1"/>
  <c r="BZ610" i="1" l="1"/>
  <c r="CA609" i="1"/>
  <c r="CB608" i="1" s="1"/>
  <c r="CD608" i="1"/>
  <c r="CC608" i="1"/>
  <c r="CD609" i="1" l="1"/>
  <c r="CC609" i="1"/>
  <c r="BZ611" i="1"/>
  <c r="CA610" i="1"/>
  <c r="CD610" i="1" l="1"/>
  <c r="CC610" i="1"/>
  <c r="CB609" i="1"/>
  <c r="BZ612" i="1"/>
  <c r="CA611" i="1"/>
  <c r="BZ613" i="1" l="1"/>
  <c r="CA612" i="1"/>
  <c r="CB611" i="1" s="1"/>
  <c r="CC611" i="1"/>
  <c r="CD611" i="1"/>
  <c r="CB610" i="1"/>
  <c r="CC612" i="1" l="1"/>
  <c r="CD612" i="1"/>
  <c r="BZ614" i="1"/>
  <c r="CA613" i="1"/>
  <c r="BZ615" i="1" l="1"/>
  <c r="CA614" i="1"/>
  <c r="CB613" i="1" s="1"/>
  <c r="CC613" i="1"/>
  <c r="CD613" i="1"/>
  <c r="CB612" i="1"/>
  <c r="CC614" i="1" l="1"/>
  <c r="CD614" i="1"/>
  <c r="BZ616" i="1"/>
  <c r="CA615" i="1"/>
  <c r="BZ617" i="1" l="1"/>
  <c r="CA616" i="1"/>
  <c r="CD615" i="1"/>
  <c r="CC615" i="1"/>
  <c r="CB615" i="1"/>
  <c r="CB614" i="1"/>
  <c r="CD616" i="1" l="1"/>
  <c r="CC616" i="1"/>
  <c r="BZ618" i="1"/>
  <c r="CA617" i="1"/>
  <c r="BZ619" i="1" l="1"/>
  <c r="CA618" i="1"/>
  <c r="CB617" i="1" s="1"/>
  <c r="CD617" i="1"/>
  <c r="CC617" i="1"/>
  <c r="CB616" i="1"/>
  <c r="CC618" i="1" l="1"/>
  <c r="CD618" i="1"/>
  <c r="BZ620" i="1"/>
  <c r="CA619" i="1"/>
  <c r="CB618" i="1" s="1"/>
  <c r="CD619" i="1" l="1"/>
  <c r="CC619" i="1"/>
  <c r="BZ621" i="1"/>
  <c r="CA620" i="1"/>
  <c r="BZ622" i="1" l="1"/>
  <c r="CA621" i="1"/>
  <c r="CB620" i="1" s="1"/>
  <c r="CD620" i="1"/>
  <c r="CC620" i="1"/>
  <c r="CB619" i="1"/>
  <c r="CC621" i="1" l="1"/>
  <c r="CD621" i="1"/>
  <c r="BZ623" i="1"/>
  <c r="CA622" i="1"/>
  <c r="CD622" i="1" l="1"/>
  <c r="CC622" i="1"/>
  <c r="BZ624" i="1"/>
  <c r="CA623" i="1"/>
  <c r="CB621" i="1"/>
  <c r="BZ625" i="1" l="1"/>
  <c r="CA624" i="1"/>
  <c r="CB623" i="1" s="1"/>
  <c r="CD623" i="1"/>
  <c r="CC623" i="1"/>
  <c r="CB622" i="1"/>
  <c r="CC624" i="1" l="1"/>
  <c r="CD624" i="1"/>
  <c r="BZ626" i="1"/>
  <c r="CA625" i="1"/>
  <c r="CB624" i="1" s="1"/>
  <c r="CD625" i="1" l="1"/>
  <c r="CC625" i="1"/>
  <c r="BZ627" i="1"/>
  <c r="CA626" i="1"/>
  <c r="CB625" i="1" s="1"/>
  <c r="CC626" i="1" l="1"/>
  <c r="CD626" i="1"/>
  <c r="BZ628" i="1"/>
  <c r="CA627" i="1"/>
  <c r="BZ629" i="1" l="1"/>
  <c r="CA628" i="1"/>
  <c r="CB627" i="1" s="1"/>
  <c r="CC627" i="1"/>
  <c r="CD627" i="1"/>
  <c r="CB626" i="1"/>
  <c r="CC628" i="1" l="1"/>
  <c r="CD628" i="1"/>
  <c r="BZ630" i="1"/>
  <c r="CA629" i="1"/>
  <c r="CD629" i="1" l="1"/>
  <c r="CC629" i="1"/>
  <c r="BZ631" i="1"/>
  <c r="CA630" i="1"/>
  <c r="CB629" i="1" s="1"/>
  <c r="CB628" i="1"/>
  <c r="CC630" i="1" l="1"/>
  <c r="CD630" i="1"/>
  <c r="BZ632" i="1"/>
  <c r="CA631" i="1"/>
  <c r="CB630" i="1" s="1"/>
  <c r="CC631" i="1" l="1"/>
  <c r="CD631" i="1"/>
  <c r="BZ633" i="1"/>
  <c r="CA632" i="1"/>
  <c r="CB631" i="1" s="1"/>
  <c r="CC632" i="1" l="1"/>
  <c r="CD632" i="1"/>
  <c r="BZ634" i="1"/>
  <c r="CA633" i="1"/>
  <c r="CB632" i="1" s="1"/>
  <c r="CD633" i="1" l="1"/>
  <c r="CC633" i="1"/>
  <c r="BZ635" i="1"/>
  <c r="CA634" i="1"/>
  <c r="CC634" i="1" l="1"/>
  <c r="CD634" i="1"/>
  <c r="BZ636" i="1"/>
  <c r="CA635" i="1"/>
  <c r="CB634" i="1" s="1"/>
  <c r="CB633" i="1"/>
  <c r="BZ637" i="1" l="1"/>
  <c r="CA636" i="1"/>
  <c r="CB635" i="1" s="1"/>
  <c r="CC635" i="1"/>
  <c r="CD635" i="1"/>
  <c r="CD636" i="1" l="1"/>
  <c r="CC636" i="1"/>
  <c r="BZ638" i="1"/>
  <c r="CA637" i="1"/>
  <c r="BZ639" i="1" l="1"/>
  <c r="CA638" i="1"/>
  <c r="CC637" i="1"/>
  <c r="CD637" i="1"/>
  <c r="CB637" i="1"/>
  <c r="CB636" i="1"/>
  <c r="CC638" i="1" l="1"/>
  <c r="CD638" i="1"/>
  <c r="BZ640" i="1"/>
  <c r="CA639" i="1"/>
  <c r="BZ641" i="1" l="1"/>
  <c r="CA640" i="1"/>
  <c r="CC639" i="1"/>
  <c r="CD639" i="1"/>
  <c r="CB638" i="1"/>
  <c r="CC640" i="1" l="1"/>
  <c r="CD640" i="1"/>
  <c r="CB639" i="1"/>
  <c r="BZ642" i="1"/>
  <c r="CA641" i="1"/>
  <c r="CB640" i="1" s="1"/>
  <c r="CD641" i="1" l="1"/>
  <c r="CC641" i="1"/>
  <c r="BZ643" i="1"/>
  <c r="CA642" i="1"/>
  <c r="BZ644" i="1" l="1"/>
  <c r="CA643" i="1"/>
  <c r="CB642" i="1" s="1"/>
  <c r="CD642" i="1"/>
  <c r="CC642" i="1"/>
  <c r="CB641" i="1"/>
  <c r="CC643" i="1" l="1"/>
  <c r="CD643" i="1"/>
  <c r="BZ645" i="1"/>
  <c r="CA644" i="1"/>
  <c r="CC644" i="1" l="1"/>
  <c r="CD644" i="1"/>
  <c r="BZ646" i="1"/>
  <c r="CA645" i="1"/>
  <c r="CB643" i="1"/>
  <c r="CD645" i="1" l="1"/>
  <c r="CC645" i="1"/>
  <c r="CB644" i="1"/>
  <c r="BZ647" i="1"/>
  <c r="CA646" i="1"/>
  <c r="CC646" i="1" l="1"/>
  <c r="CD646" i="1"/>
  <c r="CB645" i="1"/>
  <c r="BZ648" i="1"/>
  <c r="CA647" i="1"/>
  <c r="CC647" i="1" l="1"/>
  <c r="CD647" i="1"/>
  <c r="BZ649" i="1"/>
  <c r="CA648" i="1"/>
  <c r="CB647" i="1" s="1"/>
  <c r="CB646" i="1"/>
  <c r="CC648" i="1" l="1"/>
  <c r="CD648" i="1"/>
  <c r="BZ650" i="1"/>
  <c r="CA649" i="1"/>
  <c r="BZ651" i="1" l="1"/>
  <c r="CA650" i="1"/>
  <c r="CB649" i="1" s="1"/>
  <c r="CC649" i="1"/>
  <c r="CD649" i="1"/>
  <c r="CB648" i="1"/>
  <c r="CC650" i="1" l="1"/>
  <c r="CD650" i="1"/>
  <c r="BZ652" i="1"/>
  <c r="CA651" i="1"/>
  <c r="CC651" i="1" l="1"/>
  <c r="CD651" i="1"/>
  <c r="BZ653" i="1"/>
  <c r="CA652" i="1"/>
  <c r="CB650" i="1"/>
  <c r="BZ654" i="1" l="1"/>
  <c r="CA653" i="1"/>
  <c r="CB652" i="1" s="1"/>
  <c r="CD652" i="1"/>
  <c r="CC652" i="1"/>
  <c r="CB651" i="1"/>
  <c r="CD653" i="1" l="1"/>
  <c r="CC653" i="1"/>
  <c r="BZ655" i="1"/>
  <c r="CA654" i="1"/>
  <c r="CC654" i="1" l="1"/>
  <c r="CD654" i="1"/>
  <c r="BZ656" i="1"/>
  <c r="CA655" i="1"/>
  <c r="CB654" i="1" s="1"/>
  <c r="CB653" i="1"/>
  <c r="BZ657" i="1" l="1"/>
  <c r="CA656" i="1"/>
  <c r="CB655" i="1" s="1"/>
  <c r="CC655" i="1"/>
  <c r="CD655" i="1"/>
  <c r="CC656" i="1" l="1"/>
  <c r="CD656" i="1"/>
  <c r="BZ658" i="1"/>
  <c r="CA657" i="1"/>
  <c r="CD657" i="1" l="1"/>
  <c r="CC657" i="1"/>
  <c r="BZ659" i="1"/>
  <c r="CA658" i="1"/>
  <c r="CB656" i="1"/>
  <c r="CC658" i="1" l="1"/>
  <c r="CD658" i="1"/>
  <c r="CB657" i="1"/>
  <c r="BZ660" i="1"/>
  <c r="CA659" i="1"/>
  <c r="CC659" i="1" l="1"/>
  <c r="CD659" i="1"/>
  <c r="CB658" i="1"/>
  <c r="BZ661" i="1"/>
  <c r="CA660" i="1"/>
  <c r="BZ662" i="1" l="1"/>
  <c r="CA661" i="1"/>
  <c r="CB660" i="1" s="1"/>
  <c r="CD660" i="1"/>
  <c r="CC660" i="1"/>
  <c r="CB659" i="1"/>
  <c r="CD661" i="1" l="1"/>
  <c r="CC661" i="1"/>
  <c r="BZ663" i="1"/>
  <c r="CA662" i="1"/>
  <c r="CD662" i="1" l="1"/>
  <c r="CC662" i="1"/>
  <c r="BZ664" i="1"/>
  <c r="CA663" i="1"/>
  <c r="CB662" i="1" s="1"/>
  <c r="CB661" i="1"/>
  <c r="CD663" i="1" l="1"/>
  <c r="CC663" i="1"/>
  <c r="BZ665" i="1"/>
  <c r="CA664" i="1"/>
  <c r="CB663" i="1" s="1"/>
  <c r="BZ666" i="1" l="1"/>
  <c r="CA665" i="1"/>
  <c r="CB664" i="1" s="1"/>
  <c r="CC664" i="1"/>
  <c r="CD664" i="1"/>
  <c r="CC665" i="1" l="1"/>
  <c r="CD665" i="1"/>
  <c r="BZ667" i="1"/>
  <c r="CA666" i="1"/>
  <c r="BZ668" i="1" l="1"/>
  <c r="CA667" i="1"/>
  <c r="CB666" i="1" s="1"/>
  <c r="CC666" i="1"/>
  <c r="CD666" i="1"/>
  <c r="CB665" i="1"/>
  <c r="CD667" i="1" l="1"/>
  <c r="CC667" i="1"/>
  <c r="BZ669" i="1"/>
  <c r="CA668" i="1"/>
  <c r="CB667" i="1" s="1"/>
  <c r="BZ670" i="1" l="1"/>
  <c r="CA669" i="1"/>
  <c r="CB668" i="1" s="1"/>
  <c r="CD668" i="1"/>
  <c r="CC668" i="1"/>
  <c r="CC669" i="1" l="1"/>
  <c r="CD669" i="1"/>
  <c r="BZ671" i="1"/>
  <c r="CA670" i="1"/>
  <c r="CD670" i="1" l="1"/>
  <c r="CC670" i="1"/>
  <c r="CB669" i="1"/>
  <c r="BZ672" i="1"/>
  <c r="CA671" i="1"/>
  <c r="CC671" i="1" l="1"/>
  <c r="CD671" i="1"/>
  <c r="BZ673" i="1"/>
  <c r="CA672" i="1"/>
  <c r="CB671" i="1" s="1"/>
  <c r="CB670" i="1"/>
  <c r="CC672" i="1" l="1"/>
  <c r="CD672" i="1"/>
  <c r="BZ674" i="1"/>
  <c r="CA673" i="1"/>
  <c r="CB672" i="1" s="1"/>
  <c r="CD673" i="1" l="1"/>
  <c r="CC673" i="1"/>
  <c r="BZ675" i="1"/>
  <c r="CA674" i="1"/>
  <c r="CB673" i="1" s="1"/>
  <c r="CD674" i="1" l="1"/>
  <c r="CC674" i="1"/>
  <c r="BZ676" i="1"/>
  <c r="CA675" i="1"/>
  <c r="CC675" i="1" l="1"/>
  <c r="CD675" i="1"/>
  <c r="BZ677" i="1"/>
  <c r="CA676" i="1"/>
  <c r="CB675" i="1" s="1"/>
  <c r="CB674" i="1"/>
  <c r="CC676" i="1" l="1"/>
  <c r="CD676" i="1"/>
  <c r="BZ678" i="1"/>
  <c r="CA677" i="1"/>
  <c r="BZ679" i="1" l="1"/>
  <c r="CA678" i="1"/>
  <c r="CB677" i="1" s="1"/>
  <c r="CD677" i="1"/>
  <c r="CC677" i="1"/>
  <c r="CB676" i="1"/>
  <c r="CD678" i="1" l="1"/>
  <c r="CC678" i="1"/>
  <c r="BZ680" i="1"/>
  <c r="CA679" i="1"/>
  <c r="CC679" i="1" l="1"/>
  <c r="CD679" i="1"/>
  <c r="BZ681" i="1"/>
  <c r="CA680" i="1"/>
  <c r="CB678" i="1"/>
  <c r="BZ682" i="1" l="1"/>
  <c r="CA681" i="1"/>
  <c r="CB680" i="1" s="1"/>
  <c r="CC680" i="1"/>
  <c r="CD680" i="1"/>
  <c r="CB679" i="1"/>
  <c r="CD681" i="1" l="1"/>
  <c r="CC681" i="1"/>
  <c r="BZ683" i="1"/>
  <c r="CA682" i="1"/>
  <c r="CD682" i="1" l="1"/>
  <c r="CC682" i="1"/>
  <c r="BZ684" i="1"/>
  <c r="CA683" i="1"/>
  <c r="CB681" i="1"/>
  <c r="CC683" i="1" l="1"/>
  <c r="CD683" i="1"/>
  <c r="BZ685" i="1"/>
  <c r="CA684" i="1"/>
  <c r="CB683" i="1" s="1"/>
  <c r="CB682" i="1"/>
  <c r="CC684" i="1" l="1"/>
  <c r="CD684" i="1"/>
  <c r="BZ686" i="1"/>
  <c r="CA685" i="1"/>
  <c r="BZ687" i="1" l="1"/>
  <c r="CA686" i="1"/>
  <c r="CB685" i="1" s="1"/>
  <c r="CD685" i="1"/>
  <c r="CC685" i="1"/>
  <c r="CB684" i="1"/>
  <c r="CC686" i="1" l="1"/>
  <c r="CD686" i="1"/>
  <c r="BZ688" i="1"/>
  <c r="CA687" i="1"/>
  <c r="CB686" i="1" s="1"/>
  <c r="CC687" i="1" l="1"/>
  <c r="CD687" i="1"/>
  <c r="BZ689" i="1"/>
  <c r="CA688" i="1"/>
  <c r="CD688" i="1" l="1"/>
  <c r="CC688" i="1"/>
  <c r="BZ690" i="1"/>
  <c r="CA689" i="1"/>
  <c r="CB688" i="1" s="1"/>
  <c r="CB687" i="1"/>
  <c r="CD689" i="1" l="1"/>
  <c r="CC689" i="1"/>
  <c r="BZ691" i="1"/>
  <c r="CA690" i="1"/>
  <c r="CC690" i="1" l="1"/>
  <c r="CD690" i="1"/>
  <c r="CB689" i="1"/>
  <c r="BZ692" i="1"/>
  <c r="CA691" i="1"/>
  <c r="CB690" i="1" s="1"/>
  <c r="BZ693" i="1" l="1"/>
  <c r="CA692" i="1"/>
  <c r="CB691" i="1" s="1"/>
  <c r="CC691" i="1"/>
  <c r="CD691" i="1"/>
  <c r="CD692" i="1" l="1"/>
  <c r="CC692" i="1"/>
  <c r="BZ694" i="1"/>
  <c r="CA693" i="1"/>
  <c r="CB692" i="1" s="1"/>
  <c r="CD693" i="1" l="1"/>
  <c r="CC693" i="1"/>
  <c r="BZ695" i="1"/>
  <c r="CA694" i="1"/>
  <c r="BZ696" i="1" l="1"/>
  <c r="CA695" i="1"/>
  <c r="CD694" i="1"/>
  <c r="CC694" i="1"/>
  <c r="CB693" i="1"/>
  <c r="CC695" i="1" l="1"/>
  <c r="CD695" i="1"/>
  <c r="CB694" i="1"/>
  <c r="BZ697" i="1"/>
  <c r="CA696" i="1"/>
  <c r="CB695" i="1" s="1"/>
  <c r="CC696" i="1" l="1"/>
  <c r="CD696" i="1"/>
  <c r="BZ698" i="1"/>
  <c r="CA697" i="1"/>
  <c r="BZ699" i="1" l="1"/>
  <c r="CA698" i="1"/>
  <c r="CB697" i="1" s="1"/>
  <c r="CD697" i="1"/>
  <c r="CC697" i="1"/>
  <c r="CB696" i="1"/>
  <c r="CD698" i="1" l="1"/>
  <c r="CC698" i="1"/>
  <c r="BZ700" i="1"/>
  <c r="CA699" i="1"/>
  <c r="CB698" i="1" s="1"/>
  <c r="CC699" i="1" l="1"/>
  <c r="CD699" i="1"/>
  <c r="BZ701" i="1"/>
  <c r="CA700" i="1"/>
  <c r="CD700" i="1" l="1"/>
  <c r="CC700" i="1"/>
  <c r="BZ702" i="1"/>
  <c r="CA701" i="1"/>
  <c r="CB699" i="1"/>
  <c r="CC701" i="1" l="1"/>
  <c r="CD701" i="1"/>
  <c r="BZ703" i="1"/>
  <c r="CA702" i="1"/>
  <c r="CB701" i="1" s="1"/>
  <c r="CB700" i="1"/>
  <c r="CD702" i="1" l="1"/>
  <c r="CC702" i="1"/>
  <c r="BZ704" i="1"/>
  <c r="CA703" i="1"/>
  <c r="BZ705" i="1" l="1"/>
  <c r="CA704" i="1"/>
  <c r="CB703" i="1" s="1"/>
  <c r="CC703" i="1"/>
  <c r="CD703" i="1"/>
  <c r="CB702" i="1"/>
  <c r="CD704" i="1" l="1"/>
  <c r="CC704" i="1"/>
  <c r="BZ706" i="1"/>
  <c r="CA705" i="1"/>
  <c r="BZ707" i="1" l="1"/>
  <c r="CA706" i="1"/>
  <c r="CB705" i="1" s="1"/>
  <c r="CC705" i="1"/>
  <c r="CD705" i="1"/>
  <c r="CB704" i="1"/>
  <c r="CD706" i="1" l="1"/>
  <c r="CC706" i="1"/>
  <c r="BZ708" i="1"/>
  <c r="CA707" i="1"/>
  <c r="CB706" i="1" s="1"/>
  <c r="BZ709" i="1" l="1"/>
  <c r="CA708" i="1"/>
  <c r="CC707" i="1"/>
  <c r="CD707" i="1"/>
  <c r="CB707" i="1"/>
  <c r="CC708" i="1" l="1"/>
  <c r="CD708" i="1"/>
  <c r="BZ710" i="1"/>
  <c r="CA709" i="1"/>
  <c r="CD709" i="1" l="1"/>
  <c r="CC709" i="1"/>
  <c r="BZ711" i="1"/>
  <c r="CA710" i="1"/>
  <c r="CB708" i="1"/>
  <c r="BZ712" i="1" l="1"/>
  <c r="CA711" i="1"/>
  <c r="CB710" i="1" s="1"/>
  <c r="CC710" i="1"/>
  <c r="CD710" i="1"/>
  <c r="CB709" i="1"/>
  <c r="CC711" i="1" l="1"/>
  <c r="CD711" i="1"/>
  <c r="BZ713" i="1"/>
  <c r="CA712" i="1"/>
  <c r="CD712" i="1" l="1"/>
  <c r="CC712" i="1"/>
  <c r="BZ714" i="1"/>
  <c r="CA713" i="1"/>
  <c r="CB712" i="1" s="1"/>
  <c r="CB711" i="1"/>
  <c r="BZ715" i="1" l="1"/>
  <c r="CA714" i="1"/>
  <c r="CD713" i="1"/>
  <c r="CC713" i="1"/>
  <c r="CC714" i="1" l="1"/>
  <c r="CD714" i="1"/>
  <c r="CB713" i="1"/>
  <c r="BZ716" i="1"/>
  <c r="CA715" i="1"/>
  <c r="CC715" i="1" l="1"/>
  <c r="CD715" i="1"/>
  <c r="BZ717" i="1"/>
  <c r="CA716" i="1"/>
  <c r="CB714" i="1"/>
  <c r="CC716" i="1" l="1"/>
  <c r="CD716" i="1"/>
  <c r="BZ718" i="1"/>
  <c r="CA717" i="1"/>
  <c r="CB715" i="1"/>
  <c r="CC717" i="1" l="1"/>
  <c r="CD717" i="1"/>
  <c r="BZ719" i="1"/>
  <c r="CA718" i="1"/>
  <c r="CB716" i="1"/>
  <c r="CD718" i="1" l="1"/>
  <c r="CC718" i="1"/>
  <c r="BZ720" i="1"/>
  <c r="CA719" i="1"/>
  <c r="CB717" i="1"/>
  <c r="CC719" i="1" l="1"/>
  <c r="CD719" i="1"/>
  <c r="BZ721" i="1"/>
  <c r="CA720" i="1"/>
  <c r="CB718" i="1"/>
  <c r="CC720" i="1" l="1"/>
  <c r="CD720" i="1"/>
  <c r="BZ722" i="1"/>
  <c r="CA721" i="1"/>
  <c r="CB719" i="1"/>
  <c r="CD721" i="1" l="1"/>
  <c r="CC721" i="1"/>
  <c r="BZ723" i="1"/>
  <c r="CA722" i="1"/>
  <c r="CB720" i="1"/>
  <c r="CC722" i="1" l="1"/>
  <c r="CD722" i="1"/>
  <c r="BZ724" i="1"/>
  <c r="CA723" i="1"/>
  <c r="CB721" i="1"/>
  <c r="CD723" i="1" l="1"/>
  <c r="CC723" i="1"/>
  <c r="BZ725" i="1"/>
  <c r="CA724" i="1"/>
  <c r="CB722" i="1"/>
  <c r="CD724" i="1" l="1"/>
  <c r="CC724" i="1"/>
  <c r="BZ726" i="1"/>
  <c r="CA725" i="1"/>
  <c r="CB723" i="1"/>
  <c r="BZ727" i="1" l="1"/>
  <c r="CA726" i="1"/>
  <c r="CC725" i="1"/>
  <c r="CD725" i="1"/>
  <c r="CB725" i="1"/>
  <c r="CB724" i="1"/>
  <c r="CC726" i="1" l="1"/>
  <c r="CD726" i="1"/>
  <c r="BZ728" i="1"/>
  <c r="CA727" i="1"/>
  <c r="CC727" i="1" l="1"/>
  <c r="CD727" i="1"/>
  <c r="BZ729" i="1"/>
  <c r="CA728" i="1"/>
  <c r="CB726" i="1"/>
  <c r="CD728" i="1" l="1"/>
  <c r="CC728" i="1"/>
  <c r="BZ730" i="1"/>
  <c r="CA729" i="1"/>
  <c r="CB727" i="1"/>
  <c r="CD729" i="1" l="1"/>
  <c r="CC729" i="1"/>
  <c r="BZ731" i="1"/>
  <c r="CA730" i="1"/>
  <c r="CB728" i="1"/>
  <c r="CC730" i="1" l="1"/>
  <c r="CD730" i="1"/>
  <c r="BZ732" i="1"/>
  <c r="CA731" i="1"/>
  <c r="CB729" i="1"/>
  <c r="CC731" i="1" l="1"/>
  <c r="CD731" i="1"/>
  <c r="BZ733" i="1"/>
  <c r="CA732" i="1"/>
  <c r="CB730" i="1"/>
  <c r="BZ734" i="1" l="1"/>
  <c r="CA733" i="1"/>
  <c r="CC732" i="1"/>
  <c r="CD732" i="1"/>
  <c r="CB732" i="1"/>
  <c r="CB731" i="1"/>
  <c r="CC733" i="1" l="1"/>
  <c r="CD733" i="1"/>
  <c r="BZ735" i="1"/>
  <c r="CA734" i="1"/>
  <c r="CD734" i="1" l="1"/>
  <c r="CC734" i="1"/>
  <c r="BZ736" i="1"/>
  <c r="CA735" i="1"/>
  <c r="CB733" i="1"/>
  <c r="CD735" i="1" l="1"/>
  <c r="CC735" i="1"/>
  <c r="BZ737" i="1"/>
  <c r="CA736" i="1"/>
  <c r="CB734" i="1"/>
  <c r="CC736" i="1" l="1"/>
  <c r="CD736" i="1"/>
  <c r="BZ738" i="1"/>
  <c r="CA737" i="1"/>
  <c r="CB735" i="1"/>
  <c r="CC737" i="1" l="1"/>
  <c r="CD737" i="1"/>
  <c r="BZ739" i="1"/>
  <c r="CA738" i="1"/>
  <c r="CB737" i="1" s="1"/>
  <c r="CB736" i="1"/>
  <c r="CD738" i="1" l="1"/>
  <c r="CC738" i="1"/>
  <c r="BZ740" i="1"/>
  <c r="CA739" i="1"/>
  <c r="CC739" i="1" l="1"/>
  <c r="CD739" i="1"/>
  <c r="BZ741" i="1"/>
  <c r="CA740" i="1"/>
  <c r="CB738" i="1"/>
  <c r="CC740" i="1" l="1"/>
  <c r="CD740" i="1"/>
  <c r="BZ742" i="1"/>
  <c r="CA741" i="1"/>
  <c r="CB739" i="1"/>
  <c r="BZ743" i="1" l="1"/>
  <c r="CA742" i="1"/>
  <c r="CB741" i="1" s="1"/>
  <c r="CC741" i="1"/>
  <c r="CD741" i="1"/>
  <c r="CB740" i="1"/>
  <c r="CD742" i="1" l="1"/>
  <c r="CC742" i="1"/>
  <c r="BZ744" i="1"/>
  <c r="CA743" i="1"/>
  <c r="CC743" i="1" l="1"/>
  <c r="CD743" i="1"/>
  <c r="BZ745" i="1"/>
  <c r="CA744" i="1"/>
  <c r="CB742" i="1"/>
  <c r="CD744" i="1" l="1"/>
  <c r="CC744" i="1"/>
  <c r="BZ746" i="1"/>
  <c r="CA745" i="1"/>
  <c r="CB743" i="1"/>
  <c r="CC745" i="1" l="1"/>
  <c r="CD745" i="1"/>
  <c r="BZ747" i="1"/>
  <c r="CA746" i="1"/>
  <c r="CB744" i="1"/>
  <c r="CC746" i="1" l="1"/>
  <c r="CD746" i="1"/>
  <c r="BZ748" i="1"/>
  <c r="CA747" i="1"/>
  <c r="CB745" i="1"/>
  <c r="CC747" i="1" l="1"/>
  <c r="CD747" i="1"/>
  <c r="BZ749" i="1"/>
  <c r="CA748" i="1"/>
  <c r="CB746" i="1"/>
  <c r="CD748" i="1" l="1"/>
  <c r="CC748" i="1"/>
  <c r="BZ750" i="1"/>
  <c r="CA749" i="1"/>
  <c r="CB747" i="1"/>
  <c r="CC749" i="1" l="1"/>
  <c r="CD749" i="1"/>
  <c r="BZ751" i="1"/>
  <c r="CA750" i="1"/>
  <c r="CB748" i="1"/>
  <c r="CD750" i="1" l="1"/>
  <c r="CC750" i="1"/>
  <c r="BZ752" i="1"/>
  <c r="CA751" i="1"/>
  <c r="CB749" i="1"/>
  <c r="CD751" i="1" l="1"/>
  <c r="CC751" i="1"/>
  <c r="BZ753" i="1"/>
  <c r="CA752" i="1"/>
  <c r="CB750" i="1"/>
  <c r="CD752" i="1" l="1"/>
  <c r="CC752" i="1"/>
  <c r="BZ754" i="1"/>
  <c r="CA753" i="1"/>
  <c r="CB751" i="1"/>
  <c r="CC753" i="1" l="1"/>
  <c r="CD753" i="1"/>
  <c r="BZ755" i="1"/>
  <c r="CA754" i="1"/>
  <c r="CB752" i="1"/>
  <c r="CC754" i="1" l="1"/>
  <c r="CD754" i="1"/>
  <c r="BZ756" i="1"/>
  <c r="CA755" i="1"/>
  <c r="CB753" i="1"/>
  <c r="CC755" i="1" l="1"/>
  <c r="CD755" i="1"/>
  <c r="BZ757" i="1"/>
  <c r="CA756" i="1"/>
  <c r="CB754" i="1"/>
  <c r="CD756" i="1" l="1"/>
  <c r="CC756" i="1"/>
  <c r="BZ758" i="1"/>
  <c r="CA757" i="1"/>
  <c r="CB755" i="1"/>
  <c r="CD757" i="1" l="1"/>
  <c r="CC757" i="1"/>
  <c r="BZ759" i="1"/>
  <c r="CA758" i="1"/>
  <c r="CB756" i="1"/>
  <c r="CD758" i="1" l="1"/>
  <c r="CC758" i="1"/>
  <c r="BZ760" i="1"/>
  <c r="CA759" i="1"/>
  <c r="CB757" i="1"/>
  <c r="CD759" i="1" l="1"/>
  <c r="CC759" i="1"/>
  <c r="BZ761" i="1"/>
  <c r="CA760" i="1"/>
  <c r="CB758" i="1"/>
  <c r="BZ762" i="1" l="1"/>
  <c r="CA761" i="1"/>
  <c r="CB760" i="1" s="1"/>
  <c r="CC760" i="1"/>
  <c r="CD760" i="1"/>
  <c r="CB759" i="1"/>
  <c r="CC761" i="1" l="1"/>
  <c r="CD761" i="1"/>
  <c r="BZ763" i="1"/>
  <c r="CA762" i="1"/>
  <c r="CD762" i="1" l="1"/>
  <c r="CC762" i="1"/>
  <c r="BZ764" i="1"/>
  <c r="CA763" i="1"/>
  <c r="CB761" i="1"/>
  <c r="CD763" i="1" l="1"/>
  <c r="CC763" i="1"/>
  <c r="BZ765" i="1"/>
  <c r="CA764" i="1"/>
  <c r="CB762" i="1"/>
  <c r="CC764" i="1" l="1"/>
  <c r="CD764" i="1"/>
  <c r="BZ766" i="1"/>
  <c r="CA765" i="1"/>
  <c r="CB763" i="1"/>
  <c r="CD765" i="1" l="1"/>
  <c r="CC765" i="1"/>
  <c r="BZ767" i="1"/>
  <c r="CA766" i="1"/>
  <c r="CB764" i="1"/>
  <c r="CC766" i="1" l="1"/>
  <c r="CD766" i="1"/>
  <c r="BZ768" i="1"/>
  <c r="CA767" i="1"/>
  <c r="CB765" i="1"/>
  <c r="CC767" i="1" l="1"/>
  <c r="CD767" i="1"/>
  <c r="BZ769" i="1"/>
  <c r="CA768" i="1"/>
  <c r="CB766" i="1"/>
  <c r="CD768" i="1" l="1"/>
  <c r="CC768" i="1"/>
  <c r="BZ770" i="1"/>
  <c r="CA769" i="1"/>
  <c r="CB767" i="1"/>
  <c r="CD769" i="1" l="1"/>
  <c r="CC769" i="1"/>
  <c r="BZ771" i="1"/>
  <c r="CA770" i="1"/>
  <c r="CB768" i="1"/>
  <c r="CD770" i="1" l="1"/>
  <c r="CC770" i="1"/>
  <c r="BZ772" i="1"/>
  <c r="CA771" i="1"/>
  <c r="CB769" i="1"/>
  <c r="CC771" i="1" l="1"/>
  <c r="CD771" i="1"/>
  <c r="BZ773" i="1"/>
  <c r="CA772" i="1"/>
  <c r="CB770" i="1"/>
  <c r="CD772" i="1" l="1"/>
  <c r="CC772" i="1"/>
  <c r="BZ774" i="1"/>
  <c r="CA773" i="1"/>
  <c r="CB771" i="1"/>
  <c r="CD773" i="1" l="1"/>
  <c r="CC773" i="1"/>
  <c r="BZ775" i="1"/>
  <c r="CA774" i="1"/>
  <c r="CB772" i="1"/>
  <c r="CD774" i="1" l="1"/>
  <c r="CC774" i="1"/>
  <c r="BZ776" i="1"/>
  <c r="CA775" i="1"/>
  <c r="CB773" i="1"/>
  <c r="CC775" i="1" l="1"/>
  <c r="CD775" i="1"/>
  <c r="BZ777" i="1"/>
  <c r="CA776" i="1"/>
  <c r="CB774" i="1"/>
  <c r="CD776" i="1" l="1"/>
  <c r="CC776" i="1"/>
  <c r="BZ778" i="1"/>
  <c r="CA777" i="1"/>
  <c r="CB775" i="1"/>
  <c r="CC777" i="1" l="1"/>
  <c r="CD777" i="1"/>
  <c r="BZ779" i="1"/>
  <c r="CA778" i="1"/>
  <c r="CB776" i="1"/>
  <c r="CD778" i="1" l="1"/>
  <c r="CC778" i="1"/>
  <c r="BZ780" i="1"/>
  <c r="CA779" i="1"/>
  <c r="CB777" i="1"/>
  <c r="CC779" i="1" l="1"/>
  <c r="CD779" i="1"/>
  <c r="BZ781" i="1"/>
  <c r="CA780" i="1"/>
  <c r="CB778" i="1"/>
  <c r="CC780" i="1" l="1"/>
  <c r="CD780" i="1"/>
  <c r="BZ782" i="1"/>
  <c r="CA781" i="1"/>
  <c r="CB779" i="1"/>
  <c r="CD781" i="1" l="1"/>
  <c r="CC781" i="1"/>
  <c r="BZ783" i="1"/>
  <c r="CA782" i="1"/>
  <c r="CB780" i="1"/>
  <c r="CD782" i="1" l="1"/>
  <c r="CC782" i="1"/>
  <c r="BZ784" i="1"/>
  <c r="CA783" i="1"/>
  <c r="CB781" i="1"/>
  <c r="CC783" i="1" l="1"/>
  <c r="CD783" i="1"/>
  <c r="BZ785" i="1"/>
  <c r="CA784" i="1"/>
  <c r="CB782" i="1"/>
  <c r="CC784" i="1" l="1"/>
  <c r="CD784" i="1"/>
  <c r="BZ786" i="1"/>
  <c r="CA785" i="1"/>
  <c r="CB783" i="1"/>
  <c r="CC785" i="1" l="1"/>
  <c r="CD785" i="1"/>
  <c r="BZ787" i="1"/>
  <c r="CA786" i="1"/>
  <c r="CB784" i="1"/>
  <c r="CD786" i="1" l="1"/>
  <c r="CC786" i="1"/>
  <c r="BZ788" i="1"/>
  <c r="CA787" i="1"/>
  <c r="CB785" i="1"/>
  <c r="CD787" i="1" l="1"/>
  <c r="CC787" i="1"/>
  <c r="BZ789" i="1"/>
  <c r="CA788" i="1"/>
  <c r="CB786" i="1"/>
  <c r="CC788" i="1" l="1"/>
  <c r="CD788" i="1"/>
  <c r="BZ790" i="1"/>
  <c r="CA789" i="1"/>
  <c r="CB787" i="1"/>
  <c r="CD789" i="1" l="1"/>
  <c r="CC789" i="1"/>
  <c r="BZ791" i="1"/>
  <c r="CA790" i="1"/>
  <c r="CB788" i="1"/>
  <c r="CC790" i="1" l="1"/>
  <c r="CD790" i="1"/>
  <c r="BZ792" i="1"/>
  <c r="CA791" i="1"/>
  <c r="CB789" i="1"/>
  <c r="CC791" i="1" l="1"/>
  <c r="CD791" i="1"/>
  <c r="BZ793" i="1"/>
  <c r="CA792" i="1"/>
  <c r="CB790" i="1"/>
  <c r="CC792" i="1" l="1"/>
  <c r="CD792" i="1"/>
  <c r="BZ794" i="1"/>
  <c r="CA793" i="1"/>
  <c r="CB791" i="1"/>
  <c r="CD793" i="1" l="1"/>
  <c r="CC793" i="1"/>
  <c r="BZ795" i="1"/>
  <c r="CA794" i="1"/>
  <c r="CB792" i="1"/>
  <c r="CC794" i="1" l="1"/>
  <c r="CD794" i="1"/>
  <c r="BZ796" i="1"/>
  <c r="CA795" i="1"/>
  <c r="CB793" i="1"/>
  <c r="BZ797" i="1" l="1"/>
  <c r="CA796" i="1"/>
  <c r="CC795" i="1"/>
  <c r="CD795" i="1"/>
  <c r="CB795" i="1"/>
  <c r="CB794" i="1"/>
  <c r="CC796" i="1" l="1"/>
  <c r="CD796" i="1"/>
  <c r="BZ798" i="1"/>
  <c r="CA797" i="1"/>
  <c r="CC797" i="1" l="1"/>
  <c r="CD797" i="1"/>
  <c r="BZ799" i="1"/>
  <c r="CA798" i="1"/>
  <c r="CB796" i="1"/>
  <c r="BZ800" i="1" l="1"/>
  <c r="CA799" i="1"/>
  <c r="CB798" i="1" s="1"/>
  <c r="CD798" i="1"/>
  <c r="CC798" i="1"/>
  <c r="CB797" i="1"/>
  <c r="CD799" i="1" l="1"/>
  <c r="CC799" i="1"/>
  <c r="BZ801" i="1"/>
  <c r="CA800" i="1"/>
  <c r="BZ802" i="1" l="1"/>
  <c r="CA801" i="1"/>
  <c r="CC800" i="1"/>
  <c r="CD800" i="1"/>
  <c r="CB799" i="1"/>
  <c r="CC801" i="1" l="1"/>
  <c r="CD801" i="1"/>
  <c r="CB800" i="1"/>
  <c r="BZ803" i="1"/>
  <c r="CA802" i="1"/>
  <c r="BZ804" i="1" l="1"/>
  <c r="CA803" i="1"/>
  <c r="CB802" i="1" s="1"/>
  <c r="CC802" i="1"/>
  <c r="CD802" i="1"/>
  <c r="CB801" i="1"/>
  <c r="CC803" i="1" l="1"/>
  <c r="CD803" i="1"/>
  <c r="BZ805" i="1"/>
  <c r="CA804" i="1"/>
  <c r="BZ806" i="1" l="1"/>
  <c r="CA805" i="1"/>
  <c r="CD804" i="1"/>
  <c r="CC804" i="1"/>
  <c r="CB804" i="1"/>
  <c r="CB803" i="1"/>
  <c r="CD805" i="1" l="1"/>
  <c r="CC805" i="1"/>
  <c r="BZ807" i="1"/>
  <c r="CA806" i="1"/>
  <c r="CD806" i="1" l="1"/>
  <c r="CC806" i="1"/>
  <c r="CB805" i="1"/>
  <c r="BZ808" i="1"/>
  <c r="CA807" i="1"/>
  <c r="CC807" i="1" l="1"/>
  <c r="CD807" i="1"/>
  <c r="BZ809" i="1"/>
  <c r="CA808" i="1"/>
  <c r="CB806" i="1"/>
  <c r="CC808" i="1" l="1"/>
  <c r="CD808" i="1"/>
  <c r="BZ810" i="1"/>
  <c r="CA809" i="1"/>
  <c r="CB807" i="1"/>
  <c r="CD809" i="1" l="1"/>
  <c r="CC809" i="1"/>
  <c r="BZ811" i="1"/>
  <c r="CA810" i="1"/>
  <c r="CB808" i="1"/>
  <c r="CD810" i="1" l="1"/>
  <c r="CC810" i="1"/>
  <c r="BZ812" i="1"/>
  <c r="CA811" i="1"/>
  <c r="CB809" i="1"/>
  <c r="BZ813" i="1" l="1"/>
  <c r="CA812" i="1"/>
  <c r="CB811" i="1" s="1"/>
  <c r="CD811" i="1"/>
  <c r="CC811" i="1"/>
  <c r="CB810" i="1"/>
  <c r="CC812" i="1" l="1"/>
  <c r="CD812" i="1"/>
  <c r="BZ814" i="1"/>
  <c r="CA813" i="1"/>
  <c r="CC813" i="1" l="1"/>
  <c r="CD813" i="1"/>
  <c r="BZ815" i="1"/>
  <c r="CA814" i="1"/>
  <c r="CB812" i="1"/>
  <c r="CC814" i="1" l="1"/>
  <c r="CD814" i="1"/>
  <c r="BZ816" i="1"/>
  <c r="CA815" i="1"/>
  <c r="CB813" i="1"/>
  <c r="CC815" i="1" l="1"/>
  <c r="CD815" i="1"/>
  <c r="BZ817" i="1"/>
  <c r="CA816" i="1"/>
  <c r="CB814" i="1"/>
  <c r="CD816" i="1" l="1"/>
  <c r="CC816" i="1"/>
  <c r="BZ818" i="1"/>
  <c r="CA817" i="1"/>
  <c r="CB815" i="1"/>
  <c r="CD817" i="1" l="1"/>
  <c r="CC817" i="1"/>
  <c r="BZ819" i="1"/>
  <c r="CA818" i="1"/>
  <c r="CB816" i="1"/>
  <c r="CC818" i="1" l="1"/>
  <c r="CD818" i="1"/>
  <c r="BZ820" i="1"/>
  <c r="CA819" i="1"/>
  <c r="CB817" i="1"/>
  <c r="CD819" i="1" l="1"/>
  <c r="CC819" i="1"/>
  <c r="BZ821" i="1"/>
  <c r="CA820" i="1"/>
  <c r="CB818" i="1"/>
  <c r="CC820" i="1" l="1"/>
  <c r="CD820" i="1"/>
  <c r="BZ822" i="1"/>
  <c r="CA821" i="1"/>
  <c r="CB819" i="1"/>
  <c r="CC821" i="1" l="1"/>
  <c r="CD821" i="1"/>
  <c r="BZ823" i="1"/>
  <c r="CA822" i="1"/>
  <c r="CB820" i="1"/>
  <c r="CD822" i="1" l="1"/>
  <c r="CC822" i="1"/>
  <c r="BZ824" i="1"/>
  <c r="CA823" i="1"/>
  <c r="CB821" i="1"/>
  <c r="CD823" i="1" l="1"/>
  <c r="CC823" i="1"/>
  <c r="BZ825" i="1"/>
  <c r="CA824" i="1"/>
  <c r="CB822" i="1"/>
  <c r="CD824" i="1" l="1"/>
  <c r="CC824" i="1"/>
  <c r="BZ826" i="1"/>
  <c r="CA825" i="1"/>
  <c r="CB823" i="1"/>
  <c r="CD825" i="1" l="1"/>
  <c r="CC825" i="1"/>
  <c r="BZ827" i="1"/>
  <c r="CA826" i="1"/>
  <c r="CB824" i="1"/>
  <c r="CC826" i="1" l="1"/>
  <c r="CD826" i="1"/>
  <c r="BZ828" i="1"/>
  <c r="CA827" i="1"/>
  <c r="CB825" i="1"/>
  <c r="CC827" i="1" l="1"/>
  <c r="CD827" i="1"/>
  <c r="BZ829" i="1"/>
  <c r="CA828" i="1"/>
  <c r="CB826" i="1"/>
  <c r="CC828" i="1" l="1"/>
  <c r="CD828" i="1"/>
  <c r="CB827" i="1"/>
  <c r="BZ830" i="1"/>
  <c r="CA829" i="1"/>
  <c r="CC829" i="1" l="1"/>
  <c r="CD829" i="1"/>
  <c r="BZ831" i="1"/>
  <c r="CA830" i="1"/>
  <c r="CB828" i="1"/>
  <c r="CC830" i="1" l="1"/>
  <c r="CD830" i="1"/>
  <c r="BZ832" i="1"/>
  <c r="CA831" i="1"/>
  <c r="CB829" i="1"/>
  <c r="CD831" i="1" l="1"/>
  <c r="CC831" i="1"/>
  <c r="BZ833" i="1"/>
  <c r="CA832" i="1"/>
  <c r="CB830" i="1"/>
  <c r="CD832" i="1" l="1"/>
  <c r="CC832" i="1"/>
  <c r="BZ834" i="1"/>
  <c r="CA833" i="1"/>
  <c r="CB831" i="1"/>
  <c r="CC833" i="1" l="1"/>
  <c r="CD833" i="1"/>
  <c r="BZ835" i="1"/>
  <c r="CA834" i="1"/>
  <c r="CB832" i="1"/>
  <c r="CD834" i="1" l="1"/>
  <c r="CC834" i="1"/>
  <c r="BZ836" i="1"/>
  <c r="CA835" i="1"/>
  <c r="CB833" i="1"/>
  <c r="CD835" i="1" l="1"/>
  <c r="CC835" i="1"/>
  <c r="BZ837" i="1"/>
  <c r="CA836" i="1"/>
  <c r="CB834" i="1"/>
  <c r="CD836" i="1" l="1"/>
  <c r="CC836" i="1"/>
  <c r="BZ838" i="1"/>
  <c r="CA837" i="1"/>
  <c r="CB835" i="1"/>
  <c r="CC837" i="1" l="1"/>
  <c r="CD837" i="1"/>
  <c r="BZ839" i="1"/>
  <c r="CA838" i="1"/>
  <c r="CB836" i="1"/>
  <c r="CC838" i="1" l="1"/>
  <c r="CD838" i="1"/>
  <c r="BZ840" i="1"/>
  <c r="CA839" i="1"/>
  <c r="CB837" i="1"/>
  <c r="BZ841" i="1" l="1"/>
  <c r="CA840" i="1"/>
  <c r="CD839" i="1"/>
  <c r="CC839" i="1"/>
  <c r="CB839" i="1"/>
  <c r="CB838" i="1"/>
  <c r="CD840" i="1" l="1"/>
  <c r="CC840" i="1"/>
  <c r="BZ842" i="1"/>
  <c r="CA841" i="1"/>
  <c r="CD841" i="1" l="1"/>
  <c r="CC841" i="1"/>
  <c r="BZ843" i="1"/>
  <c r="CA842" i="1"/>
  <c r="CB840" i="1"/>
  <c r="CC842" i="1" l="1"/>
  <c r="CD842" i="1"/>
  <c r="BZ844" i="1"/>
  <c r="CA843" i="1"/>
  <c r="CB841" i="1"/>
  <c r="CC843" i="1" l="1"/>
  <c r="CD843" i="1"/>
  <c r="BZ845" i="1"/>
  <c r="CA844" i="1"/>
  <c r="CB842" i="1"/>
  <c r="CD844" i="1" l="1"/>
  <c r="CC844" i="1"/>
  <c r="BZ846" i="1"/>
  <c r="CA845" i="1"/>
  <c r="CB843" i="1"/>
  <c r="CD845" i="1" l="1"/>
  <c r="CC845" i="1"/>
  <c r="BZ847" i="1"/>
  <c r="CA846" i="1"/>
  <c r="CB844" i="1"/>
  <c r="CC846" i="1" l="1"/>
  <c r="CD846" i="1"/>
  <c r="BZ848" i="1"/>
  <c r="CA847" i="1"/>
  <c r="CB845" i="1"/>
  <c r="CC847" i="1" l="1"/>
  <c r="CD847" i="1"/>
  <c r="BZ849" i="1"/>
  <c r="CA848" i="1"/>
  <c r="CB846" i="1"/>
  <c r="CD848" i="1" l="1"/>
  <c r="CC848" i="1"/>
  <c r="BZ850" i="1"/>
  <c r="CA849" i="1"/>
  <c r="CB847" i="1"/>
  <c r="CD849" i="1" l="1"/>
  <c r="CC849" i="1"/>
  <c r="BZ851" i="1"/>
  <c r="CA850" i="1"/>
  <c r="CB848" i="1"/>
  <c r="CD850" i="1" l="1"/>
  <c r="CC850" i="1"/>
  <c r="BZ852" i="1"/>
  <c r="CA851" i="1"/>
  <c r="CB849" i="1"/>
  <c r="CC851" i="1" l="1"/>
  <c r="CD851" i="1"/>
  <c r="BZ853" i="1"/>
  <c r="CA852" i="1"/>
  <c r="CB850" i="1"/>
  <c r="CC852" i="1" l="1"/>
  <c r="CD852" i="1"/>
  <c r="BZ854" i="1"/>
  <c r="CA853" i="1"/>
  <c r="CB851" i="1"/>
  <c r="CD853" i="1" l="1"/>
  <c r="CC853" i="1"/>
  <c r="BZ855" i="1"/>
  <c r="CA854" i="1"/>
  <c r="CB852" i="1"/>
  <c r="CD854" i="1" l="1"/>
  <c r="CC854" i="1"/>
  <c r="BZ856" i="1"/>
  <c r="CA855" i="1"/>
  <c r="CB853" i="1"/>
  <c r="CD855" i="1" l="1"/>
  <c r="CC855" i="1"/>
  <c r="BZ857" i="1"/>
  <c r="CA856" i="1"/>
  <c r="CB854" i="1"/>
  <c r="CC856" i="1" l="1"/>
  <c r="CD856" i="1"/>
  <c r="BZ858" i="1"/>
  <c r="CA857" i="1"/>
  <c r="CB855" i="1"/>
  <c r="CD857" i="1" l="1"/>
  <c r="CC857" i="1"/>
  <c r="BZ859" i="1"/>
  <c r="CA858" i="1"/>
  <c r="CB856" i="1"/>
  <c r="CD858" i="1" l="1"/>
  <c r="CC858" i="1"/>
  <c r="BZ860" i="1"/>
  <c r="CA859" i="1"/>
  <c r="CB857" i="1"/>
  <c r="CC859" i="1" l="1"/>
  <c r="CD859" i="1"/>
  <c r="BZ861" i="1"/>
  <c r="CA860" i="1"/>
  <c r="CB858" i="1"/>
  <c r="CD860" i="1" l="1"/>
  <c r="CC860" i="1"/>
  <c r="BZ862" i="1"/>
  <c r="CA861" i="1"/>
  <c r="CB859" i="1"/>
  <c r="CC861" i="1" l="1"/>
  <c r="CD861" i="1"/>
  <c r="BZ863" i="1"/>
  <c r="CA862" i="1"/>
  <c r="CB860" i="1"/>
  <c r="CD862" i="1" l="1"/>
  <c r="CC862" i="1"/>
  <c r="BZ864" i="1"/>
  <c r="CA863" i="1"/>
  <c r="CB861" i="1"/>
  <c r="CD863" i="1" l="1"/>
  <c r="CC863" i="1"/>
  <c r="BZ865" i="1"/>
  <c r="CA864" i="1"/>
  <c r="CB862" i="1"/>
  <c r="CD864" i="1" l="1"/>
  <c r="CC864" i="1"/>
  <c r="BZ866" i="1"/>
  <c r="CA865" i="1"/>
  <c r="CB863" i="1"/>
  <c r="CC865" i="1" l="1"/>
  <c r="CD865" i="1"/>
  <c r="BZ867" i="1"/>
  <c r="CA866" i="1"/>
  <c r="CB864" i="1"/>
  <c r="CD866" i="1" l="1"/>
  <c r="CC866" i="1"/>
  <c r="BZ868" i="1"/>
  <c r="CA867" i="1"/>
  <c r="CB865" i="1"/>
  <c r="CD867" i="1" l="1"/>
  <c r="CC867" i="1"/>
  <c r="BZ869" i="1"/>
  <c r="CA868" i="1"/>
  <c r="CB866" i="1"/>
  <c r="CC868" i="1" l="1"/>
  <c r="CD868" i="1"/>
  <c r="BZ870" i="1"/>
  <c r="CA869" i="1"/>
  <c r="CB867" i="1"/>
  <c r="CC869" i="1" l="1"/>
  <c r="CD869" i="1"/>
  <c r="BZ871" i="1"/>
  <c r="CA870" i="1"/>
  <c r="CB868" i="1"/>
  <c r="CC870" i="1" l="1"/>
  <c r="CD870" i="1"/>
  <c r="BZ872" i="1"/>
  <c r="CA871" i="1"/>
  <c r="CB869" i="1"/>
  <c r="CD871" i="1" l="1"/>
  <c r="CC871" i="1"/>
  <c r="BZ873" i="1"/>
  <c r="CA872" i="1"/>
  <c r="CB870" i="1"/>
  <c r="CD872" i="1" l="1"/>
  <c r="CC872" i="1"/>
  <c r="BZ874" i="1"/>
  <c r="CA873" i="1"/>
  <c r="CB871" i="1"/>
  <c r="CC873" i="1" l="1"/>
  <c r="CD873" i="1"/>
  <c r="BZ875" i="1"/>
  <c r="CA874" i="1"/>
  <c r="CB872" i="1"/>
  <c r="CC874" i="1" l="1"/>
  <c r="CD874" i="1"/>
  <c r="BZ876" i="1"/>
  <c r="CA875" i="1"/>
  <c r="CB873" i="1"/>
  <c r="CD875" i="1" l="1"/>
  <c r="CC875" i="1"/>
  <c r="BZ877" i="1"/>
  <c r="CA876" i="1"/>
  <c r="CB874" i="1"/>
  <c r="CD876" i="1" l="1"/>
  <c r="CC876" i="1"/>
  <c r="BZ878" i="1"/>
  <c r="CA877" i="1"/>
  <c r="CB875" i="1"/>
  <c r="CD877" i="1" l="1"/>
  <c r="CC877" i="1"/>
  <c r="BZ879" i="1"/>
  <c r="CA878" i="1"/>
  <c r="CB876" i="1"/>
  <c r="CD878" i="1" l="1"/>
  <c r="CC878" i="1"/>
  <c r="BZ880" i="1"/>
  <c r="CA879" i="1"/>
  <c r="CB877" i="1"/>
  <c r="CD879" i="1" l="1"/>
  <c r="CC879" i="1"/>
  <c r="BZ881" i="1"/>
  <c r="CA880" i="1"/>
  <c r="CB878" i="1"/>
  <c r="CD880" i="1" l="1"/>
  <c r="CC880" i="1"/>
  <c r="BZ882" i="1"/>
  <c r="CA881" i="1"/>
  <c r="CB879" i="1"/>
  <c r="CD881" i="1" l="1"/>
  <c r="CC881" i="1"/>
  <c r="BZ883" i="1"/>
  <c r="CA882" i="1"/>
  <c r="CB880" i="1"/>
  <c r="CC882" i="1" l="1"/>
  <c r="CD882" i="1"/>
  <c r="BZ884" i="1"/>
  <c r="CA883" i="1"/>
  <c r="CB881" i="1"/>
  <c r="CC883" i="1" l="1"/>
  <c r="CD883" i="1"/>
  <c r="BZ885" i="1"/>
  <c r="CA884" i="1"/>
  <c r="CB882" i="1"/>
  <c r="CD884" i="1" l="1"/>
  <c r="CC884" i="1"/>
  <c r="BZ886" i="1"/>
  <c r="CA885" i="1"/>
  <c r="CB883" i="1"/>
  <c r="BZ887" i="1" l="1"/>
  <c r="CA886" i="1"/>
  <c r="CB885" i="1" s="1"/>
  <c r="CD885" i="1"/>
  <c r="CC885" i="1"/>
  <c r="CB884" i="1"/>
  <c r="CD886" i="1" l="1"/>
  <c r="CC886" i="1"/>
  <c r="BZ888" i="1"/>
  <c r="CA887" i="1"/>
  <c r="CC887" i="1" l="1"/>
  <c r="CD887" i="1"/>
  <c r="BZ889" i="1"/>
  <c r="CA888" i="1"/>
  <c r="CB886" i="1"/>
  <c r="CC888" i="1" l="1"/>
  <c r="CD888" i="1"/>
  <c r="BZ890" i="1"/>
  <c r="CA889" i="1"/>
  <c r="CB887" i="1"/>
  <c r="CD889" i="1" l="1"/>
  <c r="CC889" i="1"/>
  <c r="BZ891" i="1"/>
  <c r="CA890" i="1"/>
  <c r="CB888" i="1"/>
  <c r="CD890" i="1" l="1"/>
  <c r="CC890" i="1"/>
  <c r="BZ892" i="1"/>
  <c r="CA891" i="1"/>
  <c r="CB889" i="1"/>
  <c r="CD891" i="1" l="1"/>
  <c r="CC891" i="1"/>
  <c r="BZ893" i="1"/>
  <c r="CA892" i="1"/>
  <c r="CB890" i="1"/>
  <c r="BZ894" i="1" l="1"/>
  <c r="CA893" i="1"/>
  <c r="CB892" i="1" s="1"/>
  <c r="CD892" i="1"/>
  <c r="CC892" i="1"/>
  <c r="CB891" i="1"/>
  <c r="CD893" i="1" l="1"/>
  <c r="CC893" i="1"/>
  <c r="BZ895" i="1"/>
  <c r="CA894" i="1"/>
  <c r="CD894" i="1" l="1"/>
  <c r="CC894" i="1"/>
  <c r="BZ896" i="1"/>
  <c r="CA895" i="1"/>
  <c r="CB893" i="1"/>
  <c r="CD895" i="1" l="1"/>
  <c r="CC895" i="1"/>
  <c r="BZ897" i="1"/>
  <c r="CA896" i="1"/>
  <c r="CB894" i="1"/>
  <c r="CC896" i="1" l="1"/>
  <c r="CD896" i="1"/>
  <c r="BZ898" i="1"/>
  <c r="CA897" i="1"/>
  <c r="CB895" i="1"/>
  <c r="CC897" i="1" l="1"/>
  <c r="CD897" i="1"/>
  <c r="BZ899" i="1"/>
  <c r="CA898" i="1"/>
  <c r="CB896" i="1"/>
  <c r="CD898" i="1" l="1"/>
  <c r="CC898" i="1"/>
  <c r="BZ900" i="1"/>
  <c r="CA899" i="1"/>
  <c r="CB897" i="1"/>
  <c r="CD899" i="1" l="1"/>
  <c r="CC899" i="1"/>
  <c r="BZ901" i="1"/>
  <c r="CA900" i="1"/>
  <c r="CB898" i="1"/>
  <c r="CC900" i="1" l="1"/>
  <c r="CD900" i="1"/>
  <c r="BZ902" i="1"/>
  <c r="CA901" i="1"/>
  <c r="CB899" i="1"/>
  <c r="CC901" i="1" l="1"/>
  <c r="CD901" i="1"/>
  <c r="BZ903" i="1"/>
  <c r="CA902" i="1"/>
  <c r="CB900" i="1"/>
  <c r="CD902" i="1" l="1"/>
  <c r="CC902" i="1"/>
  <c r="BZ904" i="1"/>
  <c r="CA903" i="1"/>
  <c r="CB901" i="1"/>
  <c r="CD903" i="1" l="1"/>
  <c r="CC903" i="1"/>
  <c r="BZ905" i="1"/>
  <c r="CA904" i="1"/>
  <c r="CB902" i="1"/>
  <c r="CD904" i="1" l="1"/>
  <c r="CC904" i="1"/>
  <c r="BZ906" i="1"/>
  <c r="CA905" i="1"/>
  <c r="CB903" i="1"/>
  <c r="CC905" i="1" l="1"/>
  <c r="CD905" i="1"/>
  <c r="BZ907" i="1"/>
  <c r="CA906" i="1"/>
  <c r="CB904" i="1"/>
  <c r="CD906" i="1" l="1"/>
  <c r="CC906" i="1"/>
  <c r="BZ908" i="1"/>
  <c r="CA907" i="1"/>
  <c r="CB905" i="1"/>
  <c r="CD907" i="1" l="1"/>
  <c r="CC907" i="1"/>
  <c r="BZ909" i="1"/>
  <c r="CA908" i="1"/>
  <c r="CB906" i="1"/>
  <c r="CD908" i="1" l="1"/>
  <c r="CC908" i="1"/>
  <c r="BZ910" i="1"/>
  <c r="CA909" i="1"/>
  <c r="CB907" i="1"/>
  <c r="CD909" i="1" l="1"/>
  <c r="CC909" i="1"/>
  <c r="BZ911" i="1"/>
  <c r="CA910" i="1"/>
  <c r="CB908" i="1"/>
  <c r="CC910" i="1" l="1"/>
  <c r="CD910" i="1"/>
  <c r="BZ912" i="1"/>
  <c r="CA911" i="1"/>
  <c r="CB909" i="1"/>
  <c r="CD911" i="1" l="1"/>
  <c r="CC911" i="1"/>
  <c r="BZ913" i="1"/>
  <c r="CA912" i="1"/>
  <c r="CB910" i="1"/>
  <c r="CD912" i="1" l="1"/>
  <c r="CC912" i="1"/>
  <c r="BZ914" i="1"/>
  <c r="CA913" i="1"/>
  <c r="CB911" i="1"/>
  <c r="CD913" i="1" l="1"/>
  <c r="CC913" i="1"/>
  <c r="BZ915" i="1"/>
  <c r="CA914" i="1"/>
  <c r="CB912" i="1"/>
  <c r="CD914" i="1" l="1"/>
  <c r="BZ916" i="1"/>
  <c r="CA915" i="1"/>
  <c r="CB913" i="1"/>
  <c r="CC915" i="1" l="1"/>
  <c r="CD915" i="1"/>
  <c r="BZ917" i="1"/>
  <c r="CA916" i="1"/>
  <c r="CB914" i="1"/>
  <c r="CC914" i="1" s="1"/>
  <c r="CD916" i="1" l="1"/>
  <c r="BZ918" i="1"/>
  <c r="CA917" i="1"/>
  <c r="CB915" i="1"/>
  <c r="CD917" i="1" l="1"/>
  <c r="BZ919" i="1"/>
  <c r="CA918" i="1"/>
  <c r="CB916" i="1"/>
  <c r="CC916" i="1" s="1"/>
  <c r="CD918" i="1" l="1"/>
  <c r="BZ920" i="1"/>
  <c r="CA919" i="1"/>
  <c r="CB917" i="1"/>
  <c r="CC917" i="1" s="1"/>
  <c r="CC919" i="1" l="1"/>
  <c r="CD919" i="1"/>
  <c r="BZ921" i="1"/>
  <c r="CA920" i="1"/>
  <c r="CB918" i="1"/>
  <c r="CC918" i="1" s="1"/>
  <c r="BZ922" i="1" l="1"/>
  <c r="CA921" i="1"/>
  <c r="CB920" i="1" s="1"/>
  <c r="CC920" i="1" s="1"/>
  <c r="CD920" i="1"/>
  <c r="CB919" i="1"/>
  <c r="CD921" i="1" l="1"/>
  <c r="CC921" i="1"/>
  <c r="BZ923" i="1"/>
  <c r="CA922" i="1"/>
  <c r="CD922" i="1" l="1"/>
  <c r="BZ924" i="1"/>
  <c r="CA923" i="1"/>
  <c r="CB921" i="1"/>
  <c r="CD923" i="1" l="1"/>
  <c r="CC923" i="1"/>
  <c r="BZ925" i="1"/>
  <c r="CA924" i="1"/>
  <c r="CB922" i="1"/>
  <c r="CC922" i="1" s="1"/>
  <c r="CD924" i="1" l="1"/>
  <c r="BZ926" i="1"/>
  <c r="CA925" i="1"/>
  <c r="CB923" i="1"/>
  <c r="CD925" i="1" l="1"/>
  <c r="BZ927" i="1"/>
  <c r="CA926" i="1"/>
  <c r="CB924" i="1"/>
  <c r="CC924" i="1" s="1"/>
  <c r="CD926" i="1" l="1"/>
  <c r="CC926" i="1"/>
  <c r="BZ928" i="1"/>
  <c r="CA927" i="1"/>
  <c r="CB925" i="1"/>
  <c r="CC925" i="1" s="1"/>
  <c r="CD927" i="1" l="1"/>
  <c r="BZ929" i="1"/>
  <c r="CA928" i="1"/>
  <c r="CB926" i="1"/>
  <c r="CD928" i="1" l="1"/>
  <c r="BZ930" i="1"/>
  <c r="CA929" i="1"/>
  <c r="CB927" i="1"/>
  <c r="CC927" i="1" s="1"/>
  <c r="CD929" i="1" l="1"/>
  <c r="BZ931" i="1"/>
  <c r="CA930" i="1"/>
  <c r="CB928" i="1"/>
  <c r="CC928" i="1" s="1"/>
  <c r="CD930" i="1" l="1"/>
  <c r="CC930" i="1"/>
  <c r="BZ932" i="1"/>
  <c r="CA931" i="1"/>
  <c r="CB929" i="1"/>
  <c r="CC929" i="1" s="1"/>
  <c r="CD931" i="1" l="1"/>
  <c r="BZ933" i="1"/>
  <c r="CA932" i="1"/>
  <c r="CB930" i="1"/>
  <c r="CD932" i="1" l="1"/>
  <c r="CC932" i="1"/>
  <c r="BZ934" i="1"/>
  <c r="CA933" i="1"/>
  <c r="CB931" i="1"/>
  <c r="CC931" i="1" s="1"/>
  <c r="CC933" i="1" l="1"/>
  <c r="CD933" i="1"/>
  <c r="BZ935" i="1"/>
  <c r="CA934" i="1"/>
  <c r="CB932" i="1"/>
  <c r="CD934" i="1" l="1"/>
  <c r="CC934" i="1"/>
  <c r="BZ936" i="1"/>
  <c r="CA935" i="1"/>
  <c r="CB933" i="1"/>
  <c r="CD935" i="1" l="1"/>
  <c r="CC935" i="1"/>
  <c r="BZ937" i="1"/>
  <c r="CA936" i="1"/>
  <c r="CB934" i="1"/>
  <c r="CD936" i="1" l="1"/>
  <c r="BZ938" i="1"/>
  <c r="CA937" i="1"/>
  <c r="CB935" i="1"/>
  <c r="CC937" i="1" l="1"/>
  <c r="CD937" i="1"/>
  <c r="BZ939" i="1"/>
  <c r="CA938" i="1"/>
  <c r="CB936" i="1"/>
  <c r="CC936" i="1" s="1"/>
  <c r="CD938" i="1" l="1"/>
  <c r="BZ940" i="1"/>
  <c r="CA939" i="1"/>
  <c r="CB937" i="1"/>
  <c r="CD939" i="1" l="1"/>
  <c r="BZ941" i="1"/>
  <c r="CA940" i="1"/>
  <c r="CB938" i="1"/>
  <c r="CC938" i="1" s="1"/>
  <c r="CD940" i="1" l="1"/>
  <c r="CC940" i="1"/>
  <c r="BZ942" i="1"/>
  <c r="CA941" i="1"/>
  <c r="CB939" i="1"/>
  <c r="CC939" i="1" s="1"/>
  <c r="CD941" i="1" l="1"/>
  <c r="BZ943" i="1"/>
  <c r="CA942" i="1"/>
  <c r="CB940" i="1"/>
  <c r="CD942" i="1" l="1"/>
  <c r="BZ944" i="1"/>
  <c r="CA943" i="1"/>
  <c r="CB941" i="1"/>
  <c r="CC941" i="1" s="1"/>
  <c r="CD943" i="1" l="1"/>
  <c r="CC943" i="1"/>
  <c r="BZ945" i="1"/>
  <c r="CA944" i="1"/>
  <c r="CB942" i="1"/>
  <c r="CC942" i="1" s="1"/>
  <c r="CD944" i="1" l="1"/>
  <c r="BZ946" i="1"/>
  <c r="CA945" i="1"/>
  <c r="CB943" i="1"/>
  <c r="CD945" i="1" l="1"/>
  <c r="CC945" i="1"/>
  <c r="BZ947" i="1"/>
  <c r="CA946" i="1"/>
  <c r="CB944" i="1"/>
  <c r="CC944" i="1" s="1"/>
  <c r="CC946" i="1" l="1"/>
  <c r="CD946" i="1"/>
  <c r="BZ948" i="1"/>
  <c r="CA947" i="1"/>
  <c r="CB945" i="1"/>
  <c r="CD947" i="1" l="1"/>
  <c r="CC947" i="1"/>
  <c r="BZ949" i="1"/>
  <c r="CA948" i="1"/>
  <c r="CB946" i="1"/>
  <c r="CD948" i="1" l="1"/>
  <c r="CC948" i="1"/>
  <c r="BZ950" i="1"/>
  <c r="CA949" i="1"/>
  <c r="CB947" i="1"/>
  <c r="CD949" i="1" l="1"/>
  <c r="CC949" i="1"/>
  <c r="BZ951" i="1"/>
  <c r="CA950" i="1"/>
  <c r="CB948" i="1"/>
  <c r="CD950" i="1" l="1"/>
  <c r="BZ952" i="1"/>
  <c r="CA951" i="1"/>
  <c r="CB949" i="1"/>
  <c r="CD951" i="1" l="1"/>
  <c r="BZ953" i="1"/>
  <c r="CA952" i="1"/>
  <c r="CB950" i="1"/>
  <c r="CC950" i="1" s="1"/>
  <c r="CD952" i="1" l="1"/>
  <c r="CC952" i="1"/>
  <c r="BZ954" i="1"/>
  <c r="CA953" i="1"/>
  <c r="CB951" i="1"/>
  <c r="CC951" i="1" s="1"/>
  <c r="CD953" i="1" l="1"/>
  <c r="BZ955" i="1"/>
  <c r="CA954" i="1"/>
  <c r="CB952" i="1"/>
  <c r="CD954" i="1" l="1"/>
  <c r="BZ956" i="1"/>
  <c r="CA955" i="1"/>
  <c r="CB953" i="1"/>
  <c r="CC953" i="1" s="1"/>
  <c r="CD955" i="1" l="1"/>
  <c r="BZ957" i="1"/>
  <c r="CA956" i="1"/>
  <c r="CB954" i="1"/>
  <c r="CC954" i="1" s="1"/>
  <c r="CD956" i="1" l="1"/>
  <c r="BZ958" i="1"/>
  <c r="CA957" i="1"/>
  <c r="CB955" i="1"/>
  <c r="CC955" i="1" s="1"/>
  <c r="CD957" i="1" l="1"/>
  <c r="CC957" i="1"/>
  <c r="BZ959" i="1"/>
  <c r="CA958" i="1"/>
  <c r="CB956" i="1"/>
  <c r="CC956" i="1" s="1"/>
  <c r="CD958" i="1" l="1"/>
  <c r="BZ960" i="1"/>
  <c r="CA959" i="1"/>
  <c r="CB957" i="1"/>
  <c r="CD959" i="1" l="1"/>
  <c r="BZ961" i="1"/>
  <c r="CA960" i="1"/>
  <c r="CB958" i="1"/>
  <c r="CC958" i="1" s="1"/>
  <c r="CC960" i="1" l="1"/>
  <c r="CD960" i="1"/>
  <c r="BZ962" i="1"/>
  <c r="CA961" i="1"/>
  <c r="CB959" i="1"/>
  <c r="CC959" i="1" s="1"/>
  <c r="CC961" i="1" l="1"/>
  <c r="CD961" i="1"/>
  <c r="BZ963" i="1"/>
  <c r="CA962" i="1"/>
  <c r="CB960" i="1"/>
  <c r="CD962" i="1" l="1"/>
  <c r="BZ964" i="1"/>
  <c r="CA963" i="1"/>
  <c r="CB961" i="1"/>
  <c r="CD963" i="1" l="1"/>
  <c r="CC963" i="1"/>
  <c r="BZ965" i="1"/>
  <c r="CA964" i="1"/>
  <c r="CB962" i="1"/>
  <c r="CC962" i="1" s="1"/>
  <c r="CD964" i="1" l="1"/>
  <c r="BZ966" i="1"/>
  <c r="CA965" i="1"/>
  <c r="CB963" i="1"/>
  <c r="CD965" i="1" l="1"/>
  <c r="BZ967" i="1"/>
  <c r="CA966" i="1"/>
  <c r="CB964" i="1"/>
  <c r="CC964" i="1" s="1"/>
  <c r="CD966" i="1" l="1"/>
  <c r="CC966" i="1"/>
  <c r="BZ968" i="1"/>
  <c r="CA967" i="1"/>
  <c r="CB965" i="1"/>
  <c r="CC965" i="1" s="1"/>
  <c r="CD967" i="1" l="1"/>
  <c r="BZ969" i="1"/>
  <c r="CA968" i="1"/>
  <c r="CB966" i="1"/>
  <c r="CD968" i="1" l="1"/>
  <c r="BZ970" i="1"/>
  <c r="CA969" i="1"/>
  <c r="CB967" i="1"/>
  <c r="CC967" i="1" s="1"/>
  <c r="CD969" i="1" l="1"/>
  <c r="CC969" i="1"/>
  <c r="BZ971" i="1"/>
  <c r="CA970" i="1"/>
  <c r="CB968" i="1"/>
  <c r="CC968" i="1" s="1"/>
  <c r="CD970" i="1" l="1"/>
  <c r="BZ972" i="1"/>
  <c r="CA971" i="1"/>
  <c r="CB969" i="1"/>
  <c r="CD971" i="1" l="1"/>
  <c r="BZ973" i="1"/>
  <c r="CA972" i="1"/>
  <c r="CB970" i="1"/>
  <c r="CC970" i="1" s="1"/>
  <c r="CD972" i="1" l="1"/>
  <c r="BZ974" i="1"/>
  <c r="CA973" i="1"/>
  <c r="CB971" i="1"/>
  <c r="CC971" i="1" s="1"/>
  <c r="CD973" i="1" l="1"/>
  <c r="BZ975" i="1"/>
  <c r="CA974" i="1"/>
  <c r="CB972" i="1"/>
  <c r="CC972" i="1" s="1"/>
  <c r="CD974" i="1" l="1"/>
  <c r="BZ976" i="1"/>
  <c r="CA975" i="1"/>
  <c r="CB973" i="1"/>
  <c r="CC973" i="1" s="1"/>
  <c r="CD975" i="1" l="1"/>
  <c r="CC975" i="1"/>
  <c r="BZ977" i="1"/>
  <c r="CA976" i="1"/>
  <c r="CB974" i="1"/>
  <c r="CC974" i="1" s="1"/>
  <c r="CD976" i="1" l="1"/>
  <c r="BZ978" i="1"/>
  <c r="CA977" i="1"/>
  <c r="CB975" i="1"/>
  <c r="CD977" i="1" l="1"/>
  <c r="BZ979" i="1"/>
  <c r="CA978" i="1"/>
  <c r="CB976" i="1"/>
  <c r="CC976" i="1" s="1"/>
  <c r="CD978" i="1" l="1"/>
  <c r="CC978" i="1"/>
  <c r="BZ980" i="1"/>
  <c r="CA979" i="1"/>
  <c r="CB977" i="1"/>
  <c r="CC977" i="1" s="1"/>
  <c r="CD979" i="1" l="1"/>
  <c r="BZ981" i="1"/>
  <c r="CA980" i="1"/>
  <c r="CB978" i="1"/>
  <c r="CD980" i="1" l="1"/>
  <c r="BZ982" i="1"/>
  <c r="CA981" i="1"/>
  <c r="CB979" i="1"/>
  <c r="CC979" i="1" s="1"/>
  <c r="CD981" i="1" l="1"/>
  <c r="CC981" i="1"/>
  <c r="BZ983" i="1"/>
  <c r="CA982" i="1"/>
  <c r="CB980" i="1"/>
  <c r="CC980" i="1" s="1"/>
  <c r="CD982" i="1" l="1"/>
  <c r="BZ984" i="1"/>
  <c r="CA983" i="1"/>
  <c r="CB981" i="1"/>
  <c r="CD983" i="1" l="1"/>
  <c r="BZ985" i="1"/>
  <c r="CA984" i="1"/>
  <c r="CB982" i="1"/>
  <c r="CC982" i="1" s="1"/>
  <c r="CD984" i="1" l="1"/>
  <c r="BZ986" i="1"/>
  <c r="CA985" i="1"/>
  <c r="CB983" i="1"/>
  <c r="CC983" i="1" s="1"/>
  <c r="CD985" i="1" l="1"/>
  <c r="BZ987" i="1"/>
  <c r="CA986" i="1"/>
  <c r="CB984" i="1"/>
  <c r="CC984" i="1" s="1"/>
  <c r="CD986" i="1" l="1"/>
  <c r="BZ988" i="1"/>
  <c r="CA987" i="1"/>
  <c r="CB985" i="1"/>
  <c r="CC985" i="1" s="1"/>
  <c r="CD987" i="1" l="1"/>
  <c r="CC987" i="1"/>
  <c r="BZ989" i="1"/>
  <c r="CA988" i="1"/>
  <c r="CB986" i="1"/>
  <c r="CC986" i="1" s="1"/>
  <c r="CC988" i="1" l="1"/>
  <c r="CD988" i="1"/>
  <c r="BZ990" i="1"/>
  <c r="CA989" i="1"/>
  <c r="CB987" i="1"/>
  <c r="CD989" i="1" l="1"/>
  <c r="CC989" i="1"/>
  <c r="BZ991" i="1"/>
  <c r="CA990" i="1"/>
  <c r="CB988" i="1"/>
  <c r="CD990" i="1" l="1"/>
  <c r="CC990" i="1"/>
  <c r="BZ992" i="1"/>
  <c r="CA991" i="1"/>
  <c r="CB989" i="1"/>
  <c r="CD991" i="1" l="1"/>
  <c r="CC991" i="1"/>
  <c r="BZ993" i="1"/>
  <c r="CA992" i="1"/>
  <c r="CB990" i="1"/>
  <c r="CD992" i="1" l="1"/>
  <c r="BZ994" i="1"/>
  <c r="CA993" i="1"/>
  <c r="CB991" i="1"/>
  <c r="CD993" i="1" l="1"/>
  <c r="BZ995" i="1"/>
  <c r="CA994" i="1"/>
  <c r="CB992" i="1"/>
  <c r="CC992" i="1" s="1"/>
  <c r="CD994" i="1" l="1"/>
  <c r="BZ996" i="1"/>
  <c r="CA995" i="1"/>
  <c r="CB993" i="1"/>
  <c r="CC993" i="1" s="1"/>
  <c r="CD995" i="1" l="1"/>
  <c r="BZ997" i="1"/>
  <c r="CA996" i="1"/>
  <c r="CB994" i="1"/>
  <c r="CC994" i="1" s="1"/>
  <c r="CD996" i="1" l="1"/>
  <c r="CC996" i="1"/>
  <c r="BZ998" i="1"/>
  <c r="CA997" i="1"/>
  <c r="CB995" i="1"/>
  <c r="CC995" i="1" s="1"/>
  <c r="CD997" i="1" l="1"/>
  <c r="CC997" i="1"/>
  <c r="BZ999" i="1"/>
  <c r="CA998" i="1"/>
  <c r="CB996" i="1"/>
  <c r="CD998" i="1" l="1"/>
  <c r="BZ1000" i="1"/>
  <c r="CA999" i="1"/>
  <c r="CB997" i="1"/>
  <c r="CD999" i="1" l="1"/>
  <c r="CC999" i="1"/>
  <c r="BZ1001" i="1"/>
  <c r="CA1000" i="1"/>
  <c r="CB998" i="1"/>
  <c r="CC998" i="1" s="1"/>
  <c r="CD1000" i="1" l="1"/>
  <c r="BZ1002" i="1"/>
  <c r="CA1001" i="1"/>
  <c r="CB999" i="1"/>
  <c r="CD1001" i="1" l="1"/>
  <c r="CC1001" i="1"/>
  <c r="BZ1003" i="1"/>
  <c r="CA1002" i="1"/>
  <c r="CB1000" i="1"/>
  <c r="CC1000" i="1" s="1"/>
  <c r="CD1002" i="1" l="1"/>
  <c r="CC1002" i="1"/>
  <c r="BZ1004" i="1"/>
  <c r="CA1003" i="1"/>
  <c r="CB1001" i="1"/>
  <c r="CD1003" i="1" l="1"/>
  <c r="BZ1005" i="1"/>
  <c r="CA1004" i="1"/>
  <c r="CB1002" i="1"/>
  <c r="CD1004" i="1" l="1"/>
  <c r="BZ1006" i="1"/>
  <c r="CA1005" i="1"/>
  <c r="CB1003" i="1"/>
  <c r="CC1003" i="1" s="1"/>
  <c r="CD1005" i="1" l="1"/>
  <c r="CC1005" i="1"/>
  <c r="BZ1007" i="1"/>
  <c r="CA1006" i="1"/>
  <c r="CB1004" i="1"/>
  <c r="CC1004" i="1" s="1"/>
  <c r="CC1006" i="1" l="1"/>
  <c r="CD1006" i="1"/>
  <c r="BZ1008" i="1"/>
  <c r="CA1007" i="1"/>
  <c r="CB1005" i="1"/>
  <c r="CD1007" i="1" l="1"/>
  <c r="BZ1009" i="1"/>
  <c r="CA1008" i="1"/>
  <c r="CB1006" i="1"/>
  <c r="CD1008" i="1" l="1"/>
  <c r="CC1008" i="1"/>
  <c r="BZ1010" i="1"/>
  <c r="CA1009" i="1"/>
  <c r="CB1007" i="1"/>
  <c r="CC1007" i="1" s="1"/>
  <c r="CD1009" i="1" l="1"/>
  <c r="CC1009" i="1"/>
  <c r="CB1008" i="1"/>
  <c r="BZ1011" i="1"/>
  <c r="CA1010" i="1"/>
  <c r="CB1009" i="1" s="1"/>
  <c r="CD1010" i="1" l="1"/>
  <c r="BZ1012" i="1"/>
  <c r="CA1011" i="1"/>
  <c r="CC1011" i="1" l="1"/>
  <c r="CD1011" i="1"/>
  <c r="BZ1013" i="1"/>
  <c r="CA1012" i="1"/>
  <c r="CB1010" i="1"/>
  <c r="CC1010" i="1" s="1"/>
  <c r="CD1012" i="1" l="1"/>
  <c r="BZ1014" i="1"/>
  <c r="CA1013" i="1"/>
  <c r="CB1011" i="1"/>
  <c r="BZ1015" i="1" l="1"/>
  <c r="CA1014" i="1"/>
  <c r="CB1013" i="1" s="1"/>
  <c r="CC1013" i="1" s="1"/>
  <c r="CD1013" i="1"/>
  <c r="CB1012" i="1"/>
  <c r="CC1012" i="1" s="1"/>
  <c r="CD1014" i="1" l="1"/>
  <c r="CC1014" i="1"/>
  <c r="BZ1016" i="1"/>
  <c r="CA1015" i="1"/>
  <c r="CD1015" i="1" l="1"/>
  <c r="BZ1017" i="1"/>
  <c r="CA1016" i="1"/>
  <c r="CB1014" i="1"/>
  <c r="BZ1018" i="1" l="1"/>
  <c r="CA1017" i="1"/>
  <c r="CB1016" i="1" s="1"/>
  <c r="CC1016" i="1" s="1"/>
  <c r="CD1016" i="1"/>
  <c r="CB1015" i="1"/>
  <c r="CC1015" i="1" s="1"/>
  <c r="CD1017" i="1" l="1"/>
  <c r="CC1017" i="1"/>
  <c r="BZ1019" i="1"/>
  <c r="CA1018" i="1"/>
  <c r="BZ1020" i="1" l="1"/>
  <c r="CA1019" i="1"/>
  <c r="CB1018" i="1" s="1"/>
  <c r="CC1018" i="1" s="1"/>
  <c r="CD1018" i="1"/>
  <c r="CB1017" i="1"/>
  <c r="CC1019" i="1" l="1"/>
  <c r="CD1019" i="1"/>
  <c r="BZ1021" i="1"/>
  <c r="CA1020" i="1"/>
  <c r="CD1020" i="1" l="1"/>
  <c r="CC1020" i="1"/>
  <c r="BZ1022" i="1"/>
  <c r="CA1021" i="1"/>
  <c r="CB1019" i="1"/>
  <c r="BZ1023" i="1" l="1"/>
  <c r="CA1022" i="1"/>
  <c r="CB1021" i="1" s="1"/>
  <c r="CC1021" i="1"/>
  <c r="CD1021" i="1"/>
  <c r="CB1020" i="1"/>
  <c r="CD1022" i="1" l="1"/>
  <c r="BZ1024" i="1"/>
  <c r="CA1023" i="1"/>
  <c r="CC1023" i="1" l="1"/>
  <c r="CD1023" i="1"/>
  <c r="BZ1025" i="1"/>
  <c r="CA1024" i="1"/>
  <c r="CB1022" i="1"/>
  <c r="CC1022" i="1" s="1"/>
  <c r="CD1024" i="1" l="1"/>
  <c r="BZ1026" i="1"/>
  <c r="CA1025" i="1"/>
  <c r="CB1023" i="1"/>
  <c r="CD1025" i="1" l="1"/>
  <c r="BZ1027" i="1"/>
  <c r="CA1026" i="1"/>
  <c r="CB1024" i="1"/>
  <c r="CC1024" i="1" s="1"/>
  <c r="BZ1028" i="1" l="1"/>
  <c r="CA1027" i="1"/>
  <c r="CB1026" i="1" s="1"/>
  <c r="CC1026" i="1" s="1"/>
  <c r="CD1026" i="1"/>
  <c r="CB1025" i="1"/>
  <c r="CC1025" i="1" s="1"/>
  <c r="CD1027" i="1" l="1"/>
  <c r="BZ1029" i="1"/>
  <c r="CA1028" i="1"/>
  <c r="CD1028" i="1" l="1"/>
  <c r="CC1028" i="1"/>
  <c r="BZ1030" i="1"/>
  <c r="CA1029" i="1"/>
  <c r="CB1027" i="1"/>
  <c r="CC1027" i="1" s="1"/>
  <c r="CD1029" i="1" l="1"/>
  <c r="BZ1031" i="1"/>
  <c r="CA1030" i="1"/>
  <c r="CB1028" i="1"/>
  <c r="CD1030" i="1" l="1"/>
  <c r="CC1030" i="1"/>
  <c r="BZ1032" i="1"/>
  <c r="CA1031" i="1"/>
  <c r="CB1029" i="1"/>
  <c r="CC1029" i="1" s="1"/>
  <c r="CD1031" i="1" l="1"/>
  <c r="BZ1033" i="1"/>
  <c r="CA1032" i="1"/>
  <c r="CB1030" i="1"/>
  <c r="CD1032" i="1" l="1"/>
  <c r="CC1032" i="1"/>
  <c r="BZ1034" i="1"/>
  <c r="CA1033" i="1"/>
  <c r="CB1031" i="1"/>
  <c r="CC1031" i="1" s="1"/>
  <c r="CD1033" i="1" l="1"/>
  <c r="BZ1035" i="1"/>
  <c r="CA1034" i="1"/>
  <c r="CB1032" i="1"/>
  <c r="CD1034" i="1" l="1"/>
  <c r="BZ1036" i="1"/>
  <c r="CA1035" i="1"/>
  <c r="CB1033" i="1"/>
  <c r="CC1033" i="1" s="1"/>
  <c r="CC1035" i="1" l="1"/>
  <c r="CD1035" i="1"/>
  <c r="BZ1037" i="1"/>
  <c r="CA1036" i="1"/>
  <c r="CB1034" i="1"/>
  <c r="CC1034" i="1" s="1"/>
  <c r="CD1036" i="1" l="1"/>
  <c r="BZ1038" i="1"/>
  <c r="CA1037" i="1"/>
  <c r="CB1035" i="1"/>
  <c r="CD1037" i="1" l="1"/>
  <c r="BZ1039" i="1"/>
  <c r="CA1038" i="1"/>
  <c r="CB1036" i="1"/>
  <c r="CC1036" i="1" s="1"/>
  <c r="CD1038" i="1" l="1"/>
  <c r="BZ1040" i="1"/>
  <c r="CA1039" i="1"/>
  <c r="CB1037" i="1"/>
  <c r="CC1037" i="1" s="1"/>
  <c r="CD1039" i="1" l="1"/>
  <c r="BZ1041" i="1"/>
  <c r="CA1040" i="1"/>
  <c r="CB1038" i="1"/>
  <c r="CC1038" i="1" s="1"/>
  <c r="BZ1042" i="1" l="1"/>
  <c r="CA1041" i="1"/>
  <c r="CD1040" i="1"/>
  <c r="CB1039" i="1"/>
  <c r="CC1039" i="1" s="1"/>
  <c r="CD1041" i="1" l="1"/>
  <c r="CB1040" i="1"/>
  <c r="CC1040" i="1" s="1"/>
  <c r="BZ1043" i="1"/>
  <c r="CA1042" i="1"/>
  <c r="CD1042" i="1" l="1"/>
  <c r="BZ1044" i="1"/>
  <c r="CA1043" i="1"/>
  <c r="CB1041" i="1"/>
  <c r="CC1041" i="1" s="1"/>
  <c r="CD1043" i="1" l="1"/>
  <c r="BZ1045" i="1"/>
  <c r="CA1044" i="1"/>
  <c r="CB1042" i="1"/>
  <c r="CC1042" i="1" s="1"/>
  <c r="BZ1046" i="1" l="1"/>
  <c r="CA1045" i="1"/>
  <c r="CD1044" i="1"/>
  <c r="CB1043" i="1"/>
  <c r="CC1043" i="1" s="1"/>
  <c r="CC1045" i="1" l="1"/>
  <c r="CD1045" i="1"/>
  <c r="CB1044" i="1"/>
  <c r="CC1044" i="1" s="1"/>
  <c r="BZ1047" i="1"/>
  <c r="CA1046" i="1"/>
  <c r="CB1045" i="1" s="1"/>
  <c r="CD1046" i="1" l="1"/>
  <c r="BZ1048" i="1"/>
  <c r="CA1047" i="1"/>
  <c r="CB1046" i="1" s="1"/>
  <c r="CC1046" i="1" s="1"/>
  <c r="BZ1049" i="1" l="1"/>
  <c r="CA1048" i="1"/>
  <c r="CB1047" i="1" s="1"/>
  <c r="CC1047" i="1" s="1"/>
  <c r="CD1047" i="1"/>
  <c r="CD1048" i="1" l="1"/>
  <c r="BZ1050" i="1"/>
  <c r="CA1049" i="1"/>
  <c r="CD1049" i="1" l="1"/>
  <c r="BZ1051" i="1"/>
  <c r="CA1050" i="1"/>
  <c r="CB1048" i="1"/>
  <c r="CC1048" i="1" s="1"/>
  <c r="CD1050" i="1" l="1"/>
  <c r="BZ1052" i="1"/>
  <c r="CA1051" i="1"/>
  <c r="CB1050" i="1" s="1"/>
  <c r="CC1050" i="1" s="1"/>
  <c r="CB1049" i="1"/>
  <c r="CC1049" i="1" s="1"/>
  <c r="BZ1053" i="1" l="1"/>
  <c r="CA1052" i="1"/>
  <c r="CB1051" i="1" s="1"/>
  <c r="CC1051" i="1"/>
  <c r="CD1051" i="1"/>
  <c r="CD1052" i="1" l="1"/>
  <c r="CC1052" i="1"/>
  <c r="BZ1054" i="1"/>
  <c r="CA1053" i="1"/>
  <c r="CB1052" i="1" s="1"/>
  <c r="BZ1055" i="1" l="1"/>
  <c r="CA1054" i="1"/>
  <c r="CB1053" i="1" s="1"/>
  <c r="CC1053" i="1"/>
  <c r="CD1053" i="1"/>
  <c r="CD1054" i="1" l="1"/>
  <c r="BZ1056" i="1"/>
  <c r="CA1055" i="1"/>
  <c r="CD1055" i="1" l="1"/>
  <c r="BZ1057" i="1"/>
  <c r="CA1056" i="1"/>
  <c r="CB1054" i="1"/>
  <c r="CC1054" i="1" s="1"/>
  <c r="BZ1058" i="1" l="1"/>
  <c r="CA1057" i="1"/>
  <c r="CB1056" i="1" s="1"/>
  <c r="CC1056" i="1" s="1"/>
  <c r="CD1056" i="1"/>
  <c r="CB1055" i="1"/>
  <c r="CC1055" i="1" s="1"/>
  <c r="CD1057" i="1" l="1"/>
  <c r="BZ1059" i="1"/>
  <c r="CA1058" i="1"/>
  <c r="BZ1060" i="1" l="1"/>
  <c r="CA1059" i="1"/>
  <c r="CD1058" i="1"/>
  <c r="CB1057" i="1"/>
  <c r="CC1057" i="1" s="1"/>
  <c r="CD1059" i="1" l="1"/>
  <c r="CB1058" i="1"/>
  <c r="CC1058" i="1" s="1"/>
  <c r="BZ1061" i="1"/>
  <c r="CA1060" i="1"/>
  <c r="BZ1062" i="1" l="1"/>
  <c r="CA1061" i="1"/>
  <c r="CD1060" i="1"/>
  <c r="CB1059" i="1"/>
  <c r="CC1059" i="1" s="1"/>
  <c r="CC1061" i="1" l="1"/>
  <c r="CD1061" i="1"/>
  <c r="CB1060" i="1"/>
  <c r="CC1060" i="1" s="1"/>
  <c r="BZ1063" i="1"/>
  <c r="CA1062" i="1"/>
  <c r="CD1062" i="1" l="1"/>
  <c r="BZ1064" i="1"/>
  <c r="CA1063" i="1"/>
  <c r="CB1061" i="1"/>
  <c r="CD1063" i="1" l="1"/>
  <c r="BZ1065" i="1"/>
  <c r="CA1064" i="1"/>
  <c r="CB1062" i="1"/>
  <c r="CC1062" i="1" s="1"/>
  <c r="BZ1066" i="1" l="1"/>
  <c r="CA1065" i="1"/>
  <c r="CD1064" i="1"/>
  <c r="CB1063" i="1"/>
  <c r="CC1063" i="1" s="1"/>
  <c r="CD1065" i="1" l="1"/>
  <c r="CB1064" i="1"/>
  <c r="CC1064" i="1" s="1"/>
  <c r="BZ1067" i="1"/>
  <c r="CA1066" i="1"/>
  <c r="CD1066" i="1" l="1"/>
  <c r="BZ1068" i="1"/>
  <c r="CA1067" i="1"/>
  <c r="CB1065" i="1"/>
  <c r="CC1065" i="1" s="1"/>
  <c r="CD1067" i="1" l="1"/>
  <c r="BZ1069" i="1"/>
  <c r="CA1068" i="1"/>
  <c r="CB1066" i="1"/>
  <c r="CC1066" i="1" s="1"/>
  <c r="BZ1070" i="1" l="1"/>
  <c r="CA1069" i="1"/>
  <c r="CB1068" i="1" s="1"/>
  <c r="CC1068" i="1"/>
  <c r="CD1068" i="1"/>
  <c r="CB1067" i="1"/>
  <c r="CC1067" i="1" s="1"/>
  <c r="CD1069" i="1" l="1"/>
  <c r="BZ1071" i="1"/>
  <c r="CA1070" i="1"/>
  <c r="CB1069" i="1" s="1"/>
  <c r="CC1069" i="1" s="1"/>
  <c r="BZ1072" i="1" l="1"/>
  <c r="CA1071" i="1"/>
  <c r="CB1070" i="1" s="1"/>
  <c r="CC1070" i="1" s="1"/>
  <c r="CD1070" i="1"/>
  <c r="CD1071" i="1" l="1"/>
  <c r="CC1071" i="1"/>
  <c r="BZ1073" i="1"/>
  <c r="CA1072" i="1"/>
  <c r="BZ1074" i="1" l="1"/>
  <c r="CA1073" i="1"/>
  <c r="CB1072" i="1" s="1"/>
  <c r="CC1072" i="1" s="1"/>
  <c r="CD1072" i="1"/>
  <c r="CB1071" i="1"/>
  <c r="CD1073" i="1" l="1"/>
  <c r="BZ1075" i="1"/>
  <c r="CA1074" i="1"/>
  <c r="BZ1076" i="1" l="1"/>
  <c r="CA1075" i="1"/>
  <c r="CB1074" i="1" s="1"/>
  <c r="CC1074" i="1" s="1"/>
  <c r="CD1074" i="1"/>
  <c r="CB1073" i="1"/>
  <c r="CC1073" i="1" s="1"/>
  <c r="CC1075" i="1" l="1"/>
  <c r="CD1075" i="1"/>
  <c r="BZ1077" i="1"/>
  <c r="CA1076" i="1"/>
  <c r="BZ1078" i="1" l="1"/>
  <c r="CA1077" i="1"/>
  <c r="CB1076" i="1" s="1"/>
  <c r="CC1076" i="1" s="1"/>
  <c r="CD1076" i="1"/>
  <c r="CB1075" i="1"/>
  <c r="CD1077" i="1" l="1"/>
  <c r="BZ1079" i="1"/>
  <c r="CA1078" i="1"/>
  <c r="CD1078" i="1" l="1"/>
  <c r="BZ1080" i="1"/>
  <c r="CA1079" i="1"/>
  <c r="CB1077" i="1"/>
  <c r="CC1077" i="1" s="1"/>
  <c r="BZ1081" i="1" l="1"/>
  <c r="CA1080" i="1"/>
  <c r="CB1079" i="1" s="1"/>
  <c r="CC1079" i="1" s="1"/>
  <c r="CD1079" i="1"/>
  <c r="CB1078" i="1"/>
  <c r="CC1078" i="1" s="1"/>
  <c r="CD1080" i="1" l="1"/>
  <c r="BZ1082" i="1"/>
  <c r="CA1081" i="1"/>
  <c r="CD1081" i="1" l="1"/>
  <c r="CB1080" i="1"/>
  <c r="CC1080" i="1" s="1"/>
  <c r="BZ1083" i="1"/>
  <c r="CA1082" i="1"/>
  <c r="BZ1084" i="1" l="1"/>
  <c r="CA1083" i="1"/>
  <c r="CD1082" i="1"/>
  <c r="CB1081" i="1"/>
  <c r="CC1081" i="1" s="1"/>
  <c r="CD1083" i="1" l="1"/>
  <c r="CB1082" i="1"/>
  <c r="CC1082" i="1" s="1"/>
  <c r="BZ1085" i="1"/>
  <c r="CA1084" i="1"/>
  <c r="CD1084" i="1" l="1"/>
  <c r="CB1083" i="1"/>
  <c r="CC1083" i="1" s="1"/>
  <c r="BZ1086" i="1"/>
  <c r="CA1085" i="1"/>
  <c r="CB1084" i="1" s="1"/>
  <c r="CC1084" i="1" s="1"/>
  <c r="CD1085" i="1" l="1"/>
  <c r="BZ1087" i="1"/>
  <c r="CA1086" i="1"/>
  <c r="BZ1088" i="1" l="1"/>
  <c r="CA1087" i="1"/>
  <c r="CB1086" i="1" s="1"/>
  <c r="CC1086" i="1" s="1"/>
  <c r="CD1086" i="1"/>
  <c r="CB1085" i="1"/>
  <c r="CC1085" i="1" s="1"/>
  <c r="CD1087" i="1" l="1"/>
  <c r="BZ1089" i="1"/>
  <c r="CA1088" i="1"/>
  <c r="CD1088" i="1" l="1"/>
  <c r="BZ1090" i="1"/>
  <c r="CA1089" i="1"/>
  <c r="CB1087" i="1"/>
  <c r="CC1087" i="1" s="1"/>
  <c r="CD1089" i="1" l="1"/>
  <c r="CB1088" i="1"/>
  <c r="CC1088" i="1" s="1"/>
  <c r="BZ1091" i="1"/>
  <c r="CA1090" i="1"/>
  <c r="BZ1092" i="1" l="1"/>
  <c r="CA1091" i="1"/>
  <c r="CB1090" i="1" s="1"/>
  <c r="CC1090" i="1" s="1"/>
  <c r="CD1090" i="1"/>
  <c r="CB1089" i="1"/>
  <c r="CC1089" i="1" s="1"/>
  <c r="CD1091" i="1" l="1"/>
  <c r="BZ1093" i="1"/>
  <c r="CA1092" i="1"/>
  <c r="BZ1094" i="1" l="1"/>
  <c r="CA1093" i="1"/>
  <c r="CB1092" i="1" s="1"/>
  <c r="CD1092" i="1"/>
  <c r="CC1092" i="1"/>
  <c r="CB1091" i="1"/>
  <c r="CC1091" i="1" s="1"/>
  <c r="CD1093" i="1" l="1"/>
  <c r="BZ1095" i="1"/>
  <c r="CA1094" i="1"/>
  <c r="CD1094" i="1" l="1"/>
  <c r="CB1093" i="1"/>
  <c r="CC1093" i="1" s="1"/>
  <c r="BZ1096" i="1"/>
  <c r="CA1095" i="1"/>
  <c r="CD1095" i="1" l="1"/>
  <c r="CC1095" i="1"/>
  <c r="CB1094" i="1"/>
  <c r="CC1094" i="1" s="1"/>
  <c r="BZ1097" i="1"/>
  <c r="CA1096" i="1"/>
  <c r="CD1096" i="1" l="1"/>
  <c r="BZ1098" i="1"/>
  <c r="CA1097" i="1"/>
  <c r="CB1096" i="1" s="1"/>
  <c r="CC1096" i="1" s="1"/>
  <c r="CB1095" i="1"/>
  <c r="BZ1099" i="1" l="1"/>
  <c r="CA1098" i="1"/>
  <c r="CB1097" i="1" s="1"/>
  <c r="CC1097" i="1" s="1"/>
  <c r="CD1097" i="1"/>
  <c r="CD1098" i="1" l="1"/>
  <c r="BZ1100" i="1"/>
  <c r="CA1099" i="1"/>
  <c r="CD1099" i="1" l="1"/>
  <c r="BZ1101" i="1"/>
  <c r="CA1100" i="1"/>
  <c r="CB1098" i="1"/>
  <c r="CC1098" i="1" s="1"/>
  <c r="CD1100" i="1" l="1"/>
  <c r="BZ1102" i="1"/>
  <c r="CA1101" i="1"/>
  <c r="CB1099" i="1"/>
  <c r="CC1099" i="1" s="1"/>
  <c r="BZ1103" i="1" l="1"/>
  <c r="CA1102" i="1"/>
  <c r="CB1101" i="1" s="1"/>
  <c r="CC1101" i="1" s="1"/>
  <c r="CD1101" i="1"/>
  <c r="CB1100" i="1"/>
  <c r="CC1100" i="1" s="1"/>
  <c r="CD1102" i="1" l="1"/>
  <c r="CC1102" i="1"/>
  <c r="BZ1104" i="1"/>
  <c r="CA1103" i="1"/>
  <c r="CB1102" i="1" s="1"/>
  <c r="CD1103" i="1" l="1"/>
  <c r="BZ1105" i="1"/>
  <c r="CA1104" i="1"/>
  <c r="BZ1106" i="1" l="1"/>
  <c r="CA1105" i="1"/>
  <c r="CB1104" i="1" s="1"/>
  <c r="CC1104" i="1" s="1"/>
  <c r="CD1104" i="1"/>
  <c r="CB1103" i="1"/>
  <c r="CC1103" i="1" s="1"/>
  <c r="CD1105" i="1" l="1"/>
  <c r="BZ1107" i="1"/>
  <c r="CA1106" i="1"/>
  <c r="CB1105" i="1" s="1"/>
  <c r="CC1105" i="1" s="1"/>
  <c r="BZ1108" i="1" l="1"/>
  <c r="CA1107" i="1"/>
  <c r="CB1106" i="1" s="1"/>
  <c r="CC1106" i="1" s="1"/>
  <c r="CD1106" i="1"/>
  <c r="CC1107" i="1" l="1"/>
  <c r="CD1107" i="1"/>
  <c r="BZ1109" i="1"/>
  <c r="CA1108" i="1"/>
  <c r="CD1108" i="1" l="1"/>
  <c r="CB1107" i="1"/>
  <c r="BZ1110" i="1"/>
  <c r="CA1109" i="1"/>
  <c r="BZ1111" i="1" l="1"/>
  <c r="CA1110" i="1"/>
  <c r="CB1109" i="1" s="1"/>
  <c r="CC1109" i="1" s="1"/>
  <c r="CD1109" i="1"/>
  <c r="CB1108" i="1"/>
  <c r="CC1108" i="1" s="1"/>
  <c r="CD1110" i="1" l="1"/>
  <c r="BZ1112" i="1"/>
  <c r="CA1111" i="1"/>
  <c r="BZ1113" i="1" l="1"/>
  <c r="CA1112" i="1"/>
  <c r="CC1111" i="1"/>
  <c r="CD1111" i="1"/>
  <c r="CB1110" i="1"/>
  <c r="CC1110" i="1" s="1"/>
  <c r="CD1112" i="1" l="1"/>
  <c r="CB1111" i="1"/>
  <c r="BZ1114" i="1"/>
  <c r="CA1113" i="1"/>
  <c r="CD1113" i="1" l="1"/>
  <c r="BZ1115" i="1"/>
  <c r="CA1114" i="1"/>
  <c r="CB1113" i="1" s="1"/>
  <c r="CC1113" i="1" s="1"/>
  <c r="CB1112" i="1"/>
  <c r="CC1112" i="1" s="1"/>
  <c r="BZ1116" i="1" l="1"/>
  <c r="CA1115" i="1"/>
  <c r="CB1114" i="1" s="1"/>
  <c r="CC1114" i="1" s="1"/>
  <c r="CD1114" i="1"/>
  <c r="CD1115" i="1" l="1"/>
  <c r="BZ1117" i="1"/>
  <c r="CA1116" i="1"/>
  <c r="CB1115" i="1" s="1"/>
  <c r="CC1115" i="1" s="1"/>
  <c r="BZ1118" i="1" l="1"/>
  <c r="CA1117" i="1"/>
  <c r="CB1116" i="1" s="1"/>
  <c r="CC1116" i="1" s="1"/>
  <c r="CD1116" i="1"/>
  <c r="CC1117" i="1" l="1"/>
  <c r="CD1117" i="1"/>
  <c r="BZ1119" i="1"/>
  <c r="CA1118" i="1"/>
  <c r="CB1117" i="1" s="1"/>
  <c r="BZ1120" i="1" l="1"/>
  <c r="CA1119" i="1"/>
  <c r="CB1118" i="1" s="1"/>
  <c r="CC1118" i="1" s="1"/>
  <c r="CD1118" i="1"/>
  <c r="CD1119" i="1" l="1"/>
  <c r="BZ1121" i="1"/>
  <c r="CA1120" i="1"/>
  <c r="CD1120" i="1" l="1"/>
  <c r="BZ1122" i="1"/>
  <c r="CA1121" i="1"/>
  <c r="CB1120" i="1" s="1"/>
  <c r="CC1120" i="1" s="1"/>
  <c r="CB1119" i="1"/>
  <c r="CC1119" i="1" s="1"/>
  <c r="BZ1123" i="1" l="1"/>
  <c r="CA1122" i="1"/>
  <c r="CB1121" i="1" s="1"/>
  <c r="CC1121" i="1" s="1"/>
  <c r="CD1121" i="1"/>
  <c r="CD1122" i="1" l="1"/>
  <c r="BZ1124" i="1"/>
  <c r="CA1123" i="1"/>
  <c r="CB1122" i="1" s="1"/>
  <c r="CC1122" i="1" s="1"/>
  <c r="CD1123" i="1" l="1"/>
  <c r="BZ1125" i="1"/>
  <c r="CA1124" i="1"/>
  <c r="CD1124" i="1" l="1"/>
  <c r="BZ1126" i="1"/>
  <c r="CA1125" i="1"/>
  <c r="CB1123" i="1"/>
  <c r="CC1123" i="1" s="1"/>
  <c r="CC1125" i="1" l="1"/>
  <c r="CD1125" i="1"/>
  <c r="CB1124" i="1"/>
  <c r="CC1124" i="1" s="1"/>
  <c r="BZ1127" i="1"/>
  <c r="CA1126" i="1"/>
  <c r="CB1125" i="1" s="1"/>
  <c r="BZ1128" i="1" l="1"/>
  <c r="CA1127" i="1"/>
  <c r="CC1126" i="1"/>
  <c r="CD1126" i="1"/>
  <c r="CD1127" i="1" l="1"/>
  <c r="CB1126" i="1"/>
  <c r="BZ1129" i="1"/>
  <c r="CA1128" i="1"/>
  <c r="CD1128" i="1" l="1"/>
  <c r="CC1128" i="1"/>
  <c r="CB1127" i="1"/>
  <c r="CC1127" i="1" s="1"/>
  <c r="BZ1130" i="1"/>
  <c r="CA1129" i="1"/>
  <c r="CB1128" i="1" s="1"/>
  <c r="CD1129" i="1" l="1"/>
  <c r="BZ1131" i="1"/>
  <c r="CA1130" i="1"/>
  <c r="CD1130" i="1" l="1"/>
  <c r="BZ1132" i="1"/>
  <c r="CA1131" i="1"/>
  <c r="CB1129" i="1"/>
  <c r="CC1129" i="1" s="1"/>
  <c r="CD1131" i="1" l="1"/>
  <c r="CC1131" i="1"/>
  <c r="BZ1133" i="1"/>
  <c r="CA1132" i="1"/>
  <c r="CB1130" i="1"/>
  <c r="CC1130" i="1" s="1"/>
  <c r="BZ1134" i="1" l="1"/>
  <c r="CA1133" i="1"/>
  <c r="CB1132" i="1" s="1"/>
  <c r="CD1132" i="1"/>
  <c r="CC1132" i="1"/>
  <c r="CB1131" i="1"/>
  <c r="CD1133" i="1" l="1"/>
  <c r="BZ1135" i="1"/>
  <c r="CA1134" i="1"/>
  <c r="CD1134" i="1" l="1"/>
  <c r="CC1134" i="1"/>
  <c r="BZ1136" i="1"/>
  <c r="CA1135" i="1"/>
  <c r="CB1134" i="1" s="1"/>
  <c r="CB1133" i="1"/>
  <c r="CC1133" i="1" s="1"/>
  <c r="CD1135" i="1" l="1"/>
  <c r="BZ1137" i="1"/>
  <c r="CA1136" i="1"/>
  <c r="BZ1138" i="1" l="1"/>
  <c r="CA1137" i="1"/>
  <c r="CB1136" i="1" s="1"/>
  <c r="CC1136" i="1" s="1"/>
  <c r="CD1136" i="1"/>
  <c r="CB1135" i="1"/>
  <c r="CC1135" i="1" s="1"/>
  <c r="CD1137" i="1" l="1"/>
  <c r="BZ1139" i="1"/>
  <c r="CA1138" i="1"/>
  <c r="CB1137" i="1" s="1"/>
  <c r="CC1137" i="1" s="1"/>
  <c r="BZ1140" i="1" l="1"/>
  <c r="CA1139" i="1"/>
  <c r="CD1138" i="1"/>
  <c r="CD1139" i="1" l="1"/>
  <c r="CB1138" i="1"/>
  <c r="CC1138" i="1" s="1"/>
  <c r="BZ1141" i="1"/>
  <c r="CA1140" i="1"/>
  <c r="CD1140" i="1" l="1"/>
  <c r="BZ1142" i="1"/>
  <c r="CA1141" i="1"/>
  <c r="CB1139" i="1"/>
  <c r="CC1139" i="1" s="1"/>
  <c r="BZ1143" i="1" l="1"/>
  <c r="CA1142" i="1"/>
  <c r="CB1141" i="1" s="1"/>
  <c r="CC1141" i="1" s="1"/>
  <c r="CD1141" i="1"/>
  <c r="CB1140" i="1"/>
  <c r="CC1140" i="1" s="1"/>
  <c r="CD1142" i="1" l="1"/>
  <c r="BZ1144" i="1"/>
  <c r="CA1143" i="1"/>
  <c r="CB1142" i="1" s="1"/>
  <c r="CC1142" i="1" s="1"/>
  <c r="BZ1145" i="1" l="1"/>
  <c r="CA1144" i="1"/>
  <c r="CB1143" i="1" s="1"/>
  <c r="CD1143" i="1"/>
  <c r="CC1143" i="1"/>
  <c r="CD1144" i="1" l="1"/>
  <c r="BZ1146" i="1"/>
  <c r="CA1145" i="1"/>
  <c r="CD1145" i="1" l="1"/>
  <c r="BZ1147" i="1"/>
  <c r="CA1146" i="1"/>
  <c r="CB1144" i="1"/>
  <c r="CC1144" i="1" s="1"/>
  <c r="CD1146" i="1" l="1"/>
  <c r="CB1145" i="1"/>
  <c r="CC1145" i="1" s="1"/>
  <c r="BZ1148" i="1"/>
  <c r="CA1147" i="1"/>
  <c r="CB1146" i="1" s="1"/>
  <c r="CC1146" i="1" s="1"/>
  <c r="BZ1149" i="1" l="1"/>
  <c r="CA1148" i="1"/>
  <c r="CB1147" i="1" s="1"/>
  <c r="CC1147" i="1" s="1"/>
  <c r="CD1147" i="1"/>
  <c r="CD1148" i="1" l="1"/>
  <c r="BZ1150" i="1"/>
  <c r="CA1149" i="1"/>
  <c r="CC1149" i="1" l="1"/>
  <c r="CD1149" i="1"/>
  <c r="BZ1151" i="1"/>
  <c r="CA1150" i="1"/>
  <c r="CB1148" i="1"/>
  <c r="CC1148" i="1" s="1"/>
  <c r="BZ1152" i="1" l="1"/>
  <c r="CA1151" i="1"/>
  <c r="CB1150" i="1" s="1"/>
  <c r="CC1150" i="1" s="1"/>
  <c r="CD1150" i="1"/>
  <c r="CB1149" i="1"/>
  <c r="CD1151" i="1" l="1"/>
  <c r="BZ1153" i="1"/>
  <c r="CA1152" i="1"/>
  <c r="CB1151" i="1" s="1"/>
  <c r="CC1151" i="1" s="1"/>
  <c r="BZ1154" i="1" l="1"/>
  <c r="CA1153" i="1"/>
  <c r="CC1152" i="1"/>
  <c r="CD1152" i="1"/>
  <c r="CB1152" i="1"/>
  <c r="CC1153" i="1" l="1"/>
  <c r="CD1153" i="1"/>
  <c r="BZ1155" i="1"/>
  <c r="CA1154" i="1"/>
  <c r="CD1154" i="1" l="1"/>
  <c r="BZ1156" i="1"/>
  <c r="CA1155" i="1"/>
  <c r="CB1153" i="1"/>
  <c r="BZ1157" i="1" l="1"/>
  <c r="CA1156" i="1"/>
  <c r="CB1155" i="1" s="1"/>
  <c r="CC1155" i="1" s="1"/>
  <c r="CD1155" i="1"/>
  <c r="CB1154" i="1"/>
  <c r="CC1154" i="1" s="1"/>
  <c r="CD1156" i="1" l="1"/>
  <c r="BZ1158" i="1"/>
  <c r="CA1157" i="1"/>
  <c r="CC1157" i="1" l="1"/>
  <c r="CD1157" i="1"/>
  <c r="BZ1159" i="1"/>
  <c r="CA1158" i="1"/>
  <c r="CB1157" i="1" s="1"/>
  <c r="CB1156" i="1"/>
  <c r="CC1156" i="1" s="1"/>
  <c r="BZ1160" i="1" l="1"/>
  <c r="CA1159" i="1"/>
  <c r="CB1158" i="1" s="1"/>
  <c r="CC1158" i="1" s="1"/>
  <c r="CD1158" i="1"/>
  <c r="CD1159" i="1" l="1"/>
  <c r="BZ1161" i="1"/>
  <c r="CA1160" i="1"/>
  <c r="CD1160" i="1" l="1"/>
  <c r="BZ1162" i="1"/>
  <c r="CA1161" i="1"/>
  <c r="CB1159" i="1"/>
  <c r="CC1159" i="1" s="1"/>
  <c r="BZ1163" i="1" l="1"/>
  <c r="CA1162" i="1"/>
  <c r="CB1161" i="1" s="1"/>
  <c r="CC1161" i="1"/>
  <c r="CD1161" i="1"/>
  <c r="CB1160" i="1"/>
  <c r="CC1160" i="1" s="1"/>
  <c r="CD1162" i="1" l="1"/>
  <c r="BZ1164" i="1"/>
  <c r="CA1163" i="1"/>
  <c r="CD1163" i="1" l="1"/>
  <c r="BZ1165" i="1"/>
  <c r="CA1164" i="1"/>
  <c r="CB1163" i="1" s="1"/>
  <c r="CC1163" i="1" s="1"/>
  <c r="CB1162" i="1"/>
  <c r="CC1162" i="1" s="1"/>
  <c r="BZ1166" i="1" l="1"/>
  <c r="CA1165" i="1"/>
  <c r="CB1164" i="1" s="1"/>
  <c r="CC1164" i="1" s="1"/>
  <c r="CD1164" i="1"/>
  <c r="CD1165" i="1" l="1"/>
  <c r="BZ1167" i="1"/>
  <c r="CA1166" i="1"/>
  <c r="BZ1168" i="1" l="1"/>
  <c r="CA1167" i="1"/>
  <c r="CB1166" i="1" s="1"/>
  <c r="CC1166" i="1" s="1"/>
  <c r="CD1166" i="1"/>
  <c r="CB1165" i="1"/>
  <c r="CC1165" i="1" s="1"/>
  <c r="CD1167" i="1" l="1"/>
  <c r="BZ1169" i="1"/>
  <c r="CA1168" i="1"/>
  <c r="CC1168" i="1" l="1"/>
  <c r="CD1168" i="1"/>
  <c r="BZ1170" i="1"/>
  <c r="CA1169" i="1"/>
  <c r="CB1167" i="1"/>
  <c r="CC1167" i="1" s="1"/>
  <c r="CD1169" i="1" l="1"/>
  <c r="BZ1171" i="1"/>
  <c r="CA1170" i="1"/>
  <c r="CB1168" i="1"/>
  <c r="BZ1172" i="1" l="1"/>
  <c r="CA1171" i="1"/>
  <c r="CB1170" i="1" s="1"/>
  <c r="CC1170" i="1" s="1"/>
  <c r="CD1170" i="1"/>
  <c r="CB1169" i="1"/>
  <c r="CC1169" i="1" s="1"/>
  <c r="CD1171" i="1" l="1"/>
  <c r="BZ1173" i="1"/>
  <c r="CA1172" i="1"/>
  <c r="CB1171" i="1" s="1"/>
  <c r="CC1171" i="1" s="1"/>
  <c r="BZ1174" i="1" l="1"/>
  <c r="CA1173" i="1"/>
  <c r="CB1172" i="1" s="1"/>
  <c r="CD1172" i="1"/>
  <c r="CC1172" i="1"/>
  <c r="CD1173" i="1" l="1"/>
  <c r="BZ1175" i="1"/>
  <c r="CA1174" i="1"/>
  <c r="CB1173" i="1" s="1"/>
  <c r="CC1173" i="1" s="1"/>
  <c r="BZ1176" i="1" l="1"/>
  <c r="CA1175" i="1"/>
  <c r="CB1174" i="1" s="1"/>
  <c r="CC1174" i="1"/>
  <c r="CD1174" i="1"/>
  <c r="CD1175" i="1" l="1"/>
  <c r="BZ1177" i="1"/>
  <c r="CA1176" i="1"/>
  <c r="BZ1178" i="1" l="1"/>
  <c r="CA1177" i="1"/>
  <c r="CB1176" i="1" s="1"/>
  <c r="CC1176" i="1" s="1"/>
  <c r="CD1176" i="1"/>
  <c r="CB1175" i="1"/>
  <c r="CC1175" i="1" s="1"/>
  <c r="CD1177" i="1" l="1"/>
  <c r="BZ1179" i="1"/>
  <c r="CA1178" i="1"/>
  <c r="BZ1180" i="1" l="1"/>
  <c r="CA1179" i="1"/>
  <c r="CB1178" i="1" s="1"/>
  <c r="CC1178" i="1" s="1"/>
  <c r="CD1178" i="1"/>
  <c r="CB1177" i="1"/>
  <c r="CC1177" i="1" s="1"/>
  <c r="CD1179" i="1" l="1"/>
  <c r="BZ1181" i="1"/>
  <c r="CA1180" i="1"/>
  <c r="BZ1182" i="1" l="1"/>
  <c r="CA1181" i="1"/>
  <c r="CB1180" i="1" s="1"/>
  <c r="CC1180" i="1" s="1"/>
  <c r="CD1180" i="1"/>
  <c r="CB1179" i="1"/>
  <c r="CC1179" i="1" s="1"/>
  <c r="CD1181" i="1" l="1"/>
  <c r="BZ1183" i="1"/>
  <c r="CA1182" i="1"/>
  <c r="BZ1184" i="1" l="1"/>
  <c r="CA1183" i="1"/>
  <c r="CB1182" i="1" s="1"/>
  <c r="CC1182" i="1" s="1"/>
  <c r="CD1182" i="1"/>
  <c r="CB1181" i="1"/>
  <c r="CC1181" i="1" s="1"/>
  <c r="CC1183" i="1" l="1"/>
  <c r="CD1183" i="1"/>
  <c r="BZ1185" i="1"/>
  <c r="CA1184" i="1"/>
  <c r="CD1184" i="1" l="1"/>
  <c r="CB1183" i="1"/>
  <c r="BZ1186" i="1"/>
  <c r="CA1185" i="1"/>
  <c r="BZ1187" i="1" l="1"/>
  <c r="CA1186" i="1"/>
  <c r="CB1185" i="1" s="1"/>
  <c r="CD1185" i="1"/>
  <c r="CC1185" i="1"/>
  <c r="CB1184" i="1"/>
  <c r="CC1184" i="1" s="1"/>
  <c r="CC1186" i="1" l="1"/>
  <c r="CD1186" i="1"/>
  <c r="BZ1188" i="1"/>
  <c r="CA1187" i="1"/>
  <c r="CB1186" i="1" s="1"/>
  <c r="CD1187" i="1" l="1"/>
  <c r="BZ1189" i="1"/>
  <c r="CA1188" i="1"/>
  <c r="CD1188" i="1" l="1"/>
  <c r="CB1187" i="1"/>
  <c r="CC1187" i="1" s="1"/>
  <c r="BZ1190" i="1"/>
  <c r="CA1189" i="1"/>
  <c r="CD1189" i="1" l="1"/>
  <c r="BZ1191" i="1"/>
  <c r="CA1190" i="1"/>
  <c r="CB1188" i="1"/>
  <c r="CC1188" i="1" s="1"/>
  <c r="BZ1192" i="1" l="1"/>
  <c r="CA1191" i="1"/>
  <c r="CB1190" i="1" s="1"/>
  <c r="CC1190" i="1" s="1"/>
  <c r="CD1190" i="1"/>
  <c r="CB1189" i="1"/>
  <c r="CC1189" i="1" s="1"/>
  <c r="CD1191" i="1" l="1"/>
  <c r="BZ1193" i="1"/>
  <c r="CA1192" i="1"/>
  <c r="CD1192" i="1" l="1"/>
  <c r="BZ1194" i="1"/>
  <c r="CA1193" i="1"/>
  <c r="CB1191" i="1"/>
  <c r="CC1191" i="1" s="1"/>
  <c r="BZ1195" i="1" l="1"/>
  <c r="CA1194" i="1"/>
  <c r="CB1193" i="1" s="1"/>
  <c r="CC1193" i="1" s="1"/>
  <c r="CD1193" i="1"/>
  <c r="CB1192" i="1"/>
  <c r="CC1192" i="1" s="1"/>
  <c r="CD1194" i="1" l="1"/>
  <c r="BZ1196" i="1"/>
  <c r="CA1195" i="1"/>
  <c r="CD1195" i="1" l="1"/>
  <c r="BZ1197" i="1"/>
  <c r="CA1196" i="1"/>
  <c r="CB1194" i="1"/>
  <c r="CC1194" i="1" s="1"/>
  <c r="BZ1198" i="1" l="1"/>
  <c r="CA1197" i="1"/>
  <c r="CD1196" i="1"/>
  <c r="CC1196" i="1"/>
  <c r="CB1196" i="1"/>
  <c r="CB1195" i="1"/>
  <c r="CC1195" i="1" s="1"/>
  <c r="CD1197" i="1" l="1"/>
  <c r="CC1197" i="1"/>
  <c r="BZ1199" i="1"/>
  <c r="CA1198" i="1"/>
  <c r="CB1197" i="1" s="1"/>
  <c r="CD1198" i="1" l="1"/>
  <c r="CC1198" i="1"/>
  <c r="BZ1200" i="1"/>
  <c r="CA1199" i="1"/>
  <c r="BZ1201" i="1" l="1"/>
  <c r="CA1200" i="1"/>
  <c r="CB1199" i="1" s="1"/>
  <c r="CC1199" i="1" s="1"/>
  <c r="CD1199" i="1"/>
  <c r="CB1198" i="1"/>
  <c r="CD1200" i="1" l="1"/>
  <c r="BZ1202" i="1"/>
  <c r="CA1201" i="1"/>
  <c r="CD1201" i="1" l="1"/>
  <c r="BZ1203" i="1"/>
  <c r="CA1202" i="1"/>
  <c r="CB1200" i="1"/>
  <c r="CC1200" i="1" s="1"/>
  <c r="CD1202" i="1" l="1"/>
  <c r="BZ1204" i="1"/>
  <c r="CA1203" i="1"/>
  <c r="CB1201" i="1"/>
  <c r="CC1201" i="1" s="1"/>
  <c r="BZ1205" i="1" l="1"/>
  <c r="CA1204" i="1"/>
  <c r="CC1203" i="1"/>
  <c r="CD1203" i="1"/>
  <c r="CB1202" i="1"/>
  <c r="CC1202" i="1" s="1"/>
  <c r="CD1204" i="1" l="1"/>
  <c r="CB1203" i="1"/>
  <c r="BZ1206" i="1"/>
  <c r="CA1205" i="1"/>
  <c r="BZ1207" i="1" l="1"/>
  <c r="CA1206" i="1"/>
  <c r="CB1205" i="1" s="1"/>
  <c r="CC1205" i="1" s="1"/>
  <c r="CD1205" i="1"/>
  <c r="CB1204" i="1"/>
  <c r="CC1204" i="1" s="1"/>
  <c r="CD1206" i="1" l="1"/>
  <c r="CC1206" i="1"/>
  <c r="BZ1208" i="1"/>
  <c r="CA1207" i="1"/>
  <c r="BZ1209" i="1" l="1"/>
  <c r="CA1208" i="1"/>
  <c r="CD1207" i="1"/>
  <c r="CB1206" i="1"/>
  <c r="CD1208" i="1" l="1"/>
  <c r="CC1208" i="1"/>
  <c r="CB1207" i="1"/>
  <c r="CC1207" i="1" s="1"/>
  <c r="BZ1210" i="1"/>
  <c r="CA1209" i="1"/>
  <c r="BZ1211" i="1" l="1"/>
  <c r="CA1210" i="1"/>
  <c r="CB1209" i="1" s="1"/>
  <c r="CC1209" i="1" s="1"/>
  <c r="CD1209" i="1"/>
  <c r="CB1208" i="1"/>
  <c r="CD1210" i="1" l="1"/>
  <c r="BZ1212" i="1"/>
  <c r="CA1211" i="1"/>
  <c r="CD1211" i="1" l="1"/>
  <c r="BZ1213" i="1"/>
  <c r="CA1212" i="1"/>
  <c r="CB1210" i="1"/>
  <c r="CC1210" i="1" s="1"/>
  <c r="CD1212" i="1" l="1"/>
  <c r="CC1212" i="1"/>
  <c r="BZ1214" i="1"/>
  <c r="CA1213" i="1"/>
  <c r="CB1212" i="1" s="1"/>
  <c r="CB1211" i="1"/>
  <c r="CC1211" i="1" s="1"/>
  <c r="BZ1215" i="1" l="1"/>
  <c r="CA1214" i="1"/>
  <c r="CB1213" i="1" s="1"/>
  <c r="CC1213" i="1" s="1"/>
  <c r="CD1213" i="1"/>
  <c r="CD1214" i="1" l="1"/>
  <c r="BZ1216" i="1"/>
  <c r="CA1215" i="1"/>
  <c r="BZ1217" i="1" l="1"/>
  <c r="CA1216" i="1"/>
  <c r="CD1215" i="1"/>
  <c r="CB1214" i="1"/>
  <c r="CC1214" i="1" s="1"/>
  <c r="CD1216" i="1" l="1"/>
  <c r="CB1215" i="1"/>
  <c r="CC1215" i="1" s="1"/>
  <c r="BZ1218" i="1"/>
  <c r="CA1217" i="1"/>
  <c r="CD1217" i="1" l="1"/>
  <c r="BZ1219" i="1"/>
  <c r="CA1218" i="1"/>
  <c r="CB1216" i="1"/>
  <c r="CC1216" i="1" s="1"/>
  <c r="CD1218" i="1" l="1"/>
  <c r="BZ1220" i="1"/>
  <c r="CA1219" i="1"/>
  <c r="CB1217" i="1"/>
  <c r="CC1217" i="1" s="1"/>
  <c r="CD1219" i="1" l="1"/>
  <c r="BZ1221" i="1"/>
  <c r="CA1220" i="1"/>
  <c r="CB1218" i="1"/>
  <c r="CC1218" i="1" s="1"/>
  <c r="CD1220" i="1" l="1"/>
  <c r="BZ1222" i="1"/>
  <c r="CA1221" i="1"/>
  <c r="CB1219" i="1"/>
  <c r="CC1219" i="1" s="1"/>
  <c r="CC1221" i="1" l="1"/>
  <c r="CD1221" i="1"/>
  <c r="BZ1223" i="1"/>
  <c r="CA1222" i="1"/>
  <c r="CB1220" i="1"/>
  <c r="CC1220" i="1" s="1"/>
  <c r="CD1222" i="1" l="1"/>
  <c r="BZ1224" i="1"/>
  <c r="CA1223" i="1"/>
  <c r="CB1221" i="1"/>
  <c r="CD1223" i="1" l="1"/>
  <c r="BZ1225" i="1"/>
  <c r="CA1224" i="1"/>
  <c r="CB1222" i="1"/>
  <c r="CC1222" i="1" s="1"/>
  <c r="BZ1226" i="1" l="1"/>
  <c r="CA1225" i="1"/>
  <c r="CB1224" i="1" s="1"/>
  <c r="CC1224" i="1" s="1"/>
  <c r="CD1224" i="1"/>
  <c r="CB1223" i="1"/>
  <c r="CC1223" i="1" s="1"/>
  <c r="CD1225" i="1" l="1"/>
  <c r="BZ1227" i="1"/>
  <c r="CA1226" i="1"/>
  <c r="CB1225" i="1" s="1"/>
  <c r="CC1225" i="1" s="1"/>
  <c r="CD1226" i="1" l="1"/>
  <c r="BZ1228" i="1"/>
  <c r="CA1227" i="1"/>
  <c r="BZ1229" i="1" l="1"/>
  <c r="CA1228" i="1"/>
  <c r="CB1227" i="1" s="1"/>
  <c r="CC1227" i="1" s="1"/>
  <c r="CD1227" i="1"/>
  <c r="CB1226" i="1"/>
  <c r="CC1226" i="1" s="1"/>
  <c r="CD1228" i="1" l="1"/>
  <c r="BZ1230" i="1"/>
  <c r="CA1229" i="1"/>
  <c r="CD1229" i="1" l="1"/>
  <c r="CC1229" i="1"/>
  <c r="BZ1231" i="1"/>
  <c r="CA1230" i="1"/>
  <c r="CB1229" i="1" s="1"/>
  <c r="CB1228" i="1"/>
  <c r="CC1228" i="1" s="1"/>
  <c r="CD1230" i="1" l="1"/>
  <c r="BZ1232" i="1"/>
  <c r="CA1231" i="1"/>
  <c r="CD1231" i="1" l="1"/>
  <c r="BZ1233" i="1"/>
  <c r="CA1232" i="1"/>
  <c r="CB1230" i="1"/>
  <c r="CC1230" i="1" s="1"/>
  <c r="CD1232" i="1" l="1"/>
  <c r="BZ1234" i="1"/>
  <c r="CA1233" i="1"/>
  <c r="CB1231" i="1"/>
  <c r="CC1231" i="1" s="1"/>
  <c r="CC1233" i="1" l="1"/>
  <c r="CD1233" i="1"/>
  <c r="BZ1235" i="1"/>
  <c r="CA1234" i="1"/>
  <c r="CB1232" i="1"/>
  <c r="CC1232" i="1" s="1"/>
  <c r="CD1234" i="1" l="1"/>
  <c r="BZ1236" i="1"/>
  <c r="CA1235" i="1"/>
  <c r="CB1233" i="1"/>
  <c r="CD1235" i="1" l="1"/>
  <c r="BZ1237" i="1"/>
  <c r="CA1236" i="1"/>
  <c r="CB1234" i="1"/>
  <c r="CC1234" i="1" s="1"/>
  <c r="CD1236" i="1" l="1"/>
  <c r="CC1236" i="1"/>
  <c r="BZ1238" i="1"/>
  <c r="CA1237" i="1"/>
  <c r="CB1235" i="1"/>
  <c r="CC1235" i="1" s="1"/>
  <c r="CD1237" i="1" l="1"/>
  <c r="CC1237" i="1"/>
  <c r="BZ1239" i="1"/>
  <c r="CA1238" i="1"/>
  <c r="CB1236" i="1"/>
  <c r="CD1238" i="1" l="1"/>
  <c r="CB1237" i="1"/>
  <c r="BZ1240" i="1"/>
  <c r="CA1239" i="1"/>
  <c r="CD1239" i="1" l="1"/>
  <c r="BZ1241" i="1"/>
  <c r="CA1240" i="1"/>
  <c r="CB1238" i="1"/>
  <c r="CC1238" i="1" s="1"/>
  <c r="CD1240" i="1" l="1"/>
  <c r="BZ1242" i="1"/>
  <c r="CA1241" i="1"/>
  <c r="CB1239" i="1"/>
  <c r="CC1239" i="1" s="1"/>
  <c r="BZ1243" i="1" l="1"/>
  <c r="CA1242" i="1"/>
  <c r="CB1241" i="1" s="1"/>
  <c r="CC1241" i="1" s="1"/>
  <c r="CD1241" i="1"/>
  <c r="CB1240" i="1"/>
  <c r="CC1240" i="1" s="1"/>
  <c r="CD1242" i="1" l="1"/>
  <c r="BZ1244" i="1"/>
  <c r="CA1243" i="1"/>
  <c r="CD1243" i="1" l="1"/>
  <c r="BZ1245" i="1"/>
  <c r="CA1244" i="1"/>
  <c r="CB1242" i="1"/>
  <c r="CC1242" i="1" s="1"/>
  <c r="CD1244" i="1" l="1"/>
  <c r="CC1244" i="1"/>
  <c r="BZ1246" i="1"/>
  <c r="CA1245" i="1"/>
  <c r="CB1243" i="1"/>
  <c r="CC1243" i="1" s="1"/>
  <c r="CD1245" i="1" l="1"/>
  <c r="BZ1247" i="1"/>
  <c r="CA1246" i="1"/>
  <c r="CB1244" i="1"/>
  <c r="CD1246" i="1" l="1"/>
  <c r="BZ1248" i="1"/>
  <c r="CA1247" i="1"/>
  <c r="CB1245" i="1"/>
  <c r="CC1245" i="1" s="1"/>
  <c r="CD1247" i="1" l="1"/>
  <c r="BZ1249" i="1"/>
  <c r="CA1248" i="1"/>
  <c r="CB1246" i="1"/>
  <c r="CC1246" i="1" s="1"/>
  <c r="CD1248" i="1" l="1"/>
  <c r="BZ1250" i="1"/>
  <c r="CA1249" i="1"/>
  <c r="CB1247" i="1"/>
  <c r="CC1247" i="1" s="1"/>
  <c r="CD1249" i="1" l="1"/>
  <c r="BZ1251" i="1"/>
  <c r="CA1250" i="1"/>
  <c r="CB1248" i="1"/>
  <c r="CC1248" i="1" s="1"/>
  <c r="CD1250" i="1" l="1"/>
  <c r="BZ1252" i="1"/>
  <c r="CA1251" i="1"/>
  <c r="CB1249" i="1"/>
  <c r="CC1249" i="1" s="1"/>
  <c r="CD1251" i="1" l="1"/>
  <c r="BZ1253" i="1"/>
  <c r="CA1252" i="1"/>
  <c r="CB1250" i="1"/>
  <c r="CC1250" i="1" s="1"/>
  <c r="CD1252" i="1" l="1"/>
  <c r="BZ1254" i="1"/>
  <c r="CA1253" i="1"/>
  <c r="CB1251" i="1"/>
  <c r="CC1251" i="1" s="1"/>
  <c r="CD1253" i="1" l="1"/>
  <c r="BZ1255" i="1"/>
  <c r="CA1254" i="1"/>
  <c r="CB1252" i="1"/>
  <c r="CC1252" i="1" s="1"/>
  <c r="CD1254" i="1" l="1"/>
  <c r="BZ1256" i="1"/>
  <c r="CA1255" i="1"/>
  <c r="CB1253" i="1"/>
  <c r="CC1253" i="1" s="1"/>
  <c r="CD1255" i="1" l="1"/>
  <c r="BZ1257" i="1"/>
  <c r="CA1256" i="1"/>
  <c r="CB1254" i="1"/>
  <c r="CC1254" i="1" s="1"/>
  <c r="CD1256" i="1" l="1"/>
  <c r="BZ1258" i="1"/>
  <c r="CA1257" i="1"/>
  <c r="CB1255" i="1"/>
  <c r="CC1255" i="1" s="1"/>
  <c r="CD1257" i="1" l="1"/>
  <c r="CC1257" i="1"/>
  <c r="BZ1259" i="1"/>
  <c r="CA1258" i="1"/>
  <c r="CB1256" i="1"/>
  <c r="CC1256" i="1" s="1"/>
  <c r="CC1258" i="1" l="1"/>
  <c r="CD1258" i="1"/>
  <c r="BZ1260" i="1"/>
  <c r="CA1259" i="1"/>
  <c r="CB1257" i="1"/>
  <c r="CD1259" i="1" l="1"/>
  <c r="BZ1261" i="1"/>
  <c r="CA1260" i="1"/>
  <c r="CB1258" i="1"/>
  <c r="CD1260" i="1" l="1"/>
  <c r="BZ1262" i="1"/>
  <c r="CA1261" i="1"/>
  <c r="CB1259" i="1"/>
  <c r="CC1259" i="1" s="1"/>
  <c r="CC1261" i="1" l="1"/>
  <c r="CD1261" i="1"/>
  <c r="BZ1263" i="1"/>
  <c r="CA1262" i="1"/>
  <c r="CB1260" i="1"/>
  <c r="CC1260" i="1" s="1"/>
  <c r="CD1262" i="1" l="1"/>
  <c r="BZ1264" i="1"/>
  <c r="CA1263" i="1"/>
  <c r="CB1261" i="1"/>
  <c r="CD1263" i="1" l="1"/>
  <c r="BZ1265" i="1"/>
  <c r="CA1264" i="1"/>
  <c r="CB1262" i="1"/>
  <c r="CC1262" i="1" s="1"/>
  <c r="CD1264" i="1" l="1"/>
  <c r="BZ1266" i="1"/>
  <c r="CA1265" i="1"/>
  <c r="CB1263" i="1"/>
  <c r="CC1263" i="1" s="1"/>
  <c r="CD1265" i="1" l="1"/>
  <c r="CC1265" i="1"/>
  <c r="BZ1267" i="1"/>
  <c r="CA1266" i="1"/>
  <c r="CB1264" i="1"/>
  <c r="CC1264" i="1" s="1"/>
  <c r="CD1266" i="1" l="1"/>
  <c r="BZ1268" i="1"/>
  <c r="CA1267" i="1"/>
  <c r="CB1265" i="1"/>
  <c r="CD1267" i="1" l="1"/>
  <c r="BZ1269" i="1"/>
  <c r="CA1268" i="1"/>
  <c r="CB1266" i="1"/>
  <c r="CC1266" i="1" s="1"/>
  <c r="CC1268" i="1" l="1"/>
  <c r="CD1268" i="1"/>
  <c r="BZ1270" i="1"/>
  <c r="CA1269" i="1"/>
  <c r="CB1267" i="1"/>
  <c r="CC1267" i="1" s="1"/>
  <c r="CD1269" i="1" l="1"/>
  <c r="BZ1271" i="1"/>
  <c r="CA1270" i="1"/>
  <c r="CB1268" i="1"/>
  <c r="CD1270" i="1" l="1"/>
  <c r="CC1270" i="1"/>
  <c r="BZ1272" i="1"/>
  <c r="CA1271" i="1"/>
  <c r="CB1269" i="1"/>
  <c r="CC1269" i="1" s="1"/>
  <c r="CD1271" i="1" l="1"/>
  <c r="BZ1273" i="1"/>
  <c r="CA1272" i="1"/>
  <c r="CB1270" i="1"/>
  <c r="CD1272" i="1" l="1"/>
  <c r="CC1272" i="1"/>
  <c r="BZ1274" i="1"/>
  <c r="CA1273" i="1"/>
  <c r="CB1271" i="1"/>
  <c r="CC1271" i="1" s="1"/>
  <c r="CD1273" i="1" l="1"/>
  <c r="BZ1275" i="1"/>
  <c r="CA1274" i="1"/>
  <c r="CB1272" i="1"/>
  <c r="CD1274" i="1" l="1"/>
  <c r="BZ1276" i="1"/>
  <c r="CA1275" i="1"/>
  <c r="CB1273" i="1"/>
  <c r="CC1273" i="1" s="1"/>
  <c r="CC1275" i="1" l="1"/>
  <c r="CD1275" i="1"/>
  <c r="BZ1277" i="1"/>
  <c r="CA1276" i="1"/>
  <c r="CB1274" i="1"/>
  <c r="CC1274" i="1" s="1"/>
  <c r="CC1276" i="1" l="1"/>
  <c r="CD1276" i="1"/>
  <c r="BZ1278" i="1"/>
  <c r="CA1277" i="1"/>
  <c r="CB1275" i="1"/>
  <c r="CD1277" i="1" l="1"/>
  <c r="BZ1279" i="1"/>
  <c r="CA1278" i="1"/>
  <c r="CB1276" i="1"/>
  <c r="CD1278" i="1" l="1"/>
  <c r="BZ1280" i="1"/>
  <c r="CA1279" i="1"/>
  <c r="CB1277" i="1"/>
  <c r="CC1277" i="1" s="1"/>
  <c r="CD1279" i="1" l="1"/>
  <c r="BZ1281" i="1"/>
  <c r="CA1280" i="1"/>
  <c r="CB1278" i="1"/>
  <c r="CC1278" i="1" s="1"/>
  <c r="CC1280" i="1" l="1"/>
  <c r="CD1280" i="1"/>
  <c r="BZ1282" i="1"/>
  <c r="CA1281" i="1"/>
  <c r="CB1279" i="1"/>
  <c r="CC1279" i="1" s="1"/>
  <c r="CD1281" i="1" l="1"/>
  <c r="BZ1283" i="1"/>
  <c r="CA1282" i="1"/>
  <c r="CB1280" i="1"/>
  <c r="CD1282" i="1" l="1"/>
  <c r="BZ1284" i="1"/>
  <c r="CA1283" i="1"/>
  <c r="CB1281" i="1"/>
  <c r="CC1281" i="1" s="1"/>
  <c r="CD1283" i="1" l="1"/>
  <c r="CC1283" i="1"/>
  <c r="BZ1285" i="1"/>
  <c r="CA1284" i="1"/>
  <c r="CB1282" i="1"/>
  <c r="CC1282" i="1" s="1"/>
  <c r="CD1284" i="1" l="1"/>
  <c r="BZ1286" i="1"/>
  <c r="CA1285" i="1"/>
  <c r="CB1283" i="1"/>
  <c r="CD1285" i="1" l="1"/>
  <c r="BZ1287" i="1"/>
  <c r="CA1286" i="1"/>
  <c r="CB1284" i="1"/>
  <c r="CC1284" i="1" s="1"/>
  <c r="CD1286" i="1" l="1"/>
  <c r="BZ1288" i="1"/>
  <c r="CA1287" i="1"/>
  <c r="CB1285" i="1"/>
  <c r="CC1285" i="1" s="1"/>
  <c r="CD1287" i="1" l="1"/>
  <c r="BZ1289" i="1"/>
  <c r="CA1288" i="1"/>
  <c r="CB1286" i="1"/>
  <c r="CC1286" i="1" s="1"/>
  <c r="CD1288" i="1" l="1"/>
  <c r="BZ1290" i="1"/>
  <c r="CA1289" i="1"/>
  <c r="CB1287" i="1"/>
  <c r="CC1287" i="1" s="1"/>
  <c r="CD1289" i="1" l="1"/>
  <c r="BZ1291" i="1"/>
  <c r="CA1290" i="1"/>
  <c r="CB1288" i="1"/>
  <c r="CC1288" i="1" s="1"/>
  <c r="CD1290" i="1" l="1"/>
  <c r="BZ1292" i="1"/>
  <c r="CA1291" i="1"/>
  <c r="CB1289" i="1"/>
  <c r="CC1289" i="1" s="1"/>
  <c r="CD1291" i="1" l="1"/>
  <c r="BZ1293" i="1"/>
  <c r="CA1292" i="1"/>
  <c r="CB1291" i="1" s="1"/>
  <c r="CC1291" i="1" s="1"/>
  <c r="CB1290" i="1"/>
  <c r="CC1290" i="1" s="1"/>
  <c r="CD1292" i="1" l="1"/>
  <c r="BZ1294" i="1"/>
  <c r="CA1293" i="1"/>
  <c r="CB1292" i="1" s="1"/>
  <c r="CC1292" i="1" s="1"/>
  <c r="CD1293" i="1" l="1"/>
  <c r="BZ1295" i="1"/>
  <c r="CA1294" i="1"/>
  <c r="CC1294" i="1" l="1"/>
  <c r="CD1294" i="1"/>
  <c r="BZ1296" i="1"/>
  <c r="CA1295" i="1"/>
  <c r="CB1293" i="1"/>
  <c r="CC1293" i="1" s="1"/>
  <c r="CD1295" i="1" l="1"/>
  <c r="BZ1297" i="1"/>
  <c r="CA1296" i="1"/>
  <c r="CB1294" i="1"/>
  <c r="BZ1298" i="1" l="1"/>
  <c r="CA1297" i="1"/>
  <c r="CB1296" i="1" s="1"/>
  <c r="CC1296" i="1" s="1"/>
  <c r="CD1296" i="1"/>
  <c r="CB1295" i="1"/>
  <c r="CC1295" i="1" s="1"/>
  <c r="CD1297" i="1" l="1"/>
  <c r="BZ1299" i="1"/>
  <c r="CA1298" i="1"/>
  <c r="CD1298" i="1" l="1"/>
  <c r="BZ1300" i="1"/>
  <c r="CA1299" i="1"/>
  <c r="CB1297" i="1"/>
  <c r="CC1297" i="1" s="1"/>
  <c r="CD1299" i="1" l="1"/>
  <c r="BZ1301" i="1"/>
  <c r="CA1300" i="1"/>
  <c r="CB1298" i="1"/>
  <c r="CC1298" i="1" s="1"/>
  <c r="BZ1302" i="1" l="1"/>
  <c r="CA1301" i="1"/>
  <c r="CB1300" i="1" s="1"/>
  <c r="CC1300" i="1"/>
  <c r="CD1300" i="1"/>
  <c r="CB1299" i="1"/>
  <c r="CC1299" i="1" s="1"/>
  <c r="CD1301" i="1" l="1"/>
  <c r="BZ1303" i="1"/>
  <c r="CA1302" i="1"/>
  <c r="CD1302" i="1" l="1"/>
  <c r="BZ1304" i="1"/>
  <c r="CA1303" i="1"/>
  <c r="CB1301" i="1"/>
  <c r="CC1301" i="1" s="1"/>
  <c r="CC1303" i="1" l="1"/>
  <c r="CD1303" i="1"/>
  <c r="BZ1305" i="1"/>
  <c r="CA1304" i="1"/>
  <c r="CB1302" i="1"/>
  <c r="CC1302" i="1" s="1"/>
  <c r="CD1304" i="1" l="1"/>
  <c r="BZ1306" i="1"/>
  <c r="CA1305" i="1"/>
  <c r="CB1303" i="1"/>
  <c r="CD1305" i="1" l="1"/>
  <c r="BZ1307" i="1"/>
  <c r="CA1306" i="1"/>
  <c r="CB1304" i="1"/>
  <c r="CC1304" i="1" s="1"/>
  <c r="CC1306" i="1" l="1"/>
  <c r="CD1306" i="1"/>
  <c r="CB1305" i="1"/>
  <c r="CC1305" i="1" s="1"/>
  <c r="BZ1308" i="1"/>
  <c r="CA1307" i="1"/>
  <c r="CD1307" i="1" l="1"/>
  <c r="BZ1309" i="1"/>
  <c r="CA1308" i="1"/>
  <c r="CB1307" i="1" s="1"/>
  <c r="CC1307" i="1" s="1"/>
  <c r="CB1306" i="1"/>
  <c r="CD1308" i="1" l="1"/>
  <c r="BZ1310" i="1"/>
  <c r="CA1309" i="1"/>
  <c r="CD1309" i="1" l="1"/>
  <c r="BZ1311" i="1"/>
  <c r="CA1310" i="1"/>
  <c r="CB1308" i="1"/>
  <c r="CC1308" i="1" s="1"/>
  <c r="CD1310" i="1" l="1"/>
  <c r="BZ1312" i="1"/>
  <c r="CA1311" i="1"/>
  <c r="CB1309" i="1"/>
  <c r="CC1309" i="1" s="1"/>
  <c r="CD1311" i="1" l="1"/>
  <c r="CC1311" i="1"/>
  <c r="BZ1313" i="1"/>
  <c r="CA1312" i="1"/>
  <c r="CB1310" i="1"/>
  <c r="CC1310" i="1" s="1"/>
  <c r="CC1312" i="1" l="1"/>
  <c r="CD1312" i="1"/>
  <c r="BZ1314" i="1"/>
  <c r="CA1313" i="1"/>
  <c r="CB1311" i="1"/>
  <c r="CD1313" i="1" l="1"/>
  <c r="BZ1315" i="1"/>
  <c r="CA1314" i="1"/>
  <c r="CB1312" i="1"/>
  <c r="CD1314" i="1" l="1"/>
  <c r="BZ1316" i="1"/>
  <c r="CA1315" i="1"/>
  <c r="CB1313" i="1"/>
  <c r="CC1313" i="1" s="1"/>
  <c r="CD1315" i="1" l="1"/>
  <c r="BZ1317" i="1"/>
  <c r="CA1316" i="1"/>
  <c r="CB1314" i="1"/>
  <c r="CC1314" i="1" s="1"/>
  <c r="CD1316" i="1" l="1"/>
  <c r="BZ1318" i="1"/>
  <c r="CA1317" i="1"/>
  <c r="CB1315" i="1"/>
  <c r="CC1315" i="1" s="1"/>
  <c r="CC1317" i="1" l="1"/>
  <c r="CD1317" i="1"/>
  <c r="BZ1319" i="1"/>
  <c r="CA1318" i="1"/>
  <c r="CB1316" i="1"/>
  <c r="CC1316" i="1" s="1"/>
  <c r="CD1318" i="1" l="1"/>
  <c r="BZ1320" i="1"/>
  <c r="CA1319" i="1"/>
  <c r="CB1317" i="1"/>
  <c r="CC1319" i="1" l="1"/>
  <c r="CD1319" i="1"/>
  <c r="BZ1321" i="1"/>
  <c r="CA1320" i="1"/>
  <c r="CB1318" i="1"/>
  <c r="CC1318" i="1" s="1"/>
  <c r="CD1320" i="1" l="1"/>
  <c r="BZ1322" i="1"/>
  <c r="CA1321" i="1"/>
  <c r="CB1319" i="1"/>
  <c r="CD1321" i="1" l="1"/>
  <c r="BZ1323" i="1"/>
  <c r="CA1322" i="1"/>
  <c r="CB1320" i="1"/>
  <c r="CC1320" i="1" s="1"/>
  <c r="CD1322" i="1" l="1"/>
  <c r="BZ1324" i="1"/>
  <c r="CA1323" i="1"/>
  <c r="CB1321" i="1"/>
  <c r="CC1321" i="1" s="1"/>
  <c r="CD1323" i="1" l="1"/>
  <c r="CC1323" i="1"/>
  <c r="BZ1325" i="1"/>
  <c r="CA1324" i="1"/>
  <c r="CB1322" i="1"/>
  <c r="CC1322" i="1" s="1"/>
  <c r="CD1324" i="1" l="1"/>
  <c r="BZ1326" i="1"/>
  <c r="CA1325" i="1"/>
  <c r="CB1323" i="1"/>
  <c r="CD1325" i="1" l="1"/>
  <c r="BZ1327" i="1"/>
  <c r="CA1326" i="1"/>
  <c r="CB1324" i="1"/>
  <c r="CC1324" i="1" s="1"/>
  <c r="CD1326" i="1" l="1"/>
  <c r="CC1326" i="1"/>
  <c r="BZ1328" i="1"/>
  <c r="CA1327" i="1"/>
  <c r="CB1325" i="1"/>
  <c r="CC1325" i="1" s="1"/>
  <c r="CD1327" i="1" l="1"/>
  <c r="BZ1329" i="1"/>
  <c r="CA1328" i="1"/>
  <c r="CB1326" i="1"/>
  <c r="CD1328" i="1" l="1"/>
  <c r="BZ1330" i="1"/>
  <c r="CA1329" i="1"/>
  <c r="CB1327" i="1"/>
  <c r="CC1327" i="1" s="1"/>
  <c r="CC1329" i="1" l="1"/>
  <c r="CD1329" i="1"/>
  <c r="BZ1331" i="1"/>
  <c r="CA1330" i="1"/>
  <c r="CB1328" i="1"/>
  <c r="CC1328" i="1" s="1"/>
  <c r="CC1330" i="1" l="1"/>
  <c r="CD1330" i="1"/>
  <c r="BZ1332" i="1"/>
  <c r="CA1331" i="1"/>
  <c r="CB1329" i="1"/>
  <c r="CD1331" i="1" l="1"/>
  <c r="BZ1333" i="1"/>
  <c r="CA1332" i="1"/>
  <c r="CB1330" i="1"/>
  <c r="CD1332" i="1" l="1"/>
  <c r="BZ1334" i="1"/>
  <c r="CA1333" i="1"/>
  <c r="CB1331" i="1"/>
  <c r="CC1331" i="1" s="1"/>
  <c r="BZ1335" i="1" l="1"/>
  <c r="CA1334" i="1"/>
  <c r="CD1333" i="1"/>
  <c r="CB1333" i="1"/>
  <c r="CC1333" i="1" s="1"/>
  <c r="CB1332" i="1"/>
  <c r="CC1332" i="1" s="1"/>
  <c r="CD1334" i="1" l="1"/>
  <c r="BZ1336" i="1"/>
  <c r="CA1335" i="1"/>
  <c r="CD1335" i="1" l="1"/>
  <c r="BZ1337" i="1"/>
  <c r="CA1336" i="1"/>
  <c r="CB1334" i="1"/>
  <c r="CC1334" i="1" s="1"/>
  <c r="CC1336" i="1" l="1"/>
  <c r="CD1336" i="1"/>
  <c r="BZ1338" i="1"/>
  <c r="CA1337" i="1"/>
  <c r="CB1335" i="1"/>
  <c r="CC1335" i="1" s="1"/>
  <c r="CD1337" i="1" l="1"/>
  <c r="BZ1339" i="1"/>
  <c r="CA1338" i="1"/>
  <c r="CB1336" i="1"/>
  <c r="CD1338" i="1" l="1"/>
  <c r="BZ1340" i="1"/>
  <c r="CA1339" i="1"/>
  <c r="CB1337" i="1"/>
  <c r="CC1337" i="1" s="1"/>
  <c r="CD1339" i="1" l="1"/>
  <c r="BZ1341" i="1"/>
  <c r="CA1340" i="1"/>
  <c r="CB1338" i="1"/>
  <c r="CC1338" i="1" s="1"/>
  <c r="CD1340" i="1" l="1"/>
  <c r="BZ1342" i="1"/>
  <c r="CA1341" i="1"/>
  <c r="CB1339" i="1"/>
  <c r="CC1339" i="1" s="1"/>
  <c r="CD1341" i="1" l="1"/>
  <c r="BZ1343" i="1"/>
  <c r="CA1342" i="1"/>
  <c r="CB1340" i="1"/>
  <c r="CC1340" i="1" s="1"/>
  <c r="CD1342" i="1" l="1"/>
  <c r="BZ1344" i="1"/>
  <c r="CA1343" i="1"/>
  <c r="CB1341" i="1"/>
  <c r="CC1341" i="1" s="1"/>
  <c r="CD1343" i="1" l="1"/>
  <c r="BZ1345" i="1"/>
  <c r="CA1344" i="1"/>
  <c r="CB1342" i="1"/>
  <c r="CC1342" i="1" s="1"/>
  <c r="CD1344" i="1" l="1"/>
  <c r="BZ1346" i="1"/>
  <c r="CA1345" i="1"/>
  <c r="CB1343" i="1"/>
  <c r="CC1343" i="1" s="1"/>
  <c r="CC1345" i="1" l="1"/>
  <c r="CD1345" i="1"/>
  <c r="BZ1347" i="1"/>
  <c r="CA1346" i="1"/>
  <c r="CB1344" i="1"/>
  <c r="CC1344" i="1" s="1"/>
  <c r="CD1346" i="1" l="1"/>
  <c r="BZ1348" i="1"/>
  <c r="CA1347" i="1"/>
  <c r="CB1345" i="1"/>
  <c r="CC1347" i="1" l="1"/>
  <c r="CD1347" i="1"/>
  <c r="BZ1349" i="1"/>
  <c r="CA1348" i="1"/>
  <c r="CB1346" i="1"/>
  <c r="CC1346" i="1" s="1"/>
  <c r="CD1348" i="1" l="1"/>
  <c r="BZ1350" i="1"/>
  <c r="CA1349" i="1"/>
  <c r="CB1347" i="1"/>
  <c r="CD1349" i="1" l="1"/>
  <c r="BZ1351" i="1"/>
  <c r="CA1350" i="1"/>
  <c r="CB1348" i="1"/>
  <c r="CC1348" i="1" s="1"/>
  <c r="CD1350" i="1" l="1"/>
  <c r="CC1350" i="1"/>
  <c r="BZ1352" i="1"/>
  <c r="CA1351" i="1"/>
  <c r="CB1349" i="1"/>
  <c r="CC1349" i="1" s="1"/>
  <c r="CD1351" i="1" l="1"/>
  <c r="BZ1353" i="1"/>
  <c r="CA1352" i="1"/>
  <c r="CB1350" i="1"/>
  <c r="CD1352" i="1" l="1"/>
  <c r="BZ1354" i="1"/>
  <c r="CA1353" i="1"/>
  <c r="CB1351" i="1"/>
  <c r="CC1351" i="1" s="1"/>
  <c r="CD1353" i="1" l="1"/>
  <c r="BZ1355" i="1"/>
  <c r="CA1354" i="1"/>
  <c r="CB1352" i="1"/>
  <c r="CC1352" i="1" s="1"/>
  <c r="CD1354" i="1" l="1"/>
  <c r="BZ1356" i="1"/>
  <c r="CA1355" i="1"/>
  <c r="CB1353" i="1"/>
  <c r="CC1353" i="1" s="1"/>
  <c r="CD1355" i="1" l="1"/>
  <c r="BZ1357" i="1"/>
  <c r="CA1356" i="1"/>
  <c r="CB1354" i="1"/>
  <c r="CC1354" i="1" s="1"/>
  <c r="CD1356" i="1" l="1"/>
  <c r="BZ1358" i="1"/>
  <c r="CA1357" i="1"/>
  <c r="CB1355" i="1"/>
  <c r="CC1355" i="1" s="1"/>
  <c r="CC1357" i="1" l="1"/>
  <c r="CD1357" i="1"/>
  <c r="BZ1359" i="1"/>
  <c r="CA1358" i="1"/>
  <c r="CB1356" i="1"/>
  <c r="CC1356" i="1" s="1"/>
  <c r="CD1358" i="1" l="1"/>
  <c r="BZ1360" i="1"/>
  <c r="CA1359" i="1"/>
  <c r="CB1357" i="1"/>
  <c r="CD1359" i="1" l="1"/>
  <c r="CC1359" i="1"/>
  <c r="BZ1361" i="1"/>
  <c r="CA1360" i="1"/>
  <c r="CB1358" i="1"/>
  <c r="CC1358" i="1" s="1"/>
  <c r="CC1360" i="1" l="1"/>
  <c r="CD1360" i="1"/>
  <c r="BZ1362" i="1"/>
  <c r="CA1361" i="1"/>
  <c r="CB1359" i="1"/>
  <c r="CD1361" i="1" l="1"/>
  <c r="BZ1363" i="1"/>
  <c r="CA1362" i="1"/>
  <c r="CB1360" i="1"/>
  <c r="CD1362" i="1" l="1"/>
  <c r="CC1362" i="1"/>
  <c r="BZ1364" i="1"/>
  <c r="CA1363" i="1"/>
  <c r="CB1361" i="1"/>
  <c r="CC1361" i="1" s="1"/>
  <c r="CD1363" i="1" l="1"/>
  <c r="CC1363" i="1"/>
  <c r="BZ1365" i="1"/>
  <c r="CA1364" i="1"/>
  <c r="CB1362" i="1"/>
  <c r="CD1364" i="1" l="1"/>
  <c r="BZ1366" i="1"/>
  <c r="CA1365" i="1"/>
  <c r="CB1363" i="1"/>
  <c r="CD1365" i="1" l="1"/>
  <c r="BZ1367" i="1"/>
  <c r="CA1366" i="1"/>
  <c r="CB1364" i="1"/>
  <c r="CC1364" i="1" s="1"/>
  <c r="CD1366" i="1" l="1"/>
  <c r="BZ1368" i="1"/>
  <c r="CA1367" i="1"/>
  <c r="CB1365" i="1"/>
  <c r="CC1365" i="1" s="1"/>
  <c r="CD1367" i="1" l="1"/>
  <c r="BZ1369" i="1"/>
  <c r="CA1368" i="1"/>
  <c r="CB1366" i="1"/>
  <c r="CC1366" i="1" s="1"/>
  <c r="CD1368" i="1" l="1"/>
  <c r="BZ1370" i="1"/>
  <c r="CA1369" i="1"/>
  <c r="CB1367" i="1"/>
  <c r="CC1367" i="1" s="1"/>
  <c r="CC1369" i="1" l="1"/>
  <c r="CD1369" i="1"/>
  <c r="BZ1371" i="1"/>
  <c r="CA1370" i="1"/>
  <c r="CB1368" i="1"/>
  <c r="CC1368" i="1" s="1"/>
  <c r="CD1370" i="1" l="1"/>
  <c r="BZ1372" i="1"/>
  <c r="CA1371" i="1"/>
  <c r="CB1369" i="1"/>
  <c r="CD1371" i="1" l="1"/>
  <c r="CC1371" i="1"/>
  <c r="BZ1373" i="1"/>
  <c r="CA1372" i="1"/>
  <c r="CB1370" i="1"/>
  <c r="CC1370" i="1" s="1"/>
  <c r="CC1372" i="1" l="1"/>
  <c r="CD1372" i="1"/>
  <c r="BZ1374" i="1"/>
  <c r="CA1373" i="1"/>
  <c r="CB1371" i="1"/>
  <c r="CD1373" i="1" l="1"/>
  <c r="BZ1375" i="1"/>
  <c r="CA1374" i="1"/>
  <c r="CB1372" i="1"/>
  <c r="CC1374" i="1" l="1"/>
  <c r="CD1374" i="1"/>
  <c r="BZ1376" i="1"/>
  <c r="CA1375" i="1"/>
  <c r="CB1373" i="1"/>
  <c r="CC1373" i="1" s="1"/>
  <c r="CD1375" i="1" l="1"/>
  <c r="BZ1377" i="1"/>
  <c r="CA1376" i="1"/>
  <c r="CB1374" i="1"/>
  <c r="CD1376" i="1" l="1"/>
  <c r="BZ1378" i="1"/>
  <c r="CA1377" i="1"/>
  <c r="CB1375" i="1"/>
  <c r="CC1375" i="1" s="1"/>
  <c r="BZ1379" i="1" l="1"/>
  <c r="CA1378" i="1"/>
  <c r="CB1377" i="1" s="1"/>
  <c r="CC1377" i="1" s="1"/>
  <c r="CD1377" i="1"/>
  <c r="CB1376" i="1"/>
  <c r="CC1376" i="1" s="1"/>
  <c r="CC1378" i="1" l="1"/>
  <c r="CD1378" i="1"/>
  <c r="BZ1380" i="1"/>
  <c r="CA1379" i="1"/>
  <c r="CC1379" i="1" l="1"/>
  <c r="CD1379" i="1"/>
  <c r="BZ1381" i="1"/>
  <c r="CA1380" i="1"/>
  <c r="CB1378" i="1"/>
  <c r="CD1380" i="1" l="1"/>
  <c r="CC1380" i="1"/>
  <c r="BZ1382" i="1"/>
  <c r="CA1381" i="1"/>
  <c r="CB1379" i="1"/>
  <c r="BZ1383" i="1" l="1"/>
  <c r="CA1382" i="1"/>
  <c r="CB1381" i="1" s="1"/>
  <c r="CC1381" i="1"/>
  <c r="CD1381" i="1"/>
  <c r="CB1380" i="1"/>
  <c r="CD1382" i="1" l="1"/>
  <c r="BZ1384" i="1"/>
  <c r="CA1383" i="1"/>
  <c r="CD1383" i="1" l="1"/>
  <c r="CC1383" i="1"/>
  <c r="BZ1385" i="1"/>
  <c r="CA1384" i="1"/>
  <c r="CB1382" i="1"/>
  <c r="CC1382" i="1" s="1"/>
  <c r="CD1384" i="1" l="1"/>
  <c r="BZ1386" i="1"/>
  <c r="CA1385" i="1"/>
  <c r="CB1383" i="1"/>
  <c r="CD1385" i="1" l="1"/>
  <c r="BZ1387" i="1"/>
  <c r="CA1386" i="1"/>
  <c r="CB1384" i="1"/>
  <c r="CC1384" i="1" s="1"/>
  <c r="BZ1388" i="1" l="1"/>
  <c r="CA1387" i="1"/>
  <c r="CB1386" i="1" s="1"/>
  <c r="CC1386" i="1" s="1"/>
  <c r="CD1386" i="1"/>
  <c r="CB1385" i="1"/>
  <c r="CC1385" i="1" s="1"/>
  <c r="CD1387" i="1" l="1"/>
  <c r="BZ1389" i="1"/>
  <c r="CA1388" i="1"/>
  <c r="CD1388" i="1" l="1"/>
  <c r="CC1388" i="1"/>
  <c r="BZ1390" i="1"/>
  <c r="CA1389" i="1"/>
  <c r="CB1387" i="1"/>
  <c r="CC1387" i="1" s="1"/>
  <c r="CD1389" i="1" l="1"/>
  <c r="CC1389" i="1"/>
  <c r="BZ1391" i="1"/>
  <c r="CA1390" i="1"/>
  <c r="CB1388" i="1"/>
  <c r="CD1390" i="1" l="1"/>
  <c r="CC1390" i="1"/>
  <c r="BZ1392" i="1"/>
  <c r="CA1391" i="1"/>
  <c r="CB1389" i="1"/>
  <c r="CD1391" i="1" l="1"/>
  <c r="BZ1393" i="1"/>
  <c r="CA1392" i="1"/>
  <c r="CB1390" i="1"/>
  <c r="CC1392" i="1" l="1"/>
  <c r="CD1392" i="1"/>
  <c r="BZ1394" i="1"/>
  <c r="CA1393" i="1"/>
  <c r="CB1391" i="1"/>
  <c r="CC1391" i="1" s="1"/>
  <c r="CD1393" i="1" l="1"/>
  <c r="BZ1395" i="1"/>
  <c r="CA1394" i="1"/>
  <c r="CB1392" i="1"/>
  <c r="CD1394" i="1" l="1"/>
  <c r="BZ1396" i="1"/>
  <c r="CA1395" i="1"/>
  <c r="CB1393" i="1"/>
  <c r="CC1393" i="1" s="1"/>
  <c r="CC1395" i="1" l="1"/>
  <c r="CD1395" i="1"/>
  <c r="BZ1397" i="1"/>
  <c r="CA1396" i="1"/>
  <c r="CB1394" i="1"/>
  <c r="CC1394" i="1" s="1"/>
  <c r="CD1396" i="1" l="1"/>
  <c r="BZ1398" i="1"/>
  <c r="CA1397" i="1"/>
  <c r="CB1395" i="1"/>
  <c r="CD1397" i="1" l="1"/>
  <c r="BZ1399" i="1"/>
  <c r="CA1398" i="1"/>
  <c r="CB1396" i="1"/>
  <c r="CC1396" i="1" s="1"/>
  <c r="CD1398" i="1" l="1"/>
  <c r="CC1398" i="1"/>
  <c r="BZ1400" i="1"/>
  <c r="CA1399" i="1"/>
  <c r="CB1397" i="1"/>
  <c r="CC1397" i="1" s="1"/>
  <c r="CC1399" i="1" l="1"/>
  <c r="CD1399" i="1"/>
  <c r="BZ1401" i="1"/>
  <c r="CA1400" i="1"/>
  <c r="CB1398" i="1"/>
  <c r="CD1400" i="1" l="1"/>
  <c r="BZ1402" i="1"/>
  <c r="CA1401" i="1"/>
  <c r="CB1399" i="1"/>
  <c r="CD1401" i="1" l="1"/>
  <c r="BZ1403" i="1"/>
  <c r="CA1402" i="1"/>
  <c r="CB1400" i="1"/>
  <c r="CC1400" i="1" s="1"/>
  <c r="CD1402" i="1" l="1"/>
  <c r="BZ1404" i="1"/>
  <c r="CA1403" i="1"/>
  <c r="CB1401" i="1"/>
  <c r="CC1401" i="1" s="1"/>
  <c r="CD1403" i="1" l="1"/>
  <c r="BZ1405" i="1"/>
  <c r="CA1404" i="1"/>
  <c r="CB1402" i="1"/>
  <c r="CC1402" i="1" s="1"/>
  <c r="CD1404" i="1" l="1"/>
  <c r="CC1404" i="1"/>
  <c r="BZ1406" i="1"/>
  <c r="CA1405" i="1"/>
  <c r="CB1403" i="1"/>
  <c r="CC1403" i="1" s="1"/>
  <c r="CC1405" i="1" l="1"/>
  <c r="CD1405" i="1"/>
  <c r="BZ1407" i="1"/>
  <c r="CA1406" i="1"/>
  <c r="CB1404" i="1"/>
  <c r="CD1406" i="1" l="1"/>
  <c r="CC1406" i="1"/>
  <c r="BZ1408" i="1"/>
  <c r="CA1407" i="1"/>
  <c r="CB1405" i="1"/>
  <c r="CD1407" i="1" l="1"/>
  <c r="CC1407" i="1"/>
  <c r="BZ1409" i="1"/>
  <c r="CA1408" i="1"/>
  <c r="CB1406" i="1"/>
  <c r="CC1408" i="1" l="1"/>
  <c r="CD1408" i="1"/>
  <c r="BZ1410" i="1"/>
  <c r="CA1409" i="1"/>
  <c r="CB1407" i="1"/>
  <c r="CD1409" i="1" l="1"/>
  <c r="BZ1411" i="1"/>
  <c r="CA1410" i="1"/>
  <c r="CB1408" i="1"/>
  <c r="CD1410" i="1" l="1"/>
  <c r="BZ1412" i="1"/>
  <c r="CA1411" i="1"/>
  <c r="CB1409" i="1"/>
  <c r="CC1409" i="1" s="1"/>
  <c r="CD1411" i="1" l="1"/>
  <c r="BZ1413" i="1"/>
  <c r="CA1412" i="1"/>
  <c r="CB1410" i="1"/>
  <c r="CC1410" i="1" s="1"/>
  <c r="CD1412" i="1" l="1"/>
  <c r="BZ1414" i="1"/>
  <c r="CA1413" i="1"/>
  <c r="CB1411" i="1"/>
  <c r="CC1411" i="1" s="1"/>
  <c r="CD1413" i="1" l="1"/>
  <c r="BZ1415" i="1"/>
  <c r="CA1414" i="1"/>
  <c r="CB1412" i="1"/>
  <c r="CC1412" i="1" s="1"/>
  <c r="CC1414" i="1" l="1"/>
  <c r="CD1414" i="1"/>
  <c r="BZ1416" i="1"/>
  <c r="CA1415" i="1"/>
  <c r="CB1413" i="1"/>
  <c r="CC1413" i="1" s="1"/>
  <c r="CD1415" i="1" l="1"/>
  <c r="BZ1417" i="1"/>
  <c r="CA1416" i="1"/>
  <c r="CB1414" i="1"/>
  <c r="CD1416" i="1" l="1"/>
  <c r="CC1416" i="1"/>
  <c r="BZ1418" i="1"/>
  <c r="CA1417" i="1"/>
  <c r="CB1415" i="1"/>
  <c r="CC1415" i="1" s="1"/>
  <c r="CD1417" i="1" l="1"/>
  <c r="BZ1419" i="1"/>
  <c r="CA1418" i="1"/>
  <c r="CB1416" i="1"/>
  <c r="CD1418" i="1" l="1"/>
  <c r="BZ1420" i="1"/>
  <c r="CA1419" i="1"/>
  <c r="CB1417" i="1"/>
  <c r="CC1417" i="1" s="1"/>
  <c r="CC1419" i="1" l="1"/>
  <c r="CD1419" i="1"/>
  <c r="BZ1421" i="1"/>
  <c r="CA1420" i="1"/>
  <c r="CB1418" i="1"/>
  <c r="CC1418" i="1" s="1"/>
  <c r="CC1420" i="1" l="1"/>
  <c r="CD1420" i="1"/>
  <c r="BZ1422" i="1"/>
  <c r="CA1421" i="1"/>
  <c r="CB1419" i="1"/>
  <c r="CD1421" i="1" l="1"/>
  <c r="BZ1423" i="1"/>
  <c r="CA1422" i="1"/>
  <c r="CB1420" i="1"/>
  <c r="CD1422" i="1" l="1"/>
  <c r="BZ1424" i="1"/>
  <c r="CA1423" i="1"/>
  <c r="CB1421" i="1"/>
  <c r="CC1421" i="1" s="1"/>
  <c r="CC1423" i="1" l="1"/>
  <c r="CD1423" i="1"/>
  <c r="BZ1425" i="1"/>
  <c r="CA1424" i="1"/>
  <c r="CB1422" i="1"/>
  <c r="CC1422" i="1" s="1"/>
  <c r="CD1424" i="1" l="1"/>
  <c r="BZ1426" i="1"/>
  <c r="CA1425" i="1"/>
  <c r="CB1423" i="1"/>
  <c r="CD1425" i="1" l="1"/>
  <c r="BZ1427" i="1"/>
  <c r="CA1426" i="1"/>
  <c r="CB1424" i="1"/>
  <c r="CC1424" i="1" s="1"/>
  <c r="CD1426" i="1" l="1"/>
  <c r="CC1426" i="1"/>
  <c r="BZ1428" i="1"/>
  <c r="CA1427" i="1"/>
  <c r="CB1425" i="1"/>
  <c r="CC1425" i="1" s="1"/>
  <c r="CC1427" i="1" l="1"/>
  <c r="CD1427" i="1"/>
  <c r="BZ1429" i="1"/>
  <c r="CA1428" i="1"/>
  <c r="CB1426" i="1"/>
  <c r="CD1428" i="1" l="1"/>
  <c r="BZ1430" i="1"/>
  <c r="CA1429" i="1"/>
  <c r="CB1427" i="1"/>
  <c r="CD1429" i="1" l="1"/>
  <c r="BZ1431" i="1"/>
  <c r="CA1430" i="1"/>
  <c r="CB1428" i="1"/>
  <c r="CC1428" i="1" s="1"/>
  <c r="CD1430" i="1" l="1"/>
  <c r="BZ1432" i="1"/>
  <c r="CA1431" i="1"/>
  <c r="CB1429" i="1"/>
  <c r="CC1429" i="1" s="1"/>
  <c r="CD1431" i="1" l="1"/>
  <c r="BZ1433" i="1"/>
  <c r="CA1432" i="1"/>
  <c r="CB1430" i="1"/>
  <c r="CC1430" i="1" s="1"/>
  <c r="CD1432" i="1" l="1"/>
  <c r="CC1432" i="1"/>
  <c r="BZ1434" i="1"/>
  <c r="CA1433" i="1"/>
  <c r="CB1431" i="1"/>
  <c r="CC1431" i="1" s="1"/>
  <c r="CD1433" i="1" l="1"/>
  <c r="BZ1435" i="1"/>
  <c r="CA1434" i="1"/>
  <c r="CB1432" i="1"/>
  <c r="CD1434" i="1" l="1"/>
  <c r="BZ1436" i="1"/>
  <c r="CA1435" i="1"/>
  <c r="CB1433" i="1"/>
  <c r="CC1433" i="1" s="1"/>
  <c r="CC1435" i="1" l="1"/>
  <c r="CD1435" i="1"/>
  <c r="BZ1437" i="1"/>
  <c r="CA1436" i="1"/>
  <c r="CB1434" i="1"/>
  <c r="CC1434" i="1" s="1"/>
  <c r="CD1436" i="1" l="1"/>
  <c r="BZ1438" i="1"/>
  <c r="CA1437" i="1"/>
  <c r="CB1435" i="1"/>
  <c r="CD1437" i="1" l="1"/>
  <c r="BZ1439" i="1"/>
  <c r="CA1438" i="1"/>
  <c r="CB1436" i="1"/>
  <c r="CC1436" i="1" s="1"/>
  <c r="CD1438" i="1" l="1"/>
  <c r="BZ1440" i="1"/>
  <c r="CA1439" i="1"/>
  <c r="CB1437" i="1"/>
  <c r="CC1437" i="1" s="1"/>
  <c r="CC1439" i="1" l="1"/>
  <c r="CD1439" i="1"/>
  <c r="BZ1441" i="1"/>
  <c r="CA1440" i="1"/>
  <c r="CB1438" i="1"/>
  <c r="CC1438" i="1" s="1"/>
  <c r="CD1440" i="1" l="1"/>
  <c r="CC1440" i="1"/>
  <c r="BZ1442" i="1"/>
  <c r="CA1441" i="1"/>
  <c r="CB1439" i="1"/>
  <c r="CC1441" i="1" l="1"/>
  <c r="CD1441" i="1"/>
  <c r="BZ1443" i="1"/>
  <c r="CA1442" i="1"/>
  <c r="CB1440" i="1"/>
  <c r="CD1442" i="1" l="1"/>
  <c r="BZ1444" i="1"/>
  <c r="CA1443" i="1"/>
  <c r="CB1441" i="1"/>
  <c r="CC1443" i="1" l="1"/>
  <c r="CD1443" i="1"/>
  <c r="BZ1445" i="1"/>
  <c r="CA1444" i="1"/>
  <c r="CB1442" i="1"/>
  <c r="CC1442" i="1" s="1"/>
  <c r="CD1444" i="1" l="1"/>
  <c r="CC1444" i="1"/>
  <c r="BZ1446" i="1"/>
  <c r="CA1445" i="1"/>
  <c r="CB1443" i="1"/>
  <c r="CD1445" i="1" l="1"/>
  <c r="BZ1447" i="1"/>
  <c r="CA1446" i="1"/>
  <c r="CB1444" i="1"/>
  <c r="CD1446" i="1" l="1"/>
  <c r="BZ1448" i="1"/>
  <c r="CA1447" i="1"/>
  <c r="CB1445" i="1"/>
  <c r="CC1445" i="1" s="1"/>
  <c r="CC1447" i="1" l="1"/>
  <c r="CD1447" i="1"/>
  <c r="BZ1449" i="1"/>
  <c r="CA1448" i="1"/>
  <c r="CB1446" i="1"/>
  <c r="CC1446" i="1" s="1"/>
  <c r="CD1448" i="1" l="1"/>
  <c r="BZ1450" i="1"/>
  <c r="CA1449" i="1"/>
  <c r="CB1447" i="1"/>
  <c r="CD1449" i="1" l="1"/>
  <c r="BZ1451" i="1"/>
  <c r="CA1450" i="1"/>
  <c r="CB1448" i="1"/>
  <c r="CC1448" i="1" s="1"/>
  <c r="CD1450" i="1" l="1"/>
  <c r="CC1450" i="1"/>
  <c r="BZ1452" i="1"/>
  <c r="CA1451" i="1"/>
  <c r="CB1449" i="1"/>
  <c r="CC1449" i="1" s="1"/>
  <c r="CD1451" i="1" l="1"/>
  <c r="CC1451" i="1"/>
  <c r="BZ1453" i="1"/>
  <c r="CA1452" i="1"/>
  <c r="CB1450" i="1"/>
  <c r="CD1452" i="1" l="1"/>
  <c r="CC1452" i="1"/>
  <c r="BZ1454" i="1"/>
  <c r="CA1453" i="1"/>
  <c r="CB1451" i="1"/>
  <c r="CD1453" i="1" l="1"/>
  <c r="BZ1455" i="1"/>
  <c r="CA1454" i="1"/>
  <c r="CB1452" i="1"/>
  <c r="CD1454" i="1" l="1"/>
  <c r="BZ1456" i="1"/>
  <c r="CA1455" i="1"/>
  <c r="CB1453" i="1"/>
  <c r="CC1453" i="1" s="1"/>
  <c r="CC1455" i="1" l="1"/>
  <c r="CD1455" i="1"/>
  <c r="BZ1457" i="1"/>
  <c r="CA1456" i="1"/>
  <c r="CB1454" i="1"/>
  <c r="CC1454" i="1" s="1"/>
  <c r="CC1456" i="1" l="1"/>
  <c r="CD1456" i="1"/>
  <c r="BZ1458" i="1"/>
  <c r="CA1457" i="1"/>
  <c r="CB1455" i="1"/>
  <c r="CD1457" i="1" l="1"/>
  <c r="BZ1459" i="1"/>
  <c r="CA1458" i="1"/>
  <c r="CB1456" i="1"/>
  <c r="CD1458" i="1" l="1"/>
  <c r="BZ1460" i="1"/>
  <c r="CA1459" i="1"/>
  <c r="CB1457" i="1"/>
  <c r="CC1457" i="1" s="1"/>
  <c r="CD1459" i="1" l="1"/>
  <c r="BZ1461" i="1"/>
  <c r="CA1460" i="1"/>
  <c r="CB1458" i="1"/>
  <c r="CC1458" i="1" s="1"/>
  <c r="CD1460" i="1" l="1"/>
  <c r="BZ1462" i="1"/>
  <c r="CA1461" i="1"/>
  <c r="CB1459" i="1"/>
  <c r="CC1459" i="1" s="1"/>
  <c r="CD1461" i="1" l="1"/>
  <c r="CC1461" i="1"/>
  <c r="BZ1463" i="1"/>
  <c r="CA1462" i="1"/>
  <c r="CB1460" i="1"/>
  <c r="CC1460" i="1" s="1"/>
  <c r="CD1462" i="1" l="1"/>
  <c r="BZ1464" i="1"/>
  <c r="CA1463" i="1"/>
  <c r="CB1461" i="1"/>
  <c r="CD1463" i="1" l="1"/>
  <c r="BZ1465" i="1"/>
  <c r="CA1464" i="1"/>
  <c r="CB1462" i="1"/>
  <c r="CC1462" i="1" s="1"/>
  <c r="CD1464" i="1" l="1"/>
  <c r="BZ1466" i="1"/>
  <c r="CA1465" i="1"/>
  <c r="CB1463" i="1"/>
  <c r="CC1463" i="1" s="1"/>
  <c r="CD1465" i="1" l="1"/>
  <c r="BZ1467" i="1"/>
  <c r="CA1466" i="1"/>
  <c r="CB1464" i="1"/>
  <c r="CC1464" i="1" s="1"/>
  <c r="CD1466" i="1" l="1"/>
  <c r="BZ1468" i="1"/>
  <c r="CA1467" i="1"/>
  <c r="CB1465" i="1"/>
  <c r="CC1465" i="1" s="1"/>
  <c r="CD1467" i="1" l="1"/>
  <c r="BZ1469" i="1"/>
  <c r="CA1468" i="1"/>
  <c r="CB1466" i="1"/>
  <c r="CC1466" i="1" s="1"/>
  <c r="CD1468" i="1" l="1"/>
  <c r="CC1468" i="1"/>
  <c r="BZ1470" i="1"/>
  <c r="CA1469" i="1"/>
  <c r="CB1467" i="1"/>
  <c r="CC1467" i="1" s="1"/>
  <c r="CD1469" i="1" l="1"/>
  <c r="BZ1471" i="1"/>
  <c r="CA1470" i="1"/>
  <c r="CB1468" i="1"/>
  <c r="CD1470" i="1" l="1"/>
  <c r="BZ1472" i="1"/>
  <c r="CA1471" i="1"/>
  <c r="CB1469" i="1"/>
  <c r="CC1469" i="1" s="1"/>
  <c r="CC1471" i="1" l="1"/>
  <c r="CD1471" i="1"/>
  <c r="BZ1473" i="1"/>
  <c r="CA1472" i="1"/>
  <c r="CB1470" i="1"/>
  <c r="CC1470" i="1" s="1"/>
  <c r="CD1472" i="1" l="1"/>
  <c r="BZ1474" i="1"/>
  <c r="CA1473" i="1"/>
  <c r="CB1471" i="1"/>
  <c r="CD1473" i="1" l="1"/>
  <c r="BZ1475" i="1"/>
  <c r="CA1474" i="1"/>
  <c r="CB1472" i="1"/>
  <c r="CC1472" i="1" s="1"/>
  <c r="CD1474" i="1" l="1"/>
  <c r="BZ1476" i="1"/>
  <c r="CA1475" i="1"/>
  <c r="CB1473" i="1"/>
  <c r="CC1473" i="1" s="1"/>
  <c r="CD1475" i="1" l="1"/>
  <c r="BZ1477" i="1"/>
  <c r="CA1476" i="1"/>
  <c r="CB1474" i="1"/>
  <c r="CC1474" i="1" s="1"/>
  <c r="CD1476" i="1" l="1"/>
  <c r="BZ1478" i="1"/>
  <c r="CA1477" i="1"/>
  <c r="CB1475" i="1"/>
  <c r="CC1475" i="1" s="1"/>
  <c r="CD1477" i="1" l="1"/>
  <c r="BZ1479" i="1"/>
  <c r="CA1478" i="1"/>
  <c r="CB1476" i="1"/>
  <c r="CC1476" i="1" s="1"/>
  <c r="CD1478" i="1" l="1"/>
  <c r="BZ1480" i="1"/>
  <c r="CA1479" i="1"/>
  <c r="CB1477" i="1"/>
  <c r="CC1477" i="1" s="1"/>
  <c r="CD1479" i="1" l="1"/>
  <c r="BZ1481" i="1"/>
  <c r="CA1480" i="1"/>
  <c r="CB1478" i="1"/>
  <c r="CC1478" i="1" s="1"/>
  <c r="CC1480" i="1" l="1"/>
  <c r="CD1480" i="1"/>
  <c r="BZ1482" i="1"/>
  <c r="CA1481" i="1"/>
  <c r="CB1479" i="1"/>
  <c r="CC1479" i="1" s="1"/>
  <c r="CD1481" i="1" l="1"/>
  <c r="BZ1483" i="1"/>
  <c r="CA1482" i="1"/>
  <c r="CB1480" i="1"/>
  <c r="CD1482" i="1" l="1"/>
  <c r="BZ1484" i="1"/>
  <c r="CA1483" i="1"/>
  <c r="CB1481" i="1"/>
  <c r="CC1481" i="1" s="1"/>
  <c r="CD1483" i="1" l="1"/>
  <c r="CC1483" i="1"/>
  <c r="BZ1485" i="1"/>
  <c r="CA1484" i="1"/>
  <c r="CB1482" i="1"/>
  <c r="CC1482" i="1" s="1"/>
  <c r="CD1484" i="1" l="1"/>
  <c r="BZ1486" i="1"/>
  <c r="CA1485" i="1"/>
  <c r="CB1483" i="1"/>
  <c r="CD1485" i="1" l="1"/>
  <c r="BZ1487" i="1"/>
  <c r="CA1486" i="1"/>
  <c r="CB1484" i="1"/>
  <c r="CC1484" i="1" s="1"/>
  <c r="CC1486" i="1" l="1"/>
  <c r="CD1486" i="1"/>
  <c r="BZ1488" i="1"/>
  <c r="CA1487" i="1"/>
  <c r="CB1485" i="1"/>
  <c r="CC1485" i="1" s="1"/>
  <c r="CD1487" i="1" l="1"/>
  <c r="BZ1489" i="1"/>
  <c r="CA1488" i="1"/>
  <c r="CB1486" i="1"/>
  <c r="CD1488" i="1" l="1"/>
  <c r="CC1488" i="1"/>
  <c r="BZ1490" i="1"/>
  <c r="CA1489" i="1"/>
  <c r="CB1487" i="1"/>
  <c r="CC1487" i="1" s="1"/>
  <c r="CD1489" i="1" l="1"/>
  <c r="BZ1491" i="1"/>
  <c r="CA1490" i="1"/>
  <c r="CB1488" i="1"/>
  <c r="CD1490" i="1" l="1"/>
  <c r="BZ1492" i="1"/>
  <c r="CA1491" i="1"/>
  <c r="CB1489" i="1"/>
  <c r="CC1489" i="1" s="1"/>
  <c r="CD1491" i="1" l="1"/>
  <c r="BZ1493" i="1"/>
  <c r="CA1492" i="1"/>
  <c r="CB1490" i="1"/>
  <c r="CC1490" i="1" s="1"/>
  <c r="CC1492" i="1" l="1"/>
  <c r="CD1492" i="1"/>
  <c r="BZ1494" i="1"/>
  <c r="CA1493" i="1"/>
  <c r="CB1491" i="1"/>
  <c r="CC1491" i="1" s="1"/>
  <c r="CD1493" i="1" l="1"/>
  <c r="BZ1495" i="1"/>
  <c r="CA1494" i="1"/>
  <c r="CB1492" i="1"/>
  <c r="CD1494" i="1" l="1"/>
  <c r="BZ1496" i="1"/>
  <c r="CA1495" i="1"/>
  <c r="CB1493" i="1"/>
  <c r="CC1493" i="1" s="1"/>
  <c r="CD1495" i="1" l="1"/>
  <c r="BZ1497" i="1"/>
  <c r="CA1496" i="1"/>
  <c r="CB1494" i="1"/>
  <c r="CC1494" i="1" s="1"/>
  <c r="CD1496" i="1" l="1"/>
  <c r="BZ1498" i="1"/>
  <c r="CA1497" i="1"/>
  <c r="CB1495" i="1"/>
  <c r="CC1495" i="1" s="1"/>
  <c r="CD1497" i="1" l="1"/>
  <c r="BZ1499" i="1"/>
  <c r="CA1498" i="1"/>
  <c r="CB1496" i="1"/>
  <c r="CC1496" i="1" s="1"/>
  <c r="CD1498" i="1" l="1"/>
  <c r="CC1498" i="1"/>
  <c r="BZ1500" i="1"/>
  <c r="CA1499" i="1"/>
  <c r="CB1497" i="1"/>
  <c r="CC1497" i="1" s="1"/>
  <c r="CD1499" i="1" l="1"/>
  <c r="CC1499" i="1"/>
  <c r="BZ1501" i="1"/>
  <c r="CA1500" i="1"/>
  <c r="CB1498" i="1"/>
  <c r="CD1500" i="1" l="1"/>
  <c r="CC1500" i="1"/>
  <c r="BZ1502" i="1"/>
  <c r="CA1501" i="1"/>
  <c r="CB1499" i="1"/>
  <c r="CD1501" i="1" l="1"/>
  <c r="BZ1503" i="1"/>
  <c r="CA1502" i="1"/>
  <c r="CB1500" i="1"/>
  <c r="CD1502" i="1" l="1"/>
  <c r="BZ1504" i="1"/>
  <c r="CA1503" i="1"/>
  <c r="CB1501" i="1"/>
  <c r="CC1501" i="1" s="1"/>
  <c r="CD1503" i="1" l="1"/>
  <c r="CC1503" i="1"/>
  <c r="BZ1505" i="1"/>
  <c r="CA1504" i="1"/>
  <c r="CB1502" i="1"/>
  <c r="CC1502" i="1" s="1"/>
  <c r="CC1504" i="1" l="1"/>
  <c r="CD1504" i="1"/>
  <c r="BZ1506" i="1"/>
  <c r="CA1505" i="1"/>
  <c r="CB1503" i="1"/>
  <c r="CD1505" i="1" l="1"/>
  <c r="BZ1507" i="1"/>
  <c r="CA1506" i="1"/>
  <c r="CB1504" i="1"/>
  <c r="CD1506" i="1" l="1"/>
  <c r="BZ1508" i="1"/>
  <c r="CA1507" i="1"/>
  <c r="CB1505" i="1"/>
  <c r="CC1505" i="1" s="1"/>
  <c r="CD1507" i="1" l="1"/>
  <c r="BZ1509" i="1"/>
  <c r="CA1508" i="1"/>
  <c r="CB1506" i="1"/>
  <c r="CC1506" i="1" s="1"/>
  <c r="CD1508" i="1" l="1"/>
  <c r="BZ1510" i="1"/>
  <c r="CA1509" i="1"/>
  <c r="CB1507" i="1"/>
  <c r="CC1507" i="1" s="1"/>
  <c r="CD1509" i="1" l="1"/>
  <c r="BZ1511" i="1"/>
  <c r="CA1510" i="1"/>
  <c r="CB1508" i="1"/>
  <c r="CC1508" i="1" s="1"/>
  <c r="CD1510" i="1" l="1"/>
  <c r="BZ1512" i="1"/>
  <c r="CA1511" i="1"/>
  <c r="CB1509" i="1"/>
  <c r="CC1509" i="1" s="1"/>
  <c r="CD1511" i="1" l="1"/>
  <c r="BZ1513" i="1"/>
  <c r="CA1512" i="1"/>
  <c r="CB1510" i="1"/>
  <c r="CC1510" i="1" s="1"/>
  <c r="CD1512" i="1" l="1"/>
  <c r="BZ1514" i="1"/>
  <c r="CA1513" i="1"/>
  <c r="CB1511" i="1"/>
  <c r="CC1511" i="1" s="1"/>
  <c r="CC1513" i="1" l="1"/>
  <c r="CD1513" i="1"/>
  <c r="BZ1515" i="1"/>
  <c r="CA1514" i="1"/>
  <c r="CB1512" i="1"/>
  <c r="CC1512" i="1" s="1"/>
  <c r="CC1514" i="1" l="1"/>
  <c r="CD1514" i="1"/>
  <c r="BZ1516" i="1"/>
  <c r="CA1515" i="1"/>
  <c r="CB1513" i="1"/>
  <c r="CD1515" i="1" l="1"/>
  <c r="CC1515" i="1"/>
  <c r="BZ1517" i="1"/>
  <c r="CA1516" i="1"/>
  <c r="CB1514" i="1"/>
  <c r="CC1516" i="1" l="1"/>
  <c r="CD1516" i="1"/>
  <c r="BZ1518" i="1"/>
  <c r="CA1517" i="1"/>
  <c r="CB1515" i="1"/>
  <c r="CD1517" i="1" l="1"/>
  <c r="BZ1519" i="1"/>
  <c r="CA1518" i="1"/>
  <c r="CB1516" i="1"/>
  <c r="CD1518" i="1" l="1"/>
  <c r="BZ1520" i="1"/>
  <c r="CA1519" i="1"/>
  <c r="CB1517" i="1"/>
  <c r="CC1517" i="1" s="1"/>
  <c r="CC1519" i="1" l="1"/>
  <c r="CD1519" i="1"/>
  <c r="BZ1521" i="1"/>
  <c r="CA1520" i="1"/>
  <c r="CB1518" i="1"/>
  <c r="CC1518" i="1" s="1"/>
  <c r="CD1520" i="1" l="1"/>
  <c r="BZ1522" i="1"/>
  <c r="CA1521" i="1"/>
  <c r="CB1519" i="1"/>
  <c r="CD1521" i="1" l="1"/>
  <c r="BZ1523" i="1"/>
  <c r="CA1522" i="1"/>
  <c r="CB1520" i="1"/>
  <c r="CC1520" i="1" s="1"/>
  <c r="CD1522" i="1" l="1"/>
  <c r="BZ1524" i="1"/>
  <c r="CA1523" i="1"/>
  <c r="CB1521" i="1"/>
  <c r="CC1521" i="1" s="1"/>
  <c r="CD1523" i="1" l="1"/>
  <c r="BZ1525" i="1"/>
  <c r="CA1524" i="1"/>
  <c r="CB1522" i="1"/>
  <c r="CC1522" i="1" s="1"/>
  <c r="CD1524" i="1" l="1"/>
  <c r="BZ1526" i="1"/>
  <c r="CA1525" i="1"/>
  <c r="CB1523" i="1"/>
  <c r="CC1523" i="1" s="1"/>
  <c r="CD1525" i="1" l="1"/>
  <c r="BZ1527" i="1"/>
  <c r="CA1526" i="1"/>
  <c r="CB1524" i="1"/>
  <c r="CC1524" i="1" s="1"/>
  <c r="CD1526" i="1" l="1"/>
  <c r="BZ1528" i="1"/>
  <c r="CA1527" i="1"/>
  <c r="CB1525" i="1"/>
  <c r="CC1525" i="1" s="1"/>
  <c r="CC1527" i="1" l="1"/>
  <c r="CD1527" i="1"/>
  <c r="BZ1529" i="1"/>
  <c r="CA1528" i="1"/>
  <c r="CB1526" i="1"/>
  <c r="CC1526" i="1" s="1"/>
  <c r="CC1528" i="1" l="1"/>
  <c r="CD1528" i="1"/>
  <c r="BZ1530" i="1"/>
  <c r="CA1529" i="1"/>
  <c r="CB1527" i="1"/>
  <c r="CD1529" i="1" l="1"/>
  <c r="BZ1531" i="1"/>
  <c r="CA1530" i="1"/>
  <c r="CB1528" i="1"/>
  <c r="CD1530" i="1" l="1"/>
  <c r="BZ1532" i="1"/>
  <c r="CA1531" i="1"/>
  <c r="CB1529" i="1"/>
  <c r="CC1529" i="1" s="1"/>
  <c r="CD1531" i="1" l="1"/>
  <c r="BZ1533" i="1"/>
  <c r="CA1532" i="1"/>
  <c r="CB1530" i="1"/>
  <c r="CC1530" i="1" s="1"/>
  <c r="CD1532" i="1" l="1"/>
  <c r="BZ1534" i="1"/>
  <c r="CA1533" i="1"/>
  <c r="CB1531" i="1"/>
  <c r="CC1531" i="1" s="1"/>
  <c r="CD1533" i="1" l="1"/>
  <c r="BZ1535" i="1"/>
  <c r="CA1534" i="1"/>
  <c r="CB1532" i="1"/>
  <c r="CC1532" i="1" s="1"/>
  <c r="CC1534" i="1" l="1"/>
  <c r="CD1534" i="1"/>
  <c r="BZ1536" i="1"/>
  <c r="CA1535" i="1"/>
  <c r="CB1533" i="1"/>
  <c r="CC1533" i="1" s="1"/>
  <c r="CD1535" i="1" l="1"/>
  <c r="CC1535" i="1"/>
  <c r="BZ1537" i="1"/>
  <c r="CA1536" i="1"/>
  <c r="CB1534" i="1"/>
  <c r="CD1536" i="1" l="1"/>
  <c r="BZ1538" i="1"/>
  <c r="CA1537" i="1"/>
  <c r="CB1535" i="1"/>
  <c r="CD1537" i="1" l="1"/>
  <c r="BZ1539" i="1"/>
  <c r="CA1538" i="1"/>
  <c r="CB1536" i="1"/>
  <c r="CC1536" i="1" s="1"/>
  <c r="CD1538" i="1" l="1"/>
  <c r="BZ1540" i="1"/>
  <c r="CA1539" i="1"/>
  <c r="CB1537" i="1"/>
  <c r="CC1537" i="1" s="1"/>
  <c r="CD1539" i="1" l="1"/>
  <c r="CC1539" i="1"/>
  <c r="BZ1541" i="1"/>
  <c r="CA1540" i="1"/>
  <c r="CB1538" i="1"/>
  <c r="CC1538" i="1" s="1"/>
  <c r="CD1540" i="1" l="1"/>
  <c r="BZ1542" i="1"/>
  <c r="CA1541" i="1"/>
  <c r="CB1539" i="1"/>
  <c r="CD1541" i="1" l="1"/>
  <c r="BZ1543" i="1"/>
  <c r="CA1542" i="1"/>
  <c r="CB1540" i="1"/>
  <c r="CC1540" i="1" s="1"/>
  <c r="CD1542" i="1" l="1"/>
  <c r="BZ1544" i="1"/>
  <c r="CA1543" i="1"/>
  <c r="CB1541" i="1"/>
  <c r="CC1541" i="1" s="1"/>
  <c r="CD1543" i="1" l="1"/>
  <c r="CC1543" i="1"/>
  <c r="BZ1545" i="1"/>
  <c r="CA1544" i="1"/>
  <c r="CB1542" i="1"/>
  <c r="CC1542" i="1" s="1"/>
  <c r="CD1544" i="1" l="1"/>
  <c r="BZ1546" i="1"/>
  <c r="CA1545" i="1"/>
  <c r="CB1543" i="1"/>
  <c r="CD1545" i="1" l="1"/>
  <c r="BZ1547" i="1"/>
  <c r="CA1546" i="1"/>
  <c r="CB1544" i="1"/>
  <c r="CC1544" i="1" s="1"/>
  <c r="CC1546" i="1" l="1"/>
  <c r="CD1546" i="1"/>
  <c r="BZ1548" i="1"/>
  <c r="CA1547" i="1"/>
  <c r="CB1545" i="1"/>
  <c r="CC1545" i="1" s="1"/>
  <c r="CD1547" i="1" l="1"/>
  <c r="BZ1549" i="1"/>
  <c r="CA1548" i="1"/>
  <c r="CB1546" i="1"/>
  <c r="CD1548" i="1" l="1"/>
  <c r="BZ1550" i="1"/>
  <c r="CA1549" i="1"/>
  <c r="CB1547" i="1"/>
  <c r="CC1547" i="1" s="1"/>
  <c r="CD1549" i="1" l="1"/>
  <c r="CC1549" i="1"/>
  <c r="BZ1551" i="1"/>
  <c r="CA1550" i="1"/>
  <c r="CB1548" i="1"/>
  <c r="CC1548" i="1" s="1"/>
  <c r="CC1550" i="1" l="1"/>
  <c r="CD1550" i="1"/>
  <c r="BZ1552" i="1"/>
  <c r="CA1551" i="1"/>
  <c r="CB1549" i="1"/>
  <c r="CC1551" i="1" l="1"/>
  <c r="CD1551" i="1"/>
  <c r="BZ1553" i="1"/>
  <c r="CA1552" i="1"/>
  <c r="CB1550" i="1"/>
  <c r="CC1552" i="1" l="1"/>
  <c r="CD1552" i="1"/>
  <c r="BZ1554" i="1"/>
  <c r="CA1553" i="1"/>
  <c r="CB1551" i="1"/>
  <c r="CD1553" i="1" l="1"/>
  <c r="BZ1555" i="1"/>
  <c r="CA1554" i="1"/>
  <c r="CB1552" i="1"/>
  <c r="CD1554" i="1" l="1"/>
  <c r="CC1554" i="1"/>
  <c r="BZ1556" i="1"/>
  <c r="CA1555" i="1"/>
  <c r="CB1553" i="1"/>
  <c r="CC1553" i="1" s="1"/>
  <c r="CD1555" i="1" l="1"/>
  <c r="BZ1557" i="1"/>
  <c r="CA1556" i="1"/>
  <c r="CB1554" i="1"/>
  <c r="CD1556" i="1" l="1"/>
  <c r="BZ1558" i="1"/>
  <c r="CA1557" i="1"/>
  <c r="CB1555" i="1"/>
  <c r="CC1555" i="1" s="1"/>
  <c r="CD1557" i="1" l="1"/>
  <c r="BZ1559" i="1"/>
  <c r="CA1558" i="1"/>
  <c r="CB1556" i="1"/>
  <c r="CC1556" i="1" s="1"/>
  <c r="CD1558" i="1" l="1"/>
  <c r="BZ1560" i="1"/>
  <c r="CA1559" i="1"/>
  <c r="CB1557" i="1"/>
  <c r="CC1557" i="1" s="1"/>
  <c r="CD1559" i="1" l="1"/>
  <c r="BZ1561" i="1"/>
  <c r="CA1560" i="1"/>
  <c r="CB1558" i="1"/>
  <c r="CC1558" i="1" s="1"/>
  <c r="CD1560" i="1" l="1"/>
  <c r="BZ1562" i="1"/>
  <c r="CA1561" i="1"/>
  <c r="CB1559" i="1"/>
  <c r="CC1559" i="1" s="1"/>
  <c r="CD1561" i="1" l="1"/>
  <c r="CC1561" i="1"/>
  <c r="BZ1563" i="1"/>
  <c r="CA1562" i="1"/>
  <c r="CB1560" i="1"/>
  <c r="CC1560" i="1" s="1"/>
  <c r="CD1562" i="1" l="1"/>
  <c r="BZ1564" i="1"/>
  <c r="CA1563" i="1"/>
  <c r="CB1561" i="1"/>
  <c r="CD1563" i="1" l="1"/>
  <c r="BZ1565" i="1"/>
  <c r="CA1564" i="1"/>
  <c r="CB1562" i="1"/>
  <c r="CC1562" i="1" s="1"/>
  <c r="CD1564" i="1" l="1"/>
  <c r="CC1564" i="1"/>
  <c r="BZ1566" i="1"/>
  <c r="CA1565" i="1"/>
  <c r="CB1563" i="1"/>
  <c r="CC1563" i="1" s="1"/>
  <c r="CD1565" i="1" l="1"/>
  <c r="BZ1567" i="1"/>
  <c r="CA1566" i="1"/>
  <c r="CB1564" i="1"/>
  <c r="CD1566" i="1" l="1"/>
  <c r="BZ1568" i="1"/>
  <c r="CA1567" i="1"/>
  <c r="CB1565" i="1"/>
  <c r="CC1565" i="1" s="1"/>
  <c r="CC1567" i="1" l="1"/>
  <c r="CD1567" i="1"/>
  <c r="BZ1569" i="1"/>
  <c r="CA1568" i="1"/>
  <c r="CB1566" i="1"/>
  <c r="CC1566" i="1" s="1"/>
  <c r="CD1568" i="1" l="1"/>
  <c r="BZ1570" i="1"/>
  <c r="CA1569" i="1"/>
  <c r="CB1567" i="1"/>
  <c r="CD1569" i="1" l="1"/>
  <c r="BZ1571" i="1"/>
  <c r="CA1570" i="1"/>
  <c r="CB1568" i="1"/>
  <c r="CC1568" i="1" s="1"/>
  <c r="CD1570" i="1" l="1"/>
  <c r="BZ1572" i="1"/>
  <c r="CA1571" i="1"/>
  <c r="CB1569" i="1"/>
  <c r="CC1569" i="1" s="1"/>
  <c r="CD1571" i="1" l="1"/>
  <c r="BZ1573" i="1"/>
  <c r="CA1572" i="1"/>
  <c r="CB1570" i="1"/>
  <c r="CC1570" i="1" s="1"/>
  <c r="CC1572" i="1" l="1"/>
  <c r="CD1572" i="1"/>
  <c r="BZ1574" i="1"/>
  <c r="CA1573" i="1"/>
  <c r="CB1571" i="1"/>
  <c r="CC1571" i="1" s="1"/>
  <c r="CD1573" i="1" l="1"/>
  <c r="BZ1575" i="1"/>
  <c r="CA1574" i="1"/>
  <c r="CB1572" i="1"/>
  <c r="CC1574" i="1" l="1"/>
  <c r="BZ1576" i="1"/>
  <c r="CA1575" i="1"/>
  <c r="CB1573" i="1"/>
  <c r="CC1573" i="1" s="1"/>
  <c r="CD1575" i="1" l="1"/>
  <c r="BZ1577" i="1"/>
  <c r="CA1576" i="1"/>
  <c r="CB1574" i="1"/>
  <c r="CD1574" i="1" s="1"/>
  <c r="CC1576" i="1" l="1"/>
  <c r="CD1576" i="1"/>
  <c r="BZ1578" i="1"/>
  <c r="CA1577" i="1"/>
  <c r="CB1575" i="1"/>
  <c r="CC1575" i="1" s="1"/>
  <c r="CC1577" i="1" l="1"/>
  <c r="CD1577" i="1"/>
  <c r="BZ1579" i="1"/>
  <c r="CA1578" i="1"/>
  <c r="CB1576" i="1"/>
  <c r="CD1578" i="1" l="1"/>
  <c r="BZ1580" i="1"/>
  <c r="CA1579" i="1"/>
  <c r="CB1577" i="1"/>
  <c r="CC1579" i="1" l="1"/>
  <c r="CD1579" i="1"/>
  <c r="BZ1581" i="1"/>
  <c r="CA1580" i="1"/>
  <c r="CB1578" i="1"/>
  <c r="CC1578" i="1" s="1"/>
  <c r="CD1580" i="1" l="1"/>
  <c r="BZ1582" i="1"/>
  <c r="CA1581" i="1"/>
  <c r="CB1579" i="1"/>
  <c r="CD1581" i="1" l="1"/>
  <c r="BZ1583" i="1"/>
  <c r="CA1582" i="1"/>
  <c r="CB1580" i="1"/>
  <c r="CC1580" i="1" s="1"/>
  <c r="CC1582" i="1" l="1"/>
  <c r="CD1582" i="1"/>
  <c r="BZ1584" i="1"/>
  <c r="CA1583" i="1"/>
  <c r="CB1581" i="1"/>
  <c r="CC1581" i="1" s="1"/>
  <c r="CD1583" i="1" l="1"/>
  <c r="CC1583" i="1"/>
  <c r="BZ1585" i="1"/>
  <c r="CA1584" i="1"/>
  <c r="CB1582" i="1"/>
  <c r="CD1584" i="1" l="1"/>
  <c r="BZ1586" i="1"/>
  <c r="CA1585" i="1"/>
  <c r="CB1583" i="1"/>
  <c r="CD1585" i="1" l="1"/>
  <c r="CC1585" i="1"/>
  <c r="BZ1587" i="1"/>
  <c r="CA1586" i="1"/>
  <c r="CB1584" i="1"/>
  <c r="CC1584" i="1" s="1"/>
  <c r="CD1586" i="1" l="1"/>
  <c r="BZ1588" i="1"/>
  <c r="CA1587" i="1"/>
  <c r="CB1585" i="1"/>
  <c r="CD1587" i="1" l="1"/>
  <c r="BZ1589" i="1"/>
  <c r="CA1588" i="1"/>
  <c r="CB1586" i="1"/>
  <c r="CC1586" i="1" s="1"/>
  <c r="CD1588" i="1" l="1"/>
  <c r="BZ1590" i="1"/>
  <c r="CA1589" i="1"/>
  <c r="CB1587" i="1"/>
  <c r="CC1587" i="1" s="1"/>
  <c r="CD1589" i="1" l="1"/>
  <c r="CC1589" i="1"/>
  <c r="BZ1591" i="1"/>
  <c r="CA1590" i="1"/>
  <c r="CB1588" i="1"/>
  <c r="CC1588" i="1" s="1"/>
  <c r="CC1590" i="1" l="1"/>
  <c r="BZ1592" i="1"/>
  <c r="CA1591" i="1"/>
  <c r="CB1589" i="1"/>
  <c r="CD1591" i="1" l="1"/>
  <c r="BZ1593" i="1"/>
  <c r="CA1592" i="1"/>
  <c r="CB1590" i="1"/>
  <c r="CD1590" i="1" s="1"/>
  <c r="CD1592" i="1" l="1"/>
  <c r="BZ1594" i="1"/>
  <c r="CA1593" i="1"/>
  <c r="CB1591" i="1"/>
  <c r="CC1591" i="1" s="1"/>
  <c r="CC1593" i="1" l="1"/>
  <c r="BZ1595" i="1"/>
  <c r="CA1594" i="1"/>
  <c r="CB1592" i="1"/>
  <c r="CC1592" i="1" s="1"/>
  <c r="CC1594" i="1" l="1"/>
  <c r="BZ1596" i="1"/>
  <c r="CA1595" i="1"/>
  <c r="CB1593" i="1"/>
  <c r="CD1593" i="1" s="1"/>
  <c r="CC1595" i="1" l="1"/>
  <c r="BZ1597" i="1"/>
  <c r="CA1596" i="1"/>
  <c r="CB1594" i="1"/>
  <c r="CD1594" i="1" s="1"/>
  <c r="CD1596" i="1" l="1"/>
  <c r="BZ1598" i="1"/>
  <c r="CA1597" i="1"/>
  <c r="CB1595" i="1"/>
  <c r="CD1595" i="1" s="1"/>
  <c r="CC1597" i="1" l="1"/>
  <c r="CD1597" i="1"/>
  <c r="BZ1599" i="1"/>
  <c r="CA1598" i="1"/>
  <c r="CB1596" i="1"/>
  <c r="CC1596" i="1" s="1"/>
  <c r="BZ1600" i="1" l="1"/>
  <c r="CA1599" i="1"/>
  <c r="CB1598" i="1" s="1"/>
  <c r="CC1598" i="1" s="1"/>
  <c r="CD1598" i="1"/>
  <c r="CB1597" i="1"/>
  <c r="CD1599" i="1" l="1"/>
  <c r="CC1599" i="1"/>
  <c r="BZ1601" i="1"/>
  <c r="CA1600" i="1"/>
  <c r="BZ1602" i="1" l="1"/>
  <c r="CA1601" i="1"/>
  <c r="CB1600" i="1" s="1"/>
  <c r="CC1600" i="1"/>
  <c r="CD1600" i="1"/>
  <c r="CB1599" i="1"/>
  <c r="CC1601" i="1" l="1"/>
  <c r="CD1601" i="1"/>
  <c r="BZ1603" i="1"/>
  <c r="CA1602" i="1"/>
  <c r="BZ1604" i="1" l="1"/>
  <c r="CA1603" i="1"/>
  <c r="CB1602" i="1" s="1"/>
  <c r="CD1602" i="1" s="1"/>
  <c r="CC1602" i="1"/>
  <c r="CB1601" i="1"/>
  <c r="CD1603" i="1" l="1"/>
  <c r="CC1603" i="1"/>
  <c r="BZ1605" i="1"/>
  <c r="CA1604" i="1"/>
  <c r="BZ1606" i="1" l="1"/>
  <c r="CA1605" i="1"/>
  <c r="CB1604" i="1" s="1"/>
  <c r="CD1604" i="1" s="1"/>
  <c r="CC1604" i="1"/>
  <c r="CB1603" i="1"/>
  <c r="CD1605" i="1" l="1"/>
  <c r="BZ1607" i="1"/>
  <c r="CA1606" i="1"/>
  <c r="CC1606" i="1" l="1"/>
  <c r="BZ1608" i="1"/>
  <c r="CA1607" i="1"/>
  <c r="CB1605" i="1"/>
  <c r="CC1605" i="1" s="1"/>
  <c r="CC1607" i="1" l="1"/>
  <c r="CD1607" i="1"/>
  <c r="BZ1609" i="1"/>
  <c r="CA1608" i="1"/>
  <c r="CB1606" i="1"/>
  <c r="CD1606" i="1" s="1"/>
  <c r="BZ1610" i="1" l="1"/>
  <c r="CA1609" i="1"/>
  <c r="CC1608" i="1"/>
  <c r="CB1607" i="1"/>
  <c r="CC1609" i="1" l="1"/>
  <c r="CB1608" i="1"/>
  <c r="CD1608" i="1" s="1"/>
  <c r="BZ1611" i="1"/>
  <c r="CA1610" i="1"/>
  <c r="CC1610" i="1" l="1"/>
  <c r="BZ1612" i="1"/>
  <c r="CA1611" i="1"/>
  <c r="CB1609" i="1"/>
  <c r="CD1609" i="1" s="1"/>
  <c r="CD1611" i="1" l="1"/>
  <c r="BZ1613" i="1"/>
  <c r="CA1612" i="1"/>
  <c r="CB1610" i="1"/>
  <c r="CD1610" i="1" s="1"/>
  <c r="CC1612" i="1" l="1"/>
  <c r="BZ1614" i="1"/>
  <c r="CA1613" i="1"/>
  <c r="CB1611" i="1"/>
  <c r="CC1611" i="1" s="1"/>
  <c r="CD1613" i="1" l="1"/>
  <c r="CC1613" i="1"/>
  <c r="BZ1615" i="1"/>
  <c r="CA1614" i="1"/>
  <c r="CB1612" i="1"/>
  <c r="CD1612" i="1" s="1"/>
  <c r="BZ1616" i="1" l="1"/>
  <c r="CA1615" i="1"/>
  <c r="CD1614" i="1"/>
  <c r="CB1613" i="1"/>
  <c r="CC1615" i="1" l="1"/>
  <c r="CD1615" i="1"/>
  <c r="CB1614" i="1"/>
  <c r="CC1614" i="1" s="1"/>
  <c r="BZ1617" i="1"/>
  <c r="CA1616" i="1"/>
  <c r="CD1616" i="1" l="1"/>
  <c r="BZ1618" i="1"/>
  <c r="CA1617" i="1"/>
  <c r="CB1615" i="1"/>
  <c r="CD1617" i="1" l="1"/>
  <c r="CC1617" i="1"/>
  <c r="BZ1619" i="1"/>
  <c r="CA1618" i="1"/>
  <c r="CB1616" i="1"/>
  <c r="CC1616" i="1" s="1"/>
  <c r="BZ1620" i="1" l="1"/>
  <c r="CA1619" i="1"/>
  <c r="CB1618" i="1" s="1"/>
  <c r="CD1618" i="1"/>
  <c r="CC1618" i="1"/>
  <c r="CB1617" i="1"/>
  <c r="CC1619" i="1" l="1"/>
  <c r="BZ1621" i="1"/>
  <c r="CA1620" i="1"/>
  <c r="CC1620" i="1" l="1"/>
  <c r="CD1620" i="1"/>
  <c r="BZ1622" i="1"/>
  <c r="CA1621" i="1"/>
  <c r="CB1619" i="1"/>
  <c r="CD1619" i="1" s="1"/>
  <c r="CC1621" i="1" l="1"/>
  <c r="BZ1623" i="1"/>
  <c r="CA1622" i="1"/>
  <c r="CB1620" i="1"/>
  <c r="CC1622" i="1" l="1"/>
  <c r="BZ1624" i="1"/>
  <c r="CA1623" i="1"/>
  <c r="CB1621" i="1"/>
  <c r="CD1621" i="1" s="1"/>
  <c r="CC1623" i="1" l="1"/>
  <c r="BZ1625" i="1"/>
  <c r="CA1624" i="1"/>
  <c r="CB1622" i="1"/>
  <c r="CD1622" i="1" s="1"/>
  <c r="CD1624" i="1" l="1"/>
  <c r="BZ1626" i="1"/>
  <c r="CA1625" i="1"/>
  <c r="CB1623" i="1"/>
  <c r="CD1623" i="1" s="1"/>
  <c r="CD1625" i="1" l="1"/>
  <c r="CC1625" i="1"/>
  <c r="BZ1627" i="1"/>
  <c r="CA1626" i="1"/>
  <c r="CB1624" i="1"/>
  <c r="CC1624" i="1" s="1"/>
  <c r="CD1626" i="1" l="1"/>
  <c r="BZ1628" i="1"/>
  <c r="CA1627" i="1"/>
  <c r="CB1625" i="1"/>
  <c r="CD1627" i="1" l="1"/>
  <c r="CC1627" i="1"/>
  <c r="BZ1629" i="1"/>
  <c r="CA1628" i="1"/>
  <c r="CB1626" i="1"/>
  <c r="CC1626" i="1" s="1"/>
  <c r="BZ1630" i="1" l="1"/>
  <c r="CA1629" i="1"/>
  <c r="CB1628" i="1" s="1"/>
  <c r="CC1628" i="1" s="1"/>
  <c r="CD1628" i="1"/>
  <c r="CB1627" i="1"/>
  <c r="CD1629" i="1" l="1"/>
  <c r="BZ1631" i="1"/>
  <c r="CA1630" i="1"/>
  <c r="CC1630" i="1" l="1"/>
  <c r="CB1629" i="1"/>
  <c r="CC1629" i="1" s="1"/>
  <c r="BZ1632" i="1"/>
  <c r="CA1631" i="1"/>
  <c r="CC1631" i="1" l="1"/>
  <c r="CD1631" i="1"/>
  <c r="BZ1633" i="1"/>
  <c r="CA1632" i="1"/>
  <c r="CB1630" i="1"/>
  <c r="CD1630" i="1" s="1"/>
  <c r="CD1632" i="1" l="1"/>
  <c r="BZ1634" i="1"/>
  <c r="CA1633" i="1"/>
  <c r="CB1631" i="1"/>
  <c r="CD1633" i="1" l="1"/>
  <c r="BZ1635" i="1"/>
  <c r="CA1634" i="1"/>
  <c r="CB1632" i="1"/>
  <c r="CC1632" i="1" s="1"/>
  <c r="CC1634" i="1" l="1"/>
  <c r="BZ1636" i="1"/>
  <c r="CA1635" i="1"/>
  <c r="CB1633" i="1"/>
  <c r="CC1633" i="1" s="1"/>
  <c r="CD1635" i="1" l="1"/>
  <c r="BZ1637" i="1"/>
  <c r="CA1636" i="1"/>
  <c r="CB1634" i="1"/>
  <c r="CD1634" i="1" s="1"/>
  <c r="CD1636" i="1" l="1"/>
  <c r="BZ1638" i="1"/>
  <c r="CA1637" i="1"/>
  <c r="CB1636" i="1" s="1"/>
  <c r="CC1636" i="1" s="1"/>
  <c r="CB1635" i="1"/>
  <c r="CC1635" i="1" s="1"/>
  <c r="BZ1639" i="1" l="1"/>
  <c r="CA1638" i="1"/>
  <c r="CB1637" i="1" s="1"/>
  <c r="CC1637" i="1"/>
  <c r="CD1637" i="1"/>
  <c r="CC1638" i="1" l="1"/>
  <c r="CD1638" i="1"/>
  <c r="BZ1640" i="1"/>
  <c r="CA1639" i="1"/>
  <c r="BZ1641" i="1" l="1"/>
  <c r="CA1640" i="1"/>
  <c r="CB1639" i="1" s="1"/>
  <c r="CD1639" i="1"/>
  <c r="CC1639" i="1"/>
  <c r="CB1638" i="1"/>
  <c r="CC1640" i="1" l="1"/>
  <c r="CD1640" i="1"/>
  <c r="BZ1642" i="1"/>
  <c r="CA1641" i="1"/>
  <c r="BZ1643" i="1" l="1"/>
  <c r="CA1642" i="1"/>
  <c r="CB1641" i="1" s="1"/>
  <c r="CC1641" i="1"/>
  <c r="CD1641" i="1"/>
  <c r="CB1640" i="1"/>
  <c r="CC1642" i="1" l="1"/>
  <c r="BZ1644" i="1"/>
  <c r="CA1643" i="1"/>
  <c r="CD1643" i="1" l="1"/>
  <c r="CC1643" i="1"/>
  <c r="BZ1645" i="1"/>
  <c r="CA1644" i="1"/>
  <c r="CB1642" i="1"/>
  <c r="CD1642" i="1" s="1"/>
  <c r="CC1644" i="1" l="1"/>
  <c r="BZ1646" i="1"/>
  <c r="CA1645" i="1"/>
  <c r="CB1643" i="1"/>
  <c r="CD1645" i="1" l="1"/>
  <c r="CC1645" i="1"/>
  <c r="BZ1647" i="1"/>
  <c r="CA1646" i="1"/>
  <c r="CB1644" i="1"/>
  <c r="CD1644" i="1" s="1"/>
  <c r="CC1646" i="1" l="1"/>
  <c r="CB1645" i="1"/>
  <c r="BZ1648" i="1"/>
  <c r="CA1647" i="1"/>
  <c r="BZ1649" i="1" l="1"/>
  <c r="CA1648" i="1"/>
  <c r="CB1647" i="1" s="1"/>
  <c r="CC1647" i="1" s="1"/>
  <c r="CD1647" i="1"/>
  <c r="CB1646" i="1"/>
  <c r="CD1646" i="1" s="1"/>
  <c r="CC1648" i="1" l="1"/>
  <c r="BZ1650" i="1"/>
  <c r="CA1649" i="1"/>
  <c r="BZ1651" i="1" l="1"/>
  <c r="CA1650" i="1"/>
  <c r="CB1649" i="1" s="1"/>
  <c r="CD1649" i="1" s="1"/>
  <c r="CC1649" i="1"/>
  <c r="CB1648" i="1"/>
  <c r="CD1648" i="1" s="1"/>
  <c r="CC1650" i="1" l="1"/>
  <c r="BZ1652" i="1"/>
  <c r="CA1651" i="1"/>
  <c r="CD1651" i="1" l="1"/>
  <c r="BZ1653" i="1"/>
  <c r="CA1652" i="1"/>
  <c r="CB1650" i="1"/>
  <c r="CD1650" i="1" s="1"/>
  <c r="CD1652" i="1" l="1"/>
  <c r="CC1652" i="1"/>
  <c r="BZ1654" i="1"/>
  <c r="CA1653" i="1"/>
  <c r="CB1651" i="1"/>
  <c r="CC1651" i="1" s="1"/>
  <c r="BZ1655" i="1" l="1"/>
  <c r="CA1654" i="1"/>
  <c r="CB1653" i="1" s="1"/>
  <c r="CC1653" i="1"/>
  <c r="CD1653" i="1"/>
  <c r="CB1652" i="1"/>
  <c r="CD1654" i="1" l="1"/>
  <c r="CC1654" i="1"/>
  <c r="BZ1656" i="1"/>
  <c r="CA1655" i="1"/>
  <c r="CD1655" i="1" l="1"/>
  <c r="BZ1657" i="1"/>
  <c r="CA1656" i="1"/>
  <c r="CB1654" i="1"/>
  <c r="CC1656" i="1" l="1"/>
  <c r="CD1656" i="1"/>
  <c r="BZ1658" i="1"/>
  <c r="CA1657" i="1"/>
  <c r="CB1655" i="1"/>
  <c r="CC1655" i="1" s="1"/>
  <c r="BZ1659" i="1" l="1"/>
  <c r="CA1658" i="1"/>
  <c r="CB1657" i="1" s="1"/>
  <c r="CD1657" i="1" s="1"/>
  <c r="CC1657" i="1"/>
  <c r="CB1656" i="1"/>
  <c r="CD1658" i="1" l="1"/>
  <c r="BZ1660" i="1"/>
  <c r="CA1659" i="1"/>
  <c r="CC1659" i="1" l="1"/>
  <c r="BZ1661" i="1"/>
  <c r="CA1660" i="1"/>
  <c r="CB1658" i="1"/>
  <c r="CC1658" i="1" s="1"/>
  <c r="CC1660" i="1" l="1"/>
  <c r="BZ1662" i="1"/>
  <c r="CA1661" i="1"/>
  <c r="CB1659" i="1"/>
  <c r="CD1659" i="1" s="1"/>
  <c r="BZ1663" i="1" l="1"/>
  <c r="CA1662" i="1"/>
  <c r="CD1661" i="1"/>
  <c r="CB1660" i="1"/>
  <c r="CD1660" i="1" s="1"/>
  <c r="CD1662" i="1" l="1"/>
  <c r="CB1661" i="1"/>
  <c r="CC1661" i="1" s="1"/>
  <c r="BZ1664" i="1"/>
  <c r="CA1663" i="1"/>
  <c r="CC1663" i="1" l="1"/>
  <c r="BZ1665" i="1"/>
  <c r="CA1664" i="1"/>
  <c r="CB1662" i="1"/>
  <c r="CC1662" i="1" s="1"/>
  <c r="CD1664" i="1" l="1"/>
  <c r="CC1664" i="1"/>
  <c r="BZ1666" i="1"/>
  <c r="CA1665" i="1"/>
  <c r="CB1663" i="1"/>
  <c r="CD1663" i="1" s="1"/>
  <c r="CD1665" i="1" l="1"/>
  <c r="CB1664" i="1"/>
  <c r="BZ1667" i="1"/>
  <c r="CA1666" i="1"/>
  <c r="BZ1668" i="1" l="1"/>
  <c r="CA1667" i="1"/>
  <c r="CB1666" i="1" s="1"/>
  <c r="CD1666" i="1"/>
  <c r="CC1666" i="1"/>
  <c r="CB1665" i="1"/>
  <c r="CC1665" i="1" s="1"/>
  <c r="CD1667" i="1" l="1"/>
  <c r="CC1667" i="1"/>
  <c r="BZ1669" i="1"/>
  <c r="CA1668" i="1"/>
  <c r="CC1668" i="1" l="1"/>
  <c r="BZ1670" i="1"/>
  <c r="CA1669" i="1"/>
  <c r="CB1667" i="1"/>
  <c r="CC1669" i="1" l="1"/>
  <c r="BZ1671" i="1"/>
  <c r="CA1670" i="1"/>
  <c r="CB1668" i="1"/>
  <c r="CD1668" i="1" s="1"/>
  <c r="CD1670" i="1" l="1"/>
  <c r="BZ1672" i="1"/>
  <c r="CA1671" i="1"/>
  <c r="CB1669" i="1"/>
  <c r="CD1669" i="1" s="1"/>
  <c r="CC1671" i="1" l="1"/>
  <c r="BZ1673" i="1"/>
  <c r="CA1672" i="1"/>
  <c r="CB1670" i="1"/>
  <c r="CC1670" i="1" s="1"/>
  <c r="CC1672" i="1" l="1"/>
  <c r="BZ1674" i="1"/>
  <c r="CA1673" i="1"/>
  <c r="CB1671" i="1"/>
  <c r="CD1671" i="1" s="1"/>
  <c r="CC1673" i="1" l="1"/>
  <c r="BZ1675" i="1"/>
  <c r="CA1674" i="1"/>
  <c r="CB1672" i="1"/>
  <c r="CD1672" i="1" s="1"/>
  <c r="CD1674" i="1" l="1"/>
  <c r="BZ1676" i="1"/>
  <c r="CA1675" i="1"/>
  <c r="CB1673" i="1"/>
  <c r="CD1673" i="1" s="1"/>
  <c r="CD1675" i="1" l="1"/>
  <c r="BZ1677" i="1"/>
  <c r="CA1676" i="1"/>
  <c r="CB1674" i="1"/>
  <c r="CC1674" i="1" s="1"/>
  <c r="CD1676" i="1" l="1"/>
  <c r="BZ1678" i="1"/>
  <c r="CA1677" i="1"/>
  <c r="CB1675" i="1"/>
  <c r="CC1675" i="1" s="1"/>
  <c r="CC1677" i="1" l="1"/>
  <c r="CB1676" i="1"/>
  <c r="CC1676" i="1" s="1"/>
  <c r="BZ1679" i="1"/>
  <c r="CA1678" i="1"/>
  <c r="CD1678" i="1" l="1"/>
  <c r="BZ1680" i="1"/>
  <c r="CA1679" i="1"/>
  <c r="CB1677" i="1"/>
  <c r="CD1677" i="1" s="1"/>
  <c r="CD1679" i="1" l="1"/>
  <c r="BZ1681" i="1"/>
  <c r="CA1680" i="1"/>
  <c r="CB1678" i="1"/>
  <c r="CC1678" i="1" s="1"/>
  <c r="CC1680" i="1" l="1"/>
  <c r="BZ1682" i="1"/>
  <c r="CA1681" i="1"/>
  <c r="CB1679" i="1"/>
  <c r="CC1679" i="1" s="1"/>
  <c r="CC1681" i="1" l="1"/>
  <c r="BZ1683" i="1"/>
  <c r="CA1682" i="1"/>
  <c r="CB1680" i="1"/>
  <c r="CD1680" i="1" s="1"/>
  <c r="CC1682" i="1" l="1"/>
  <c r="CD1682" i="1"/>
  <c r="BZ1684" i="1"/>
  <c r="CA1683" i="1"/>
  <c r="CB1681" i="1"/>
  <c r="CD1681" i="1" s="1"/>
  <c r="BZ1685" i="1" l="1"/>
  <c r="CA1684" i="1"/>
  <c r="CD1683" i="1"/>
  <c r="CB1682" i="1"/>
  <c r="CD1684" i="1" l="1"/>
  <c r="CB1683" i="1"/>
  <c r="CC1683" i="1" s="1"/>
  <c r="BZ1686" i="1"/>
  <c r="CA1685" i="1"/>
  <c r="CC1685" i="1" l="1"/>
  <c r="CD1685" i="1"/>
  <c r="BZ1687" i="1"/>
  <c r="CA1686" i="1"/>
  <c r="CB1684" i="1"/>
  <c r="CC1684" i="1" s="1"/>
  <c r="BZ1688" i="1" l="1"/>
  <c r="CA1687" i="1"/>
  <c r="CB1686" i="1" s="1"/>
  <c r="CD1686" i="1" s="1"/>
  <c r="CC1686" i="1"/>
  <c r="CB1685" i="1"/>
  <c r="CC1687" i="1" l="1"/>
  <c r="BZ1689" i="1"/>
  <c r="CA1688" i="1"/>
  <c r="CD1688" i="1" l="1"/>
  <c r="BZ1690" i="1"/>
  <c r="CA1689" i="1"/>
  <c r="CB1687" i="1"/>
  <c r="CD1687" i="1" s="1"/>
  <c r="BZ1691" i="1" l="1"/>
  <c r="CA1690" i="1"/>
  <c r="CC1689" i="1"/>
  <c r="CB1688" i="1"/>
  <c r="CC1688" i="1" s="1"/>
  <c r="CC1690" i="1" l="1"/>
  <c r="CB1689" i="1"/>
  <c r="CD1689" i="1" s="1"/>
  <c r="BZ1692" i="1"/>
  <c r="CA1691" i="1"/>
  <c r="BZ1693" i="1" l="1"/>
  <c r="CA1692" i="1"/>
  <c r="CB1691" i="1" s="1"/>
  <c r="CC1691" i="1" s="1"/>
  <c r="CD1691" i="1"/>
  <c r="CB1690" i="1"/>
  <c r="CD1690" i="1" s="1"/>
  <c r="CD1692" i="1" l="1"/>
  <c r="BZ1694" i="1"/>
  <c r="CA1693" i="1"/>
  <c r="CD1693" i="1" l="1"/>
  <c r="BZ1695" i="1"/>
  <c r="CA1694" i="1"/>
  <c r="CB1692" i="1"/>
  <c r="CC1692" i="1" s="1"/>
  <c r="CC1694" i="1" l="1"/>
  <c r="BZ1696" i="1"/>
  <c r="CA1695" i="1"/>
  <c r="CB1693" i="1"/>
  <c r="CC1693" i="1" s="1"/>
  <c r="CC1695" i="1" l="1"/>
  <c r="BZ1697" i="1"/>
  <c r="CA1696" i="1"/>
  <c r="CB1694" i="1"/>
  <c r="CD1694" i="1" s="1"/>
  <c r="CC1696" i="1" l="1"/>
  <c r="BZ1698" i="1"/>
  <c r="CA1697" i="1"/>
  <c r="CB1695" i="1"/>
  <c r="CD1695" i="1" s="1"/>
  <c r="CD1697" i="1" l="1"/>
  <c r="BZ1699" i="1"/>
  <c r="CA1698" i="1"/>
  <c r="CB1696" i="1"/>
  <c r="CD1696" i="1" s="1"/>
  <c r="CC1698" i="1" l="1"/>
  <c r="BZ1700" i="1"/>
  <c r="CA1699" i="1"/>
  <c r="CB1697" i="1"/>
  <c r="CC1697" i="1" s="1"/>
  <c r="CC1699" i="1" l="1"/>
  <c r="BZ1701" i="1"/>
  <c r="CA1700" i="1"/>
  <c r="CB1698" i="1"/>
  <c r="CD1698" i="1" s="1"/>
  <c r="CC1700" i="1" l="1"/>
  <c r="BZ1702" i="1"/>
  <c r="CA1701" i="1"/>
  <c r="CB1699" i="1"/>
  <c r="CD1699" i="1" s="1"/>
  <c r="CD1701" i="1" l="1"/>
  <c r="BZ1703" i="1"/>
  <c r="CA1702" i="1"/>
  <c r="CB1700" i="1"/>
  <c r="CD1700" i="1" s="1"/>
  <c r="CD1702" i="1" l="1"/>
  <c r="BZ1704" i="1"/>
  <c r="CA1703" i="1"/>
  <c r="CB1701" i="1"/>
  <c r="CC1701" i="1" s="1"/>
  <c r="CC1703" i="1" l="1"/>
  <c r="CD1703" i="1"/>
  <c r="BZ1705" i="1"/>
  <c r="CA1704" i="1"/>
  <c r="CB1702" i="1"/>
  <c r="CC1702" i="1" s="1"/>
  <c r="BZ1706" i="1" l="1"/>
  <c r="CA1705" i="1"/>
  <c r="CC1704" i="1"/>
  <c r="CB1703" i="1"/>
  <c r="CC1705" i="1" l="1"/>
  <c r="CB1704" i="1"/>
  <c r="CD1704" i="1" s="1"/>
  <c r="BZ1707" i="1"/>
  <c r="CA1706" i="1"/>
  <c r="BZ1708" i="1" l="1"/>
  <c r="CA1707" i="1"/>
  <c r="CB1706" i="1" s="1"/>
  <c r="CC1706" i="1" s="1"/>
  <c r="CD1706" i="1"/>
  <c r="CB1705" i="1"/>
  <c r="CD1705" i="1" s="1"/>
  <c r="CD1707" i="1" l="1"/>
  <c r="BZ1709" i="1"/>
  <c r="CA1708" i="1"/>
  <c r="CB1707" i="1" s="1"/>
  <c r="CC1707" i="1" s="1"/>
  <c r="BZ1710" i="1" l="1"/>
  <c r="CA1709" i="1"/>
  <c r="CB1708" i="1" s="1"/>
  <c r="CD1708" i="1" s="1"/>
  <c r="CC1708" i="1"/>
  <c r="CC1709" i="1" l="1"/>
  <c r="CD1709" i="1"/>
  <c r="BZ1711" i="1"/>
  <c r="CA1710" i="1"/>
  <c r="BZ1712" i="1" l="1"/>
  <c r="CA1711" i="1"/>
  <c r="CB1710" i="1" s="1"/>
  <c r="CD1710" i="1" s="1"/>
  <c r="CC1710" i="1"/>
  <c r="CB1709" i="1"/>
  <c r="CD1711" i="1" l="1"/>
  <c r="BZ1713" i="1"/>
  <c r="CA1712" i="1"/>
  <c r="CD1712" i="1" l="1"/>
  <c r="BZ1714" i="1"/>
  <c r="CA1713" i="1"/>
  <c r="CB1711" i="1"/>
  <c r="CC1711" i="1" s="1"/>
  <c r="CC1713" i="1" l="1"/>
  <c r="BZ1715" i="1"/>
  <c r="CA1714" i="1"/>
  <c r="CB1712" i="1"/>
  <c r="CC1712" i="1" s="1"/>
  <c r="CC1714" i="1" l="1"/>
  <c r="BZ1716" i="1"/>
  <c r="CA1715" i="1"/>
  <c r="CB1713" i="1"/>
  <c r="CD1713" i="1" s="1"/>
  <c r="CD1715" i="1" l="1"/>
  <c r="BZ1717" i="1"/>
  <c r="CA1716" i="1"/>
  <c r="CB1714" i="1"/>
  <c r="CD1714" i="1" s="1"/>
  <c r="CD1716" i="1" l="1"/>
  <c r="BZ1718" i="1"/>
  <c r="CA1717" i="1"/>
  <c r="CB1715" i="1"/>
  <c r="CC1715" i="1" s="1"/>
  <c r="CD1717" i="1" l="1"/>
  <c r="BZ1719" i="1"/>
  <c r="CA1718" i="1"/>
  <c r="CB1716" i="1"/>
  <c r="CC1716" i="1" s="1"/>
  <c r="CC1718" i="1" l="1"/>
  <c r="BZ1720" i="1"/>
  <c r="CA1719" i="1"/>
  <c r="CB1717" i="1"/>
  <c r="CC1717" i="1" s="1"/>
  <c r="CD1719" i="1" l="1"/>
  <c r="BZ1721" i="1"/>
  <c r="CA1720" i="1"/>
  <c r="CB1718" i="1"/>
  <c r="CD1718" i="1" s="1"/>
  <c r="CD1720" i="1" l="1"/>
  <c r="BZ1722" i="1"/>
  <c r="CA1721" i="1"/>
  <c r="CB1719" i="1"/>
  <c r="CC1719" i="1" s="1"/>
  <c r="CD1721" i="1" l="1"/>
  <c r="BZ1723" i="1"/>
  <c r="CA1722" i="1"/>
  <c r="CB1720" i="1"/>
  <c r="CC1720" i="1" s="1"/>
  <c r="CC1722" i="1" l="1"/>
  <c r="BZ1724" i="1"/>
  <c r="CA1723" i="1"/>
  <c r="CB1721" i="1"/>
  <c r="CC1721" i="1" s="1"/>
  <c r="CD1723" i="1" l="1"/>
  <c r="BZ1725" i="1"/>
  <c r="CA1724" i="1"/>
  <c r="CB1722" i="1"/>
  <c r="CD1722" i="1" s="1"/>
  <c r="CD1724" i="1" l="1"/>
  <c r="BZ1726" i="1"/>
  <c r="CA1725" i="1"/>
  <c r="CB1724" i="1" s="1"/>
  <c r="CC1724" i="1" s="1"/>
  <c r="CB1723" i="1"/>
  <c r="CC1723" i="1" s="1"/>
  <c r="CC1725" i="1" l="1"/>
  <c r="BZ1727" i="1"/>
  <c r="CA1726" i="1"/>
  <c r="BZ1728" i="1" l="1"/>
  <c r="CA1727" i="1"/>
  <c r="CB1726" i="1" s="1"/>
  <c r="CD1726" i="1" s="1"/>
  <c r="CC1726" i="1"/>
  <c r="CB1725" i="1"/>
  <c r="CD1725" i="1" s="1"/>
  <c r="CC1727" i="1" l="1"/>
  <c r="CD1727" i="1"/>
  <c r="BZ1729" i="1"/>
  <c r="CA1728" i="1"/>
  <c r="CD1728" i="1" l="1"/>
  <c r="BZ1730" i="1"/>
  <c r="CA1729" i="1"/>
  <c r="CB1727" i="1"/>
  <c r="CD1729" i="1" l="1"/>
  <c r="BZ1731" i="1"/>
  <c r="CA1730" i="1"/>
  <c r="CB1728" i="1"/>
  <c r="CC1728" i="1" s="1"/>
  <c r="CD1730" i="1" l="1"/>
  <c r="CC1730" i="1"/>
  <c r="BZ1732" i="1"/>
  <c r="CA1731" i="1"/>
  <c r="CB1729" i="1"/>
  <c r="CC1729" i="1" s="1"/>
  <c r="BZ1733" i="1" l="1"/>
  <c r="CA1732" i="1"/>
  <c r="CC1731" i="1"/>
  <c r="CB1730" i="1"/>
  <c r="CC1732" i="1" l="1"/>
  <c r="CB1731" i="1"/>
  <c r="CD1731" i="1" s="1"/>
  <c r="BZ1734" i="1"/>
  <c r="CA1733" i="1"/>
  <c r="BZ1735" i="1" l="1"/>
  <c r="CA1734" i="1"/>
  <c r="CD1733" i="1"/>
  <c r="CB1732" i="1"/>
  <c r="CD1732" i="1" s="1"/>
  <c r="CC1734" i="1" l="1"/>
  <c r="CB1733" i="1"/>
  <c r="CC1733" i="1" s="1"/>
  <c r="BZ1736" i="1"/>
  <c r="CA1735" i="1"/>
  <c r="CC1735" i="1" l="1"/>
  <c r="BZ1737" i="1"/>
  <c r="CA1736" i="1"/>
  <c r="CB1734" i="1"/>
  <c r="CD1734" i="1" s="1"/>
  <c r="CD1736" i="1" l="1"/>
  <c r="BZ1738" i="1"/>
  <c r="CA1737" i="1"/>
  <c r="CB1735" i="1"/>
  <c r="CD1735" i="1" s="1"/>
  <c r="CD1737" i="1" l="1"/>
  <c r="BZ1739" i="1"/>
  <c r="CA1738" i="1"/>
  <c r="CB1736" i="1"/>
  <c r="CC1736" i="1" s="1"/>
  <c r="CD1738" i="1" l="1"/>
  <c r="BZ1740" i="1"/>
  <c r="CA1739" i="1"/>
  <c r="CB1737" i="1"/>
  <c r="CC1737" i="1" s="1"/>
  <c r="CD1739" i="1" l="1"/>
  <c r="BZ1741" i="1"/>
  <c r="CA1740" i="1"/>
  <c r="CB1738" i="1"/>
  <c r="CC1738" i="1" s="1"/>
  <c r="CC1740" i="1" l="1"/>
  <c r="BZ1742" i="1"/>
  <c r="CA1741" i="1"/>
  <c r="CB1739" i="1"/>
  <c r="CC1739" i="1" s="1"/>
  <c r="CC1741" i="1" l="1"/>
  <c r="BZ1743" i="1"/>
  <c r="CA1742" i="1"/>
  <c r="CB1740" i="1"/>
  <c r="CD1740" i="1" s="1"/>
  <c r="CD1742" i="1" l="1"/>
  <c r="BZ1744" i="1"/>
  <c r="CA1743" i="1"/>
  <c r="CB1741" i="1"/>
  <c r="CD1741" i="1" s="1"/>
  <c r="CC1743" i="1" l="1"/>
  <c r="BZ1745" i="1"/>
  <c r="CA1744" i="1"/>
  <c r="CB1742" i="1"/>
  <c r="CC1742" i="1" s="1"/>
  <c r="CC1744" i="1" l="1"/>
  <c r="BZ1746" i="1"/>
  <c r="CA1745" i="1"/>
  <c r="CB1743" i="1"/>
  <c r="CD1743" i="1" s="1"/>
  <c r="CC1745" i="1" l="1"/>
  <c r="BZ1747" i="1"/>
  <c r="CA1746" i="1"/>
  <c r="CB1744" i="1"/>
  <c r="CD1744" i="1" s="1"/>
  <c r="CD1746" i="1" l="1"/>
  <c r="BZ1748" i="1"/>
  <c r="CA1747" i="1"/>
  <c r="CB1745" i="1"/>
  <c r="CD1745" i="1" s="1"/>
  <c r="CC1747" i="1" l="1"/>
  <c r="BZ1749" i="1"/>
  <c r="CA1748" i="1"/>
  <c r="CB1746" i="1"/>
  <c r="CC1746" i="1" s="1"/>
  <c r="CC1748" i="1" l="1"/>
  <c r="BZ1750" i="1"/>
  <c r="CA1749" i="1"/>
  <c r="CB1747" i="1"/>
  <c r="CD1747" i="1" s="1"/>
  <c r="CD1749" i="1" l="1"/>
  <c r="BZ1751" i="1"/>
  <c r="CA1750" i="1"/>
  <c r="CB1748" i="1"/>
  <c r="CD1748" i="1" s="1"/>
  <c r="CD1750" i="1" l="1"/>
  <c r="BZ1752" i="1"/>
  <c r="CA1751" i="1"/>
  <c r="CB1749" i="1"/>
  <c r="CC1749" i="1" s="1"/>
  <c r="CD1751" i="1" l="1"/>
  <c r="BZ1753" i="1"/>
  <c r="CA1752" i="1"/>
  <c r="CB1750" i="1"/>
  <c r="CC1750" i="1" s="1"/>
  <c r="CC1752" i="1" l="1"/>
  <c r="BZ1754" i="1"/>
  <c r="CA1753" i="1"/>
  <c r="CB1751" i="1"/>
  <c r="CC1751" i="1" s="1"/>
  <c r="CC1753" i="1" l="1"/>
  <c r="BZ1755" i="1"/>
  <c r="CA1754" i="1"/>
  <c r="CB1752" i="1"/>
  <c r="CD1752" i="1" s="1"/>
  <c r="CC1754" i="1" l="1"/>
  <c r="BZ1756" i="1"/>
  <c r="CA1755" i="1"/>
  <c r="CB1753" i="1"/>
  <c r="CD1753" i="1" s="1"/>
  <c r="CD1755" i="1" l="1"/>
  <c r="BZ1757" i="1"/>
  <c r="CA1756" i="1"/>
  <c r="CB1754" i="1"/>
  <c r="CD1754" i="1" s="1"/>
  <c r="BZ1758" i="1" l="1"/>
  <c r="CA1757" i="1"/>
  <c r="CD1756" i="1"/>
  <c r="CC1756" i="1"/>
  <c r="CB1755" i="1"/>
  <c r="CC1755" i="1" s="1"/>
  <c r="CC1757" i="1" l="1"/>
  <c r="CB1756" i="1"/>
  <c r="BZ1759" i="1"/>
  <c r="CA1758" i="1"/>
  <c r="CC1758" i="1" l="1"/>
  <c r="BZ1760" i="1"/>
  <c r="CA1759" i="1"/>
  <c r="CB1757" i="1"/>
  <c r="CD1757" i="1" s="1"/>
  <c r="CD1759" i="1" l="1"/>
  <c r="BZ1761" i="1"/>
  <c r="CA1760" i="1"/>
  <c r="CB1758" i="1"/>
  <c r="CD1758" i="1" s="1"/>
  <c r="CC1760" i="1" l="1"/>
  <c r="BZ1762" i="1"/>
  <c r="CA1761" i="1"/>
  <c r="CB1759" i="1"/>
  <c r="CC1759" i="1" s="1"/>
  <c r="CD1761" i="1" l="1"/>
  <c r="BZ1763" i="1"/>
  <c r="CA1762" i="1"/>
  <c r="CB1760" i="1"/>
  <c r="CD1760" i="1" s="1"/>
  <c r="CC1762" i="1" l="1"/>
  <c r="CD1762" i="1"/>
  <c r="BZ1764" i="1"/>
  <c r="CA1763" i="1"/>
  <c r="CB1761" i="1"/>
  <c r="CC1761" i="1" s="1"/>
  <c r="CD1763" i="1" l="1"/>
  <c r="BZ1765" i="1"/>
  <c r="CA1764" i="1"/>
  <c r="CB1762" i="1"/>
  <c r="CD1764" i="1" l="1"/>
  <c r="BZ1766" i="1"/>
  <c r="CA1765" i="1"/>
  <c r="CB1763" i="1"/>
  <c r="CC1763" i="1" s="1"/>
  <c r="CC1765" i="1" l="1"/>
  <c r="BZ1767" i="1"/>
  <c r="CA1766" i="1"/>
  <c r="CB1764" i="1"/>
  <c r="CC1764" i="1" s="1"/>
  <c r="CC1766" i="1" l="1"/>
  <c r="CD1766" i="1"/>
  <c r="BZ1768" i="1"/>
  <c r="CA1767" i="1"/>
  <c r="CB1765" i="1"/>
  <c r="CD1765" i="1" s="1"/>
  <c r="CC1767" i="1" l="1"/>
  <c r="BZ1769" i="1"/>
  <c r="CA1768" i="1"/>
  <c r="CB1766" i="1"/>
  <c r="CD1768" i="1" l="1"/>
  <c r="CC1768" i="1"/>
  <c r="BZ1770" i="1"/>
  <c r="CA1769" i="1"/>
  <c r="CB1767" i="1"/>
  <c r="CD1767" i="1" s="1"/>
  <c r="CD1769" i="1" l="1"/>
  <c r="BZ1771" i="1"/>
  <c r="CA1770" i="1"/>
  <c r="CB1768" i="1"/>
  <c r="BZ1772" i="1" l="1"/>
  <c r="CA1771" i="1"/>
  <c r="CB1770" i="1" s="1"/>
  <c r="CD1770" i="1" s="1"/>
  <c r="CC1770" i="1"/>
  <c r="CB1769" i="1"/>
  <c r="CC1769" i="1" s="1"/>
  <c r="CD1771" i="1" l="1"/>
  <c r="CC1771" i="1"/>
  <c r="BZ1773" i="1"/>
  <c r="CA1772" i="1"/>
  <c r="BZ1774" i="1" l="1"/>
  <c r="CA1773" i="1"/>
  <c r="CB1772" i="1" s="1"/>
  <c r="CD1772" i="1" s="1"/>
  <c r="CC1772" i="1"/>
  <c r="CB1771" i="1"/>
  <c r="CC1773" i="1" l="1"/>
  <c r="BZ1775" i="1"/>
  <c r="CA1774" i="1"/>
  <c r="CD1774" i="1" l="1"/>
  <c r="BZ1776" i="1"/>
  <c r="CA1775" i="1"/>
  <c r="CB1773" i="1"/>
  <c r="CD1773" i="1" s="1"/>
  <c r="CC1775" i="1" l="1"/>
  <c r="CD1775" i="1"/>
  <c r="BZ1777" i="1"/>
  <c r="CA1776" i="1"/>
  <c r="CB1774" i="1"/>
  <c r="CC1774" i="1" s="1"/>
  <c r="CC1776" i="1" l="1"/>
  <c r="BZ1778" i="1"/>
  <c r="CA1777" i="1"/>
  <c r="CB1775" i="1"/>
  <c r="CD1777" i="1" l="1"/>
  <c r="BZ1779" i="1"/>
  <c r="CA1778" i="1"/>
  <c r="CB1776" i="1"/>
  <c r="CD1776" i="1" s="1"/>
  <c r="BZ1780" i="1" l="1"/>
  <c r="CA1779" i="1"/>
  <c r="CB1778" i="1" s="1"/>
  <c r="CC1778" i="1" s="1"/>
  <c r="CD1778" i="1"/>
  <c r="CB1777" i="1"/>
  <c r="CC1777" i="1" s="1"/>
  <c r="CC1779" i="1" l="1"/>
  <c r="CD1779" i="1"/>
  <c r="BZ1781" i="1"/>
  <c r="CA1780" i="1"/>
  <c r="CC1780" i="1" l="1"/>
  <c r="BZ1782" i="1"/>
  <c r="CA1781" i="1"/>
  <c r="CB1779" i="1"/>
  <c r="CD1781" i="1" l="1"/>
  <c r="BZ1783" i="1"/>
  <c r="CA1782" i="1"/>
  <c r="CB1780" i="1"/>
  <c r="CD1780" i="1" s="1"/>
  <c r="CD1782" i="1" l="1"/>
  <c r="BZ1784" i="1"/>
  <c r="CA1783" i="1"/>
  <c r="CB1781" i="1"/>
  <c r="CC1781" i="1" s="1"/>
  <c r="CD1783" i="1" l="1"/>
  <c r="BZ1785" i="1"/>
  <c r="CA1784" i="1"/>
  <c r="CB1782" i="1"/>
  <c r="CC1782" i="1" s="1"/>
  <c r="BZ1786" i="1" l="1"/>
  <c r="CA1785" i="1"/>
  <c r="CB1784" i="1" s="1"/>
  <c r="CC1784" i="1"/>
  <c r="CD1784" i="1"/>
  <c r="CB1783" i="1"/>
  <c r="CC1783" i="1" s="1"/>
  <c r="CC1785" i="1" l="1"/>
  <c r="BZ1787" i="1"/>
  <c r="CA1786" i="1"/>
  <c r="CD1786" i="1" l="1"/>
  <c r="BZ1788" i="1"/>
  <c r="CA1787" i="1"/>
  <c r="CB1785" i="1"/>
  <c r="CD1785" i="1" s="1"/>
  <c r="CD1787" i="1" l="1"/>
  <c r="BZ1789" i="1"/>
  <c r="CA1788" i="1"/>
  <c r="CB1786" i="1"/>
  <c r="CC1786" i="1" s="1"/>
  <c r="CD1788" i="1" l="1"/>
  <c r="BZ1790" i="1"/>
  <c r="CA1789" i="1"/>
  <c r="CB1787" i="1"/>
  <c r="CC1787" i="1" s="1"/>
  <c r="CC1789" i="1" l="1"/>
  <c r="BZ1791" i="1"/>
  <c r="CA1790" i="1"/>
  <c r="CB1788" i="1"/>
  <c r="CC1788" i="1" s="1"/>
  <c r="CD1790" i="1" l="1"/>
  <c r="CC1790" i="1"/>
  <c r="BZ1792" i="1"/>
  <c r="CA1791" i="1"/>
  <c r="CB1789" i="1"/>
  <c r="CD1789" i="1" s="1"/>
  <c r="BZ1793" i="1" l="1"/>
  <c r="CA1792" i="1"/>
  <c r="CB1791" i="1" s="1"/>
  <c r="CC1791" i="1" s="1"/>
  <c r="CD1791" i="1"/>
  <c r="CB1790" i="1"/>
  <c r="CD1792" i="1" l="1"/>
  <c r="BZ1794" i="1"/>
  <c r="CA1793" i="1"/>
  <c r="CD1793" i="1" l="1"/>
  <c r="BZ1795" i="1"/>
  <c r="CA1794" i="1"/>
  <c r="CB1792" i="1"/>
  <c r="CC1792" i="1" s="1"/>
  <c r="CC1794" i="1" l="1"/>
  <c r="BZ1796" i="1"/>
  <c r="CA1795" i="1"/>
  <c r="CB1793" i="1"/>
  <c r="CC1793" i="1" s="1"/>
  <c r="CD1795" i="1" l="1"/>
  <c r="BZ1797" i="1"/>
  <c r="CA1796" i="1"/>
  <c r="CB1794" i="1"/>
  <c r="CD1794" i="1" s="1"/>
  <c r="CD1796" i="1" l="1"/>
  <c r="BZ1798" i="1"/>
  <c r="CA1797" i="1"/>
  <c r="CB1795" i="1"/>
  <c r="CC1795" i="1" s="1"/>
  <c r="CD1797" i="1" l="1"/>
  <c r="BZ1799" i="1"/>
  <c r="CA1798" i="1"/>
  <c r="CB1796" i="1"/>
  <c r="CC1796" i="1" s="1"/>
  <c r="CC1798" i="1" l="1"/>
  <c r="BZ1800" i="1"/>
  <c r="CA1799" i="1"/>
  <c r="CB1797" i="1"/>
  <c r="CC1797" i="1" s="1"/>
  <c r="CC1799" i="1" l="1"/>
  <c r="BZ1801" i="1"/>
  <c r="CA1800" i="1"/>
  <c r="CB1798" i="1"/>
  <c r="CD1798" i="1" s="1"/>
  <c r="CD1800" i="1" l="1"/>
  <c r="BZ1802" i="1"/>
  <c r="CA1801" i="1"/>
  <c r="CB1799" i="1"/>
  <c r="CD1799" i="1" s="1"/>
  <c r="CD1801" i="1" l="1"/>
  <c r="BZ1803" i="1"/>
  <c r="CA1802" i="1"/>
  <c r="CB1800" i="1"/>
  <c r="CC1800" i="1" s="1"/>
  <c r="CD1802" i="1" l="1"/>
  <c r="CC1802" i="1"/>
  <c r="BZ1804" i="1"/>
  <c r="CA1803" i="1"/>
  <c r="CB1801" i="1"/>
  <c r="CC1801" i="1" s="1"/>
  <c r="CC1803" i="1" l="1"/>
  <c r="BZ1805" i="1"/>
  <c r="CA1804" i="1"/>
  <c r="CB1802" i="1"/>
  <c r="CD1804" i="1" l="1"/>
  <c r="BZ1806" i="1"/>
  <c r="CA1805" i="1"/>
  <c r="CB1803" i="1"/>
  <c r="CD1803" i="1" s="1"/>
  <c r="CD1805" i="1" l="1"/>
  <c r="BZ1807" i="1"/>
  <c r="CA1806" i="1"/>
  <c r="CB1804" i="1"/>
  <c r="CC1804" i="1" s="1"/>
  <c r="CC1806" i="1" l="1"/>
  <c r="BZ1808" i="1"/>
  <c r="CA1807" i="1"/>
  <c r="CB1805" i="1"/>
  <c r="CC1805" i="1" s="1"/>
  <c r="CD1807" i="1" l="1"/>
  <c r="BZ1809" i="1"/>
  <c r="CA1808" i="1"/>
  <c r="CB1806" i="1"/>
  <c r="CD1806" i="1" s="1"/>
  <c r="CD1808" i="1" l="1"/>
  <c r="BZ1810" i="1"/>
  <c r="CA1809" i="1"/>
  <c r="CB1807" i="1"/>
  <c r="CC1807" i="1" s="1"/>
  <c r="CC1809" i="1" l="1"/>
  <c r="BZ1811" i="1"/>
  <c r="CA1810" i="1"/>
  <c r="CB1808" i="1"/>
  <c r="CC1808" i="1" s="1"/>
  <c r="CD1810" i="1" l="1"/>
  <c r="BZ1812" i="1"/>
  <c r="CA1811" i="1"/>
  <c r="CB1809" i="1"/>
  <c r="CD1809" i="1" s="1"/>
  <c r="CC1811" i="1" l="1"/>
  <c r="CD1811" i="1"/>
  <c r="BZ1813" i="1"/>
  <c r="CA1812" i="1"/>
  <c r="CB1810" i="1"/>
  <c r="CC1810" i="1" s="1"/>
  <c r="CC1812" i="1" l="1"/>
  <c r="BZ1814" i="1"/>
  <c r="CA1813" i="1"/>
  <c r="CB1811" i="1"/>
  <c r="CC1813" i="1" l="1"/>
  <c r="BZ1815" i="1"/>
  <c r="CA1814" i="1"/>
  <c r="CB1812" i="1"/>
  <c r="CD1812" i="1" s="1"/>
  <c r="CD1814" i="1" l="1"/>
  <c r="BZ1816" i="1"/>
  <c r="CA1815" i="1"/>
  <c r="CB1813" i="1"/>
  <c r="CD1813" i="1" s="1"/>
  <c r="CC1815" i="1" l="1"/>
  <c r="CD1815" i="1"/>
  <c r="BZ1817" i="1"/>
  <c r="CA1816" i="1"/>
  <c r="CB1814" i="1"/>
  <c r="CC1814" i="1" s="1"/>
  <c r="CC1816" i="1" l="1"/>
  <c r="BZ1818" i="1"/>
  <c r="CA1817" i="1"/>
  <c r="CB1815" i="1"/>
  <c r="CC1817" i="1" l="1"/>
  <c r="BZ1819" i="1"/>
  <c r="CA1818" i="1"/>
  <c r="CB1816" i="1"/>
  <c r="CD1816" i="1" s="1"/>
  <c r="CC1818" i="1" l="1"/>
  <c r="BZ1820" i="1"/>
  <c r="CA1819" i="1"/>
  <c r="CB1817" i="1"/>
  <c r="CD1817" i="1" s="1"/>
  <c r="CD1819" i="1" l="1"/>
  <c r="BZ1821" i="1"/>
  <c r="CA1820" i="1"/>
  <c r="CB1818" i="1"/>
  <c r="CD1818" i="1" s="1"/>
  <c r="CD1820" i="1" l="1"/>
  <c r="BZ1822" i="1"/>
  <c r="CA1821" i="1"/>
  <c r="CB1819" i="1"/>
  <c r="CC1819" i="1" s="1"/>
  <c r="CC1821" i="1" l="1"/>
  <c r="BZ1823" i="1"/>
  <c r="CA1822" i="1"/>
  <c r="CB1820" i="1"/>
  <c r="CC1820" i="1" s="1"/>
  <c r="CC1822" i="1" l="1"/>
  <c r="BZ1824" i="1"/>
  <c r="CA1823" i="1"/>
  <c r="CB1821" i="1"/>
  <c r="CD1821" i="1" s="1"/>
  <c r="CC1823" i="1" l="1"/>
  <c r="BZ1825" i="1"/>
  <c r="CA1824" i="1"/>
  <c r="CB1822" i="1"/>
  <c r="CD1822" i="1" s="1"/>
  <c r="CD1824" i="1" l="1"/>
  <c r="BZ1826" i="1"/>
  <c r="CA1825" i="1"/>
  <c r="CB1823" i="1"/>
  <c r="CD1823" i="1" s="1"/>
  <c r="BZ1827" i="1" l="1"/>
  <c r="CA1826" i="1"/>
  <c r="CB1825" i="1" s="1"/>
  <c r="CD1825" i="1" s="1"/>
  <c r="CC1825" i="1"/>
  <c r="CB1824" i="1"/>
  <c r="CC1824" i="1" s="1"/>
  <c r="CC1826" i="1" l="1"/>
  <c r="BZ1828" i="1"/>
  <c r="CA1827" i="1"/>
  <c r="CD1827" i="1" l="1"/>
  <c r="BZ1829" i="1"/>
  <c r="CA1828" i="1"/>
  <c r="CB1826" i="1"/>
  <c r="CD1826" i="1" s="1"/>
  <c r="CD1828" i="1" l="1"/>
  <c r="BZ1830" i="1"/>
  <c r="CA1829" i="1"/>
  <c r="CB1827" i="1"/>
  <c r="CC1827" i="1" s="1"/>
  <c r="BZ1831" i="1" l="1"/>
  <c r="CA1830" i="1"/>
  <c r="CB1829" i="1" s="1"/>
  <c r="CC1829" i="1" s="1"/>
  <c r="CD1829" i="1"/>
  <c r="CB1828" i="1"/>
  <c r="CC1828" i="1" s="1"/>
  <c r="CD1830" i="1" l="1"/>
  <c r="BZ1832" i="1"/>
  <c r="CA1831" i="1"/>
  <c r="BZ1833" i="1" l="1"/>
  <c r="CA1832" i="1"/>
  <c r="CB1831" i="1" s="1"/>
  <c r="CC1831" i="1" s="1"/>
  <c r="CD1831" i="1"/>
  <c r="CB1830" i="1"/>
  <c r="CC1830" i="1" s="1"/>
  <c r="CD1832" i="1" l="1"/>
  <c r="BZ1834" i="1"/>
  <c r="CA1833" i="1"/>
  <c r="CC1833" i="1" l="1"/>
  <c r="BZ1835" i="1"/>
  <c r="CA1834" i="1"/>
  <c r="CB1832" i="1"/>
  <c r="CC1832" i="1" s="1"/>
  <c r="CC1834" i="1" l="1"/>
  <c r="BZ1836" i="1"/>
  <c r="CA1835" i="1"/>
  <c r="CB1833" i="1"/>
  <c r="CD1833" i="1" s="1"/>
  <c r="CC1835" i="1" l="1"/>
  <c r="CD1835" i="1"/>
  <c r="BZ1837" i="1"/>
  <c r="CA1836" i="1"/>
  <c r="CB1834" i="1"/>
  <c r="CD1834" i="1" s="1"/>
  <c r="CD1836" i="1" l="1"/>
  <c r="BZ1838" i="1"/>
  <c r="CA1837" i="1"/>
  <c r="CB1835" i="1"/>
  <c r="CD1837" i="1" l="1"/>
  <c r="BZ1839" i="1"/>
  <c r="CA1838" i="1"/>
  <c r="CB1836" i="1"/>
  <c r="CC1836" i="1" s="1"/>
  <c r="CC1838" i="1" l="1"/>
  <c r="CD1838" i="1"/>
  <c r="BZ1840" i="1"/>
  <c r="CA1839" i="1"/>
  <c r="CB1837" i="1"/>
  <c r="CC1837" i="1" s="1"/>
  <c r="CD1839" i="1" l="1"/>
  <c r="BZ1841" i="1"/>
  <c r="CA1840" i="1"/>
  <c r="CB1838" i="1"/>
  <c r="CC1840" i="1" l="1"/>
  <c r="BZ1842" i="1"/>
  <c r="CA1841" i="1"/>
  <c r="CB1839" i="1"/>
  <c r="CC1839" i="1" s="1"/>
  <c r="CD1841" i="1" l="1"/>
  <c r="BZ1843" i="1"/>
  <c r="CA1842" i="1"/>
  <c r="CB1840" i="1"/>
  <c r="CD1840" i="1" s="1"/>
  <c r="CD1842" i="1" l="1"/>
  <c r="CC1842" i="1"/>
  <c r="BZ1844" i="1"/>
  <c r="CA1843" i="1"/>
  <c r="CB1841" i="1"/>
  <c r="CC1841" i="1" s="1"/>
  <c r="CD1843" i="1" l="1"/>
  <c r="CC1843" i="1"/>
  <c r="BZ1845" i="1"/>
  <c r="CA1844" i="1"/>
  <c r="CB1842" i="1"/>
  <c r="CC1844" i="1" l="1"/>
  <c r="CD1844" i="1"/>
  <c r="BZ1846" i="1"/>
  <c r="CA1845" i="1"/>
  <c r="CB1843" i="1"/>
  <c r="CD1845" i="1" l="1"/>
  <c r="BZ1847" i="1"/>
  <c r="CA1846" i="1"/>
  <c r="CB1844" i="1"/>
  <c r="CD1846" i="1" l="1"/>
  <c r="BZ1848" i="1"/>
  <c r="CA1847" i="1"/>
  <c r="CB1845" i="1"/>
  <c r="CC1845" i="1" s="1"/>
  <c r="CD1847" i="1" l="1"/>
  <c r="BZ1849" i="1"/>
  <c r="CA1848" i="1"/>
  <c r="CB1846" i="1"/>
  <c r="CC1846" i="1" s="1"/>
  <c r="BZ1850" i="1" l="1"/>
  <c r="CA1849" i="1"/>
  <c r="CB1848" i="1" s="1"/>
  <c r="CD1848" i="1" s="1"/>
  <c r="CC1848" i="1"/>
  <c r="CB1847" i="1"/>
  <c r="CC1847" i="1" s="1"/>
  <c r="CC1849" i="1" l="1"/>
  <c r="BZ1851" i="1"/>
  <c r="CA1850" i="1"/>
  <c r="CD1850" i="1" l="1"/>
  <c r="BZ1852" i="1"/>
  <c r="CA1851" i="1"/>
  <c r="CB1849" i="1"/>
  <c r="CD1849" i="1" s="1"/>
  <c r="CD1851" i="1" l="1"/>
  <c r="BZ1853" i="1"/>
  <c r="CA1852" i="1"/>
  <c r="CB1850" i="1"/>
  <c r="CC1850" i="1" s="1"/>
  <c r="CC1852" i="1" l="1"/>
  <c r="BZ1854" i="1"/>
  <c r="CA1853" i="1"/>
  <c r="CB1851" i="1"/>
  <c r="CC1851" i="1" s="1"/>
  <c r="CC1853" i="1" l="1"/>
  <c r="BZ1855" i="1"/>
  <c r="CA1854" i="1"/>
  <c r="CB1852" i="1"/>
  <c r="CD1852" i="1" s="1"/>
  <c r="CC1854" i="1" l="1"/>
  <c r="BZ1856" i="1"/>
  <c r="CA1855" i="1"/>
  <c r="CB1853" i="1"/>
  <c r="CD1853" i="1" s="1"/>
  <c r="BZ1857" i="1" l="1"/>
  <c r="CA1856" i="1"/>
  <c r="CB1855" i="1" s="1"/>
  <c r="CD1855" i="1" s="1"/>
  <c r="CC1855" i="1"/>
  <c r="CB1854" i="1"/>
  <c r="CD1854" i="1" s="1"/>
  <c r="CD1856" i="1" l="1"/>
  <c r="BZ1858" i="1"/>
  <c r="CA1857" i="1"/>
  <c r="CD1857" i="1" l="1"/>
  <c r="BZ1859" i="1"/>
  <c r="CA1858" i="1"/>
  <c r="CB1856" i="1"/>
  <c r="CC1856" i="1" s="1"/>
  <c r="CD1858" i="1" l="1"/>
  <c r="BZ1860" i="1"/>
  <c r="CA1859" i="1"/>
  <c r="CB1857" i="1"/>
  <c r="CC1857" i="1" s="1"/>
  <c r="CD1859" i="1" l="1"/>
  <c r="BZ1861" i="1"/>
  <c r="CA1860" i="1"/>
  <c r="CB1858" i="1"/>
  <c r="CC1858" i="1" s="1"/>
  <c r="CC1860" i="1" l="1"/>
  <c r="BZ1862" i="1"/>
  <c r="CA1861" i="1"/>
  <c r="CB1859" i="1"/>
  <c r="CC1859" i="1" s="1"/>
  <c r="CC1861" i="1" l="1"/>
  <c r="BZ1863" i="1"/>
  <c r="CA1862" i="1"/>
  <c r="CB1860" i="1"/>
  <c r="CD1860" i="1" s="1"/>
  <c r="CD1862" i="1" l="1"/>
  <c r="BZ1864" i="1"/>
  <c r="CA1863" i="1"/>
  <c r="CB1861" i="1"/>
  <c r="CD1861" i="1" s="1"/>
  <c r="CD1863" i="1" l="1"/>
  <c r="BZ1865" i="1"/>
  <c r="CA1864" i="1"/>
  <c r="CB1862" i="1"/>
  <c r="CC1862" i="1" s="1"/>
  <c r="CC1864" i="1" l="1"/>
  <c r="BZ1866" i="1"/>
  <c r="CA1865" i="1"/>
  <c r="CB1863" i="1"/>
  <c r="CC1863" i="1" s="1"/>
  <c r="CC1865" i="1" l="1"/>
  <c r="BZ1867" i="1"/>
  <c r="CA1866" i="1"/>
  <c r="CB1864" i="1"/>
  <c r="CD1864" i="1" s="1"/>
  <c r="CD1866" i="1" l="1"/>
  <c r="CC1866" i="1"/>
  <c r="BZ1868" i="1"/>
  <c r="CA1867" i="1"/>
  <c r="CB1865" i="1"/>
  <c r="CD1865" i="1" s="1"/>
  <c r="CD1867" i="1" l="1"/>
  <c r="BZ1869" i="1"/>
  <c r="CA1868" i="1"/>
  <c r="CB1866" i="1"/>
  <c r="CD1868" i="1" l="1"/>
  <c r="BZ1870" i="1"/>
  <c r="CA1869" i="1"/>
  <c r="CB1867" i="1"/>
  <c r="CC1867" i="1" s="1"/>
  <c r="CD1869" i="1" l="1"/>
  <c r="BZ1871" i="1"/>
  <c r="CA1870" i="1"/>
  <c r="CB1868" i="1"/>
  <c r="CC1868" i="1" s="1"/>
  <c r="CD1870" i="1" l="1"/>
  <c r="CC1870" i="1"/>
  <c r="BZ1872" i="1"/>
  <c r="CA1871" i="1"/>
  <c r="CB1869" i="1"/>
  <c r="CC1869" i="1" s="1"/>
  <c r="CD1871" i="1" l="1"/>
  <c r="BZ1873" i="1"/>
  <c r="CA1872" i="1"/>
  <c r="CB1870" i="1"/>
  <c r="CD1872" i="1" l="1"/>
  <c r="BZ1874" i="1"/>
  <c r="CA1873" i="1"/>
  <c r="CB1871" i="1"/>
  <c r="CC1871" i="1" s="1"/>
  <c r="CD1873" i="1" l="1"/>
  <c r="CC1873" i="1"/>
  <c r="BZ1875" i="1"/>
  <c r="CA1874" i="1"/>
  <c r="CB1872" i="1"/>
  <c r="CC1872" i="1" s="1"/>
  <c r="CD1874" i="1" l="1"/>
  <c r="BZ1876" i="1"/>
  <c r="CA1875" i="1"/>
  <c r="CB1873" i="1"/>
  <c r="CC1875" i="1" l="1"/>
  <c r="BZ1877" i="1"/>
  <c r="CA1876" i="1"/>
  <c r="CB1874" i="1"/>
  <c r="CC1874" i="1" s="1"/>
  <c r="CD1876" i="1" l="1"/>
  <c r="BZ1878" i="1"/>
  <c r="CA1877" i="1"/>
  <c r="CB1875" i="1"/>
  <c r="CD1875" i="1" s="1"/>
  <c r="CD1877" i="1" l="1"/>
  <c r="BZ1879" i="1"/>
  <c r="CA1878" i="1"/>
  <c r="CB1876" i="1"/>
  <c r="CC1876" i="1" s="1"/>
  <c r="CC1878" i="1" l="1"/>
  <c r="BZ1880" i="1"/>
  <c r="CA1879" i="1"/>
  <c r="CB1877" i="1"/>
  <c r="CC1877" i="1" s="1"/>
  <c r="CC1879" i="1" l="1"/>
  <c r="BZ1881" i="1"/>
  <c r="CA1880" i="1"/>
  <c r="CB1878" i="1"/>
  <c r="CD1878" i="1" s="1"/>
  <c r="CC1880" i="1" l="1"/>
  <c r="BZ1882" i="1"/>
  <c r="CA1881" i="1"/>
  <c r="CB1879" i="1"/>
  <c r="CD1879" i="1" s="1"/>
  <c r="CD1881" i="1" l="1"/>
  <c r="BZ1883" i="1"/>
  <c r="CA1882" i="1"/>
  <c r="CB1880" i="1"/>
  <c r="CD1880" i="1" s="1"/>
  <c r="CC1882" i="1" l="1"/>
  <c r="BZ1884" i="1"/>
  <c r="CA1883" i="1"/>
  <c r="CB1881" i="1"/>
  <c r="CC1881" i="1" s="1"/>
  <c r="CC1883" i="1" l="1"/>
  <c r="CD1883" i="1"/>
  <c r="BZ1885" i="1"/>
  <c r="CA1884" i="1"/>
  <c r="CB1882" i="1"/>
  <c r="CD1882" i="1" s="1"/>
  <c r="CC1884" i="1" l="1"/>
  <c r="BZ1886" i="1"/>
  <c r="CA1885" i="1"/>
  <c r="CB1883" i="1"/>
  <c r="CD1885" i="1" l="1"/>
  <c r="BZ1887" i="1"/>
  <c r="CA1886" i="1"/>
  <c r="CB1884" i="1"/>
  <c r="CD1884" i="1" s="1"/>
  <c r="BZ1888" i="1" l="1"/>
  <c r="CA1887" i="1"/>
  <c r="CB1886" i="1" s="1"/>
  <c r="CC1886" i="1" s="1"/>
  <c r="CD1886" i="1"/>
  <c r="CB1885" i="1"/>
  <c r="CC1885" i="1" s="1"/>
  <c r="CC1887" i="1" l="1"/>
  <c r="BZ1889" i="1"/>
  <c r="CA1888" i="1"/>
  <c r="CD1888" i="1" l="1"/>
  <c r="BZ1890" i="1"/>
  <c r="CA1889" i="1"/>
  <c r="CB1887" i="1"/>
  <c r="CD1887" i="1" s="1"/>
  <c r="CD1889" i="1" l="1"/>
  <c r="BZ1891" i="1"/>
  <c r="CA1890" i="1"/>
  <c r="CB1888" i="1"/>
  <c r="CC1888" i="1" s="1"/>
  <c r="CD1890" i="1" l="1"/>
  <c r="BZ1892" i="1"/>
  <c r="CA1891" i="1"/>
  <c r="CB1889" i="1"/>
  <c r="CC1889" i="1" s="1"/>
  <c r="CD1891" i="1" l="1"/>
  <c r="BZ1893" i="1"/>
  <c r="CA1892" i="1"/>
  <c r="CB1890" i="1"/>
  <c r="CC1890" i="1" s="1"/>
  <c r="BZ1894" i="1" l="1"/>
  <c r="CA1893" i="1"/>
  <c r="CB1892" i="1" s="1"/>
  <c r="CD1892" i="1"/>
  <c r="CC1892" i="1"/>
  <c r="CB1891" i="1"/>
  <c r="CC1891" i="1" s="1"/>
  <c r="CC1893" i="1" l="1"/>
  <c r="BZ1895" i="1"/>
  <c r="CA1894" i="1"/>
  <c r="CD1894" i="1" l="1"/>
  <c r="BZ1896" i="1"/>
  <c r="CA1895" i="1"/>
  <c r="CB1893" i="1"/>
  <c r="CD1893" i="1" s="1"/>
  <c r="CC1895" i="1" l="1"/>
  <c r="BZ1897" i="1"/>
  <c r="CA1896" i="1"/>
  <c r="CB1894" i="1"/>
  <c r="CC1894" i="1" s="1"/>
  <c r="CD1896" i="1" l="1"/>
  <c r="BZ1898" i="1"/>
  <c r="CA1897" i="1"/>
  <c r="CB1895" i="1"/>
  <c r="CD1895" i="1" s="1"/>
  <c r="CC1897" i="1" l="1"/>
  <c r="BZ1899" i="1"/>
  <c r="CA1898" i="1"/>
  <c r="CB1896" i="1"/>
  <c r="CC1896" i="1" s="1"/>
  <c r="CD1898" i="1" l="1"/>
  <c r="CC1898" i="1"/>
  <c r="BZ1900" i="1"/>
  <c r="CA1899" i="1"/>
  <c r="CB1897" i="1"/>
  <c r="CD1897" i="1" s="1"/>
  <c r="CD1899" i="1" l="1"/>
  <c r="BZ1901" i="1"/>
  <c r="CA1900" i="1"/>
  <c r="CB1898" i="1"/>
  <c r="CD1900" i="1" l="1"/>
  <c r="BZ1902" i="1"/>
  <c r="CA1901" i="1"/>
  <c r="CB1899" i="1"/>
  <c r="CC1899" i="1" s="1"/>
  <c r="CC1901" i="1" l="1"/>
  <c r="BZ1903" i="1"/>
  <c r="CA1902" i="1"/>
  <c r="CB1900" i="1"/>
  <c r="CC1900" i="1" s="1"/>
  <c r="CC1902" i="1" l="1"/>
  <c r="BZ1904" i="1"/>
  <c r="CA1903" i="1"/>
  <c r="CB1901" i="1"/>
  <c r="CD1901" i="1" s="1"/>
  <c r="CD1903" i="1" l="1"/>
  <c r="BZ1905" i="1"/>
  <c r="CA1904" i="1"/>
  <c r="CB1902" i="1"/>
  <c r="CD1902" i="1" s="1"/>
  <c r="CD1904" i="1" l="1"/>
  <c r="BZ1906" i="1"/>
  <c r="CA1905" i="1"/>
  <c r="CB1903" i="1"/>
  <c r="CC1903" i="1" s="1"/>
  <c r="CC1905" i="1" l="1"/>
  <c r="BZ1907" i="1"/>
  <c r="CA1906" i="1"/>
  <c r="CB1904" i="1"/>
  <c r="CC1904" i="1" s="1"/>
  <c r="CC1906" i="1" l="1"/>
  <c r="BZ1908" i="1"/>
  <c r="CA1907" i="1"/>
  <c r="CB1905" i="1"/>
  <c r="CD1905" i="1" s="1"/>
  <c r="CC1907" i="1" l="1"/>
  <c r="CD1907" i="1"/>
  <c r="BZ1909" i="1"/>
  <c r="CA1908" i="1"/>
  <c r="CB1906" i="1"/>
  <c r="CD1906" i="1" s="1"/>
  <c r="CD1908" i="1" l="1"/>
  <c r="BZ1910" i="1"/>
  <c r="CA1909" i="1"/>
  <c r="CB1907" i="1"/>
  <c r="CD1909" i="1" l="1"/>
  <c r="BZ1911" i="1"/>
  <c r="CA1910" i="1"/>
  <c r="CB1908" i="1"/>
  <c r="CC1908" i="1" s="1"/>
  <c r="CD1910" i="1" l="1"/>
  <c r="BZ1912" i="1"/>
  <c r="CA1911" i="1"/>
  <c r="CB1909" i="1"/>
  <c r="CC1909" i="1" s="1"/>
  <c r="CC1911" i="1" l="1"/>
  <c r="BZ1913" i="1"/>
  <c r="CA1912" i="1"/>
  <c r="CB1910" i="1"/>
  <c r="CC1910" i="1" s="1"/>
  <c r="CC1912" i="1" l="1"/>
  <c r="BZ1914" i="1"/>
  <c r="CA1913" i="1"/>
  <c r="CB1911" i="1"/>
  <c r="CD1911" i="1" s="1"/>
  <c r="CD1913" i="1" l="1"/>
  <c r="BZ1915" i="1"/>
  <c r="CA1914" i="1"/>
  <c r="CB1912" i="1"/>
  <c r="CD1912" i="1" s="1"/>
  <c r="CD1914" i="1" l="1"/>
  <c r="BZ1916" i="1"/>
  <c r="CA1915" i="1"/>
  <c r="CB1913" i="1"/>
  <c r="CC1913" i="1" s="1"/>
  <c r="CC1915" i="1" l="1"/>
  <c r="BZ1917" i="1"/>
  <c r="CA1916" i="1"/>
  <c r="CB1914" i="1"/>
  <c r="CC1914" i="1" s="1"/>
  <c r="CD1916" i="1" l="1"/>
  <c r="BZ1918" i="1"/>
  <c r="CA1917" i="1"/>
  <c r="CB1915" i="1"/>
  <c r="CD1915" i="1" s="1"/>
  <c r="CD1917" i="1" l="1"/>
  <c r="BZ1919" i="1"/>
  <c r="CA1918" i="1"/>
  <c r="CB1916" i="1"/>
  <c r="CC1916" i="1" s="1"/>
  <c r="CD1918" i="1" l="1"/>
  <c r="BZ1920" i="1"/>
  <c r="CA1919" i="1"/>
  <c r="CB1917" i="1"/>
  <c r="CC1917" i="1" s="1"/>
  <c r="CD1919" i="1" l="1"/>
  <c r="BZ1921" i="1"/>
  <c r="CA1920" i="1"/>
  <c r="CB1918" i="1"/>
  <c r="CC1918" i="1" s="1"/>
  <c r="CC1920" i="1" l="1"/>
  <c r="BZ1922" i="1"/>
  <c r="CA1921" i="1"/>
  <c r="CB1919" i="1"/>
  <c r="CC1919" i="1" s="1"/>
  <c r="CD1921" i="1" l="1"/>
  <c r="BZ1923" i="1"/>
  <c r="CA1922" i="1"/>
  <c r="CB1920" i="1"/>
  <c r="CD1920" i="1" s="1"/>
  <c r="CD1922" i="1" l="1"/>
  <c r="BZ1924" i="1"/>
  <c r="CA1923" i="1"/>
  <c r="CB1921" i="1"/>
  <c r="CC1921" i="1" s="1"/>
  <c r="CC1923" i="1" l="1"/>
  <c r="BZ1925" i="1"/>
  <c r="CA1924" i="1"/>
  <c r="CB1922" i="1"/>
  <c r="CC1922" i="1" s="1"/>
  <c r="CC1924" i="1" l="1"/>
  <c r="BZ1926" i="1"/>
  <c r="CA1925" i="1"/>
  <c r="CB1923" i="1"/>
  <c r="CD1923" i="1" s="1"/>
  <c r="CD1925" i="1" l="1"/>
  <c r="BZ1927" i="1"/>
  <c r="CA1926" i="1"/>
  <c r="CB1924" i="1"/>
  <c r="CD1924" i="1" s="1"/>
  <c r="CC1926" i="1" l="1"/>
  <c r="BZ1928" i="1"/>
  <c r="CA1927" i="1"/>
  <c r="CB1925" i="1"/>
  <c r="CC1925" i="1" s="1"/>
  <c r="CD1927" i="1" l="1"/>
  <c r="BZ1929" i="1"/>
  <c r="CA1928" i="1"/>
  <c r="CB1926" i="1"/>
  <c r="CD1926" i="1" s="1"/>
  <c r="CC1928" i="1" l="1"/>
  <c r="BZ1930" i="1"/>
  <c r="CA1929" i="1"/>
  <c r="CB1927" i="1"/>
  <c r="CC1927" i="1" s="1"/>
  <c r="CD1929" i="1" l="1"/>
  <c r="BZ1931" i="1"/>
  <c r="CA1930" i="1"/>
  <c r="CB1928" i="1"/>
  <c r="CD1928" i="1" s="1"/>
  <c r="CC1930" i="1" l="1"/>
  <c r="BZ1932" i="1"/>
  <c r="CA1931" i="1"/>
  <c r="CB1929" i="1"/>
  <c r="CC1929" i="1" s="1"/>
  <c r="CD1931" i="1" l="1"/>
  <c r="BZ1933" i="1"/>
  <c r="CA1932" i="1"/>
  <c r="CB1930" i="1"/>
  <c r="CD1930" i="1" s="1"/>
  <c r="CC1932" i="1" l="1"/>
  <c r="BZ1934" i="1"/>
  <c r="CA1933" i="1"/>
  <c r="CB1931" i="1"/>
  <c r="CC1931" i="1" s="1"/>
  <c r="CC1933" i="1" l="1"/>
  <c r="BZ1935" i="1"/>
  <c r="CA1934" i="1"/>
  <c r="CB1932" i="1"/>
  <c r="CD1932" i="1" s="1"/>
  <c r="CC1934" i="1" l="1"/>
  <c r="BZ1936" i="1"/>
  <c r="CA1935" i="1"/>
  <c r="CB1933" i="1"/>
  <c r="CD1933" i="1" s="1"/>
  <c r="CD1935" i="1" l="1"/>
  <c r="BZ1937" i="1"/>
  <c r="CA1936" i="1"/>
  <c r="CB1934" i="1"/>
  <c r="CD1934" i="1" s="1"/>
  <c r="CC1936" i="1" l="1"/>
  <c r="BZ1938" i="1"/>
  <c r="CA1937" i="1"/>
  <c r="CB1935" i="1"/>
  <c r="CC1935" i="1" s="1"/>
  <c r="CC1937" i="1" l="1"/>
  <c r="BZ1939" i="1"/>
  <c r="CA1938" i="1"/>
  <c r="CB1936" i="1"/>
  <c r="CD1936" i="1" s="1"/>
  <c r="CC1938" i="1" l="1"/>
  <c r="BZ1940" i="1"/>
  <c r="CA1939" i="1"/>
  <c r="CB1937" i="1"/>
  <c r="CD1937" i="1" s="1"/>
  <c r="CD1939" i="1" l="1"/>
  <c r="BZ1941" i="1"/>
  <c r="CA1940" i="1"/>
  <c r="CB1938" i="1"/>
  <c r="CD1938" i="1" s="1"/>
  <c r="CD1940" i="1" l="1"/>
  <c r="BZ1942" i="1"/>
  <c r="CA1941" i="1"/>
  <c r="CB1939" i="1"/>
  <c r="CC1939" i="1" s="1"/>
  <c r="CD1941" i="1" l="1"/>
  <c r="CC1941" i="1"/>
  <c r="BZ1943" i="1"/>
  <c r="CA1942" i="1"/>
  <c r="CB1940" i="1"/>
  <c r="CC1940" i="1" s="1"/>
  <c r="CD1942" i="1" l="1"/>
  <c r="BZ1944" i="1"/>
  <c r="CA1943" i="1"/>
  <c r="CB1941" i="1"/>
  <c r="CC1943" i="1" l="1"/>
  <c r="CD1943" i="1"/>
  <c r="BZ1945" i="1"/>
  <c r="CA1944" i="1"/>
  <c r="CB1942" i="1"/>
  <c r="CC1942" i="1" s="1"/>
  <c r="CC1944" i="1" l="1"/>
  <c r="BZ1946" i="1"/>
  <c r="CA1945" i="1"/>
  <c r="CB1943" i="1"/>
  <c r="CC1945" i="1" l="1"/>
  <c r="CD1945" i="1"/>
  <c r="BZ1947" i="1"/>
  <c r="CA1946" i="1"/>
  <c r="CB1944" i="1"/>
  <c r="CD1944" i="1" s="1"/>
  <c r="CC1946" i="1" l="1"/>
  <c r="BZ1948" i="1"/>
  <c r="CA1947" i="1"/>
  <c r="CB1945" i="1"/>
  <c r="CD1947" i="1" l="1"/>
  <c r="CC1947" i="1"/>
  <c r="BZ1949" i="1"/>
  <c r="CA1948" i="1"/>
  <c r="CB1946" i="1"/>
  <c r="CD1946" i="1" s="1"/>
  <c r="CC1948" i="1" l="1"/>
  <c r="BZ1950" i="1"/>
  <c r="CA1949" i="1"/>
  <c r="CB1947" i="1"/>
  <c r="CD1949" i="1" l="1"/>
  <c r="BZ1951" i="1"/>
  <c r="CA1950" i="1"/>
  <c r="CB1948" i="1"/>
  <c r="CD1948" i="1" s="1"/>
  <c r="CC1950" i="1" l="1"/>
  <c r="BZ1952" i="1"/>
  <c r="CA1951" i="1"/>
  <c r="CB1949" i="1"/>
  <c r="CC1949" i="1" s="1"/>
  <c r="CC1951" i="1" l="1"/>
  <c r="BZ1953" i="1"/>
  <c r="CA1952" i="1"/>
  <c r="CB1950" i="1"/>
  <c r="CD1950" i="1" s="1"/>
  <c r="CC1952" i="1" l="1"/>
  <c r="CD1952" i="1"/>
  <c r="BZ1954" i="1"/>
  <c r="CA1953" i="1"/>
  <c r="CB1951" i="1"/>
  <c r="CD1951" i="1" s="1"/>
  <c r="CC1953" i="1" l="1"/>
  <c r="BZ1955" i="1"/>
  <c r="CA1954" i="1"/>
  <c r="CB1952" i="1"/>
  <c r="CC1954" i="1" l="1"/>
  <c r="BZ1956" i="1"/>
  <c r="CA1955" i="1"/>
  <c r="CB1953" i="1"/>
  <c r="CD1953" i="1" s="1"/>
  <c r="CD1955" i="1" l="1"/>
  <c r="BZ1957" i="1"/>
  <c r="CA1956" i="1"/>
  <c r="CB1954" i="1"/>
  <c r="CD1954" i="1" s="1"/>
  <c r="CC1956" i="1" l="1"/>
  <c r="BZ1958" i="1"/>
  <c r="CA1957" i="1"/>
  <c r="CB1955" i="1"/>
  <c r="CC1955" i="1" s="1"/>
  <c r="CC1957" i="1" l="1"/>
  <c r="BZ1959" i="1"/>
  <c r="CA1958" i="1"/>
  <c r="CB1956" i="1"/>
  <c r="CD1956" i="1" s="1"/>
  <c r="CD1958" i="1" l="1"/>
  <c r="BZ1960" i="1"/>
  <c r="CA1959" i="1"/>
  <c r="CB1957" i="1"/>
  <c r="CD1957" i="1" s="1"/>
  <c r="CD1959" i="1" l="1"/>
  <c r="CC1959" i="1"/>
  <c r="BZ1961" i="1"/>
  <c r="CA1960" i="1"/>
  <c r="CB1958" i="1"/>
  <c r="CC1958" i="1" s="1"/>
  <c r="CD1960" i="1" l="1"/>
  <c r="CC1960" i="1"/>
  <c r="BZ1962" i="1"/>
  <c r="CA1961" i="1"/>
  <c r="CB1959" i="1"/>
  <c r="CD1961" i="1" l="1"/>
  <c r="CC1961" i="1"/>
  <c r="BZ1963" i="1"/>
  <c r="CA1962" i="1"/>
  <c r="CB1960" i="1"/>
  <c r="CC1962" i="1" l="1"/>
  <c r="BZ1964" i="1"/>
  <c r="CA1963" i="1"/>
  <c r="CB1961" i="1"/>
  <c r="CC1963" i="1" l="1"/>
  <c r="BZ1965" i="1"/>
  <c r="CA1964" i="1"/>
  <c r="CB1962" i="1"/>
  <c r="CD1962" i="1" s="1"/>
  <c r="CC1964" i="1" l="1"/>
  <c r="CD1964" i="1"/>
  <c r="BZ1966" i="1"/>
  <c r="CA1965" i="1"/>
  <c r="CB1963" i="1"/>
  <c r="CD1963" i="1" s="1"/>
  <c r="CC1965" i="1" l="1"/>
  <c r="BZ1967" i="1"/>
  <c r="CA1966" i="1"/>
  <c r="CB1964" i="1"/>
  <c r="CC1966" i="1" l="1"/>
  <c r="BZ1968" i="1"/>
  <c r="CA1967" i="1"/>
  <c r="CB1965" i="1"/>
  <c r="CD1965" i="1" s="1"/>
  <c r="CD1967" i="1" l="1"/>
  <c r="CC1967" i="1"/>
  <c r="BZ1969" i="1"/>
  <c r="CA1968" i="1"/>
  <c r="CB1966" i="1"/>
  <c r="CD1966" i="1" s="1"/>
  <c r="CC1968" i="1" l="1"/>
  <c r="BZ1970" i="1"/>
  <c r="CA1969" i="1"/>
  <c r="CB1967" i="1"/>
  <c r="CC1969" i="1" l="1"/>
  <c r="BZ1971" i="1"/>
  <c r="CA1970" i="1"/>
  <c r="CB1968" i="1"/>
  <c r="CD1968" i="1" s="1"/>
  <c r="CC1970" i="1" l="1"/>
  <c r="CD1970" i="1"/>
  <c r="BZ1972" i="1"/>
  <c r="CA1971" i="1"/>
  <c r="CB1969" i="1"/>
  <c r="CD1969" i="1" s="1"/>
  <c r="CD1971" i="1" l="1"/>
  <c r="BZ1973" i="1"/>
  <c r="CA1972" i="1"/>
  <c r="CB1970" i="1"/>
  <c r="CD1972" i="1" l="1"/>
  <c r="BZ1974" i="1"/>
  <c r="CA1973" i="1"/>
  <c r="CB1971" i="1"/>
  <c r="CC1971" i="1" s="1"/>
  <c r="CC1973" i="1" l="1"/>
  <c r="BZ1975" i="1"/>
  <c r="CA1974" i="1"/>
  <c r="CB1972" i="1"/>
  <c r="CC1972" i="1" s="1"/>
  <c r="CD1974" i="1" l="1"/>
  <c r="BZ1976" i="1"/>
  <c r="CA1975" i="1"/>
  <c r="CB1973" i="1"/>
  <c r="CD1973" i="1" s="1"/>
  <c r="CD1975" i="1" l="1"/>
  <c r="BZ1977" i="1"/>
  <c r="CA1976" i="1"/>
  <c r="CB1974" i="1"/>
  <c r="CC1974" i="1" s="1"/>
  <c r="CD1976" i="1" l="1"/>
  <c r="BZ1978" i="1"/>
  <c r="CA1977" i="1"/>
  <c r="CB1975" i="1"/>
  <c r="CC1975" i="1" s="1"/>
  <c r="CD1977" i="1" l="1"/>
  <c r="BZ1979" i="1"/>
  <c r="CA1978" i="1"/>
  <c r="CB1976" i="1"/>
  <c r="CC1976" i="1" s="1"/>
  <c r="CC1978" i="1" l="1"/>
  <c r="BZ1980" i="1"/>
  <c r="CA1979" i="1"/>
  <c r="CB1977" i="1"/>
  <c r="CC1977" i="1" s="1"/>
  <c r="CC1979" i="1" l="1"/>
  <c r="CD1979" i="1"/>
  <c r="BZ1981" i="1"/>
  <c r="CA1980" i="1"/>
  <c r="CB1978" i="1"/>
  <c r="CD1978" i="1" s="1"/>
  <c r="CD1980" i="1" l="1"/>
  <c r="BZ1982" i="1"/>
  <c r="CA1981" i="1"/>
  <c r="CB1979" i="1"/>
  <c r="CD1981" i="1" l="1"/>
  <c r="BZ1983" i="1"/>
  <c r="CA1982" i="1"/>
  <c r="CB1980" i="1"/>
  <c r="CC1980" i="1" s="1"/>
  <c r="CD1982" i="1" l="1"/>
  <c r="BZ1984" i="1"/>
  <c r="CA1983" i="1"/>
  <c r="CB1981" i="1"/>
  <c r="CC1981" i="1" s="1"/>
  <c r="CD1983" i="1" l="1"/>
  <c r="BZ1985" i="1"/>
  <c r="CA1984" i="1"/>
  <c r="CB1982" i="1"/>
  <c r="CC1982" i="1" s="1"/>
  <c r="CD1984" i="1" l="1"/>
  <c r="BZ1986" i="1"/>
  <c r="CA1985" i="1"/>
  <c r="CB1983" i="1"/>
  <c r="CC1983" i="1" s="1"/>
  <c r="CC1985" i="1" l="1"/>
  <c r="BZ1987" i="1"/>
  <c r="CA1986" i="1"/>
  <c r="CB1984" i="1"/>
  <c r="CC1984" i="1" s="1"/>
  <c r="CD1986" i="1" l="1"/>
  <c r="CC1986" i="1"/>
  <c r="BZ1988" i="1"/>
  <c r="CA1987" i="1"/>
  <c r="CB1985" i="1"/>
  <c r="CD1985" i="1" s="1"/>
  <c r="CC1987" i="1" l="1"/>
  <c r="BZ1989" i="1"/>
  <c r="CA1988" i="1"/>
  <c r="CB1986" i="1"/>
  <c r="CD1988" i="1" l="1"/>
  <c r="BZ1990" i="1"/>
  <c r="CA1989" i="1"/>
  <c r="CB1987" i="1"/>
  <c r="CD1987" i="1" s="1"/>
  <c r="CC1989" i="1" l="1"/>
  <c r="CD1989" i="1"/>
  <c r="BZ1991" i="1"/>
  <c r="CA1990" i="1"/>
  <c r="CB1988" i="1"/>
  <c r="CC1988" i="1" s="1"/>
  <c r="CC1990" i="1" l="1"/>
  <c r="BZ1992" i="1"/>
  <c r="CA1991" i="1"/>
  <c r="CB1989" i="1"/>
  <c r="CD1991" i="1" l="1"/>
  <c r="BZ1993" i="1"/>
  <c r="CA1992" i="1"/>
  <c r="CB1990" i="1"/>
  <c r="CD1990" i="1" s="1"/>
  <c r="CC1992" i="1" l="1"/>
  <c r="BZ1994" i="1"/>
  <c r="CA1993" i="1"/>
  <c r="CB1991" i="1"/>
  <c r="CC1991" i="1" s="1"/>
  <c r="CC1993" i="1" l="1"/>
  <c r="BZ1995" i="1"/>
  <c r="CA1994" i="1"/>
  <c r="CB1992" i="1"/>
  <c r="CD1992" i="1" s="1"/>
  <c r="CC1994" i="1" l="1"/>
  <c r="BZ1996" i="1"/>
  <c r="CA1995" i="1"/>
  <c r="CB1993" i="1"/>
  <c r="CD1993" i="1" s="1"/>
  <c r="CD1995" i="1" l="1"/>
  <c r="BZ1997" i="1"/>
  <c r="CA1996" i="1"/>
  <c r="CB1994" i="1"/>
  <c r="CD1994" i="1" s="1"/>
  <c r="CD1996" i="1" l="1"/>
  <c r="BZ1998" i="1"/>
  <c r="CA1997" i="1"/>
  <c r="CB1995" i="1"/>
  <c r="CC1995" i="1" s="1"/>
  <c r="CD1997" i="1" l="1"/>
  <c r="BZ1999" i="1"/>
  <c r="CA1998" i="1"/>
  <c r="CB1996" i="1"/>
  <c r="CC1996" i="1" s="1"/>
  <c r="CD1998" i="1" l="1"/>
  <c r="CC1998" i="1"/>
  <c r="BZ2000" i="1"/>
  <c r="CA1999" i="1"/>
  <c r="CB1997" i="1"/>
  <c r="CC1997" i="1" s="1"/>
  <c r="CC1999" i="1" l="1"/>
  <c r="BZ2001" i="1"/>
  <c r="CA2000" i="1"/>
  <c r="CB1998" i="1"/>
  <c r="CC2000" i="1" l="1"/>
  <c r="CD2000" i="1"/>
  <c r="BZ2002" i="1"/>
  <c r="CA2001" i="1"/>
  <c r="CB1999" i="1"/>
  <c r="CD1999" i="1" s="1"/>
  <c r="CD2001" i="1" l="1"/>
  <c r="BZ2003" i="1"/>
  <c r="CA2002" i="1"/>
  <c r="CB2000" i="1"/>
  <c r="CC2002" i="1" l="1"/>
  <c r="BZ2004" i="1"/>
  <c r="CA2003" i="1"/>
  <c r="CB2001" i="1"/>
  <c r="CC2001" i="1" s="1"/>
  <c r="CC2003" i="1" l="1"/>
  <c r="CD2003" i="1"/>
  <c r="BZ2005" i="1"/>
  <c r="CA2004" i="1"/>
  <c r="CB2002" i="1"/>
  <c r="CD2002" i="1" s="1"/>
  <c r="CD2004" i="1" l="1"/>
  <c r="CC2004" i="1"/>
  <c r="BZ2006" i="1"/>
  <c r="CA2005" i="1"/>
  <c r="CB2003" i="1"/>
  <c r="CC2005" i="1" l="1"/>
  <c r="CD2005" i="1"/>
  <c r="BZ2007" i="1"/>
  <c r="CA2006" i="1"/>
  <c r="CB2004" i="1"/>
  <c r="CD2006" i="1" l="1"/>
  <c r="BZ2008" i="1"/>
  <c r="CA2007" i="1"/>
  <c r="CB2005" i="1"/>
  <c r="CC2007" i="1" l="1"/>
  <c r="BZ2009" i="1"/>
  <c r="CA2008" i="1"/>
  <c r="CB2006" i="1"/>
  <c r="CC2006" i="1" s="1"/>
  <c r="CC2008" i="1" l="1"/>
  <c r="BZ2010" i="1"/>
  <c r="CA2009" i="1"/>
  <c r="CB2007" i="1"/>
  <c r="CD2007" i="1" s="1"/>
  <c r="CD2009" i="1" l="1"/>
  <c r="CC2009" i="1"/>
  <c r="BZ2011" i="1"/>
  <c r="CA2010" i="1"/>
  <c r="CB2008" i="1"/>
  <c r="CD2008" i="1" s="1"/>
  <c r="CD2010" i="1" l="1"/>
  <c r="BZ2012" i="1"/>
  <c r="CA2011" i="1"/>
  <c r="CB2009" i="1"/>
  <c r="CC2011" i="1" l="1"/>
  <c r="BZ2013" i="1"/>
  <c r="CA2012" i="1"/>
  <c r="CB2010" i="1"/>
  <c r="CC2010" i="1" s="1"/>
  <c r="CD2012" i="1" l="1"/>
  <c r="BZ2014" i="1"/>
  <c r="CA2013" i="1"/>
  <c r="CB2011" i="1"/>
  <c r="CD2011" i="1" s="1"/>
  <c r="CC2013" i="1" l="1"/>
  <c r="CD2013" i="1"/>
  <c r="BZ2015" i="1"/>
  <c r="CA2014" i="1"/>
  <c r="CB2012" i="1"/>
  <c r="CC2012" i="1" s="1"/>
  <c r="CD2014" i="1" l="1"/>
  <c r="CC2014" i="1"/>
  <c r="BZ2016" i="1"/>
  <c r="CA2015" i="1"/>
  <c r="CB2013" i="1"/>
  <c r="CD2015" i="1" l="1"/>
  <c r="CC2015" i="1"/>
  <c r="BZ2017" i="1"/>
  <c r="CA2016" i="1"/>
  <c r="CB2014" i="1"/>
  <c r="CD2016" i="1" l="1"/>
  <c r="BZ2018" i="1"/>
  <c r="CA2017" i="1"/>
  <c r="CB2015" i="1"/>
  <c r="CC2017" i="1" l="1"/>
  <c r="BZ2019" i="1"/>
  <c r="CA2018" i="1"/>
  <c r="CB2016" i="1"/>
  <c r="CC2016" i="1" s="1"/>
  <c r="CD2018" i="1" l="1"/>
  <c r="BZ2020" i="1"/>
  <c r="CA2019" i="1"/>
  <c r="CB2017" i="1"/>
  <c r="CD2017" i="1" s="1"/>
  <c r="CD2019" i="1" l="1"/>
  <c r="BZ2021" i="1"/>
  <c r="CA2020" i="1"/>
  <c r="CB2018" i="1"/>
  <c r="CC2018" i="1" s="1"/>
  <c r="CC2020" i="1" l="1"/>
  <c r="BZ2022" i="1"/>
  <c r="CA2021" i="1"/>
  <c r="CB2019" i="1"/>
  <c r="CC2019" i="1" s="1"/>
  <c r="CC2021" i="1" l="1"/>
  <c r="CD2021" i="1"/>
  <c r="BZ2023" i="1"/>
  <c r="CA2022" i="1"/>
  <c r="CB2020" i="1"/>
  <c r="CD2020" i="1" s="1"/>
  <c r="CD2022" i="1" l="1"/>
  <c r="BZ2024" i="1"/>
  <c r="CA2023" i="1"/>
  <c r="CB2021" i="1"/>
  <c r="CC2023" i="1" l="1"/>
  <c r="BZ2025" i="1"/>
  <c r="CA2024" i="1"/>
  <c r="CB2022" i="1"/>
  <c r="CC2022" i="1" s="1"/>
  <c r="CC2024" i="1" l="1"/>
  <c r="BZ2026" i="1"/>
  <c r="CA2025" i="1"/>
  <c r="CB2023" i="1"/>
  <c r="CD2023" i="1" s="1"/>
  <c r="CC2025" i="1" l="1"/>
  <c r="CD2025" i="1"/>
  <c r="BZ2027" i="1"/>
  <c r="CA2026" i="1"/>
  <c r="CB2024" i="1"/>
  <c r="CD2024" i="1" s="1"/>
  <c r="CD2026" i="1" l="1"/>
  <c r="BZ2028" i="1"/>
  <c r="CA2027" i="1"/>
  <c r="CB2025" i="1"/>
  <c r="CD2027" i="1" l="1"/>
  <c r="BZ2029" i="1"/>
  <c r="CA2028" i="1"/>
  <c r="CB2026" i="1"/>
  <c r="CC2026" i="1" s="1"/>
  <c r="CC2028" i="1" l="1"/>
  <c r="CD2028" i="1"/>
  <c r="BZ2030" i="1"/>
  <c r="CA2029" i="1"/>
  <c r="CB2027" i="1"/>
  <c r="CC2027" i="1" s="1"/>
  <c r="CD2029" i="1" l="1"/>
  <c r="CC2029" i="1"/>
  <c r="BZ2031" i="1"/>
  <c r="CA2030" i="1"/>
  <c r="CB2028" i="1"/>
  <c r="CD2030" i="1" l="1"/>
  <c r="CC2030" i="1"/>
  <c r="BZ2032" i="1"/>
  <c r="CA2031" i="1"/>
  <c r="CB2029" i="1"/>
  <c r="CC2031" i="1" l="1"/>
  <c r="CD2031" i="1"/>
  <c r="BZ2033" i="1"/>
  <c r="CA2032" i="1"/>
  <c r="CB2030" i="1"/>
  <c r="CC2032" i="1" l="1"/>
  <c r="BZ2034" i="1"/>
  <c r="CA2033" i="1"/>
  <c r="CB2031" i="1"/>
  <c r="CC2033" i="1" l="1"/>
  <c r="CD2033" i="1"/>
  <c r="BZ2035" i="1"/>
  <c r="CA2034" i="1"/>
  <c r="CB2032" i="1"/>
  <c r="CD2032" i="1" s="1"/>
  <c r="CC2034" i="1" l="1"/>
  <c r="BZ2036" i="1"/>
  <c r="CA2035" i="1"/>
  <c r="CB2033" i="1"/>
  <c r="CD2035" i="1" l="1"/>
  <c r="BZ2037" i="1"/>
  <c r="CA2036" i="1"/>
  <c r="CB2034" i="1"/>
  <c r="CD2034" i="1" s="1"/>
  <c r="CC2036" i="1" l="1"/>
  <c r="BZ2038" i="1"/>
  <c r="CA2037" i="1"/>
  <c r="CB2035" i="1"/>
  <c r="CC2035" i="1" s="1"/>
  <c r="CC2037" i="1" l="1"/>
  <c r="BZ2039" i="1"/>
  <c r="CA2038" i="1"/>
  <c r="CB2036" i="1"/>
  <c r="CD2036" i="1" s="1"/>
  <c r="CC2038" i="1" l="1"/>
  <c r="BZ2040" i="1"/>
  <c r="CA2039" i="1"/>
  <c r="CB2037" i="1"/>
  <c r="CD2037" i="1" s="1"/>
  <c r="CD2039" i="1" l="1"/>
  <c r="BZ2041" i="1"/>
  <c r="CA2040" i="1"/>
  <c r="CB2038" i="1"/>
  <c r="CD2038" i="1" s="1"/>
  <c r="CD2040" i="1" l="1"/>
  <c r="BZ2042" i="1"/>
  <c r="CA2041" i="1"/>
  <c r="CB2039" i="1"/>
  <c r="CC2039" i="1" s="1"/>
  <c r="CC2041" i="1" l="1"/>
  <c r="BZ2043" i="1"/>
  <c r="CA2042" i="1"/>
  <c r="CB2040" i="1"/>
  <c r="CC2040" i="1" s="1"/>
  <c r="CD2042" i="1" l="1"/>
  <c r="CC2042" i="1"/>
  <c r="BZ2044" i="1"/>
  <c r="CA2043" i="1"/>
  <c r="CB2041" i="1"/>
  <c r="CD2041" i="1" s="1"/>
  <c r="CD2043" i="1" l="1"/>
  <c r="BZ2045" i="1"/>
  <c r="CA2044" i="1"/>
  <c r="CB2042" i="1"/>
  <c r="CC2044" i="1" l="1"/>
  <c r="BZ2046" i="1"/>
  <c r="CA2045" i="1"/>
  <c r="CB2043" i="1"/>
  <c r="CC2043" i="1" s="1"/>
  <c r="CC2045" i="1" l="1"/>
  <c r="CD2045" i="1"/>
  <c r="BZ2047" i="1"/>
  <c r="CA2046" i="1"/>
  <c r="CB2044" i="1"/>
  <c r="CD2044" i="1" s="1"/>
  <c r="CC2046" i="1" l="1"/>
  <c r="CD2046" i="1"/>
  <c r="BZ2048" i="1"/>
  <c r="CA2047" i="1"/>
  <c r="CB2045" i="1"/>
  <c r="CC2047" i="1" l="1"/>
  <c r="BZ2049" i="1"/>
  <c r="CA2048" i="1"/>
  <c r="CB2046" i="1"/>
  <c r="CC2048" i="1" l="1"/>
  <c r="CD2048" i="1"/>
  <c r="BZ2050" i="1"/>
  <c r="CA2049" i="1"/>
  <c r="CB2047" i="1"/>
  <c r="CD2047" i="1" s="1"/>
  <c r="CC2049" i="1" l="1"/>
  <c r="BZ2051" i="1"/>
  <c r="CA2050" i="1"/>
  <c r="CB2048" i="1"/>
  <c r="CD2050" i="1" l="1"/>
  <c r="BZ2052" i="1"/>
  <c r="CA2051" i="1"/>
  <c r="CB2049" i="1"/>
  <c r="CD2049" i="1" s="1"/>
  <c r="CD2051" i="1" l="1"/>
  <c r="BZ2053" i="1"/>
  <c r="CA2052" i="1"/>
  <c r="CB2050" i="1"/>
  <c r="CC2050" i="1" s="1"/>
  <c r="CD2052" i="1" l="1"/>
  <c r="BZ2054" i="1"/>
  <c r="CA2053" i="1"/>
  <c r="CB2051" i="1"/>
  <c r="CC2051" i="1" s="1"/>
  <c r="CD2053" i="1" l="1"/>
  <c r="BZ2055" i="1"/>
  <c r="CA2054" i="1"/>
  <c r="CB2052" i="1"/>
  <c r="CC2052" i="1" s="1"/>
  <c r="CD2054" i="1" l="1"/>
  <c r="CC2054" i="1"/>
  <c r="BZ2056" i="1"/>
  <c r="CA2055" i="1"/>
  <c r="CB2053" i="1"/>
  <c r="CC2053" i="1" s="1"/>
  <c r="CC2055" i="1" l="1"/>
  <c r="CD2055" i="1"/>
  <c r="BZ2057" i="1"/>
  <c r="CA2056" i="1"/>
  <c r="CB2054" i="1"/>
  <c r="CD2056" i="1" l="1"/>
  <c r="CC2056" i="1"/>
  <c r="BZ2058" i="1"/>
  <c r="CA2057" i="1"/>
  <c r="CB2055" i="1"/>
  <c r="CC2057" i="1" l="1"/>
  <c r="BZ2059" i="1"/>
  <c r="CA2058" i="1"/>
  <c r="CB2056" i="1"/>
  <c r="CC2058" i="1" l="1"/>
  <c r="CD2058" i="1"/>
  <c r="BZ2060" i="1"/>
  <c r="CA2059" i="1"/>
  <c r="CB2057" i="1"/>
  <c r="CD2057" i="1" s="1"/>
  <c r="CC2059" i="1" l="1"/>
  <c r="BZ2061" i="1"/>
  <c r="CA2060" i="1"/>
  <c r="CB2058" i="1"/>
  <c r="CC2060" i="1" l="1"/>
  <c r="CD2060" i="1"/>
  <c r="BZ2062" i="1"/>
  <c r="CA2061" i="1"/>
  <c r="CB2059" i="1"/>
  <c r="CD2059" i="1" s="1"/>
  <c r="CD2061" i="1" l="1"/>
  <c r="BZ2063" i="1"/>
  <c r="CA2062" i="1"/>
  <c r="CB2060" i="1"/>
  <c r="CD2062" i="1" l="1"/>
  <c r="BZ2064" i="1"/>
  <c r="CA2063" i="1"/>
  <c r="CB2061" i="1"/>
  <c r="CC2061" i="1" s="1"/>
  <c r="CD2063" i="1" l="1"/>
  <c r="BZ2065" i="1"/>
  <c r="CA2064" i="1"/>
  <c r="CB2062" i="1"/>
  <c r="CC2062" i="1" s="1"/>
  <c r="CD2064" i="1" l="1"/>
  <c r="CC2064" i="1"/>
  <c r="BZ2066" i="1"/>
  <c r="CA2065" i="1"/>
  <c r="CB2063" i="1"/>
  <c r="CC2063" i="1" s="1"/>
  <c r="CD2065" i="1" l="1"/>
  <c r="CC2065" i="1"/>
  <c r="BZ2067" i="1"/>
  <c r="CA2066" i="1"/>
  <c r="CB2064" i="1"/>
  <c r="CD2066" i="1" l="1"/>
  <c r="BZ2068" i="1"/>
  <c r="CA2067" i="1"/>
  <c r="CB2065" i="1"/>
  <c r="CC2067" i="1" l="1"/>
  <c r="CD2067" i="1"/>
  <c r="BZ2069" i="1"/>
  <c r="CA2068" i="1"/>
  <c r="CB2066" i="1"/>
  <c r="CC2066" i="1" s="1"/>
  <c r="CD2068" i="1" l="1"/>
  <c r="BZ2070" i="1"/>
  <c r="CA2069" i="1"/>
  <c r="CB2067" i="1"/>
  <c r="CD2069" i="1" l="1"/>
  <c r="CC2069" i="1"/>
  <c r="BZ2071" i="1"/>
  <c r="CA2070" i="1"/>
  <c r="CB2068" i="1"/>
  <c r="CC2068" i="1" s="1"/>
  <c r="CC2070" i="1" l="1"/>
  <c r="BZ2072" i="1"/>
  <c r="CA2071" i="1"/>
  <c r="CB2069" i="1"/>
  <c r="CC2071" i="1" l="1"/>
  <c r="BZ2073" i="1"/>
  <c r="CA2072" i="1"/>
  <c r="CB2070" i="1"/>
  <c r="CD2070" i="1" s="1"/>
  <c r="CD2072" i="1" l="1"/>
  <c r="BZ2074" i="1"/>
  <c r="CA2073" i="1"/>
  <c r="CB2071" i="1"/>
  <c r="CD2071" i="1" s="1"/>
  <c r="CD2073" i="1" l="1"/>
  <c r="BZ2075" i="1"/>
  <c r="CA2074" i="1"/>
  <c r="CB2072" i="1"/>
  <c r="CC2072" i="1" s="1"/>
  <c r="CC2074" i="1" l="1"/>
  <c r="BZ2076" i="1"/>
  <c r="CA2075" i="1"/>
  <c r="CB2073" i="1"/>
  <c r="CC2073" i="1" s="1"/>
  <c r="CD2075" i="1" l="1"/>
  <c r="BZ2077" i="1"/>
  <c r="CA2076" i="1"/>
  <c r="CB2074" i="1"/>
  <c r="CD2074" i="1" s="1"/>
  <c r="CC2076" i="1" l="1"/>
  <c r="CD2076" i="1"/>
  <c r="BZ2078" i="1"/>
  <c r="CA2077" i="1"/>
  <c r="CB2075" i="1"/>
  <c r="CC2075" i="1" s="1"/>
  <c r="CC2077" i="1" l="1"/>
  <c r="BZ2079" i="1"/>
  <c r="CA2078" i="1"/>
  <c r="CB2076" i="1"/>
  <c r="CD2078" i="1" l="1"/>
  <c r="CC2078" i="1"/>
  <c r="BZ2080" i="1"/>
  <c r="CA2079" i="1"/>
  <c r="CB2077" i="1"/>
  <c r="CD2077" i="1" s="1"/>
  <c r="CC2079" i="1" l="1"/>
  <c r="CD2079" i="1"/>
  <c r="BZ2081" i="1"/>
  <c r="CA2080" i="1"/>
  <c r="CB2078" i="1"/>
  <c r="CC2080" i="1" l="1"/>
  <c r="BZ2082" i="1"/>
  <c r="CA2081" i="1"/>
  <c r="CB2079" i="1"/>
  <c r="CC2081" i="1" l="1"/>
  <c r="BZ2083" i="1"/>
  <c r="CA2082" i="1"/>
  <c r="CB2080" i="1"/>
  <c r="CD2080" i="1" s="1"/>
  <c r="CD2082" i="1" l="1"/>
  <c r="BZ2084" i="1"/>
  <c r="CA2083" i="1"/>
  <c r="CB2081" i="1"/>
  <c r="CD2081" i="1" s="1"/>
  <c r="CD2083" i="1" l="1"/>
  <c r="BZ2085" i="1"/>
  <c r="CA2084" i="1"/>
  <c r="CB2082" i="1"/>
  <c r="CC2082" i="1" s="1"/>
  <c r="CD2084" i="1" l="1"/>
  <c r="CC2084" i="1"/>
  <c r="BZ2086" i="1"/>
  <c r="CA2085" i="1"/>
  <c r="CB2083" i="1"/>
  <c r="CC2083" i="1" s="1"/>
  <c r="CD2085" i="1" l="1"/>
  <c r="CC2085" i="1"/>
  <c r="BZ2087" i="1"/>
  <c r="CA2086" i="1"/>
  <c r="CB2084" i="1"/>
  <c r="CC2086" i="1" l="1"/>
  <c r="CD2086" i="1"/>
  <c r="BZ2088" i="1"/>
  <c r="CA2087" i="1"/>
  <c r="CB2085" i="1"/>
  <c r="CC2087" i="1" l="1"/>
  <c r="BZ2089" i="1"/>
  <c r="CA2088" i="1"/>
  <c r="CB2086" i="1"/>
  <c r="CD2088" i="1" l="1"/>
  <c r="BZ2090" i="1"/>
  <c r="CA2089" i="1"/>
  <c r="CB2087" i="1"/>
  <c r="CD2087" i="1" s="1"/>
  <c r="CC2089" i="1" l="1"/>
  <c r="BZ2091" i="1"/>
  <c r="CA2090" i="1"/>
  <c r="CB2088" i="1"/>
  <c r="CC2088" i="1" s="1"/>
  <c r="CC2090" i="1" l="1"/>
  <c r="CD2090" i="1"/>
  <c r="BZ2092" i="1"/>
  <c r="CA2091" i="1"/>
  <c r="CB2089" i="1"/>
  <c r="CD2089" i="1" s="1"/>
  <c r="CC2091" i="1" l="1"/>
  <c r="CD2091" i="1"/>
  <c r="BZ2093" i="1"/>
  <c r="CA2092" i="1"/>
  <c r="CB2090" i="1"/>
  <c r="CC2092" i="1" l="1"/>
  <c r="BZ2094" i="1"/>
  <c r="CA2093" i="1"/>
  <c r="CB2091" i="1"/>
  <c r="CD2093" i="1" l="1"/>
  <c r="BZ2095" i="1"/>
  <c r="CA2094" i="1"/>
  <c r="CB2092" i="1"/>
  <c r="CD2092" i="1" s="1"/>
  <c r="CD2094" i="1" l="1"/>
  <c r="CC2094" i="1"/>
  <c r="BZ2096" i="1"/>
  <c r="CA2095" i="1"/>
  <c r="CB2093" i="1"/>
  <c r="CC2093" i="1" s="1"/>
  <c r="CD2095" i="1" l="1"/>
  <c r="BZ2097" i="1"/>
  <c r="CA2096" i="1"/>
  <c r="CB2094" i="1"/>
  <c r="CD2096" i="1" l="1"/>
  <c r="BZ2098" i="1"/>
  <c r="CA2097" i="1"/>
  <c r="CB2095" i="1"/>
  <c r="CC2095" i="1" s="1"/>
  <c r="CC2097" i="1" l="1"/>
  <c r="CD2097" i="1"/>
  <c r="BZ2099" i="1"/>
  <c r="CA2098" i="1"/>
  <c r="CB2096" i="1"/>
  <c r="CC2096" i="1" s="1"/>
  <c r="CC2098" i="1" l="1"/>
  <c r="BZ2100" i="1"/>
  <c r="CA2099" i="1"/>
  <c r="CB2097" i="1"/>
  <c r="CD2099" i="1" l="1"/>
  <c r="BZ2101" i="1"/>
  <c r="CA2100" i="1"/>
  <c r="CB2098" i="1"/>
  <c r="CD2098" i="1" s="1"/>
  <c r="CC2100" i="1" l="1"/>
  <c r="CD2100" i="1"/>
  <c r="BZ2102" i="1"/>
  <c r="CA2101" i="1"/>
  <c r="CB2099" i="1"/>
  <c r="CC2099" i="1" s="1"/>
  <c r="CC2101" i="1" l="1"/>
  <c r="BZ2103" i="1"/>
  <c r="CA2102" i="1"/>
  <c r="CB2100" i="1"/>
  <c r="CD2102" i="1" l="1"/>
  <c r="BZ2104" i="1"/>
  <c r="CA2103" i="1"/>
  <c r="CB2101" i="1"/>
  <c r="CD2101" i="1" s="1"/>
  <c r="CD2103" i="1" l="1"/>
  <c r="CC2103" i="1"/>
  <c r="BZ2105" i="1"/>
  <c r="CA2104" i="1"/>
  <c r="CB2102" i="1"/>
  <c r="CC2102" i="1" s="1"/>
  <c r="CC2104" i="1" l="1"/>
  <c r="BZ2106" i="1"/>
  <c r="CA2105" i="1"/>
  <c r="CB2103" i="1"/>
  <c r="CD2105" i="1" l="1"/>
  <c r="BZ2107" i="1"/>
  <c r="CA2106" i="1"/>
  <c r="CB2104" i="1"/>
  <c r="CD2104" i="1" s="1"/>
  <c r="CC2106" i="1" l="1"/>
  <c r="BZ2108" i="1"/>
  <c r="CA2107" i="1"/>
  <c r="CB2105" i="1"/>
  <c r="CC2105" i="1" s="1"/>
  <c r="CC2107" i="1" l="1"/>
  <c r="CD2107" i="1"/>
  <c r="BZ2109" i="1"/>
  <c r="CA2108" i="1"/>
  <c r="CB2106" i="1"/>
  <c r="CD2106" i="1" s="1"/>
  <c r="CC2108" i="1" l="1"/>
  <c r="BZ2110" i="1"/>
  <c r="CA2109" i="1"/>
  <c r="CB2107" i="1"/>
  <c r="CD2109" i="1" l="1"/>
  <c r="BZ2111" i="1"/>
  <c r="CA2110" i="1"/>
  <c r="CB2108" i="1"/>
  <c r="CD2108" i="1" s="1"/>
  <c r="CD2110" i="1" l="1"/>
  <c r="BZ2112" i="1"/>
  <c r="CA2111" i="1"/>
  <c r="CB2109" i="1"/>
  <c r="CC2109" i="1" s="1"/>
  <c r="CD2111" i="1" l="1"/>
  <c r="BZ2113" i="1"/>
  <c r="CA2112" i="1"/>
  <c r="CB2110" i="1"/>
  <c r="CC2110" i="1" s="1"/>
  <c r="CD2112" i="1" l="1"/>
  <c r="BZ2114" i="1"/>
  <c r="CA2113" i="1"/>
  <c r="CB2111" i="1"/>
  <c r="CC2111" i="1" s="1"/>
  <c r="CC2113" i="1" l="1"/>
  <c r="CD2113" i="1"/>
  <c r="BZ2115" i="1"/>
  <c r="CA2114" i="1"/>
  <c r="CB2112" i="1"/>
  <c r="CC2112" i="1" s="1"/>
  <c r="CC2114" i="1" l="1"/>
  <c r="BZ2116" i="1"/>
  <c r="CA2115" i="1"/>
  <c r="CB2113" i="1"/>
  <c r="CC2115" i="1" l="1"/>
  <c r="CD2115" i="1"/>
  <c r="BZ2117" i="1"/>
  <c r="CA2116" i="1"/>
  <c r="CB2114" i="1"/>
  <c r="CD2114" i="1" s="1"/>
  <c r="CD2116" i="1" l="1"/>
  <c r="CC2116" i="1"/>
  <c r="BZ2118" i="1"/>
  <c r="CA2117" i="1"/>
  <c r="CB2115" i="1"/>
  <c r="CD2117" i="1" l="1"/>
  <c r="BZ2119" i="1"/>
  <c r="CA2118" i="1"/>
  <c r="CB2116" i="1"/>
  <c r="CD2118" i="1" l="1"/>
  <c r="BZ2120" i="1"/>
  <c r="CA2119" i="1"/>
  <c r="CB2117" i="1"/>
  <c r="CC2117" i="1" s="1"/>
  <c r="CC2119" i="1" l="1"/>
  <c r="BZ2121" i="1"/>
  <c r="CA2120" i="1"/>
  <c r="CB2118" i="1"/>
  <c r="CC2118" i="1" s="1"/>
  <c r="CC2120" i="1" l="1"/>
  <c r="BZ2122" i="1"/>
  <c r="CA2121" i="1"/>
  <c r="CB2119" i="1"/>
  <c r="CD2119" i="1" s="1"/>
  <c r="CC2121" i="1" l="1"/>
  <c r="BZ2123" i="1"/>
  <c r="CA2122" i="1"/>
  <c r="CB2120" i="1"/>
  <c r="CD2120" i="1" s="1"/>
  <c r="CC2122" i="1" l="1"/>
  <c r="BZ2124" i="1"/>
  <c r="CA2123" i="1"/>
  <c r="CB2121" i="1"/>
  <c r="CD2121" i="1" s="1"/>
  <c r="CC2123" i="1" l="1"/>
  <c r="BZ2125" i="1"/>
  <c r="CA2124" i="1"/>
  <c r="CB2122" i="1"/>
  <c r="CD2122" i="1" s="1"/>
  <c r="CD2124" i="1" l="1"/>
  <c r="BZ2126" i="1"/>
  <c r="CA2125" i="1"/>
  <c r="CB2123" i="1"/>
  <c r="CD2123" i="1" s="1"/>
  <c r="CC2125" i="1" l="1"/>
  <c r="BZ2127" i="1"/>
  <c r="CA2126" i="1"/>
  <c r="CB2124" i="1"/>
  <c r="CC2124" i="1" s="1"/>
  <c r="CD2126" i="1" l="1"/>
  <c r="CC2126" i="1"/>
  <c r="BZ2128" i="1"/>
  <c r="CA2127" i="1"/>
  <c r="CB2125" i="1"/>
  <c r="CD2125" i="1" s="1"/>
  <c r="CD2127" i="1" l="1"/>
  <c r="BZ2129" i="1"/>
  <c r="CA2128" i="1"/>
  <c r="CB2126" i="1"/>
  <c r="CC2128" i="1" l="1"/>
  <c r="BZ2130" i="1"/>
  <c r="CA2129" i="1"/>
  <c r="CB2127" i="1"/>
  <c r="CC2127" i="1" s="1"/>
  <c r="CD2129" i="1" l="1"/>
  <c r="CC2129" i="1"/>
  <c r="BZ2131" i="1"/>
  <c r="CA2130" i="1"/>
  <c r="CB2128" i="1"/>
  <c r="CD2128" i="1" s="1"/>
  <c r="CD2130" i="1" l="1"/>
  <c r="BZ2132" i="1"/>
  <c r="CA2131" i="1"/>
  <c r="CB2129" i="1"/>
  <c r="CD2131" i="1" l="1"/>
  <c r="BZ2133" i="1"/>
  <c r="CA2132" i="1"/>
  <c r="CB2130" i="1"/>
  <c r="CC2130" i="1" s="1"/>
  <c r="CD2132" i="1" l="1"/>
  <c r="BZ2134" i="1"/>
  <c r="CA2133" i="1"/>
  <c r="CB2131" i="1"/>
  <c r="CC2131" i="1" s="1"/>
  <c r="CD2133" i="1" l="1"/>
  <c r="BZ2135" i="1"/>
  <c r="CA2134" i="1"/>
  <c r="CB2132" i="1"/>
  <c r="CC2132" i="1" s="1"/>
  <c r="CD2134" i="1" l="1"/>
  <c r="BZ2136" i="1"/>
  <c r="CA2135" i="1"/>
  <c r="CB2133" i="1"/>
  <c r="CC2133" i="1" s="1"/>
  <c r="CC2135" i="1" l="1"/>
  <c r="BZ2137" i="1"/>
  <c r="CA2136" i="1"/>
  <c r="CB2134" i="1"/>
  <c r="CC2134" i="1" s="1"/>
  <c r="CC2136" i="1" l="1"/>
  <c r="CD2136" i="1"/>
  <c r="BZ2138" i="1"/>
  <c r="CA2137" i="1"/>
  <c r="CB2135" i="1"/>
  <c r="CD2135" i="1" s="1"/>
  <c r="CC2137" i="1" l="1"/>
  <c r="BZ2139" i="1"/>
  <c r="CA2138" i="1"/>
  <c r="CB2136" i="1"/>
  <c r="CD2138" i="1" l="1"/>
  <c r="CC2138" i="1"/>
  <c r="BZ2140" i="1"/>
  <c r="CA2139" i="1"/>
  <c r="CB2137" i="1"/>
  <c r="CD2137" i="1" s="1"/>
  <c r="CC2139" i="1" l="1"/>
  <c r="BZ2141" i="1"/>
  <c r="CA2140" i="1"/>
  <c r="CB2138" i="1"/>
  <c r="CC2140" i="1" l="1"/>
  <c r="BZ2142" i="1"/>
  <c r="CA2141" i="1"/>
  <c r="CB2139" i="1"/>
  <c r="CD2139" i="1" s="1"/>
  <c r="CC2141" i="1" l="1"/>
  <c r="CD2141" i="1"/>
  <c r="BZ2143" i="1"/>
  <c r="CA2142" i="1"/>
  <c r="CB2140" i="1"/>
  <c r="CD2140" i="1" s="1"/>
  <c r="CD2142" i="1" l="1"/>
  <c r="CC2142" i="1"/>
  <c r="BZ2144" i="1"/>
  <c r="CA2143" i="1"/>
  <c r="CB2141" i="1"/>
  <c r="CD2143" i="1" l="1"/>
  <c r="BZ2145" i="1"/>
  <c r="CA2144" i="1"/>
  <c r="CB2142" i="1"/>
  <c r="CC2144" i="1" l="1"/>
  <c r="BZ2146" i="1"/>
  <c r="CA2145" i="1"/>
  <c r="CB2143" i="1"/>
  <c r="CC2143" i="1" s="1"/>
  <c r="CC2145" i="1" l="1"/>
  <c r="CD2145" i="1"/>
  <c r="BZ2147" i="1"/>
  <c r="CA2146" i="1"/>
  <c r="CB2144" i="1"/>
  <c r="CD2144" i="1" s="1"/>
  <c r="CC2146" i="1" l="1"/>
  <c r="BZ2148" i="1"/>
  <c r="CA2147" i="1"/>
  <c r="CB2145" i="1"/>
  <c r="CC2147" i="1" l="1"/>
  <c r="BZ2149" i="1"/>
  <c r="CA2148" i="1"/>
  <c r="CB2146" i="1"/>
  <c r="CD2146" i="1" s="1"/>
  <c r="CD2148" i="1" l="1"/>
  <c r="BZ2150" i="1"/>
  <c r="CA2149" i="1"/>
  <c r="CB2147" i="1"/>
  <c r="CD2147" i="1" s="1"/>
  <c r="CD2149" i="1" l="1"/>
  <c r="BZ2151" i="1"/>
  <c r="CA2150" i="1"/>
  <c r="CB2148" i="1"/>
  <c r="CC2148" i="1" s="1"/>
  <c r="CD2150" i="1" l="1"/>
  <c r="CC2150" i="1"/>
  <c r="BZ2152" i="1"/>
  <c r="CA2151" i="1"/>
  <c r="CB2149" i="1"/>
  <c r="CC2149" i="1" s="1"/>
  <c r="CC2151" i="1" l="1"/>
  <c r="BZ2153" i="1"/>
  <c r="CA2152" i="1"/>
  <c r="CB2150" i="1"/>
  <c r="CC2152" i="1" l="1"/>
  <c r="BZ2154" i="1"/>
  <c r="CA2153" i="1"/>
  <c r="CB2151" i="1"/>
  <c r="CD2151" i="1" s="1"/>
  <c r="CD2153" i="1" l="1"/>
  <c r="CC2153" i="1"/>
  <c r="BZ2155" i="1"/>
  <c r="CA2154" i="1"/>
  <c r="CB2152" i="1"/>
  <c r="CD2152" i="1" s="1"/>
  <c r="CC2154" i="1" l="1"/>
  <c r="CD2154" i="1"/>
  <c r="BZ2156" i="1"/>
  <c r="CA2155" i="1"/>
  <c r="CB2153" i="1"/>
  <c r="CD2155" i="1" l="1"/>
  <c r="BZ2157" i="1"/>
  <c r="CA2156" i="1"/>
  <c r="CB2154" i="1"/>
  <c r="CC2156" i="1" l="1"/>
  <c r="CD2156" i="1"/>
  <c r="BZ2158" i="1"/>
  <c r="CA2157" i="1"/>
  <c r="CB2155" i="1"/>
  <c r="CC2155" i="1" s="1"/>
  <c r="CD2157" i="1" l="1"/>
  <c r="BZ2159" i="1"/>
  <c r="CA2158" i="1"/>
  <c r="CB2156" i="1"/>
  <c r="CC2158" i="1" l="1"/>
  <c r="BZ2160" i="1"/>
  <c r="CA2159" i="1"/>
  <c r="CB2157" i="1"/>
  <c r="CC2157" i="1" s="1"/>
  <c r="CD2159" i="1" l="1"/>
  <c r="CC2159" i="1"/>
  <c r="BZ2161" i="1"/>
  <c r="CA2160" i="1"/>
  <c r="CB2158" i="1"/>
  <c r="CD2158" i="1" s="1"/>
  <c r="CD2160" i="1" l="1"/>
  <c r="CC2160" i="1"/>
  <c r="BZ2162" i="1"/>
  <c r="CA2161" i="1"/>
  <c r="CB2159" i="1"/>
  <c r="CC2161" i="1" l="1"/>
  <c r="BZ2163" i="1"/>
  <c r="CA2162" i="1"/>
  <c r="CB2160" i="1"/>
  <c r="CC2162" i="1" l="1"/>
  <c r="BZ2164" i="1"/>
  <c r="CA2163" i="1"/>
  <c r="CB2161" i="1"/>
  <c r="CD2161" i="1" s="1"/>
  <c r="CC2163" i="1" l="1"/>
  <c r="BZ2165" i="1"/>
  <c r="CA2164" i="1"/>
  <c r="CB2162" i="1"/>
  <c r="CD2162" i="1" s="1"/>
  <c r="CC2164" i="1" l="1"/>
  <c r="BZ2166" i="1"/>
  <c r="CA2165" i="1"/>
  <c r="CB2163" i="1"/>
  <c r="CD2163" i="1" s="1"/>
  <c r="CD2165" i="1" l="1"/>
  <c r="CC2165" i="1"/>
  <c r="BZ2167" i="1"/>
  <c r="CA2166" i="1"/>
  <c r="CB2164" i="1"/>
  <c r="CD2164" i="1" s="1"/>
  <c r="CD2166" i="1" l="1"/>
  <c r="BZ2168" i="1"/>
  <c r="CA2167" i="1"/>
  <c r="CB2165" i="1"/>
  <c r="CD2167" i="1" l="1"/>
  <c r="BZ2169" i="1"/>
  <c r="CA2168" i="1"/>
  <c r="CB2166" i="1"/>
  <c r="CC2166" i="1" s="1"/>
  <c r="CC2168" i="1" l="1"/>
  <c r="BZ2170" i="1"/>
  <c r="CA2169" i="1"/>
  <c r="CB2167" i="1"/>
  <c r="CC2167" i="1" s="1"/>
  <c r="CC2169" i="1" l="1"/>
  <c r="BZ2171" i="1"/>
  <c r="CA2170" i="1"/>
  <c r="CB2168" i="1"/>
  <c r="CD2168" i="1" s="1"/>
  <c r="CC2170" i="1" l="1"/>
  <c r="BZ2172" i="1"/>
  <c r="CA2171" i="1"/>
  <c r="CB2169" i="1"/>
  <c r="CD2169" i="1" s="1"/>
  <c r="BZ2173" i="1" l="1"/>
  <c r="CA2172" i="1"/>
  <c r="CB2171" i="1" s="1"/>
  <c r="CC2171" i="1" s="1"/>
  <c r="CD2171" i="1"/>
  <c r="CB2170" i="1"/>
  <c r="CD2170" i="1" s="1"/>
  <c r="CD2172" i="1" l="1"/>
  <c r="BZ2174" i="1"/>
  <c r="CA2173" i="1"/>
  <c r="CD2173" i="1" l="1"/>
  <c r="CC2173" i="1"/>
  <c r="BZ2175" i="1"/>
  <c r="CA2174" i="1"/>
  <c r="CB2172" i="1"/>
  <c r="CC2172" i="1" s="1"/>
  <c r="CC2174" i="1" l="1"/>
  <c r="CD2174" i="1"/>
  <c r="BZ2176" i="1"/>
  <c r="CA2175" i="1"/>
  <c r="CB2173" i="1"/>
  <c r="CD2175" i="1" l="1"/>
  <c r="BZ2177" i="1"/>
  <c r="CA2176" i="1"/>
  <c r="CB2174" i="1"/>
  <c r="CC2176" i="1" l="1"/>
  <c r="BZ2178" i="1"/>
  <c r="CA2177" i="1"/>
  <c r="CB2175" i="1"/>
  <c r="CC2175" i="1" s="1"/>
  <c r="CC2177" i="1" l="1"/>
  <c r="CD2177" i="1"/>
  <c r="BZ2179" i="1"/>
  <c r="CA2178" i="1"/>
  <c r="CB2176" i="1"/>
  <c r="CD2176" i="1" s="1"/>
  <c r="CC2178" i="1" l="1"/>
  <c r="BZ2180" i="1"/>
  <c r="CA2179" i="1"/>
  <c r="CB2177" i="1"/>
  <c r="CD2179" i="1" l="1"/>
  <c r="BZ2181" i="1"/>
  <c r="CA2180" i="1"/>
  <c r="CB2178" i="1"/>
  <c r="CD2178" i="1" s="1"/>
  <c r="CD2180" i="1" l="1"/>
  <c r="CC2180" i="1"/>
  <c r="BZ2182" i="1"/>
  <c r="CA2181" i="1"/>
  <c r="CB2179" i="1"/>
  <c r="CC2179" i="1" s="1"/>
  <c r="CC2181" i="1" l="1"/>
  <c r="CD2181" i="1"/>
  <c r="BZ2183" i="1"/>
  <c r="CA2182" i="1"/>
  <c r="CB2180" i="1"/>
  <c r="CC2182" i="1" l="1"/>
  <c r="BZ2184" i="1"/>
  <c r="CA2183" i="1"/>
  <c r="CB2181" i="1"/>
  <c r="CC2183" i="1" l="1"/>
  <c r="CD2183" i="1"/>
  <c r="BZ2185" i="1"/>
  <c r="CA2184" i="1"/>
  <c r="CB2182" i="1"/>
  <c r="CD2182" i="1" s="1"/>
  <c r="CD2184" i="1" l="1"/>
  <c r="BZ2186" i="1"/>
  <c r="CA2185" i="1"/>
  <c r="CB2183" i="1"/>
  <c r="CC2185" i="1" l="1"/>
  <c r="BZ2187" i="1"/>
  <c r="CA2186" i="1"/>
  <c r="CB2184" i="1"/>
  <c r="CC2184" i="1" s="1"/>
  <c r="CC2186" i="1" l="1"/>
  <c r="CD2186" i="1"/>
  <c r="BZ2188" i="1"/>
  <c r="CA2187" i="1"/>
  <c r="CB2185" i="1"/>
  <c r="CD2185" i="1" s="1"/>
  <c r="CD2187" i="1" l="1"/>
  <c r="BZ2189" i="1"/>
  <c r="CA2188" i="1"/>
  <c r="CB2186" i="1"/>
  <c r="CC2188" i="1" l="1"/>
  <c r="BZ2190" i="1"/>
  <c r="CA2189" i="1"/>
  <c r="CB2187" i="1"/>
  <c r="CC2187" i="1" s="1"/>
  <c r="CC2189" i="1" l="1"/>
  <c r="CD2189" i="1"/>
  <c r="BZ2191" i="1"/>
  <c r="CA2190" i="1"/>
  <c r="CB2188" i="1"/>
  <c r="CD2188" i="1" s="1"/>
  <c r="CC2190" i="1" l="1"/>
  <c r="CD2190" i="1"/>
  <c r="BZ2192" i="1"/>
  <c r="CA2191" i="1"/>
  <c r="CB2189" i="1"/>
  <c r="CD2191" i="1" l="1"/>
  <c r="BZ2193" i="1"/>
  <c r="CA2192" i="1"/>
  <c r="CB2190" i="1"/>
  <c r="CD2192" i="1" l="1"/>
  <c r="CC2192" i="1"/>
  <c r="BZ2194" i="1"/>
  <c r="CA2193" i="1"/>
  <c r="CB2191" i="1"/>
  <c r="CC2191" i="1" s="1"/>
  <c r="CC2193" i="1" l="1"/>
  <c r="CD2193" i="1"/>
  <c r="BZ2195" i="1"/>
  <c r="CA2194" i="1"/>
  <c r="CB2192" i="1"/>
  <c r="CD2194" i="1" l="1"/>
  <c r="CC2194" i="1"/>
  <c r="BZ2196" i="1"/>
  <c r="CA2195" i="1"/>
  <c r="CB2193" i="1"/>
  <c r="CC2195" i="1" l="1"/>
  <c r="BZ2197" i="1"/>
  <c r="CA2196" i="1"/>
  <c r="CB2194" i="1"/>
  <c r="CD2196" i="1" l="1"/>
  <c r="BZ2198" i="1"/>
  <c r="CA2197" i="1"/>
  <c r="CB2195" i="1"/>
  <c r="CD2195" i="1" s="1"/>
  <c r="CC2197" i="1" l="1"/>
  <c r="BZ2199" i="1"/>
  <c r="CA2198" i="1"/>
  <c r="CB2196" i="1"/>
  <c r="CC2196" i="1" s="1"/>
  <c r="CC2198" i="1" l="1"/>
  <c r="BZ2200" i="1"/>
  <c r="CA2199" i="1"/>
  <c r="CB2197" i="1"/>
  <c r="CD2197" i="1" s="1"/>
  <c r="CD2199" i="1" l="1"/>
  <c r="BZ2201" i="1"/>
  <c r="CA2200" i="1"/>
  <c r="CB2198" i="1"/>
  <c r="CD2198" i="1" s="1"/>
  <c r="CC2200" i="1" l="1"/>
  <c r="BZ2202" i="1"/>
  <c r="CA2201" i="1"/>
  <c r="CB2199" i="1"/>
  <c r="CC2199" i="1" s="1"/>
  <c r="CD2201" i="1" l="1"/>
  <c r="CC2201" i="1"/>
  <c r="BZ2203" i="1"/>
  <c r="CA2202" i="1"/>
  <c r="CB2200" i="1"/>
  <c r="CD2200" i="1" s="1"/>
  <c r="CC2202" i="1" l="1"/>
  <c r="CD2202" i="1"/>
  <c r="BZ2204" i="1"/>
  <c r="CA2203" i="1"/>
  <c r="CB2201" i="1"/>
  <c r="CD2203" i="1" l="1"/>
  <c r="BZ2205" i="1"/>
  <c r="CA2204" i="1"/>
  <c r="CB2202" i="1"/>
  <c r="CD2204" i="1" l="1"/>
  <c r="CC2204" i="1"/>
  <c r="BZ2206" i="1"/>
  <c r="CA2205" i="1"/>
  <c r="CB2203" i="1"/>
  <c r="CC2203" i="1" s="1"/>
  <c r="CD2205" i="1" l="1"/>
  <c r="CC2205" i="1"/>
  <c r="BZ2207" i="1"/>
  <c r="CA2206" i="1"/>
  <c r="CB2204" i="1"/>
  <c r="CC2206" i="1" l="1"/>
  <c r="BZ2208" i="1"/>
  <c r="CA2207" i="1"/>
  <c r="CB2205" i="1"/>
  <c r="CC2207" i="1" l="1"/>
  <c r="CD2207" i="1"/>
  <c r="BZ2209" i="1"/>
  <c r="CA2208" i="1"/>
  <c r="CB2206" i="1"/>
  <c r="CD2206" i="1" s="1"/>
  <c r="BZ2210" i="1" l="1"/>
  <c r="CA2209" i="1"/>
  <c r="CB2208" i="1" s="1"/>
  <c r="CC2208" i="1" s="1"/>
  <c r="CD2208" i="1"/>
  <c r="CB2207" i="1"/>
  <c r="CC2209" i="1" l="1"/>
  <c r="BZ2211" i="1"/>
  <c r="CA2210" i="1"/>
  <c r="CD2210" i="1" l="1"/>
  <c r="CC2210" i="1"/>
  <c r="BZ2212" i="1"/>
  <c r="CA2211" i="1"/>
  <c r="CB2209" i="1"/>
  <c r="CD2209" i="1" s="1"/>
  <c r="BZ2213" i="1" l="1"/>
  <c r="CA2212" i="1"/>
  <c r="CB2211" i="1" s="1"/>
  <c r="CD2211" i="1" s="1"/>
  <c r="CC2211" i="1"/>
  <c r="CB2210" i="1"/>
  <c r="CC2212" i="1" l="1"/>
  <c r="BZ2214" i="1"/>
  <c r="CA2213" i="1"/>
  <c r="CD2213" i="1" l="1"/>
  <c r="CC2213" i="1"/>
  <c r="BZ2215" i="1"/>
  <c r="CA2214" i="1"/>
  <c r="CB2212" i="1"/>
  <c r="CD2212" i="1" s="1"/>
  <c r="BZ2216" i="1" l="1"/>
  <c r="CA2215" i="1"/>
  <c r="CB2214" i="1" s="1"/>
  <c r="CD2214" i="1"/>
  <c r="CC2214" i="1"/>
  <c r="CB2213" i="1"/>
  <c r="CD2215" i="1" l="1"/>
  <c r="BZ2217" i="1"/>
  <c r="CA2216" i="1"/>
  <c r="CC2216" i="1" l="1"/>
  <c r="CD2216" i="1"/>
  <c r="BZ2218" i="1"/>
  <c r="CA2217" i="1"/>
  <c r="CB2215" i="1"/>
  <c r="CC2215" i="1" s="1"/>
  <c r="BZ2219" i="1" l="1"/>
  <c r="CA2218" i="1"/>
  <c r="CB2217" i="1" s="1"/>
  <c r="CC2217" i="1"/>
  <c r="CD2217" i="1"/>
  <c r="CB2216" i="1"/>
  <c r="CC2218" i="1" l="1"/>
  <c r="BZ2220" i="1"/>
  <c r="CA2219" i="1"/>
  <c r="CD2219" i="1" l="1"/>
  <c r="BZ2221" i="1"/>
  <c r="CA2220" i="1"/>
  <c r="CB2218" i="1"/>
  <c r="CD2218" i="1" s="1"/>
  <c r="CD2220" i="1" l="1"/>
  <c r="BZ2222" i="1"/>
  <c r="CA2221" i="1"/>
  <c r="CB2219" i="1"/>
  <c r="CC2219" i="1" s="1"/>
  <c r="BZ2223" i="1" l="1"/>
  <c r="CA2222" i="1"/>
  <c r="CB2220" i="1"/>
  <c r="CC2220" i="1" s="1"/>
  <c r="CD2222" i="1" l="1"/>
  <c r="BZ2224" i="1"/>
  <c r="CA2223" i="1"/>
  <c r="CB2221" i="1"/>
  <c r="CD2221" i="1" l="1"/>
  <c r="CC2221" i="1"/>
  <c r="BZ2225" i="1"/>
  <c r="CA2224" i="1"/>
  <c r="CB2223" i="1" s="1"/>
  <c r="CD2223" i="1" s="1"/>
  <c r="CB2222" i="1"/>
  <c r="CC2222" i="1" s="1"/>
  <c r="CC2223" i="1" l="1"/>
  <c r="BZ2226" i="1"/>
  <c r="CA2225" i="1"/>
  <c r="CD2225" i="1" l="1"/>
  <c r="BZ2227" i="1"/>
  <c r="CA2226" i="1"/>
  <c r="CB2224" i="1"/>
  <c r="CD2224" i="1" l="1"/>
  <c r="CC2224" i="1"/>
  <c r="BZ2228" i="1"/>
  <c r="CA2227" i="1"/>
  <c r="CB2226" i="1" s="1"/>
  <c r="CD2226" i="1" s="1"/>
  <c r="CB2225" i="1"/>
  <c r="CC2225" i="1" s="1"/>
  <c r="CC2226" i="1" l="1"/>
  <c r="BZ2229" i="1"/>
  <c r="CA2228" i="1"/>
  <c r="CD2228" i="1" l="1"/>
  <c r="BZ2230" i="1"/>
  <c r="CA2229" i="1"/>
  <c r="CB2227" i="1"/>
  <c r="CD2227" i="1" l="1"/>
  <c r="CC2227" i="1"/>
  <c r="BZ2231" i="1"/>
  <c r="CA2230" i="1"/>
  <c r="CB2229" i="1" s="1"/>
  <c r="CC2229" i="1" s="1"/>
  <c r="CD2229" i="1"/>
  <c r="CB2228" i="1"/>
  <c r="CC2228" i="1" s="1"/>
  <c r="BZ2232" i="1" l="1"/>
  <c r="CA2231" i="1"/>
  <c r="BZ2233" i="1" l="1"/>
  <c r="CA2232" i="1"/>
  <c r="CB2230" i="1"/>
  <c r="CD2230" i="1" l="1"/>
  <c r="CC2230" i="1"/>
  <c r="CD2232" i="1"/>
  <c r="CB2231" i="1"/>
  <c r="BZ2234" i="1"/>
  <c r="CA2233" i="1"/>
  <c r="CD2231" i="1" l="1"/>
  <c r="CC2231" i="1"/>
  <c r="BZ2235" i="1"/>
  <c r="CA2234" i="1"/>
  <c r="CB2233" i="1" s="1"/>
  <c r="CD2233" i="1" s="1"/>
  <c r="CB2232" i="1"/>
  <c r="CC2232" i="1" s="1"/>
  <c r="CC2233" i="1" l="1"/>
  <c r="CD2234" i="1"/>
  <c r="BZ2236" i="1"/>
  <c r="CA2235" i="1"/>
  <c r="CD2235" i="1" l="1"/>
  <c r="BZ2237" i="1"/>
  <c r="CA2236" i="1"/>
  <c r="CB2234" i="1"/>
  <c r="CC2234" i="1" s="1"/>
  <c r="BZ2238" i="1" l="1"/>
  <c r="CA2237" i="1"/>
  <c r="CB2235" i="1"/>
  <c r="CC2235" i="1" s="1"/>
  <c r="CD2237" i="1" l="1"/>
  <c r="BZ2239" i="1"/>
  <c r="CA2238" i="1"/>
  <c r="CB2236" i="1"/>
  <c r="CD2236" i="1" l="1"/>
  <c r="CC2236" i="1"/>
  <c r="CD2238" i="1"/>
  <c r="BZ2240" i="1"/>
  <c r="CA2239" i="1"/>
  <c r="CB2237" i="1"/>
  <c r="CC2237" i="1" s="1"/>
  <c r="BZ2241" i="1" l="1"/>
  <c r="CA2240" i="1"/>
  <c r="CB2238" i="1"/>
  <c r="CC2238" i="1" s="1"/>
  <c r="CD2240" i="1" l="1"/>
  <c r="BZ2242" i="1"/>
  <c r="CA2241" i="1"/>
  <c r="CB2239" i="1"/>
  <c r="CD2239" i="1" l="1"/>
  <c r="CC2239" i="1"/>
  <c r="BZ2243" i="1"/>
  <c r="CA2242" i="1"/>
  <c r="CB2240" i="1"/>
  <c r="CC2240" i="1" s="1"/>
  <c r="BZ2244" i="1" l="1"/>
  <c r="CA2243" i="1"/>
  <c r="CB2241" i="1"/>
  <c r="CD2241" i="1" l="1"/>
  <c r="CC2241" i="1"/>
  <c r="CD2243" i="1"/>
  <c r="BZ2245" i="1"/>
  <c r="CA2244" i="1"/>
  <c r="CB2242" i="1"/>
  <c r="CD2242" i="1" l="1"/>
  <c r="CC2242" i="1"/>
  <c r="CD2244" i="1"/>
  <c r="BZ2246" i="1"/>
  <c r="CA2245" i="1"/>
  <c r="CB2243" i="1"/>
  <c r="CC2243" i="1" s="1"/>
  <c r="BZ2247" i="1" l="1"/>
  <c r="CA2246" i="1"/>
  <c r="CB2244" i="1"/>
  <c r="CC2244" i="1" s="1"/>
  <c r="CD2246" i="1" l="1"/>
  <c r="BZ2248" i="1"/>
  <c r="CA2247" i="1"/>
  <c r="CB2245" i="1"/>
  <c r="CD2245" i="1" l="1"/>
  <c r="CC2245" i="1"/>
  <c r="BZ2249" i="1"/>
  <c r="CA2248" i="1"/>
  <c r="CB2247" i="1" s="1"/>
  <c r="CC2247" i="1" s="1"/>
  <c r="CD2247" i="1"/>
  <c r="CB2246" i="1"/>
  <c r="CC2246" i="1" s="1"/>
  <c r="BZ2250" i="1" l="1"/>
  <c r="CA2249" i="1"/>
  <c r="CD2249" i="1" l="1"/>
  <c r="BZ2251" i="1"/>
  <c r="CA2250" i="1"/>
  <c r="CB2248" i="1"/>
  <c r="CD2248" i="1" l="1"/>
  <c r="CC2248" i="1"/>
  <c r="BZ2252" i="1"/>
  <c r="CA2251" i="1"/>
  <c r="CB2250" i="1" s="1"/>
  <c r="CD2250" i="1" s="1"/>
  <c r="CB2249" i="1"/>
  <c r="CC2249" i="1" s="1"/>
  <c r="CC2250" i="1" l="1"/>
  <c r="BZ2253" i="1"/>
  <c r="CA2252" i="1"/>
  <c r="CD2252" i="1" l="1"/>
  <c r="BZ2254" i="1"/>
  <c r="CA2253" i="1"/>
  <c r="CB2251" i="1"/>
  <c r="CD2251" i="1" l="1"/>
  <c r="CC2251" i="1"/>
  <c r="BZ2255" i="1"/>
  <c r="CA2254" i="1"/>
  <c r="CD2253" i="1"/>
  <c r="CB2252" i="1"/>
  <c r="CC2252" i="1" s="1"/>
  <c r="CB2253" i="1" l="1"/>
  <c r="CC2253" i="1" s="1"/>
  <c r="BZ2256" i="1"/>
  <c r="CA2255" i="1"/>
  <c r="BZ2257" i="1" l="1"/>
  <c r="CA2256" i="1"/>
  <c r="CB2255" i="1" s="1"/>
  <c r="CC2255" i="1"/>
  <c r="CD2255" i="1"/>
  <c r="CB2254" i="1"/>
  <c r="CD2254" i="1" l="1"/>
  <c r="CC2254" i="1"/>
  <c r="CD2256" i="1"/>
  <c r="BZ2258" i="1"/>
  <c r="CA2257" i="1"/>
  <c r="BZ2259" i="1" l="1"/>
  <c r="CA2258" i="1"/>
  <c r="CB2256" i="1"/>
  <c r="CC2256" i="1" s="1"/>
  <c r="BZ2260" i="1" l="1"/>
  <c r="CA2259" i="1"/>
  <c r="CB2257" i="1"/>
  <c r="CD2257" i="1" l="1"/>
  <c r="CC2257" i="1"/>
  <c r="CD2259" i="1"/>
  <c r="BZ2261" i="1"/>
  <c r="CA2260" i="1"/>
  <c r="CB2258" i="1"/>
  <c r="CD2258" i="1" l="1"/>
  <c r="CC2258" i="1"/>
  <c r="BZ2262" i="1"/>
  <c r="CA2261" i="1"/>
  <c r="CB2259" i="1"/>
  <c r="CC2259" i="1" s="1"/>
  <c r="CD2261" i="1" l="1"/>
  <c r="BZ2263" i="1"/>
  <c r="CA2262" i="1"/>
  <c r="CB2260" i="1"/>
  <c r="CD2260" i="1" l="1"/>
  <c r="CC2260" i="1"/>
  <c r="BZ2264" i="1"/>
  <c r="CA2263" i="1"/>
  <c r="CB2262" i="1" s="1"/>
  <c r="CD2262" i="1" s="1"/>
  <c r="CC2262" i="1"/>
  <c r="CB2261" i="1"/>
  <c r="CC2261" i="1" s="1"/>
  <c r="CD2263" i="1" l="1"/>
  <c r="BZ2265" i="1"/>
  <c r="CA2264" i="1"/>
  <c r="CD2264" i="1" l="1"/>
  <c r="BZ2266" i="1"/>
  <c r="CA2265" i="1"/>
  <c r="CB2263" i="1"/>
  <c r="CC2263" i="1" s="1"/>
  <c r="CD2265" i="1" l="1"/>
  <c r="BZ2267" i="1"/>
  <c r="CA2266" i="1"/>
  <c r="CB2264" i="1"/>
  <c r="CC2264" i="1" s="1"/>
  <c r="BZ2268" i="1" l="1"/>
  <c r="CA2267" i="1"/>
  <c r="CB2265" i="1"/>
  <c r="CC2265" i="1" s="1"/>
  <c r="CD2267" i="1" l="1"/>
  <c r="BZ2269" i="1"/>
  <c r="CA2268" i="1"/>
  <c r="CB2266" i="1"/>
  <c r="CD2266" i="1" l="1"/>
  <c r="CC2266" i="1"/>
  <c r="BZ2270" i="1"/>
  <c r="CA2269" i="1"/>
  <c r="CD2268" i="1"/>
  <c r="CB2267" i="1"/>
  <c r="CC2267" i="1" s="1"/>
  <c r="CB2268" i="1" l="1"/>
  <c r="CC2268" i="1" s="1"/>
  <c r="BZ2271" i="1"/>
  <c r="CA2270" i="1"/>
  <c r="BZ2272" i="1" l="1"/>
  <c r="CA2271" i="1"/>
  <c r="CB2270" i="1" s="1"/>
  <c r="CD2270" i="1"/>
  <c r="CC2270" i="1"/>
  <c r="CB2269" i="1"/>
  <c r="CD2269" i="1" l="1"/>
  <c r="CC2269" i="1"/>
  <c r="BZ2273" i="1"/>
  <c r="CA2272" i="1"/>
  <c r="BZ2274" i="1" l="1"/>
  <c r="CA2273" i="1"/>
  <c r="CB2271" i="1"/>
  <c r="CD2271" i="1" l="1"/>
  <c r="CC2271" i="1"/>
  <c r="CD2273" i="1"/>
  <c r="BZ2275" i="1"/>
  <c r="CA2274" i="1"/>
  <c r="CB2272" i="1"/>
  <c r="CD2272" i="1" l="1"/>
  <c r="CC2272" i="1"/>
  <c r="BZ2276" i="1"/>
  <c r="CA2275" i="1"/>
  <c r="CB2274" i="1" s="1"/>
  <c r="CC2274" i="1" s="1"/>
  <c r="CD2274" i="1"/>
  <c r="CB2273" i="1"/>
  <c r="CC2273" i="1" s="1"/>
  <c r="CD2275" i="1" l="1"/>
  <c r="BZ2277" i="1"/>
  <c r="CA2276" i="1"/>
  <c r="CD2276" i="1" l="1"/>
  <c r="BZ2278" i="1"/>
  <c r="CA2277" i="1"/>
  <c r="CB2275" i="1"/>
  <c r="CC2275" i="1" s="1"/>
  <c r="CD2277" i="1" l="1"/>
  <c r="BZ2279" i="1"/>
  <c r="CA2278" i="1"/>
  <c r="CB2276" i="1"/>
  <c r="CC2276" i="1" s="1"/>
  <c r="BZ2280" i="1" l="1"/>
  <c r="CA2279" i="1"/>
  <c r="CB2277" i="1"/>
  <c r="CC2277" i="1" s="1"/>
  <c r="CD2279" i="1" l="1"/>
  <c r="BZ2281" i="1"/>
  <c r="CA2280" i="1"/>
  <c r="CB2278" i="1"/>
  <c r="CD2278" i="1" l="1"/>
  <c r="CC2278" i="1"/>
  <c r="BZ2282" i="1"/>
  <c r="CA2281" i="1"/>
  <c r="CB2280" i="1" s="1"/>
  <c r="CC2280" i="1" s="1"/>
  <c r="CD2280" i="1"/>
  <c r="CB2279" i="1"/>
  <c r="CC2279" i="1" s="1"/>
  <c r="BZ2283" i="1" l="1"/>
  <c r="CA2282" i="1"/>
  <c r="BZ2284" i="1" l="1"/>
  <c r="CA2283" i="1"/>
  <c r="CB2281" i="1"/>
  <c r="CD2281" i="1" l="1"/>
  <c r="CC2281" i="1"/>
  <c r="CD2283" i="1"/>
  <c r="BZ2285" i="1"/>
  <c r="CA2284" i="1"/>
  <c r="CB2282" i="1"/>
  <c r="CD2282" i="1" l="1"/>
  <c r="CC2282" i="1"/>
  <c r="BZ2286" i="1"/>
  <c r="CA2285" i="1"/>
  <c r="CB2283" i="1"/>
  <c r="CC2283" i="1" s="1"/>
  <c r="BZ2287" i="1" l="1"/>
  <c r="CA2286" i="1"/>
  <c r="CB2284" i="1"/>
  <c r="CD2284" i="1" l="1"/>
  <c r="CC2284" i="1"/>
  <c r="BZ2288" i="1"/>
  <c r="CA2287" i="1"/>
  <c r="CB2285" i="1"/>
  <c r="CD2285" i="1" l="1"/>
  <c r="CC2285" i="1"/>
  <c r="CD2287" i="1"/>
  <c r="BZ2289" i="1"/>
  <c r="CA2288" i="1"/>
  <c r="CB2286" i="1"/>
  <c r="CD2286" i="1" l="1"/>
  <c r="CC2286" i="1"/>
  <c r="CD2288" i="1"/>
  <c r="BZ2290" i="1"/>
  <c r="CA2289" i="1"/>
  <c r="CB2287" i="1"/>
  <c r="CC2287" i="1" s="1"/>
  <c r="BZ2291" i="1" l="1"/>
  <c r="CA2290" i="1"/>
  <c r="CB2288" i="1"/>
  <c r="CC2288" i="1" s="1"/>
  <c r="BZ2292" i="1" l="1"/>
  <c r="CA2291" i="1"/>
  <c r="CB2289" i="1"/>
  <c r="CD2289" i="1" l="1"/>
  <c r="CC2289" i="1"/>
  <c r="CD2291" i="1"/>
  <c r="BZ2293" i="1"/>
  <c r="CA2292" i="1"/>
  <c r="CB2290" i="1"/>
  <c r="CD2290" i="1" l="1"/>
  <c r="CC2290" i="1"/>
  <c r="BZ2294" i="1"/>
  <c r="CA2293" i="1"/>
  <c r="CB2291" i="1"/>
  <c r="CC2291" i="1" s="1"/>
  <c r="BZ2295" i="1" l="1"/>
  <c r="CA2294" i="1"/>
  <c r="CB2292" i="1"/>
  <c r="CD2292" i="1" l="1"/>
  <c r="CC2292" i="1"/>
  <c r="CD2294" i="1"/>
  <c r="BZ2296" i="1"/>
  <c r="CA2295" i="1"/>
  <c r="CB2293" i="1"/>
  <c r="CD2293" i="1" l="1"/>
  <c r="CC2293" i="1"/>
  <c r="CD2295" i="1"/>
  <c r="BZ2297" i="1"/>
  <c r="CA2296" i="1"/>
  <c r="CB2294" i="1"/>
  <c r="CC2294" i="1" s="1"/>
  <c r="CD2296" i="1" l="1"/>
  <c r="BZ2298" i="1"/>
  <c r="CA2297" i="1"/>
  <c r="CB2295" i="1"/>
  <c r="CC2295" i="1" s="1"/>
  <c r="CD2297" i="1" l="1"/>
  <c r="BZ2299" i="1"/>
  <c r="CA2298" i="1"/>
  <c r="CB2296" i="1"/>
  <c r="CC2296" i="1" s="1"/>
  <c r="BZ2300" i="1" l="1"/>
  <c r="CA2299" i="1"/>
  <c r="CB2298" i="1" s="1"/>
  <c r="CC2298" i="1" s="1"/>
  <c r="CD2298" i="1"/>
  <c r="CB2297" i="1"/>
  <c r="CC2297" i="1" s="1"/>
  <c r="CD2299" i="1" l="1"/>
  <c r="BZ2301" i="1"/>
  <c r="CA2300" i="1"/>
  <c r="BZ2302" i="1" l="1"/>
  <c r="CA2301" i="1"/>
  <c r="CB2300" i="1" s="1"/>
  <c r="CD2300" i="1" s="1"/>
  <c r="CC2300" i="1"/>
  <c r="CB2299" i="1"/>
  <c r="CC2299" i="1" s="1"/>
  <c r="CD2301" i="1" l="1"/>
  <c r="BZ2303" i="1"/>
  <c r="CA2302" i="1"/>
  <c r="CD2302" i="1" l="1"/>
  <c r="BZ2304" i="1"/>
  <c r="CA2303" i="1"/>
  <c r="CB2301" i="1"/>
  <c r="CC2301" i="1" s="1"/>
  <c r="CD2303" i="1" l="1"/>
  <c r="BZ2305" i="1"/>
  <c r="CA2304" i="1"/>
  <c r="CB2302" i="1"/>
  <c r="CC2302" i="1" s="1"/>
  <c r="CD2304" i="1" l="1"/>
  <c r="BZ2306" i="1"/>
  <c r="CA2305" i="1"/>
  <c r="CB2303" i="1"/>
  <c r="CC2303" i="1" s="1"/>
  <c r="CD2305" i="1" l="1"/>
  <c r="BZ2307" i="1"/>
  <c r="CA2306" i="1"/>
  <c r="CB2304" i="1"/>
  <c r="CC2304" i="1" s="1"/>
  <c r="CD2306" i="1" l="1"/>
  <c r="BZ2308" i="1"/>
  <c r="CA2307" i="1"/>
  <c r="CB2305" i="1"/>
  <c r="CC2305" i="1" s="1"/>
  <c r="CD2307" i="1" l="1"/>
  <c r="BZ2309" i="1"/>
  <c r="CA2308" i="1"/>
  <c r="CB2306" i="1"/>
  <c r="CC2306" i="1" s="1"/>
  <c r="BZ2310" i="1" l="1"/>
  <c r="CA2309" i="1"/>
  <c r="CB2308" i="1" s="1"/>
  <c r="CD2308" i="1" s="1"/>
  <c r="CC2308" i="1"/>
  <c r="CB2307" i="1"/>
  <c r="CC2307" i="1" s="1"/>
  <c r="CD2309" i="1" l="1"/>
  <c r="BZ2311" i="1"/>
  <c r="CA2310" i="1"/>
  <c r="CD2310" i="1" l="1"/>
  <c r="BZ2312" i="1"/>
  <c r="CA2311" i="1"/>
  <c r="CB2309" i="1"/>
  <c r="CC2309" i="1" s="1"/>
  <c r="CD2311" i="1" l="1"/>
  <c r="BZ2313" i="1"/>
  <c r="CA2312" i="1"/>
  <c r="CB2310" i="1"/>
  <c r="CC2310" i="1" s="1"/>
  <c r="BZ2314" i="1" l="1"/>
  <c r="CA2313" i="1"/>
  <c r="CB2312" i="1" s="1"/>
  <c r="CC2312" i="1" s="1"/>
  <c r="CD2312" i="1"/>
  <c r="CB2311" i="1"/>
  <c r="CC2311" i="1" s="1"/>
  <c r="CD2313" i="1" l="1"/>
  <c r="BZ2315" i="1"/>
  <c r="CA2314" i="1"/>
  <c r="BZ2316" i="1" l="1"/>
  <c r="CA2315" i="1"/>
  <c r="CB2313" i="1"/>
  <c r="CC2313" i="1" s="1"/>
  <c r="BZ2317" i="1" l="1"/>
  <c r="CA2316" i="1"/>
  <c r="CB2315" i="1" s="1"/>
  <c r="CC2315" i="1" s="1"/>
  <c r="CD2315" i="1"/>
  <c r="CB2314" i="1"/>
  <c r="CD2314" i="1" l="1"/>
  <c r="CC2314" i="1"/>
  <c r="CD2316" i="1"/>
  <c r="BZ2318" i="1"/>
  <c r="CA2317" i="1"/>
  <c r="BZ2319" i="1" l="1"/>
  <c r="CA2318" i="1"/>
  <c r="CB2317" i="1" s="1"/>
  <c r="CD2317" i="1" s="1"/>
  <c r="CB2316" i="1"/>
  <c r="CC2316" i="1" s="1"/>
  <c r="CC2317" i="1" l="1"/>
  <c r="CD2318" i="1"/>
  <c r="BZ2320" i="1"/>
  <c r="CA2319" i="1"/>
  <c r="BZ2321" i="1" l="1"/>
  <c r="CA2320" i="1"/>
  <c r="CB2319" i="1" s="1"/>
  <c r="CC2319" i="1" s="1"/>
  <c r="CD2319" i="1"/>
  <c r="CB2318" i="1"/>
  <c r="CC2318" i="1" s="1"/>
  <c r="CD2320" i="1" l="1"/>
  <c r="BZ2322" i="1"/>
  <c r="CA2321" i="1"/>
  <c r="BZ2323" i="1" l="1"/>
  <c r="CA2322" i="1"/>
  <c r="CB2321" i="1" s="1"/>
  <c r="CC2321" i="1" s="1"/>
  <c r="CD2321" i="1"/>
  <c r="CB2320" i="1"/>
  <c r="CC2320" i="1" s="1"/>
  <c r="CD2322" i="1" l="1"/>
  <c r="BZ2324" i="1"/>
  <c r="CA2323" i="1"/>
  <c r="CD2323" i="1" l="1"/>
  <c r="BZ2325" i="1"/>
  <c r="CA2324" i="1"/>
  <c r="CB2322" i="1"/>
  <c r="CC2322" i="1" s="1"/>
  <c r="CD2324" i="1" l="1"/>
  <c r="BZ2326" i="1"/>
  <c r="CA2325" i="1"/>
  <c r="CB2323" i="1"/>
  <c r="CC2323" i="1" s="1"/>
  <c r="CD2325" i="1" l="1"/>
  <c r="BZ2327" i="1"/>
  <c r="CA2326" i="1"/>
  <c r="CB2324" i="1"/>
  <c r="CC2324" i="1" s="1"/>
  <c r="BZ2328" i="1" l="1"/>
  <c r="CA2327" i="1"/>
  <c r="CB2326" i="1" s="1"/>
  <c r="CD2326" i="1" s="1"/>
  <c r="CB2325" i="1"/>
  <c r="CC2325" i="1" s="1"/>
  <c r="CC2326" i="1" l="1"/>
  <c r="CD2327" i="1"/>
  <c r="BZ2329" i="1"/>
  <c r="CA2328" i="1"/>
  <c r="BZ2330" i="1" l="1"/>
  <c r="CA2329" i="1"/>
  <c r="CB2328" i="1" s="1"/>
  <c r="CC2328" i="1" s="1"/>
  <c r="CD2328" i="1"/>
  <c r="CB2327" i="1"/>
  <c r="CC2327" i="1" s="1"/>
  <c r="CD2329" i="1" l="1"/>
  <c r="BZ2331" i="1"/>
  <c r="CA2330" i="1"/>
  <c r="CD2330" i="1" l="1"/>
  <c r="BZ2332" i="1"/>
  <c r="CA2331" i="1"/>
  <c r="CB2329" i="1"/>
  <c r="CC2329" i="1" s="1"/>
  <c r="CD2331" i="1" l="1"/>
  <c r="BZ2333" i="1"/>
  <c r="CA2332" i="1"/>
  <c r="CB2330" i="1"/>
  <c r="CC2330" i="1" s="1"/>
  <c r="BZ2334" i="1" l="1"/>
  <c r="CA2333" i="1"/>
  <c r="CB2332" i="1" s="1"/>
  <c r="CD2332" i="1" s="1"/>
  <c r="CB2331" i="1"/>
  <c r="CC2331" i="1" s="1"/>
  <c r="CC2332" i="1" l="1"/>
  <c r="CD2333" i="1"/>
  <c r="BZ2335" i="1"/>
  <c r="CA2334" i="1"/>
  <c r="CD2334" i="1" l="1"/>
  <c r="BZ2336" i="1"/>
  <c r="CA2335" i="1"/>
  <c r="CB2333" i="1"/>
  <c r="CC2333" i="1" s="1"/>
  <c r="CD2335" i="1" l="1"/>
  <c r="BZ2337" i="1"/>
  <c r="CA2336" i="1"/>
  <c r="CB2334" i="1"/>
  <c r="CC2334" i="1" s="1"/>
  <c r="CD2336" i="1" l="1"/>
  <c r="BZ2338" i="1"/>
  <c r="CA2337" i="1"/>
  <c r="CB2335" i="1"/>
  <c r="CC2335" i="1" s="1"/>
  <c r="BZ2339" i="1" l="1"/>
  <c r="CA2338" i="1"/>
  <c r="CB2337" i="1" s="1"/>
  <c r="CC2337" i="1" s="1"/>
  <c r="CD2337" i="1"/>
  <c r="CB2336" i="1"/>
  <c r="CC2336" i="1" s="1"/>
  <c r="CD2338" i="1" l="1"/>
  <c r="BZ2340" i="1"/>
  <c r="CA2339" i="1"/>
  <c r="CD2339" i="1" l="1"/>
  <c r="BZ2341" i="1"/>
  <c r="CA2340" i="1"/>
  <c r="CB2338" i="1"/>
  <c r="CC2338" i="1" s="1"/>
  <c r="BZ2342" i="1" l="1"/>
  <c r="CA2341" i="1"/>
  <c r="CB2339" i="1"/>
  <c r="CC2339" i="1" s="1"/>
  <c r="BZ2343" i="1" l="1"/>
  <c r="CA2342" i="1"/>
  <c r="CB2341" i="1" s="1"/>
  <c r="CC2341" i="1" s="1"/>
  <c r="CD2341" i="1"/>
  <c r="CB2340" i="1"/>
  <c r="CD2340" i="1" l="1"/>
  <c r="CC2340" i="1"/>
  <c r="CD2342" i="1"/>
  <c r="BZ2344" i="1"/>
  <c r="CA2343" i="1"/>
  <c r="BZ2345" i="1" l="1"/>
  <c r="CA2344" i="1"/>
  <c r="CD2343" i="1"/>
  <c r="CB2343" i="1"/>
  <c r="CC2343" i="1" s="1"/>
  <c r="CB2342" i="1"/>
  <c r="CC2342" i="1" s="1"/>
  <c r="CD2344" i="1" l="1"/>
  <c r="BZ2346" i="1"/>
  <c r="CA2345" i="1"/>
  <c r="BZ2347" i="1" l="1"/>
  <c r="CA2346" i="1"/>
  <c r="CB2344" i="1"/>
  <c r="CC2344" i="1" s="1"/>
  <c r="BZ2348" i="1" l="1"/>
  <c r="CA2347" i="1"/>
  <c r="CB2346" i="1" s="1"/>
  <c r="CC2346" i="1" s="1"/>
  <c r="CD2346" i="1"/>
  <c r="CB2345" i="1"/>
  <c r="CD2345" i="1" l="1"/>
  <c r="CC2345" i="1"/>
  <c r="CD2347" i="1"/>
  <c r="BZ2349" i="1"/>
  <c r="CA2348" i="1"/>
  <c r="CD2348" i="1" l="1"/>
  <c r="BZ2350" i="1"/>
  <c r="CA2349" i="1"/>
  <c r="CB2347" i="1"/>
  <c r="CC2347" i="1" s="1"/>
  <c r="BZ2351" i="1" l="1"/>
  <c r="CA2350" i="1"/>
  <c r="CB2349" i="1" s="1"/>
  <c r="CC2349" i="1" s="1"/>
  <c r="CD2349" i="1"/>
  <c r="CB2348" i="1"/>
  <c r="CC2348" i="1" s="1"/>
  <c r="CD2350" i="1" l="1"/>
  <c r="BZ2352" i="1"/>
  <c r="CA2351" i="1"/>
  <c r="BZ2353" i="1" l="1"/>
  <c r="CA2352" i="1"/>
  <c r="CB2351" i="1" s="1"/>
  <c r="CC2351" i="1" s="1"/>
  <c r="CD2351" i="1"/>
  <c r="CB2350" i="1"/>
  <c r="CC2350" i="1" s="1"/>
  <c r="CD2352" i="1" l="1"/>
  <c r="BZ2354" i="1"/>
  <c r="CA2353" i="1"/>
  <c r="BZ2355" i="1" l="1"/>
  <c r="CA2354" i="1"/>
  <c r="CB2353" i="1" s="1"/>
  <c r="CD2353" i="1"/>
  <c r="CC2353" i="1"/>
  <c r="CB2352" i="1"/>
  <c r="CC2352" i="1" s="1"/>
  <c r="CD2354" i="1" l="1"/>
  <c r="BZ2356" i="1"/>
  <c r="CA2355" i="1"/>
  <c r="CD2355" i="1" l="1"/>
  <c r="BZ2357" i="1"/>
  <c r="CA2356" i="1"/>
  <c r="CB2354" i="1"/>
  <c r="CC2354" i="1" s="1"/>
  <c r="BZ2358" i="1" l="1"/>
  <c r="CA2357" i="1"/>
  <c r="CB2356" i="1" s="1"/>
  <c r="CD2356" i="1"/>
  <c r="CC2356" i="1"/>
  <c r="CB2355" i="1"/>
  <c r="CC2355" i="1" s="1"/>
  <c r="CD2357" i="1" l="1"/>
  <c r="BZ2359" i="1"/>
  <c r="CA2358" i="1"/>
  <c r="CD2358" i="1" l="1"/>
  <c r="BZ2360" i="1"/>
  <c r="CA2359" i="1"/>
  <c r="CB2357" i="1"/>
  <c r="CC2357" i="1" s="1"/>
  <c r="CD2359" i="1" l="1"/>
  <c r="BZ2361" i="1"/>
  <c r="CA2360" i="1"/>
  <c r="CB2358" i="1"/>
  <c r="CC2358" i="1" s="1"/>
  <c r="CD2360" i="1" l="1"/>
  <c r="BZ2362" i="1"/>
  <c r="CA2361" i="1"/>
  <c r="CB2359" i="1"/>
  <c r="CC2359" i="1" s="1"/>
  <c r="BZ2363" i="1" l="1"/>
  <c r="CA2362" i="1"/>
  <c r="CB2361" i="1" s="1"/>
  <c r="CC2361" i="1" s="1"/>
  <c r="CD2361" i="1"/>
  <c r="CB2360" i="1"/>
  <c r="CC2360" i="1" s="1"/>
  <c r="CD2362" i="1" l="1"/>
  <c r="BZ2364" i="1"/>
  <c r="CA2363" i="1"/>
  <c r="CD2363" i="1" l="1"/>
  <c r="BZ2365" i="1"/>
  <c r="CA2364" i="1"/>
  <c r="CB2362" i="1"/>
  <c r="CC2362" i="1" s="1"/>
  <c r="BZ2366" i="1" l="1"/>
  <c r="CA2365" i="1"/>
  <c r="CB2364" i="1" s="1"/>
  <c r="CC2364" i="1" s="1"/>
  <c r="CD2364" i="1"/>
  <c r="CB2363" i="1"/>
  <c r="CC2363" i="1" s="1"/>
  <c r="CD2365" i="1" l="1"/>
  <c r="BZ2367" i="1"/>
  <c r="CA2366" i="1"/>
  <c r="BZ2368" i="1" l="1"/>
  <c r="CA2367" i="1"/>
  <c r="CB2366" i="1" s="1"/>
  <c r="CD2366" i="1"/>
  <c r="CC2366" i="1"/>
  <c r="CB2365" i="1"/>
  <c r="CC2365" i="1" s="1"/>
  <c r="CD2367" i="1" l="1"/>
  <c r="BZ2369" i="1"/>
  <c r="CA2368" i="1"/>
  <c r="CD2368" i="1" l="1"/>
  <c r="BZ2370" i="1"/>
  <c r="CA2369" i="1"/>
  <c r="CB2367" i="1"/>
  <c r="CC2367" i="1" s="1"/>
  <c r="BZ2371" i="1" l="1"/>
  <c r="CA2370" i="1"/>
  <c r="CB2369" i="1" s="1"/>
  <c r="CC2369" i="1" s="1"/>
  <c r="CD2369" i="1"/>
  <c r="CB2368" i="1"/>
  <c r="CC2368" i="1" s="1"/>
  <c r="CD2370" i="1" l="1"/>
  <c r="BZ2372" i="1"/>
  <c r="CA2371" i="1"/>
  <c r="CD2371" i="1" l="1"/>
  <c r="BZ2373" i="1"/>
  <c r="CA2372" i="1"/>
  <c r="CB2370" i="1"/>
  <c r="CC2370" i="1" s="1"/>
  <c r="BZ2374" i="1" l="1"/>
  <c r="CA2373" i="1"/>
  <c r="CB2371" i="1"/>
  <c r="CC2371" i="1" s="1"/>
  <c r="CD2373" i="1" l="1"/>
  <c r="BZ2375" i="1"/>
  <c r="CA2374" i="1"/>
  <c r="CB2372" i="1"/>
  <c r="CD2372" i="1" l="1"/>
  <c r="CC2372" i="1"/>
  <c r="BZ2376" i="1"/>
  <c r="CA2375" i="1"/>
  <c r="CB2374" i="1" s="1"/>
  <c r="CD2374" i="1" s="1"/>
  <c r="CB2373" i="1"/>
  <c r="CC2373" i="1" s="1"/>
  <c r="CC2374" i="1" l="1"/>
  <c r="CD2375" i="1"/>
  <c r="BZ2377" i="1"/>
  <c r="CA2376" i="1"/>
  <c r="BZ2378" i="1" l="1"/>
  <c r="CA2377" i="1"/>
  <c r="CB2375" i="1"/>
  <c r="CC2375" i="1" s="1"/>
  <c r="BZ2379" i="1" l="1"/>
  <c r="CA2378" i="1"/>
  <c r="CD2377" i="1"/>
  <c r="CB2376" i="1"/>
  <c r="CD2376" i="1" l="1"/>
  <c r="CC2376" i="1"/>
  <c r="CB2377" i="1"/>
  <c r="CC2377" i="1" s="1"/>
  <c r="BZ2380" i="1"/>
  <c r="CA2379" i="1"/>
  <c r="CD2379" i="1" l="1"/>
  <c r="BZ2381" i="1"/>
  <c r="CA2380" i="1"/>
  <c r="CB2378" i="1"/>
  <c r="CD2378" i="1" l="1"/>
  <c r="CC2378" i="1"/>
  <c r="BZ2382" i="1"/>
  <c r="CA2381" i="1"/>
  <c r="CB2380" i="1" s="1"/>
  <c r="CC2380" i="1" s="1"/>
  <c r="CD2380" i="1"/>
  <c r="CB2379" i="1"/>
  <c r="CC2379" i="1" s="1"/>
  <c r="CD2381" i="1" l="1"/>
  <c r="BZ2383" i="1"/>
  <c r="CA2382" i="1"/>
  <c r="CD2382" i="1" l="1"/>
  <c r="BZ2384" i="1"/>
  <c r="CA2383" i="1"/>
  <c r="CB2381" i="1"/>
  <c r="CC2381" i="1" s="1"/>
  <c r="CD2383" i="1" l="1"/>
  <c r="BZ2385" i="1"/>
  <c r="CA2384" i="1"/>
  <c r="CB2382" i="1"/>
  <c r="CC2382" i="1" s="1"/>
  <c r="CD2384" i="1" l="1"/>
  <c r="BZ2386" i="1"/>
  <c r="CA2385" i="1"/>
  <c r="CB2383" i="1"/>
  <c r="CC2383" i="1" s="1"/>
  <c r="CD2385" i="1" l="1"/>
  <c r="BZ2387" i="1"/>
  <c r="CA2386" i="1"/>
  <c r="CB2384" i="1"/>
  <c r="CC2384" i="1" s="1"/>
  <c r="CD2386" i="1" l="1"/>
  <c r="BZ2388" i="1"/>
  <c r="CA2387" i="1"/>
  <c r="CB2385" i="1"/>
  <c r="CC2385" i="1" s="1"/>
  <c r="CD2387" i="1" l="1"/>
  <c r="BZ2389" i="1"/>
  <c r="CA2388" i="1"/>
  <c r="CB2386" i="1"/>
  <c r="CC2386" i="1" s="1"/>
  <c r="CD2388" i="1" l="1"/>
  <c r="BZ2390" i="1"/>
  <c r="CA2389" i="1"/>
  <c r="CB2387" i="1"/>
  <c r="CC2387" i="1" s="1"/>
  <c r="CD2389" i="1" l="1"/>
  <c r="BZ2391" i="1"/>
  <c r="CA2390" i="1"/>
  <c r="CB2388" i="1"/>
  <c r="CC2388" i="1" s="1"/>
  <c r="CD2390" i="1" l="1"/>
  <c r="BZ2392" i="1"/>
  <c r="CA2391" i="1"/>
  <c r="CB2389" i="1"/>
  <c r="CC2389" i="1" s="1"/>
  <c r="CD2391" i="1" l="1"/>
  <c r="BZ2393" i="1"/>
  <c r="CA2392" i="1"/>
  <c r="CB2390" i="1"/>
  <c r="CC2390" i="1" s="1"/>
  <c r="CD2392" i="1" l="1"/>
  <c r="BZ2394" i="1"/>
  <c r="CA2393" i="1"/>
  <c r="CB2391" i="1"/>
  <c r="CC2391" i="1" s="1"/>
  <c r="BZ2395" i="1" l="1"/>
  <c r="CA2394" i="1"/>
  <c r="CB2392" i="1"/>
  <c r="CC2392" i="1" s="1"/>
  <c r="CD2394" i="1" l="1"/>
  <c r="BZ2396" i="1"/>
  <c r="CA2395" i="1"/>
  <c r="CB2393" i="1"/>
  <c r="CD2393" i="1" l="1"/>
  <c r="CC2393" i="1"/>
  <c r="BZ2397" i="1"/>
  <c r="CA2396" i="1"/>
  <c r="CB2394" i="1"/>
  <c r="CC2394" i="1" s="1"/>
  <c r="CD2396" i="1" l="1"/>
  <c r="BZ2398" i="1"/>
  <c r="CA2397" i="1"/>
  <c r="CB2395" i="1"/>
  <c r="CD2395" i="1" l="1"/>
  <c r="CC2395" i="1"/>
  <c r="CD2397" i="1"/>
  <c r="BZ2399" i="1"/>
  <c r="CA2398" i="1"/>
  <c r="CB2396" i="1"/>
  <c r="CC2396" i="1" s="1"/>
  <c r="CD2398" i="1" l="1"/>
  <c r="BZ2400" i="1"/>
  <c r="CA2399" i="1"/>
  <c r="CB2397" i="1"/>
  <c r="CC2397" i="1" s="1"/>
  <c r="BZ2401" i="1" l="1"/>
  <c r="CA2400" i="1"/>
  <c r="CB2398" i="1"/>
  <c r="CC2398" i="1" s="1"/>
  <c r="CD2400" i="1" l="1"/>
  <c r="BZ2402" i="1"/>
  <c r="CA2401" i="1"/>
  <c r="CB2399" i="1"/>
  <c r="CD2399" i="1" l="1"/>
  <c r="CC2399" i="1"/>
  <c r="CD2401" i="1"/>
  <c r="BZ2403" i="1"/>
  <c r="CA2402" i="1"/>
  <c r="CB2400" i="1"/>
  <c r="CC2400" i="1" s="1"/>
  <c r="BZ2404" i="1" l="1"/>
  <c r="CA2403" i="1"/>
  <c r="CB2401" i="1"/>
  <c r="CC2401" i="1" s="1"/>
  <c r="CD2403" i="1" l="1"/>
  <c r="BZ2405" i="1"/>
  <c r="CA2404" i="1"/>
  <c r="CB2402" i="1"/>
  <c r="CD2402" i="1" l="1"/>
  <c r="CC2402" i="1"/>
  <c r="BZ2406" i="1"/>
  <c r="CA2405" i="1"/>
  <c r="CB2403" i="1"/>
  <c r="CC2403" i="1" s="1"/>
  <c r="CD2405" i="1" l="1"/>
  <c r="BZ2407" i="1"/>
  <c r="CA2406" i="1"/>
  <c r="CB2404" i="1"/>
  <c r="CD2404" i="1" l="1"/>
  <c r="CC2404" i="1"/>
  <c r="CD2406" i="1"/>
  <c r="BZ2408" i="1"/>
  <c r="CA2407" i="1"/>
  <c r="CB2405" i="1"/>
  <c r="CC2405" i="1" s="1"/>
  <c r="CD2407" i="1" l="1"/>
  <c r="BZ2409" i="1"/>
  <c r="CA2408" i="1"/>
  <c r="CB2406" i="1"/>
  <c r="CC2406" i="1" s="1"/>
  <c r="BZ2410" i="1" l="1"/>
  <c r="CA2409" i="1"/>
  <c r="CB2407" i="1"/>
  <c r="CC2407" i="1" s="1"/>
  <c r="CD2409" i="1" l="1"/>
  <c r="BZ2411" i="1"/>
  <c r="CA2410" i="1"/>
  <c r="CB2408" i="1"/>
  <c r="CD2408" i="1" l="1"/>
  <c r="CC2408" i="1"/>
  <c r="BZ2412" i="1"/>
  <c r="CA2411" i="1"/>
  <c r="CB2409" i="1"/>
  <c r="CC2409" i="1" s="1"/>
  <c r="CD2411" i="1" l="1"/>
  <c r="BZ2413" i="1"/>
  <c r="CA2412" i="1"/>
  <c r="CB2410" i="1"/>
  <c r="CD2410" i="1" l="1"/>
  <c r="CC2410" i="1"/>
  <c r="BZ2414" i="1"/>
  <c r="CA2413" i="1"/>
  <c r="CB2411" i="1"/>
  <c r="CC2411" i="1" s="1"/>
  <c r="CD2413" i="1" l="1"/>
  <c r="BZ2415" i="1"/>
  <c r="CA2414" i="1"/>
  <c r="CB2412" i="1"/>
  <c r="CD2412" i="1" l="1"/>
  <c r="CC2412" i="1"/>
  <c r="CD2414" i="1"/>
  <c r="BZ2416" i="1"/>
  <c r="CA2415" i="1"/>
  <c r="CB2413" i="1"/>
  <c r="CC2413" i="1" s="1"/>
  <c r="CD2415" i="1" l="1"/>
  <c r="BZ2417" i="1"/>
  <c r="CA2416" i="1"/>
  <c r="CB2414" i="1"/>
  <c r="CC2414" i="1" s="1"/>
  <c r="CD2416" i="1" l="1"/>
  <c r="BZ2418" i="1"/>
  <c r="CA2417" i="1"/>
  <c r="CB2415" i="1"/>
  <c r="CC2415" i="1" s="1"/>
  <c r="BZ2419" i="1" l="1"/>
  <c r="CA2418" i="1"/>
  <c r="CB2417" i="1" s="1"/>
  <c r="CD2417" i="1" s="1"/>
  <c r="CB2416" i="1"/>
  <c r="CC2416" i="1" s="1"/>
  <c r="CC2417" i="1" l="1"/>
  <c r="CD2418" i="1"/>
  <c r="BZ2420" i="1"/>
  <c r="CA2419" i="1"/>
  <c r="CD2419" i="1" l="1"/>
  <c r="BZ2421" i="1"/>
  <c r="CA2420" i="1"/>
  <c r="CB2418" i="1"/>
  <c r="CC2418" i="1" s="1"/>
  <c r="CD2420" i="1" l="1"/>
  <c r="BZ2422" i="1"/>
  <c r="CA2421" i="1"/>
  <c r="CB2419" i="1"/>
  <c r="CC2419" i="1" s="1"/>
  <c r="CD2421" i="1" l="1"/>
  <c r="BZ2423" i="1"/>
  <c r="CA2422" i="1"/>
  <c r="CB2420" i="1"/>
  <c r="CC2420" i="1" s="1"/>
  <c r="BZ2424" i="1" l="1"/>
  <c r="CA2423" i="1"/>
  <c r="CB2422" i="1" s="1"/>
  <c r="CC2422" i="1"/>
  <c r="CD2422" i="1"/>
  <c r="CB2421" i="1"/>
  <c r="CC2421" i="1" s="1"/>
  <c r="CD2423" i="1" l="1"/>
  <c r="BZ2425" i="1"/>
  <c r="CA2424" i="1"/>
  <c r="BZ2426" i="1" l="1"/>
  <c r="CA2425" i="1"/>
  <c r="CB2423" i="1"/>
  <c r="CC2423" i="1" s="1"/>
  <c r="CD2425" i="1" l="1"/>
  <c r="BZ2427" i="1"/>
  <c r="CA2426" i="1"/>
  <c r="CB2424" i="1"/>
  <c r="CD2424" i="1" l="1"/>
  <c r="CC2424" i="1"/>
  <c r="BZ2428" i="1"/>
  <c r="CA2427" i="1"/>
  <c r="CB2426" i="1" s="1"/>
  <c r="CC2426" i="1" s="1"/>
  <c r="CD2426" i="1"/>
  <c r="CB2425" i="1"/>
  <c r="CC2425" i="1" s="1"/>
  <c r="CD2427" i="1" l="1"/>
  <c r="BZ2429" i="1"/>
  <c r="CA2428" i="1"/>
  <c r="BZ2430" i="1" l="1"/>
  <c r="CA2429" i="1"/>
  <c r="CB2427" i="1"/>
  <c r="CC2427" i="1" s="1"/>
  <c r="CD2429" i="1" l="1"/>
  <c r="BZ2431" i="1"/>
  <c r="CA2430" i="1"/>
  <c r="CB2428" i="1"/>
  <c r="CD2428" i="1" l="1"/>
  <c r="CC2428" i="1"/>
  <c r="CD2430" i="1"/>
  <c r="BZ2432" i="1"/>
  <c r="CA2431" i="1"/>
  <c r="CB2429" i="1"/>
  <c r="CC2429" i="1" s="1"/>
  <c r="BZ2433" i="1" l="1"/>
  <c r="CA2432" i="1"/>
  <c r="CB2431" i="1" s="1"/>
  <c r="CC2431" i="1" s="1"/>
  <c r="CD2431" i="1"/>
  <c r="CB2430" i="1"/>
  <c r="CC2430" i="1" s="1"/>
  <c r="CD2432" i="1" l="1"/>
  <c r="BZ2434" i="1"/>
  <c r="CA2433" i="1"/>
  <c r="CD2433" i="1" l="1"/>
  <c r="BZ2435" i="1"/>
  <c r="CA2434" i="1"/>
  <c r="CB2432" i="1"/>
  <c r="CC2432" i="1" s="1"/>
  <c r="CD2434" i="1" l="1"/>
  <c r="BZ2436" i="1"/>
  <c r="CA2435" i="1"/>
  <c r="CB2433" i="1"/>
  <c r="CC2433" i="1" s="1"/>
  <c r="CD2435" i="1" l="1"/>
  <c r="BZ2437" i="1"/>
  <c r="CA2436" i="1"/>
  <c r="CB2434" i="1"/>
  <c r="CC2434" i="1" s="1"/>
  <c r="CD2436" i="1" l="1"/>
  <c r="BZ2438" i="1"/>
  <c r="CA2437" i="1"/>
  <c r="CB2435" i="1"/>
  <c r="CC2435" i="1" s="1"/>
  <c r="CD2437" i="1" l="1"/>
  <c r="BZ2439" i="1"/>
  <c r="CA2438" i="1"/>
  <c r="CB2436" i="1"/>
  <c r="CC2436" i="1" s="1"/>
  <c r="CD2438" i="1" l="1"/>
  <c r="BZ2440" i="1"/>
  <c r="CA2439" i="1"/>
  <c r="CB2437" i="1"/>
  <c r="CC2437" i="1" s="1"/>
  <c r="CD2439" i="1" l="1"/>
  <c r="BZ2441" i="1"/>
  <c r="CA2440" i="1"/>
  <c r="CB2438" i="1"/>
  <c r="CC2438" i="1" s="1"/>
  <c r="CD2440" i="1" l="1"/>
  <c r="BZ2442" i="1"/>
  <c r="CA2441" i="1"/>
  <c r="CB2439" i="1"/>
  <c r="CC2439" i="1" s="1"/>
  <c r="CD2441" i="1" l="1"/>
  <c r="BZ2443" i="1"/>
  <c r="CA2442" i="1"/>
  <c r="CB2440" i="1"/>
  <c r="CC2440" i="1" s="1"/>
  <c r="CD2442" i="1" l="1"/>
  <c r="BZ2444" i="1"/>
  <c r="CA2443" i="1"/>
  <c r="CB2441" i="1"/>
  <c r="CC2441" i="1" s="1"/>
  <c r="CD2443" i="1" l="1"/>
  <c r="BZ2445" i="1"/>
  <c r="CA2444" i="1"/>
  <c r="CB2442" i="1"/>
  <c r="CC2442" i="1" s="1"/>
  <c r="CD2444" i="1" l="1"/>
  <c r="BZ2446" i="1"/>
  <c r="CA2445" i="1"/>
  <c r="CB2443" i="1"/>
  <c r="CC2443" i="1" s="1"/>
  <c r="CD2445" i="1" l="1"/>
  <c r="BZ2447" i="1"/>
  <c r="CA2446" i="1"/>
  <c r="CB2444" i="1"/>
  <c r="CC2444" i="1" s="1"/>
  <c r="BZ2448" i="1" l="1"/>
  <c r="CA2447" i="1"/>
  <c r="CB2445" i="1"/>
  <c r="CC2445" i="1" s="1"/>
  <c r="CD2447" i="1" l="1"/>
  <c r="BZ2449" i="1"/>
  <c r="CA2448" i="1"/>
  <c r="CB2446" i="1"/>
  <c r="CD2446" i="1" l="1"/>
  <c r="CC2446" i="1"/>
  <c r="CD2448" i="1"/>
  <c r="BZ2450" i="1"/>
  <c r="CA2449" i="1"/>
  <c r="CB2447" i="1"/>
  <c r="CC2447" i="1" s="1"/>
  <c r="BZ2451" i="1" l="1"/>
  <c r="CA2450" i="1"/>
  <c r="CB2448" i="1"/>
  <c r="CC2448" i="1" s="1"/>
  <c r="BZ2452" i="1" l="1"/>
  <c r="CA2451" i="1"/>
  <c r="CB2449" i="1"/>
  <c r="CD2449" i="1" l="1"/>
  <c r="CC2449" i="1"/>
  <c r="CD2451" i="1"/>
  <c r="BZ2453" i="1"/>
  <c r="CA2452" i="1"/>
  <c r="CB2450" i="1"/>
  <c r="CD2450" i="1" l="1"/>
  <c r="CC2450" i="1"/>
  <c r="BZ2454" i="1"/>
  <c r="CA2453" i="1"/>
  <c r="CB2451" i="1"/>
  <c r="CC2451" i="1" s="1"/>
  <c r="BZ2455" i="1" l="1"/>
  <c r="CA2454" i="1"/>
  <c r="CB2452" i="1"/>
  <c r="CD2452" i="1" l="1"/>
  <c r="CC2452" i="1"/>
  <c r="CD2454" i="1"/>
  <c r="BZ2456" i="1"/>
  <c r="CA2455" i="1"/>
  <c r="CB2453" i="1"/>
  <c r="CD2453" i="1" l="1"/>
  <c r="CC2453" i="1"/>
  <c r="BZ2457" i="1"/>
  <c r="CA2456" i="1"/>
  <c r="CB2454" i="1"/>
  <c r="CC2454" i="1" s="1"/>
  <c r="CD2456" i="1" l="1"/>
  <c r="BZ2458" i="1"/>
  <c r="CA2457" i="1"/>
  <c r="CB2455" i="1"/>
  <c r="CD2455" i="1" l="1"/>
  <c r="CC2455" i="1"/>
  <c r="CD2457" i="1"/>
  <c r="BZ2459" i="1"/>
  <c r="CA2458" i="1"/>
  <c r="CB2456" i="1"/>
  <c r="CC2456" i="1" s="1"/>
  <c r="BZ2460" i="1" l="1"/>
  <c r="CA2459" i="1"/>
  <c r="CB2457" i="1"/>
  <c r="CC2457" i="1" s="1"/>
  <c r="BZ2461" i="1" l="1"/>
  <c r="CA2460" i="1"/>
  <c r="CB2458" i="1"/>
  <c r="CD2458" i="1" l="1"/>
  <c r="CC2458" i="1"/>
  <c r="CD2460" i="1"/>
  <c r="BZ2462" i="1"/>
  <c r="CA2461" i="1"/>
  <c r="CB2459" i="1"/>
  <c r="CD2459" i="1" l="1"/>
  <c r="CC2459" i="1"/>
  <c r="CD2461" i="1"/>
  <c r="BZ2463" i="1"/>
  <c r="CA2462" i="1"/>
  <c r="CB2460" i="1"/>
  <c r="CC2460" i="1" s="1"/>
  <c r="CD2462" i="1" l="1"/>
  <c r="BZ2464" i="1"/>
  <c r="CA2463" i="1"/>
  <c r="CB2461" i="1"/>
  <c r="CC2461" i="1" s="1"/>
  <c r="CD2463" i="1" l="1"/>
  <c r="BZ2465" i="1"/>
  <c r="CA2464" i="1"/>
  <c r="CB2462" i="1"/>
  <c r="CC2462" i="1" s="1"/>
  <c r="BZ2466" i="1" l="1"/>
  <c r="CA2465" i="1"/>
  <c r="CB2463" i="1"/>
  <c r="CC2463" i="1" s="1"/>
  <c r="CD2465" i="1" l="1"/>
  <c r="BZ2467" i="1"/>
  <c r="CA2466" i="1"/>
  <c r="CB2464" i="1"/>
  <c r="CD2464" i="1" l="1"/>
  <c r="CC2464" i="1"/>
  <c r="CD2466" i="1"/>
  <c r="BZ2468" i="1"/>
  <c r="CA2467" i="1"/>
  <c r="CB2465" i="1"/>
  <c r="CC2465" i="1" s="1"/>
  <c r="BZ2469" i="1" l="1"/>
  <c r="CA2468" i="1"/>
  <c r="CB2466" i="1"/>
  <c r="CC2466" i="1" s="1"/>
  <c r="BZ2470" i="1" l="1"/>
  <c r="CA2469" i="1"/>
  <c r="CB2467" i="1"/>
  <c r="CD2467" i="1" l="1"/>
  <c r="CC2467" i="1"/>
  <c r="CD2469" i="1"/>
  <c r="BZ2471" i="1"/>
  <c r="CA2470" i="1"/>
  <c r="CB2468" i="1"/>
  <c r="CD2468" i="1" l="1"/>
  <c r="CC2468" i="1"/>
  <c r="CD2470" i="1"/>
  <c r="BZ2472" i="1"/>
  <c r="CA2471" i="1"/>
  <c r="CB2469" i="1"/>
  <c r="CC2469" i="1" s="1"/>
  <c r="CD2471" i="1" l="1"/>
  <c r="BZ2473" i="1"/>
  <c r="CA2472" i="1"/>
  <c r="CB2470" i="1"/>
  <c r="CC2470" i="1" s="1"/>
  <c r="CD2472" i="1" l="1"/>
  <c r="BZ2474" i="1"/>
  <c r="CA2473" i="1"/>
  <c r="CB2471" i="1"/>
  <c r="CC2471" i="1" s="1"/>
  <c r="CD2473" i="1" l="1"/>
  <c r="BZ2475" i="1"/>
  <c r="CA2474" i="1"/>
  <c r="CB2472" i="1"/>
  <c r="CC2472" i="1" s="1"/>
  <c r="CD2474" i="1" l="1"/>
  <c r="BZ2476" i="1"/>
  <c r="CA2475" i="1"/>
  <c r="CB2473" i="1"/>
  <c r="CC2473" i="1" s="1"/>
  <c r="CD2475" i="1" l="1"/>
  <c r="BZ2477" i="1"/>
  <c r="CA2476" i="1"/>
  <c r="CB2474" i="1"/>
  <c r="CC2474" i="1" s="1"/>
  <c r="CD2476" i="1" l="1"/>
  <c r="BZ2478" i="1"/>
  <c r="CA2477" i="1"/>
  <c r="CB2475" i="1"/>
  <c r="CC2475" i="1" s="1"/>
  <c r="BZ2479" i="1" l="1"/>
  <c r="CA2478" i="1"/>
  <c r="CB2476" i="1"/>
  <c r="CC2476" i="1" s="1"/>
  <c r="CD2478" i="1" l="1"/>
  <c r="BZ2480" i="1"/>
  <c r="CA2479" i="1"/>
  <c r="CB2477" i="1"/>
  <c r="CD2477" i="1" l="1"/>
  <c r="CC2477" i="1"/>
  <c r="BZ2481" i="1"/>
  <c r="CA2480" i="1"/>
  <c r="CB2478" i="1"/>
  <c r="CC2478" i="1" s="1"/>
  <c r="BZ2482" i="1" l="1"/>
  <c r="CA2481" i="1"/>
  <c r="CB2479" i="1"/>
  <c r="CD2479" i="1" l="1"/>
  <c r="CC2479" i="1"/>
  <c r="CD2481" i="1"/>
  <c r="BZ2483" i="1"/>
  <c r="CA2482" i="1"/>
  <c r="CB2480" i="1"/>
  <c r="CD2480" i="1" l="1"/>
  <c r="CC2480" i="1"/>
  <c r="BZ2484" i="1"/>
  <c r="CA2483" i="1"/>
  <c r="CB2481" i="1"/>
  <c r="CC2481" i="1" s="1"/>
  <c r="CD2483" i="1" l="1"/>
  <c r="BZ2485" i="1"/>
  <c r="CA2484" i="1"/>
  <c r="CB2482" i="1"/>
  <c r="CD2482" i="1" l="1"/>
  <c r="CC2482" i="1"/>
  <c r="BZ2486" i="1"/>
  <c r="CA2485" i="1"/>
  <c r="CB2483" i="1"/>
  <c r="CC2483" i="1" s="1"/>
  <c r="BZ2487" i="1" l="1"/>
  <c r="CA2486" i="1"/>
  <c r="CB2484" i="1"/>
  <c r="CD2484" i="1" l="1"/>
  <c r="CC2484" i="1"/>
  <c r="CD2486" i="1"/>
  <c r="BZ2488" i="1"/>
  <c r="CA2487" i="1"/>
  <c r="CB2485" i="1"/>
  <c r="CD2485" i="1" l="1"/>
  <c r="CC2485" i="1"/>
  <c r="BZ2489" i="1"/>
  <c r="CA2488" i="1"/>
  <c r="CB2487" i="1" s="1"/>
  <c r="CC2487" i="1"/>
  <c r="CD2487" i="1"/>
  <c r="CB2486" i="1"/>
  <c r="CC2486" i="1" s="1"/>
  <c r="BZ2490" i="1" l="1"/>
  <c r="CA2489" i="1"/>
  <c r="CD2489" i="1" l="1"/>
  <c r="BZ2491" i="1"/>
  <c r="CA2490" i="1"/>
  <c r="CB2488" i="1"/>
  <c r="CD2488" i="1" l="1"/>
  <c r="CC2488" i="1"/>
  <c r="BZ2492" i="1"/>
  <c r="CA2491" i="1"/>
  <c r="CB2490" i="1" s="1"/>
  <c r="CC2490" i="1" s="1"/>
  <c r="CD2490" i="1"/>
  <c r="CB2489" i="1"/>
  <c r="CC2489" i="1" s="1"/>
  <c r="CD2491" i="1" l="1"/>
  <c r="BZ2493" i="1"/>
  <c r="CA2492" i="1"/>
  <c r="BZ2494" i="1" l="1"/>
  <c r="CA2493" i="1"/>
  <c r="CB2491" i="1"/>
  <c r="CC2491" i="1" s="1"/>
  <c r="CD2493" i="1" l="1"/>
  <c r="BZ2495" i="1"/>
  <c r="CA2494" i="1"/>
  <c r="CB2492" i="1"/>
  <c r="CD2492" i="1" l="1"/>
  <c r="CC2492" i="1"/>
  <c r="CD2494" i="1"/>
  <c r="BZ2496" i="1"/>
  <c r="CA2495" i="1"/>
  <c r="CB2493" i="1"/>
  <c r="CC2493" i="1" s="1"/>
  <c r="CD2495" i="1" l="1"/>
  <c r="BZ2497" i="1"/>
  <c r="CA2496" i="1"/>
  <c r="CB2494" i="1"/>
  <c r="CC2494" i="1" s="1"/>
  <c r="BZ2498" i="1" l="1"/>
  <c r="CA2497" i="1"/>
  <c r="CB2495" i="1"/>
  <c r="CC2495" i="1" s="1"/>
  <c r="CD2497" i="1" l="1"/>
  <c r="BZ2499" i="1"/>
  <c r="CA2498" i="1"/>
  <c r="CB2496" i="1"/>
  <c r="CD2496" i="1" l="1"/>
  <c r="CC2496" i="1"/>
  <c r="BZ2500" i="1"/>
  <c r="CA2499" i="1"/>
  <c r="CB2497" i="1"/>
  <c r="CC2497" i="1" s="1"/>
  <c r="CD2499" i="1" l="1"/>
  <c r="BZ2501" i="1"/>
  <c r="CA2500" i="1"/>
  <c r="CB2498" i="1"/>
  <c r="CD2498" i="1" l="1"/>
  <c r="CC2498" i="1"/>
  <c r="BZ2502" i="1"/>
  <c r="CA2501" i="1"/>
  <c r="CB2499" i="1"/>
  <c r="CC2499" i="1" s="1"/>
  <c r="CD2501" i="1" l="1"/>
  <c r="BZ2503" i="1"/>
  <c r="CA2502" i="1"/>
  <c r="CB2500" i="1"/>
  <c r="CD2500" i="1" l="1"/>
  <c r="CC2500" i="1"/>
  <c r="CD2502" i="1"/>
  <c r="BZ2504" i="1"/>
  <c r="CA2503" i="1"/>
  <c r="CB2501" i="1"/>
  <c r="CC2501" i="1" s="1"/>
  <c r="CD2503" i="1" l="1"/>
  <c r="BZ2505" i="1"/>
  <c r="CA2504" i="1"/>
  <c r="CB2502" i="1"/>
  <c r="CC2502" i="1" s="1"/>
  <c r="CD2504" i="1" l="1"/>
  <c r="BZ2506" i="1"/>
  <c r="CA2505" i="1"/>
  <c r="CB2503" i="1"/>
  <c r="CC2503" i="1" s="1"/>
  <c r="CD2505" i="1" l="1"/>
  <c r="BZ2507" i="1"/>
  <c r="CA2506" i="1"/>
  <c r="CB2504" i="1"/>
  <c r="CC2504" i="1" s="1"/>
  <c r="CD2506" i="1" l="1"/>
  <c r="BZ2508" i="1"/>
  <c r="CA2507" i="1"/>
  <c r="CB2505" i="1"/>
  <c r="CC2505" i="1" s="1"/>
  <c r="CD2507" i="1" l="1"/>
  <c r="BZ2509" i="1"/>
  <c r="CA2508" i="1"/>
  <c r="CB2506" i="1"/>
  <c r="CC2506" i="1" s="1"/>
  <c r="CD2508" i="1" l="1"/>
  <c r="BZ2510" i="1"/>
  <c r="CA2509" i="1"/>
  <c r="CB2507" i="1"/>
  <c r="CC2507" i="1" s="1"/>
  <c r="BZ2511" i="1" l="1"/>
  <c r="CA2510" i="1"/>
  <c r="CB2508" i="1"/>
  <c r="CC2508" i="1" s="1"/>
  <c r="CD2510" i="1" l="1"/>
  <c r="BZ2512" i="1"/>
  <c r="CA2511" i="1"/>
  <c r="CB2509" i="1"/>
  <c r="CD2509" i="1" l="1"/>
  <c r="CC2509" i="1"/>
  <c r="CD2511" i="1"/>
  <c r="BZ2513" i="1"/>
  <c r="CA2512" i="1"/>
  <c r="CB2510" i="1"/>
  <c r="CC2510" i="1" s="1"/>
  <c r="BZ2514" i="1" l="1"/>
  <c r="CA2513" i="1"/>
  <c r="CB2511" i="1"/>
  <c r="CC2511" i="1" s="1"/>
  <c r="CD2513" i="1" l="1"/>
  <c r="BZ2515" i="1"/>
  <c r="CA2514" i="1"/>
  <c r="CB2512" i="1"/>
  <c r="CD2512" i="1" l="1"/>
  <c r="CC2512" i="1"/>
  <c r="CD2514" i="1"/>
  <c r="BZ2516" i="1"/>
  <c r="CA2515" i="1"/>
  <c r="CB2513" i="1"/>
  <c r="CC2513" i="1" s="1"/>
  <c r="CD2515" i="1" l="1"/>
  <c r="BZ2517" i="1"/>
  <c r="CA2516" i="1"/>
  <c r="CB2514" i="1"/>
  <c r="CC2514" i="1" s="1"/>
  <c r="BZ2518" i="1" l="1"/>
  <c r="CA2517" i="1"/>
  <c r="CB2515" i="1"/>
  <c r="CC2515" i="1" s="1"/>
  <c r="BZ2519" i="1" l="1"/>
  <c r="CA2518" i="1"/>
  <c r="CB2516" i="1"/>
  <c r="CD2516" i="1" l="1"/>
  <c r="CC2516" i="1"/>
  <c r="CD2518" i="1"/>
  <c r="BZ2520" i="1"/>
  <c r="CA2519" i="1"/>
  <c r="CB2517" i="1"/>
  <c r="CD2517" i="1" l="1"/>
  <c r="CC2517" i="1"/>
  <c r="CD2519" i="1"/>
  <c r="BZ2521" i="1"/>
  <c r="CA2520" i="1"/>
  <c r="CB2518" i="1"/>
  <c r="CC2518" i="1" s="1"/>
  <c r="CD2520" i="1" l="1"/>
  <c r="BZ2522" i="1"/>
  <c r="CA2521" i="1"/>
  <c r="CB2519" i="1"/>
  <c r="CC2519" i="1" s="1"/>
  <c r="CD2521" i="1" l="1"/>
  <c r="BZ2523" i="1"/>
  <c r="CA2522" i="1"/>
  <c r="CB2520" i="1"/>
  <c r="CC2520" i="1" s="1"/>
  <c r="CD2522" i="1" l="1"/>
  <c r="BZ2524" i="1"/>
  <c r="CA2523" i="1"/>
  <c r="CB2521" i="1"/>
  <c r="CC2521" i="1" s="1"/>
  <c r="CD2523" i="1" l="1"/>
  <c r="BZ2525" i="1"/>
  <c r="CA2524" i="1"/>
  <c r="CB2522" i="1"/>
  <c r="CC2522" i="1" s="1"/>
  <c r="BZ2526" i="1" l="1"/>
  <c r="CA2525" i="1"/>
  <c r="CB2523" i="1"/>
  <c r="CC2523" i="1" s="1"/>
  <c r="BZ2527" i="1" l="1"/>
  <c r="CA2526" i="1"/>
  <c r="CB2524" i="1"/>
  <c r="CD2524" i="1" l="1"/>
  <c r="CC2524" i="1"/>
  <c r="CD2526" i="1"/>
  <c r="BZ2528" i="1"/>
  <c r="CA2527" i="1"/>
  <c r="CB2525" i="1"/>
  <c r="CD2525" i="1" l="1"/>
  <c r="CC2525" i="1"/>
  <c r="BZ2529" i="1"/>
  <c r="CA2528" i="1"/>
  <c r="CB2526" i="1"/>
  <c r="CC2526" i="1" s="1"/>
  <c r="CD2528" i="1" l="1"/>
  <c r="BZ2530" i="1"/>
  <c r="CA2529" i="1"/>
  <c r="CB2527" i="1"/>
  <c r="CD2527" i="1" l="1"/>
  <c r="CC2527" i="1"/>
  <c r="CD2529" i="1"/>
  <c r="BZ2531" i="1"/>
  <c r="CA2530" i="1"/>
  <c r="CB2528" i="1"/>
  <c r="CC2528" i="1" s="1"/>
  <c r="CD2530" i="1" l="1"/>
  <c r="BZ2532" i="1"/>
  <c r="CA2531" i="1"/>
  <c r="CB2529" i="1"/>
  <c r="CC2529" i="1" s="1"/>
  <c r="CD2531" i="1" l="1"/>
  <c r="BZ2533" i="1"/>
  <c r="CA2532" i="1"/>
  <c r="CB2530" i="1"/>
  <c r="CC2530" i="1" s="1"/>
  <c r="CD2532" i="1" l="1"/>
  <c r="BZ2534" i="1"/>
  <c r="CA2533" i="1"/>
  <c r="CB2531" i="1"/>
  <c r="CC2531" i="1" s="1"/>
  <c r="CD2533" i="1" l="1"/>
  <c r="BZ2535" i="1"/>
  <c r="CA2534" i="1"/>
  <c r="CB2532" i="1"/>
  <c r="CC2532" i="1" s="1"/>
  <c r="CD2534" i="1" l="1"/>
  <c r="BZ2536" i="1"/>
  <c r="CA2535" i="1"/>
  <c r="CB2533" i="1"/>
  <c r="CC2533" i="1" s="1"/>
  <c r="CD2535" i="1" l="1"/>
  <c r="BZ2537" i="1"/>
  <c r="CA2536" i="1"/>
  <c r="CB2534" i="1"/>
  <c r="CC2534" i="1" s="1"/>
  <c r="CD2536" i="1" l="1"/>
  <c r="BZ2538" i="1"/>
  <c r="CA2537" i="1"/>
  <c r="CB2535" i="1"/>
  <c r="CC2535" i="1" s="1"/>
  <c r="BZ2539" i="1" l="1"/>
  <c r="CA2538" i="1"/>
  <c r="CB2536" i="1"/>
  <c r="CC2536" i="1" s="1"/>
  <c r="CD2538" i="1" l="1"/>
  <c r="BZ2540" i="1"/>
  <c r="CA2539" i="1"/>
  <c r="CB2537" i="1"/>
  <c r="CD2537" i="1" l="1"/>
  <c r="CC2537" i="1"/>
  <c r="CD2539" i="1"/>
  <c r="BZ2541" i="1"/>
  <c r="CA2540" i="1"/>
  <c r="CB2538" i="1"/>
  <c r="CC2538" i="1" s="1"/>
  <c r="BZ2542" i="1" l="1"/>
  <c r="CA2541" i="1"/>
  <c r="CB2539" i="1"/>
  <c r="CC2539" i="1" s="1"/>
  <c r="CD2541" i="1" l="1"/>
  <c r="BZ2543" i="1"/>
  <c r="CA2542" i="1"/>
  <c r="CB2540" i="1"/>
  <c r="CD2540" i="1" l="1"/>
  <c r="CC2540" i="1"/>
  <c r="CD2542" i="1"/>
  <c r="BZ2544" i="1"/>
  <c r="CA2543" i="1"/>
  <c r="CB2541" i="1"/>
  <c r="CC2541" i="1" s="1"/>
  <c r="CD2543" i="1" l="1"/>
  <c r="BZ2545" i="1"/>
  <c r="CA2544" i="1"/>
  <c r="CB2542" i="1"/>
  <c r="CC2542" i="1" s="1"/>
  <c r="CD2544" i="1" l="1"/>
  <c r="BZ2546" i="1"/>
  <c r="CA2545" i="1"/>
  <c r="CB2543" i="1"/>
  <c r="CC2543" i="1" s="1"/>
  <c r="CD2545" i="1" l="1"/>
  <c r="BZ2547" i="1"/>
  <c r="CA2546" i="1"/>
  <c r="CB2544" i="1"/>
  <c r="CC2544" i="1" s="1"/>
  <c r="CD2546" i="1" l="1"/>
  <c r="BZ2548" i="1"/>
  <c r="CA2547" i="1"/>
  <c r="CB2545" i="1"/>
  <c r="CC2545" i="1" s="1"/>
  <c r="CD2547" i="1" l="1"/>
  <c r="BZ2549" i="1"/>
  <c r="CA2548" i="1"/>
  <c r="CB2546" i="1"/>
  <c r="CC2546" i="1" s="1"/>
  <c r="BZ2550" i="1" l="1"/>
  <c r="CA2549" i="1"/>
  <c r="CB2547" i="1"/>
  <c r="CC2547" i="1" s="1"/>
  <c r="BZ2551" i="1" l="1"/>
  <c r="CA2550" i="1"/>
  <c r="CB2548" i="1"/>
  <c r="CD2548" i="1" l="1"/>
  <c r="CC2548" i="1"/>
  <c r="CD2550" i="1"/>
  <c r="BZ2552" i="1"/>
  <c r="CA2551" i="1"/>
  <c r="CB2549" i="1"/>
  <c r="CD2549" i="1" l="1"/>
  <c r="CC2549" i="1"/>
  <c r="CD2551" i="1"/>
  <c r="BZ2553" i="1"/>
  <c r="CA2552" i="1"/>
  <c r="CB2550" i="1"/>
  <c r="CC2550" i="1" s="1"/>
  <c r="CD2552" i="1" l="1"/>
  <c r="BZ2554" i="1"/>
  <c r="CA2553" i="1"/>
  <c r="CB2551" i="1"/>
  <c r="CC2551" i="1" s="1"/>
  <c r="BZ2555" i="1" l="1"/>
  <c r="CA2554" i="1"/>
  <c r="CB2552" i="1"/>
  <c r="CC2552" i="1" s="1"/>
  <c r="CD2554" i="1" l="1"/>
  <c r="BZ2556" i="1"/>
  <c r="CA2555" i="1"/>
  <c r="CB2553" i="1"/>
  <c r="CD2553" i="1" l="1"/>
  <c r="CC2553" i="1"/>
  <c r="CD2555" i="1"/>
  <c r="BZ2557" i="1"/>
  <c r="CA2556" i="1"/>
  <c r="CB2554" i="1"/>
  <c r="CC2554" i="1" s="1"/>
  <c r="CD2556" i="1" l="1"/>
  <c r="BZ2558" i="1"/>
  <c r="CA2557" i="1"/>
  <c r="CB2555" i="1"/>
  <c r="CC2555" i="1" s="1"/>
  <c r="CD2557" i="1" l="1"/>
  <c r="BZ2559" i="1"/>
  <c r="CA2558" i="1"/>
  <c r="CB2556" i="1"/>
  <c r="CC2556" i="1" s="1"/>
  <c r="CD2558" i="1" l="1"/>
  <c r="BZ2560" i="1"/>
  <c r="CA2559" i="1"/>
  <c r="CB2557" i="1"/>
  <c r="CC2557" i="1" s="1"/>
  <c r="CD2559" i="1" l="1"/>
  <c r="BZ2561" i="1"/>
  <c r="CA2560" i="1"/>
  <c r="CB2558" i="1"/>
  <c r="CC2558" i="1" s="1"/>
  <c r="CD2560" i="1" l="1"/>
  <c r="BZ2562" i="1"/>
  <c r="CA2561" i="1"/>
  <c r="CB2559" i="1"/>
  <c r="CC2559" i="1" s="1"/>
  <c r="BZ2563" i="1" l="1"/>
  <c r="CA2562" i="1"/>
  <c r="CB2560" i="1"/>
  <c r="CC2560" i="1" s="1"/>
  <c r="CD2562" i="1" l="1"/>
  <c r="BZ2564" i="1"/>
  <c r="CA2563" i="1"/>
  <c r="CB2561" i="1"/>
  <c r="CD2561" i="1" l="1"/>
  <c r="CC2561" i="1"/>
  <c r="CD2563" i="1"/>
  <c r="BZ2565" i="1"/>
  <c r="CA2564" i="1"/>
  <c r="CB2562" i="1"/>
  <c r="CC2562" i="1" s="1"/>
  <c r="CD2564" i="1" l="1"/>
  <c r="BZ2566" i="1"/>
  <c r="CA2565" i="1"/>
  <c r="CB2563" i="1"/>
  <c r="CC2563" i="1" s="1"/>
  <c r="BZ2567" i="1" l="1"/>
  <c r="CA2566" i="1"/>
  <c r="CB2564" i="1"/>
  <c r="CC2564" i="1" s="1"/>
  <c r="CD2566" i="1" l="1"/>
  <c r="BZ2568" i="1"/>
  <c r="CA2567" i="1"/>
  <c r="CB2565" i="1"/>
  <c r="CD2565" i="1" l="1"/>
  <c r="CC2565" i="1"/>
  <c r="CD2567" i="1"/>
  <c r="BZ2569" i="1"/>
  <c r="CA2568" i="1"/>
  <c r="CB2566" i="1"/>
  <c r="CC2566" i="1" s="1"/>
  <c r="CD2568" i="1" l="1"/>
  <c r="BZ2570" i="1"/>
  <c r="CA2569" i="1"/>
  <c r="CB2567" i="1"/>
  <c r="CC2567" i="1" s="1"/>
  <c r="CD2569" i="1" l="1"/>
  <c r="BZ2571" i="1"/>
  <c r="CA2570" i="1"/>
  <c r="CB2568" i="1"/>
  <c r="CC2568" i="1" s="1"/>
  <c r="CD2570" i="1" l="1"/>
  <c r="BZ2572" i="1"/>
  <c r="CA2571" i="1"/>
  <c r="CB2569" i="1"/>
  <c r="CC2569" i="1" s="1"/>
  <c r="CD2571" i="1" l="1"/>
  <c r="BZ2573" i="1"/>
  <c r="CA2572" i="1"/>
  <c r="CB2570" i="1"/>
  <c r="CC2570" i="1" s="1"/>
  <c r="BZ2574" i="1" l="1"/>
  <c r="CA2573" i="1"/>
  <c r="CB2571" i="1"/>
  <c r="CC2571" i="1" s="1"/>
  <c r="BZ2575" i="1" l="1"/>
  <c r="CA2574" i="1"/>
  <c r="CB2572" i="1"/>
  <c r="CD2572" i="1" l="1"/>
  <c r="CC2572" i="1"/>
  <c r="CD2574" i="1"/>
  <c r="BZ2576" i="1"/>
  <c r="CA2575" i="1"/>
  <c r="CB2573" i="1"/>
  <c r="CD2573" i="1" l="1"/>
  <c r="CC2573" i="1"/>
  <c r="BZ2577" i="1"/>
  <c r="CA2576" i="1"/>
  <c r="CB2574" i="1"/>
  <c r="CC2574" i="1" s="1"/>
  <c r="CD2576" i="1" l="1"/>
  <c r="BZ2578" i="1"/>
  <c r="CA2577" i="1"/>
  <c r="CB2575" i="1"/>
  <c r="CD2575" i="1" l="1"/>
  <c r="CC2575" i="1"/>
  <c r="CD2577" i="1"/>
  <c r="BZ2579" i="1"/>
  <c r="CA2578" i="1"/>
  <c r="CB2576" i="1"/>
  <c r="CC2576" i="1" s="1"/>
  <c r="CD2578" i="1" l="1"/>
  <c r="BZ2580" i="1"/>
  <c r="CA2579" i="1"/>
  <c r="CB2577" i="1"/>
  <c r="CC2577" i="1" s="1"/>
  <c r="CD2579" i="1" l="1"/>
  <c r="BZ2581" i="1"/>
  <c r="CA2580" i="1"/>
  <c r="CB2578" i="1"/>
  <c r="CC2578" i="1" s="1"/>
  <c r="CD2580" i="1" l="1"/>
  <c r="BZ2582" i="1"/>
  <c r="CA2581" i="1"/>
  <c r="CB2579" i="1"/>
  <c r="CC2579" i="1" s="1"/>
  <c r="CD2581" i="1" l="1"/>
  <c r="BZ2583" i="1"/>
  <c r="CA2582" i="1"/>
  <c r="CB2580" i="1"/>
  <c r="CC2580" i="1" s="1"/>
  <c r="CD2582" i="1" l="1"/>
  <c r="BZ2584" i="1"/>
  <c r="CA2583" i="1"/>
  <c r="CB2581" i="1"/>
  <c r="CC2581" i="1" s="1"/>
  <c r="CD2583" i="1" l="1"/>
  <c r="BZ2585" i="1"/>
  <c r="CA2584" i="1"/>
  <c r="CB2582" i="1"/>
  <c r="CC2582" i="1" s="1"/>
  <c r="CD2584" i="1" l="1"/>
  <c r="BZ2586" i="1"/>
  <c r="CA2585" i="1"/>
  <c r="CB2583" i="1"/>
  <c r="CC2583" i="1" s="1"/>
  <c r="CD2585" i="1" l="1"/>
  <c r="BZ2587" i="1"/>
  <c r="CA2586" i="1"/>
  <c r="CB2584" i="1"/>
  <c r="CC2584" i="1" s="1"/>
  <c r="CD2586" i="1" l="1"/>
  <c r="BZ2588" i="1"/>
  <c r="CA2587" i="1"/>
  <c r="CB2585" i="1"/>
  <c r="CC2585" i="1" s="1"/>
  <c r="BZ2589" i="1" l="1"/>
  <c r="CA2588" i="1"/>
  <c r="CB2586" i="1"/>
  <c r="CC2586" i="1" s="1"/>
  <c r="BZ2590" i="1" l="1"/>
  <c r="CA2589" i="1"/>
  <c r="CB2587" i="1"/>
  <c r="CD2587" i="1" l="1"/>
  <c r="CC2587" i="1"/>
  <c r="CD2589" i="1"/>
  <c r="BZ2591" i="1"/>
  <c r="CA2590" i="1"/>
  <c r="CB2588" i="1"/>
  <c r="CD2588" i="1" l="1"/>
  <c r="CC2588" i="1"/>
  <c r="CD2590" i="1"/>
  <c r="BZ2592" i="1"/>
  <c r="CA2591" i="1"/>
  <c r="CB2589" i="1"/>
  <c r="CC2589" i="1" s="1"/>
  <c r="CD2591" i="1" l="1"/>
  <c r="BZ2593" i="1"/>
  <c r="CA2592" i="1"/>
  <c r="CB2590" i="1"/>
  <c r="CC2590" i="1" s="1"/>
  <c r="CD2592" i="1" l="1"/>
  <c r="BZ2594" i="1"/>
  <c r="CA2593" i="1"/>
  <c r="CB2591" i="1"/>
  <c r="CC2591" i="1" s="1"/>
  <c r="CD2593" i="1" l="1"/>
  <c r="BZ2595" i="1"/>
  <c r="CA2594" i="1"/>
  <c r="CB2592" i="1"/>
  <c r="CC2592" i="1" s="1"/>
  <c r="CD2594" i="1" l="1"/>
  <c r="BZ2596" i="1"/>
  <c r="CA2595" i="1"/>
  <c r="CB2593" i="1"/>
  <c r="CC2593" i="1" s="1"/>
  <c r="CD2595" i="1" l="1"/>
  <c r="BZ2597" i="1"/>
  <c r="CA2596" i="1"/>
  <c r="CB2594" i="1"/>
  <c r="CC2594" i="1" s="1"/>
  <c r="CD2596" i="1" l="1"/>
  <c r="BZ2598" i="1"/>
  <c r="CA2597" i="1"/>
  <c r="CB2595" i="1"/>
  <c r="CC2595" i="1" s="1"/>
  <c r="CD2597" i="1" l="1"/>
  <c r="BZ2599" i="1"/>
  <c r="CA2598" i="1"/>
  <c r="CB2596" i="1"/>
  <c r="CC2596" i="1" s="1"/>
  <c r="CD2598" i="1" l="1"/>
  <c r="BZ2600" i="1"/>
  <c r="CA2599" i="1"/>
  <c r="CB2597" i="1"/>
  <c r="CC2597" i="1" s="1"/>
  <c r="CD2599" i="1" l="1"/>
  <c r="BZ2601" i="1"/>
  <c r="CA2600" i="1"/>
  <c r="CB2598" i="1"/>
  <c r="CC2598" i="1" s="1"/>
  <c r="BZ2602" i="1" l="1"/>
  <c r="CA2601" i="1"/>
  <c r="CB2599" i="1"/>
  <c r="CC2599" i="1" s="1"/>
  <c r="CD2601" i="1" l="1"/>
  <c r="BZ2603" i="1"/>
  <c r="CA2602" i="1"/>
  <c r="CB2600" i="1"/>
  <c r="CD2600" i="1" l="1"/>
  <c r="CC2600" i="1"/>
  <c r="CD2602" i="1"/>
  <c r="BZ2604" i="1"/>
  <c r="CA2603" i="1"/>
  <c r="CB2601" i="1"/>
  <c r="CC2601" i="1" s="1"/>
  <c r="CD2603" i="1" l="1"/>
  <c r="BZ2605" i="1"/>
  <c r="CA2604" i="1"/>
  <c r="CB2602" i="1"/>
  <c r="CC2602" i="1" s="1"/>
  <c r="CD2604" i="1" l="1"/>
  <c r="BZ2606" i="1"/>
  <c r="CA2605" i="1"/>
  <c r="CB2603" i="1"/>
  <c r="CC2603" i="1" s="1"/>
  <c r="BZ2607" i="1" l="1"/>
  <c r="CA2606" i="1"/>
  <c r="CB2604" i="1"/>
  <c r="CC2604" i="1" s="1"/>
  <c r="BZ2608" i="1" l="1"/>
  <c r="CA2607" i="1"/>
  <c r="CB2605" i="1"/>
  <c r="CD2605" i="1" l="1"/>
  <c r="CC2605" i="1"/>
  <c r="CD2607" i="1"/>
  <c r="BZ2609" i="1"/>
  <c r="CA2608" i="1"/>
  <c r="CB2606" i="1"/>
  <c r="CD2606" i="1" l="1"/>
  <c r="CC2606" i="1"/>
  <c r="CD2608" i="1"/>
  <c r="BZ2610" i="1"/>
  <c r="CA2609" i="1"/>
  <c r="CB2607" i="1"/>
  <c r="CC2607" i="1" s="1"/>
  <c r="CD2609" i="1" l="1"/>
  <c r="BZ2611" i="1"/>
  <c r="CA2610" i="1"/>
  <c r="CB2608" i="1"/>
  <c r="CC2608" i="1" s="1"/>
  <c r="CD2610" i="1" l="1"/>
  <c r="BZ2612" i="1"/>
  <c r="CA2611" i="1"/>
  <c r="CB2609" i="1"/>
  <c r="CC2609" i="1" s="1"/>
  <c r="CD2611" i="1" l="1"/>
  <c r="BZ2613" i="1"/>
  <c r="CA2612" i="1"/>
  <c r="CB2610" i="1"/>
  <c r="CC2610" i="1" s="1"/>
  <c r="BZ2614" i="1" l="1"/>
  <c r="CA2613" i="1"/>
  <c r="CB2611" i="1"/>
  <c r="CC2611" i="1" s="1"/>
  <c r="CD2613" i="1" l="1"/>
  <c r="BZ2615" i="1"/>
  <c r="CA2614" i="1"/>
  <c r="CB2612" i="1"/>
  <c r="CD2612" i="1" l="1"/>
  <c r="CC2612" i="1"/>
  <c r="CD2614" i="1"/>
  <c r="BZ2616" i="1"/>
  <c r="CA2615" i="1"/>
  <c r="CB2613" i="1"/>
  <c r="CC2613" i="1" s="1"/>
  <c r="CD2615" i="1" l="1"/>
  <c r="BZ2617" i="1"/>
  <c r="CA2616" i="1"/>
  <c r="CB2614" i="1"/>
  <c r="CC2614" i="1" s="1"/>
  <c r="CD2616" i="1" l="1"/>
  <c r="BZ2618" i="1"/>
  <c r="CA2617" i="1"/>
  <c r="CB2615" i="1"/>
  <c r="CC2615" i="1" s="1"/>
  <c r="CD2617" i="1" l="1"/>
  <c r="BZ2619" i="1"/>
  <c r="CA2618" i="1"/>
  <c r="CB2616" i="1"/>
  <c r="CC2616" i="1" s="1"/>
  <c r="CD2618" i="1" l="1"/>
  <c r="BZ2620" i="1"/>
  <c r="CA2619" i="1"/>
  <c r="CB2617" i="1"/>
  <c r="CC2617" i="1" s="1"/>
  <c r="CD2619" i="1" l="1"/>
  <c r="BZ2621" i="1"/>
  <c r="CA2620" i="1"/>
  <c r="CB2618" i="1"/>
  <c r="CC2618" i="1" s="1"/>
  <c r="CD2620" i="1" l="1"/>
  <c r="BZ2622" i="1"/>
  <c r="CA2621" i="1"/>
  <c r="CB2619" i="1"/>
  <c r="CC2619" i="1" s="1"/>
  <c r="CD2621" i="1" l="1"/>
  <c r="BZ2623" i="1"/>
  <c r="CA2622" i="1"/>
  <c r="CB2620" i="1"/>
  <c r="CC2620" i="1" s="1"/>
  <c r="CD2622" i="1" l="1"/>
  <c r="BZ2624" i="1"/>
  <c r="CA2623" i="1"/>
  <c r="CB2621" i="1"/>
  <c r="CC2621" i="1" s="1"/>
  <c r="CD2623" i="1" l="1"/>
  <c r="BZ2625" i="1"/>
  <c r="CA2624" i="1"/>
  <c r="CB2622" i="1"/>
  <c r="CC2622" i="1" s="1"/>
  <c r="BZ2626" i="1" l="1"/>
  <c r="CA2625" i="1"/>
  <c r="CB2623" i="1"/>
  <c r="CC2623" i="1" s="1"/>
  <c r="CD2625" i="1" l="1"/>
  <c r="BZ2627" i="1"/>
  <c r="CA2626" i="1"/>
  <c r="CB2624" i="1"/>
  <c r="CD2624" i="1" l="1"/>
  <c r="CC2624" i="1"/>
  <c r="CD2626" i="1"/>
  <c r="BZ2628" i="1"/>
  <c r="CA2627" i="1"/>
  <c r="CB2625" i="1"/>
  <c r="CC2625" i="1" s="1"/>
  <c r="CD2627" i="1" l="1"/>
  <c r="BZ2629" i="1"/>
  <c r="CA2628" i="1"/>
  <c r="CB2626" i="1"/>
  <c r="CC2626" i="1" s="1"/>
  <c r="CD2628" i="1" l="1"/>
  <c r="BZ2630" i="1"/>
  <c r="CA2629" i="1"/>
  <c r="CB2627" i="1"/>
  <c r="CC2627" i="1" s="1"/>
  <c r="CD2629" i="1" l="1"/>
  <c r="BZ2631" i="1"/>
  <c r="CA2630" i="1"/>
  <c r="CB2628" i="1"/>
  <c r="CC2628" i="1" s="1"/>
  <c r="CD2630" i="1" l="1"/>
  <c r="BZ2632" i="1"/>
  <c r="CA2631" i="1"/>
  <c r="CB2629" i="1"/>
  <c r="CC2629" i="1" s="1"/>
  <c r="CD2631" i="1" l="1"/>
  <c r="BZ2633" i="1"/>
  <c r="CA2632" i="1"/>
  <c r="CB2630" i="1"/>
  <c r="CC2630" i="1" s="1"/>
  <c r="CD2632" i="1" l="1"/>
  <c r="BZ2634" i="1"/>
  <c r="CA2633" i="1"/>
  <c r="CB2631" i="1"/>
  <c r="CC2631" i="1" s="1"/>
  <c r="CD2633" i="1" l="1"/>
  <c r="BZ2635" i="1"/>
  <c r="CA2634" i="1"/>
  <c r="CB2632" i="1"/>
  <c r="CC2632" i="1" s="1"/>
  <c r="CD2634" i="1" l="1"/>
  <c r="BZ2636" i="1"/>
  <c r="CA2635" i="1"/>
  <c r="CB2633" i="1"/>
  <c r="CC2633" i="1" s="1"/>
  <c r="CD2635" i="1" l="1"/>
  <c r="BZ2637" i="1"/>
  <c r="CA2636" i="1"/>
  <c r="CB2634" i="1"/>
  <c r="CC2634" i="1" s="1"/>
  <c r="CD2636" i="1" l="1"/>
  <c r="BZ2638" i="1"/>
  <c r="CA2637" i="1"/>
  <c r="CB2635" i="1"/>
  <c r="CC2635" i="1" s="1"/>
  <c r="CD2637" i="1" l="1"/>
  <c r="BZ2639" i="1"/>
  <c r="CA2638" i="1"/>
  <c r="CB2636" i="1"/>
  <c r="CC2636" i="1" s="1"/>
  <c r="CD2638" i="1" l="1"/>
  <c r="BZ2640" i="1"/>
  <c r="CA2639" i="1"/>
  <c r="CB2637" i="1"/>
  <c r="CC2637" i="1" s="1"/>
  <c r="CD2639" i="1" l="1"/>
  <c r="BZ2641" i="1"/>
  <c r="CA2640" i="1"/>
  <c r="CB2638" i="1"/>
  <c r="CC2638" i="1" s="1"/>
  <c r="CD2640" i="1" l="1"/>
  <c r="BZ2642" i="1"/>
  <c r="CA2641" i="1"/>
  <c r="CB2639" i="1"/>
  <c r="CC2639" i="1" s="1"/>
  <c r="BZ2643" i="1" l="1"/>
  <c r="CA2642" i="1"/>
  <c r="CB2640" i="1"/>
  <c r="CC2640" i="1" s="1"/>
  <c r="CD2642" i="1" l="1"/>
  <c r="BZ2644" i="1"/>
  <c r="CA2643" i="1"/>
  <c r="CB2641" i="1"/>
  <c r="CD2641" i="1" l="1"/>
  <c r="CC2641" i="1"/>
  <c r="CD2643" i="1"/>
  <c r="BZ2645" i="1"/>
  <c r="CA2644" i="1"/>
  <c r="CB2642" i="1"/>
  <c r="CC2642" i="1" s="1"/>
  <c r="CD2644" i="1" l="1"/>
  <c r="BZ2646" i="1"/>
  <c r="CA2645" i="1"/>
  <c r="CB2643" i="1"/>
  <c r="CC2643" i="1" s="1"/>
  <c r="CD2645" i="1" l="1"/>
  <c r="BZ2647" i="1"/>
  <c r="CA2646" i="1"/>
  <c r="CB2644" i="1"/>
  <c r="CC2644" i="1" s="1"/>
  <c r="CD2646" i="1" l="1"/>
  <c r="BZ2648" i="1"/>
  <c r="CA2647" i="1"/>
  <c r="CB2645" i="1"/>
  <c r="CC2645" i="1" s="1"/>
  <c r="CD2647" i="1" l="1"/>
  <c r="BZ2649" i="1"/>
  <c r="CA2648" i="1"/>
  <c r="CB2646" i="1"/>
  <c r="CC2646" i="1" s="1"/>
  <c r="CD2648" i="1" l="1"/>
  <c r="BZ2650" i="1"/>
  <c r="CA2649" i="1"/>
  <c r="CB2647" i="1"/>
  <c r="CC2647" i="1" s="1"/>
  <c r="CD2649" i="1" l="1"/>
  <c r="BZ2651" i="1"/>
  <c r="CA2650" i="1"/>
  <c r="CB2648" i="1"/>
  <c r="CC2648" i="1" s="1"/>
  <c r="CD2650" i="1" l="1"/>
  <c r="BZ2652" i="1"/>
  <c r="CA2651" i="1"/>
  <c r="CB2649" i="1"/>
  <c r="CC2649" i="1" s="1"/>
  <c r="CD2651" i="1" l="1"/>
  <c r="BZ2653" i="1"/>
  <c r="CA2652" i="1"/>
  <c r="CB2650" i="1"/>
  <c r="CC2650" i="1" s="1"/>
  <c r="CD2652" i="1" l="1"/>
  <c r="BZ2654" i="1"/>
  <c r="CA2653" i="1"/>
  <c r="CB2651" i="1"/>
  <c r="CC2651" i="1" s="1"/>
  <c r="CD2653" i="1" l="1"/>
  <c r="BZ2655" i="1"/>
  <c r="CA2654" i="1"/>
  <c r="CB2652" i="1"/>
  <c r="CC2652" i="1" s="1"/>
  <c r="CD2654" i="1" l="1"/>
  <c r="BZ2656" i="1"/>
  <c r="CA2655" i="1"/>
  <c r="CB2653" i="1"/>
  <c r="CC2653" i="1" s="1"/>
  <c r="CD2655" i="1" l="1"/>
  <c r="BZ2657" i="1"/>
  <c r="CA2656" i="1"/>
  <c r="CB2654" i="1"/>
  <c r="CC2654" i="1" s="1"/>
  <c r="BZ2658" i="1" l="1"/>
  <c r="CA2657" i="1"/>
  <c r="CB2655" i="1"/>
  <c r="CC2655" i="1" s="1"/>
  <c r="CD2657" i="1" l="1"/>
  <c r="BZ2659" i="1"/>
  <c r="CA2658" i="1"/>
  <c r="CB2656" i="1"/>
  <c r="CD2656" i="1" l="1"/>
  <c r="CC2656" i="1"/>
  <c r="CD2658" i="1"/>
  <c r="BZ2660" i="1"/>
  <c r="CA2659" i="1"/>
  <c r="CB2657" i="1"/>
  <c r="CC2657" i="1" s="1"/>
  <c r="BZ2661" i="1" l="1"/>
  <c r="CA2660" i="1"/>
  <c r="CB2658" i="1"/>
  <c r="CC2658" i="1" s="1"/>
  <c r="CD2660" i="1" l="1"/>
  <c r="BZ2662" i="1"/>
  <c r="CA2661" i="1"/>
  <c r="CB2659" i="1"/>
  <c r="CD2659" i="1" l="1"/>
  <c r="CC2659" i="1"/>
  <c r="CD2661" i="1"/>
  <c r="BZ2663" i="1"/>
  <c r="CA2662" i="1"/>
  <c r="CB2660" i="1"/>
  <c r="CC2660" i="1" s="1"/>
  <c r="CD2662" i="1" l="1"/>
  <c r="BZ2664" i="1"/>
  <c r="CA2663" i="1"/>
  <c r="CB2661" i="1"/>
  <c r="CC2661" i="1" s="1"/>
  <c r="CD2663" i="1" l="1"/>
  <c r="BZ2665" i="1"/>
  <c r="CA2664" i="1"/>
  <c r="CB2662" i="1"/>
  <c r="CC2662" i="1" s="1"/>
  <c r="CD2664" i="1" l="1"/>
  <c r="BZ2666" i="1"/>
  <c r="CA2665" i="1"/>
  <c r="CB2663" i="1"/>
  <c r="CC2663" i="1" s="1"/>
  <c r="BZ2667" i="1" l="1"/>
  <c r="CA2666" i="1"/>
  <c r="CB2664" i="1"/>
  <c r="CC2664" i="1" s="1"/>
  <c r="BZ2668" i="1" l="1"/>
  <c r="CA2667" i="1"/>
  <c r="CB2665" i="1"/>
  <c r="CD2665" i="1" l="1"/>
  <c r="CC2665" i="1"/>
  <c r="CD2667" i="1"/>
  <c r="BZ2669" i="1"/>
  <c r="CA2668" i="1"/>
  <c r="CB2666" i="1"/>
  <c r="CD2666" i="1" l="1"/>
  <c r="CC2666" i="1"/>
  <c r="CD2668" i="1"/>
  <c r="BZ2670" i="1"/>
  <c r="CA2669" i="1"/>
  <c r="CB2667" i="1"/>
  <c r="CC2667" i="1" s="1"/>
  <c r="CD2669" i="1" l="1"/>
  <c r="BZ2671" i="1"/>
  <c r="CA2670" i="1"/>
  <c r="CB2668" i="1"/>
  <c r="CC2668" i="1" s="1"/>
  <c r="CD2670" i="1" l="1"/>
  <c r="BZ2672" i="1"/>
  <c r="CA2671" i="1"/>
  <c r="CB2669" i="1"/>
  <c r="CC2669" i="1" s="1"/>
  <c r="CD2671" i="1" l="1"/>
  <c r="BZ2673" i="1"/>
  <c r="CA2672" i="1"/>
  <c r="CB2670" i="1"/>
  <c r="CC2670" i="1" s="1"/>
  <c r="BZ2674" i="1" l="1"/>
  <c r="CA2673" i="1"/>
  <c r="CB2671" i="1"/>
  <c r="CC2671" i="1" s="1"/>
  <c r="CD2673" i="1" l="1"/>
  <c r="BZ2675" i="1"/>
  <c r="CA2674" i="1"/>
  <c r="CB2672" i="1"/>
  <c r="CD2672" i="1" l="1"/>
  <c r="CC2672" i="1"/>
  <c r="BZ2676" i="1"/>
  <c r="CA2675" i="1"/>
  <c r="CB2673" i="1"/>
  <c r="CC2673" i="1" s="1"/>
  <c r="BZ2677" i="1" l="1"/>
  <c r="CA2676" i="1"/>
  <c r="CB2674" i="1"/>
  <c r="CD2674" i="1" l="1"/>
  <c r="CC2674" i="1"/>
  <c r="CD2676" i="1"/>
  <c r="BZ2678" i="1"/>
  <c r="CA2677" i="1"/>
  <c r="CB2675" i="1"/>
  <c r="CD2675" i="1" l="1"/>
  <c r="CC2675" i="1"/>
  <c r="CD2677" i="1"/>
  <c r="BZ2679" i="1"/>
  <c r="CA2678" i="1"/>
  <c r="CB2676" i="1"/>
  <c r="CC2676" i="1" s="1"/>
  <c r="CD2678" i="1" l="1"/>
  <c r="BZ2680" i="1"/>
  <c r="CA2679" i="1"/>
  <c r="CB2677" i="1"/>
  <c r="CC2677" i="1" s="1"/>
  <c r="CD2679" i="1" l="1"/>
  <c r="BZ2681" i="1"/>
  <c r="CA2680" i="1"/>
  <c r="CB2678" i="1"/>
  <c r="CC2678" i="1" s="1"/>
  <c r="CD2680" i="1" l="1"/>
  <c r="BZ2682" i="1"/>
  <c r="CA2681" i="1"/>
  <c r="CB2679" i="1"/>
  <c r="CC2679" i="1" s="1"/>
  <c r="CD2681" i="1" l="1"/>
  <c r="BZ2683" i="1"/>
  <c r="CA2682" i="1"/>
  <c r="CB2680" i="1"/>
  <c r="CC2680" i="1" s="1"/>
  <c r="CD2682" i="1" l="1"/>
  <c r="BZ2684" i="1"/>
  <c r="CA2683" i="1"/>
  <c r="CB2681" i="1"/>
  <c r="CC2681" i="1" s="1"/>
  <c r="BZ2685" i="1" l="1"/>
  <c r="CA2684" i="1"/>
  <c r="CB2682" i="1"/>
  <c r="CC2682" i="1" s="1"/>
  <c r="CD2684" i="1" l="1"/>
  <c r="BZ2686" i="1"/>
  <c r="CA2685" i="1"/>
  <c r="CB2683" i="1"/>
  <c r="CD2683" i="1" l="1"/>
  <c r="CC2683" i="1"/>
  <c r="BZ2687" i="1"/>
  <c r="CA2686" i="1"/>
  <c r="CB2684" i="1"/>
  <c r="CC2684" i="1" s="1"/>
  <c r="BZ2688" i="1" l="1"/>
  <c r="CA2687" i="1"/>
  <c r="CB2685" i="1"/>
  <c r="CD2685" i="1" l="1"/>
  <c r="CC2685" i="1"/>
  <c r="BZ2689" i="1"/>
  <c r="CA2688" i="1"/>
  <c r="CB2686" i="1"/>
  <c r="CD2686" i="1" l="1"/>
  <c r="CC2686" i="1"/>
  <c r="CD2688" i="1"/>
  <c r="BZ2690" i="1"/>
  <c r="CA2689" i="1"/>
  <c r="CB2687" i="1"/>
  <c r="CD2687" i="1" l="1"/>
  <c r="CC2687" i="1"/>
  <c r="CD2689" i="1"/>
  <c r="BZ2691" i="1"/>
  <c r="CA2690" i="1"/>
  <c r="CB2688" i="1"/>
  <c r="CC2688" i="1" s="1"/>
  <c r="CD2690" i="1" l="1"/>
  <c r="BZ2692" i="1"/>
  <c r="CA2691" i="1"/>
  <c r="CB2689" i="1"/>
  <c r="CC2689" i="1" s="1"/>
  <c r="BZ2693" i="1" l="1"/>
  <c r="CA2692" i="1"/>
  <c r="CB2690" i="1"/>
  <c r="CC2690" i="1" s="1"/>
  <c r="BZ2694" i="1" l="1"/>
  <c r="CA2693" i="1"/>
  <c r="CB2691" i="1"/>
  <c r="CD2691" i="1" l="1"/>
  <c r="CC2691" i="1"/>
  <c r="CD2693" i="1"/>
  <c r="BZ2695" i="1"/>
  <c r="CA2694" i="1"/>
  <c r="CB2692" i="1"/>
  <c r="CD2692" i="1" l="1"/>
  <c r="CC2692" i="1"/>
  <c r="CD2694" i="1"/>
  <c r="BZ2696" i="1"/>
  <c r="CA2695" i="1"/>
  <c r="CB2693" i="1"/>
  <c r="CC2693" i="1" s="1"/>
  <c r="CD2695" i="1" l="1"/>
  <c r="BZ2697" i="1"/>
  <c r="CA2696" i="1"/>
  <c r="CB2694" i="1"/>
  <c r="CC2694" i="1" s="1"/>
  <c r="BZ2698" i="1" l="1"/>
  <c r="CA2697" i="1"/>
  <c r="CB2695" i="1"/>
  <c r="CC2695" i="1" s="1"/>
  <c r="CD2697" i="1" l="1"/>
  <c r="BZ2699" i="1"/>
  <c r="CA2698" i="1"/>
  <c r="CB2696" i="1"/>
  <c r="CD2696" i="1" l="1"/>
  <c r="CC2696" i="1"/>
  <c r="CD2698" i="1"/>
  <c r="BZ2700" i="1"/>
  <c r="CA2699" i="1"/>
  <c r="CB2697" i="1"/>
  <c r="CC2697" i="1" s="1"/>
  <c r="CD2699" i="1" l="1"/>
  <c r="BZ2701" i="1"/>
  <c r="CA2700" i="1"/>
  <c r="CB2698" i="1"/>
  <c r="CC2698" i="1" s="1"/>
  <c r="CD2700" i="1" l="1"/>
  <c r="BZ2702" i="1"/>
  <c r="CA2701" i="1"/>
  <c r="CB2699" i="1"/>
  <c r="CC2699" i="1" s="1"/>
  <c r="CD2701" i="1" l="1"/>
  <c r="BZ2703" i="1"/>
  <c r="CA2702" i="1"/>
  <c r="CB2700" i="1"/>
  <c r="CC2700" i="1" s="1"/>
  <c r="CD2702" i="1" l="1"/>
  <c r="BZ2704" i="1"/>
  <c r="CA2703" i="1"/>
  <c r="CB2701" i="1"/>
  <c r="CC2701" i="1" s="1"/>
  <c r="CD2703" i="1" l="1"/>
  <c r="BZ2705" i="1"/>
  <c r="CA2704" i="1"/>
  <c r="CB2702" i="1"/>
  <c r="CC2702" i="1" s="1"/>
  <c r="BZ2706" i="1" l="1"/>
  <c r="CA2705" i="1"/>
  <c r="CB2703" i="1"/>
  <c r="CC2703" i="1" s="1"/>
  <c r="CD2705" i="1" l="1"/>
  <c r="BZ2707" i="1"/>
  <c r="CA2706" i="1"/>
  <c r="CB2704" i="1"/>
  <c r="CD2704" i="1" l="1"/>
  <c r="CC2704" i="1"/>
  <c r="CD2706" i="1"/>
  <c r="BZ2708" i="1"/>
  <c r="CA2707" i="1"/>
  <c r="CB2705" i="1"/>
  <c r="CC2705" i="1" s="1"/>
  <c r="CD2707" i="1" l="1"/>
  <c r="BZ2709" i="1"/>
  <c r="CA2708" i="1"/>
  <c r="CB2706" i="1"/>
  <c r="CC2706" i="1" s="1"/>
  <c r="CD2708" i="1" l="1"/>
  <c r="BZ2710" i="1"/>
  <c r="CA2709" i="1"/>
  <c r="CB2707" i="1"/>
  <c r="CC2707" i="1" s="1"/>
  <c r="CD2709" i="1" l="1"/>
  <c r="BZ2711" i="1"/>
  <c r="CA2710" i="1"/>
  <c r="CB2708" i="1"/>
  <c r="CC2708" i="1" s="1"/>
  <c r="BZ2712" i="1" l="1"/>
  <c r="CA2711" i="1"/>
  <c r="CB2709" i="1"/>
  <c r="CC2709" i="1" s="1"/>
  <c r="BZ2713" i="1" l="1"/>
  <c r="CA2712" i="1"/>
  <c r="CB2710" i="1"/>
  <c r="CD2710" i="1" l="1"/>
  <c r="CC2710" i="1"/>
  <c r="CD2712" i="1"/>
  <c r="BZ2714" i="1"/>
  <c r="CA2713" i="1"/>
  <c r="CB2711" i="1"/>
  <c r="CD2711" i="1" l="1"/>
  <c r="CC2711" i="1"/>
  <c r="CD2713" i="1"/>
  <c r="BZ2715" i="1"/>
  <c r="CA2714" i="1"/>
  <c r="CB2712" i="1"/>
  <c r="CC2712" i="1" s="1"/>
  <c r="BZ2716" i="1" l="1"/>
  <c r="CA2715" i="1"/>
  <c r="CB2713" i="1"/>
  <c r="CC2713" i="1" s="1"/>
  <c r="CD2715" i="1" l="1"/>
  <c r="BZ2717" i="1"/>
  <c r="CA2716" i="1"/>
  <c r="CB2714" i="1"/>
  <c r="CD2714" i="1" l="1"/>
  <c r="CC2714" i="1"/>
  <c r="CD2716" i="1"/>
  <c r="BZ2718" i="1"/>
  <c r="CA2717" i="1"/>
  <c r="CB2715" i="1"/>
  <c r="CC2715" i="1" s="1"/>
  <c r="CD2717" i="1" l="1"/>
  <c r="BZ2719" i="1"/>
  <c r="CA2718" i="1"/>
  <c r="CB2716" i="1"/>
  <c r="CC2716" i="1" s="1"/>
  <c r="CD2718" i="1" l="1"/>
  <c r="BZ2720" i="1"/>
  <c r="CA2719" i="1"/>
  <c r="CB2717" i="1"/>
  <c r="CC2717" i="1" s="1"/>
  <c r="BZ2721" i="1" l="1"/>
  <c r="CA2720" i="1"/>
  <c r="CB2718" i="1"/>
  <c r="CC2718" i="1" s="1"/>
  <c r="CD2720" i="1" l="1"/>
  <c r="BZ2722" i="1"/>
  <c r="CA2721" i="1"/>
  <c r="CB2719" i="1"/>
  <c r="CD2719" i="1" l="1"/>
  <c r="CC2719" i="1"/>
  <c r="CD2721" i="1"/>
  <c r="BZ2723" i="1"/>
  <c r="CA2722" i="1"/>
  <c r="CB2720" i="1"/>
  <c r="CC2720" i="1" s="1"/>
  <c r="BZ2724" i="1" l="1"/>
  <c r="CA2723" i="1"/>
  <c r="CB2721" i="1"/>
  <c r="CC2721" i="1" s="1"/>
  <c r="CD2723" i="1" l="1"/>
  <c r="BZ2725" i="1"/>
  <c r="CA2724" i="1"/>
  <c r="CB2722" i="1"/>
  <c r="CD2722" i="1" l="1"/>
  <c r="CC2722" i="1"/>
  <c r="CD2724" i="1"/>
  <c r="BZ2726" i="1"/>
  <c r="CA2725" i="1"/>
  <c r="CB2723" i="1"/>
  <c r="CC2723" i="1" s="1"/>
  <c r="CD2725" i="1" l="1"/>
  <c r="BZ2727" i="1"/>
  <c r="CA2726" i="1"/>
  <c r="CB2724" i="1"/>
  <c r="CC2724" i="1" s="1"/>
  <c r="BZ2728" i="1" l="1"/>
  <c r="CA2727" i="1"/>
  <c r="CB2725" i="1"/>
  <c r="CC2725" i="1" s="1"/>
  <c r="CD2727" i="1" l="1"/>
  <c r="BZ2729" i="1"/>
  <c r="CA2728" i="1"/>
  <c r="CB2726" i="1"/>
  <c r="CD2726" i="1" l="1"/>
  <c r="CC2726" i="1"/>
  <c r="BZ2730" i="1"/>
  <c r="CA2729" i="1"/>
  <c r="CB2727" i="1"/>
  <c r="CC2727" i="1" s="1"/>
  <c r="CD2729" i="1" l="1"/>
  <c r="BZ2731" i="1"/>
  <c r="CA2730" i="1"/>
  <c r="CB2728" i="1"/>
  <c r="CD2728" i="1" l="1"/>
  <c r="CC2728" i="1"/>
  <c r="CD2730" i="1"/>
  <c r="BZ2732" i="1"/>
  <c r="CA2731" i="1"/>
  <c r="CB2729" i="1"/>
  <c r="CC2729" i="1" s="1"/>
  <c r="CD2731" i="1" l="1"/>
  <c r="BZ2733" i="1"/>
  <c r="CA2732" i="1"/>
  <c r="CB2730" i="1"/>
  <c r="CC2730" i="1" s="1"/>
  <c r="CD2732" i="1" l="1"/>
  <c r="BZ2734" i="1"/>
  <c r="CA2733" i="1"/>
  <c r="CB2731" i="1"/>
  <c r="CC2731" i="1" s="1"/>
  <c r="CD2733" i="1" l="1"/>
  <c r="BZ2735" i="1"/>
  <c r="CA2734" i="1"/>
  <c r="CB2732" i="1"/>
  <c r="CC2732" i="1" s="1"/>
  <c r="CD2734" i="1" l="1"/>
  <c r="BZ2736" i="1"/>
  <c r="CA2735" i="1"/>
  <c r="CB2733" i="1"/>
  <c r="CC2733" i="1" s="1"/>
  <c r="CD2735" i="1" l="1"/>
  <c r="BZ2737" i="1"/>
  <c r="CA2736" i="1"/>
  <c r="CB2734" i="1"/>
  <c r="CC2734" i="1" s="1"/>
  <c r="CD2736" i="1" l="1"/>
  <c r="BZ2738" i="1"/>
  <c r="CA2737" i="1"/>
  <c r="CB2735" i="1"/>
  <c r="CC2735" i="1" s="1"/>
  <c r="CD2737" i="1" l="1"/>
  <c r="BZ2739" i="1"/>
  <c r="CA2738" i="1"/>
  <c r="CB2736" i="1"/>
  <c r="CC2736" i="1" s="1"/>
  <c r="CD2738" i="1" l="1"/>
  <c r="BZ2740" i="1"/>
  <c r="CA2739" i="1"/>
  <c r="CB2737" i="1"/>
  <c r="CC2737" i="1" s="1"/>
  <c r="CD2739" i="1" l="1"/>
  <c r="BZ2741" i="1"/>
  <c r="CA2740" i="1"/>
  <c r="CB2738" i="1"/>
  <c r="CC2738" i="1" s="1"/>
  <c r="CD2740" i="1" l="1"/>
  <c r="BZ2742" i="1"/>
  <c r="CA2741" i="1"/>
  <c r="CB2739" i="1"/>
  <c r="CC2739" i="1" s="1"/>
  <c r="CD2741" i="1" l="1"/>
  <c r="BZ2743" i="1"/>
  <c r="CA2742" i="1"/>
  <c r="CB2740" i="1"/>
  <c r="CC2740" i="1" s="1"/>
  <c r="CD2742" i="1" l="1"/>
  <c r="BZ2744" i="1"/>
  <c r="CA2743" i="1"/>
  <c r="CB2741" i="1"/>
  <c r="CC2741" i="1" s="1"/>
  <c r="CD2743" i="1" l="1"/>
  <c r="BZ2745" i="1"/>
  <c r="CA2744" i="1"/>
  <c r="CB2742" i="1"/>
  <c r="CC2742" i="1" s="1"/>
  <c r="BZ2746" i="1" l="1"/>
  <c r="CA2745" i="1"/>
  <c r="CB2743" i="1"/>
  <c r="CC2743" i="1" s="1"/>
  <c r="CD2745" i="1" l="1"/>
  <c r="BZ2747" i="1"/>
  <c r="CA2746" i="1"/>
  <c r="CB2744" i="1"/>
  <c r="CD2744" i="1" l="1"/>
  <c r="CC2744" i="1"/>
  <c r="CD2746" i="1"/>
  <c r="BZ2748" i="1"/>
  <c r="CA2747" i="1"/>
  <c r="CB2745" i="1"/>
  <c r="CC2745" i="1" s="1"/>
  <c r="BZ2749" i="1" l="1"/>
  <c r="CA2748" i="1"/>
  <c r="CB2746" i="1"/>
  <c r="CC2746" i="1" s="1"/>
  <c r="CD2748" i="1" l="1"/>
  <c r="BZ2750" i="1"/>
  <c r="CA2749" i="1"/>
  <c r="CB2747" i="1"/>
  <c r="CD2747" i="1" l="1"/>
  <c r="CC2747" i="1"/>
  <c r="CD2749" i="1"/>
  <c r="BZ2751" i="1"/>
  <c r="CA2750" i="1"/>
  <c r="CB2748" i="1"/>
  <c r="CC2748" i="1" s="1"/>
  <c r="BZ2752" i="1" l="1"/>
  <c r="CA2751" i="1"/>
  <c r="CB2749" i="1"/>
  <c r="CC2749" i="1" s="1"/>
  <c r="CD2751" i="1" l="1"/>
  <c r="BZ2753" i="1"/>
  <c r="CA2752" i="1"/>
  <c r="CB2750" i="1"/>
  <c r="CD2750" i="1" l="1"/>
  <c r="CC2750" i="1"/>
  <c r="CD2752" i="1"/>
  <c r="BZ2754" i="1"/>
  <c r="CA2753" i="1"/>
  <c r="CB2751" i="1"/>
  <c r="CC2751" i="1" s="1"/>
  <c r="BZ2755" i="1" l="1"/>
  <c r="CA2754" i="1"/>
  <c r="CB2752" i="1"/>
  <c r="CC2752" i="1" s="1"/>
  <c r="CD2754" i="1" l="1"/>
  <c r="BZ2756" i="1"/>
  <c r="CA2755" i="1"/>
  <c r="CB2753" i="1"/>
  <c r="CD2753" i="1" l="1"/>
  <c r="CC2753" i="1"/>
  <c r="CD2755" i="1"/>
  <c r="BZ2757" i="1"/>
  <c r="CA2756" i="1"/>
  <c r="CB2754" i="1"/>
  <c r="CC2754" i="1" s="1"/>
  <c r="CD2756" i="1" l="1"/>
  <c r="BZ2758" i="1"/>
  <c r="CA2757" i="1"/>
  <c r="CB2755" i="1"/>
  <c r="CC2755" i="1" s="1"/>
  <c r="CD2757" i="1" l="1"/>
  <c r="BZ2759" i="1"/>
  <c r="CA2758" i="1"/>
  <c r="CB2756" i="1"/>
  <c r="CC2756" i="1" s="1"/>
  <c r="BZ2760" i="1" l="1"/>
  <c r="CA2759" i="1"/>
  <c r="CB2757" i="1"/>
  <c r="CC2757" i="1" s="1"/>
  <c r="CD2759" i="1" l="1"/>
  <c r="BZ2761" i="1"/>
  <c r="CA2760" i="1"/>
  <c r="CB2758" i="1"/>
  <c r="CD2758" i="1" l="1"/>
  <c r="CC2758" i="1"/>
  <c r="CD2760" i="1"/>
  <c r="BZ2762" i="1"/>
  <c r="CA2761" i="1"/>
  <c r="CB2759" i="1"/>
  <c r="CC2759" i="1" s="1"/>
  <c r="CD2761" i="1" l="1"/>
  <c r="BZ2763" i="1"/>
  <c r="CA2762" i="1"/>
  <c r="CB2760" i="1"/>
  <c r="CC2760" i="1" s="1"/>
  <c r="CD2762" i="1" l="1"/>
  <c r="BZ2764" i="1"/>
  <c r="CA2763" i="1"/>
  <c r="CB2761" i="1"/>
  <c r="CC2761" i="1" s="1"/>
  <c r="BZ2765" i="1" l="1"/>
  <c r="CA2764" i="1"/>
  <c r="CB2762" i="1"/>
  <c r="CC2762" i="1" s="1"/>
  <c r="BZ2766" i="1" l="1"/>
  <c r="CA2765" i="1"/>
  <c r="CB2763" i="1"/>
  <c r="CD2763" i="1" l="1"/>
  <c r="CC2763" i="1"/>
  <c r="CD2765" i="1"/>
  <c r="BZ2767" i="1"/>
  <c r="CA2766" i="1"/>
  <c r="CB2764" i="1"/>
  <c r="CD2764" i="1" l="1"/>
  <c r="CC2764" i="1"/>
  <c r="CD2766" i="1"/>
  <c r="BZ2768" i="1"/>
  <c r="CA2767" i="1"/>
  <c r="CB2765" i="1"/>
  <c r="CC2765" i="1" s="1"/>
  <c r="CD2767" i="1" l="1"/>
  <c r="BZ2769" i="1"/>
  <c r="CA2768" i="1"/>
  <c r="CB2766" i="1"/>
  <c r="CC2766" i="1" s="1"/>
  <c r="CD2768" i="1" l="1"/>
  <c r="BZ2770" i="1"/>
  <c r="CA2769" i="1"/>
  <c r="CB2767" i="1"/>
  <c r="CC2767" i="1" s="1"/>
  <c r="BZ2771" i="1" l="1"/>
  <c r="CA2770" i="1"/>
  <c r="CB2768" i="1"/>
  <c r="CC2768" i="1" s="1"/>
  <c r="CD2770" i="1" l="1"/>
  <c r="BZ2772" i="1"/>
  <c r="CA2771" i="1"/>
  <c r="CB2769" i="1"/>
  <c r="CD2769" i="1" l="1"/>
  <c r="CC2769" i="1"/>
  <c r="CD2771" i="1"/>
  <c r="BZ2773" i="1"/>
  <c r="CA2772" i="1"/>
  <c r="CB2770" i="1"/>
  <c r="CC2770" i="1" s="1"/>
  <c r="CD2772" i="1" l="1"/>
  <c r="BZ2774" i="1"/>
  <c r="CA2773" i="1"/>
  <c r="CB2771" i="1"/>
  <c r="CC2771" i="1" s="1"/>
  <c r="CD2773" i="1" l="1"/>
  <c r="BZ2775" i="1"/>
  <c r="CA2774" i="1"/>
  <c r="CB2772" i="1"/>
  <c r="CC2772" i="1" s="1"/>
  <c r="CD2774" i="1" l="1"/>
  <c r="BZ2776" i="1"/>
  <c r="CA2775" i="1"/>
  <c r="CB2773" i="1"/>
  <c r="CC2773" i="1" s="1"/>
  <c r="CD2775" i="1" l="1"/>
  <c r="BZ2777" i="1"/>
  <c r="CA2776" i="1"/>
  <c r="CB2774" i="1"/>
  <c r="CC2774" i="1" s="1"/>
  <c r="CD2776" i="1" l="1"/>
  <c r="BZ2778" i="1"/>
  <c r="CA2777" i="1"/>
  <c r="CB2775" i="1"/>
  <c r="CC2775" i="1" s="1"/>
  <c r="CD2777" i="1" l="1"/>
  <c r="BZ2779" i="1"/>
  <c r="CA2778" i="1"/>
  <c r="CB2776" i="1"/>
  <c r="CC2776" i="1" s="1"/>
  <c r="CD2778" i="1" l="1"/>
  <c r="BZ2780" i="1"/>
  <c r="CA2779" i="1"/>
  <c r="CB2777" i="1"/>
  <c r="CC2777" i="1" s="1"/>
  <c r="CD2779" i="1" l="1"/>
  <c r="BZ2781" i="1"/>
  <c r="CA2780" i="1"/>
  <c r="CB2778" i="1"/>
  <c r="CC2778" i="1" s="1"/>
  <c r="CD2780" i="1" l="1"/>
  <c r="BZ2782" i="1"/>
  <c r="CA2781" i="1"/>
  <c r="CB2779" i="1"/>
  <c r="CC2779" i="1" s="1"/>
  <c r="CD2781" i="1" l="1"/>
  <c r="BZ2783" i="1"/>
  <c r="CA2782" i="1"/>
  <c r="CB2780" i="1"/>
  <c r="CC2780" i="1" s="1"/>
  <c r="CD2782" i="1" l="1"/>
  <c r="BZ2784" i="1"/>
  <c r="CA2783" i="1"/>
  <c r="CB2781" i="1"/>
  <c r="CC2781" i="1" s="1"/>
  <c r="CD2783" i="1" l="1"/>
  <c r="BZ2785" i="1"/>
  <c r="CA2784" i="1"/>
  <c r="CB2782" i="1"/>
  <c r="CC2782" i="1" s="1"/>
  <c r="BZ2786" i="1" l="1"/>
  <c r="CA2785" i="1"/>
  <c r="CB2783" i="1"/>
  <c r="CC2783" i="1" s="1"/>
  <c r="CD2785" i="1" l="1"/>
  <c r="BZ2787" i="1"/>
  <c r="CA2786" i="1"/>
  <c r="CB2784" i="1"/>
  <c r="CD2784" i="1" l="1"/>
  <c r="CC2784" i="1"/>
  <c r="BZ2788" i="1"/>
  <c r="CA2787" i="1"/>
  <c r="CB2785" i="1"/>
  <c r="CC2785" i="1" s="1"/>
  <c r="CD2787" i="1" l="1"/>
  <c r="BZ2789" i="1"/>
  <c r="CA2788" i="1"/>
  <c r="CB2786" i="1"/>
  <c r="CD2786" i="1" l="1"/>
  <c r="CC2786" i="1"/>
  <c r="CD2788" i="1"/>
  <c r="BZ2790" i="1"/>
  <c r="CA2789" i="1"/>
  <c r="CB2787" i="1"/>
  <c r="CC2787" i="1" s="1"/>
  <c r="BZ2791" i="1" l="1"/>
  <c r="CA2790" i="1"/>
  <c r="CB2788" i="1"/>
  <c r="CC2788" i="1" s="1"/>
  <c r="CD2790" i="1" l="1"/>
  <c r="BZ2792" i="1"/>
  <c r="CA2791" i="1"/>
  <c r="CB2789" i="1"/>
  <c r="CD2789" i="1" l="1"/>
  <c r="CC2789" i="1"/>
  <c r="CD2791" i="1"/>
  <c r="BZ2793" i="1"/>
  <c r="CA2792" i="1"/>
  <c r="CB2790" i="1"/>
  <c r="CC2790" i="1" s="1"/>
  <c r="CD2792" i="1" l="1"/>
  <c r="BZ2794" i="1"/>
  <c r="CA2793" i="1"/>
  <c r="CB2791" i="1"/>
  <c r="CC2791" i="1" s="1"/>
  <c r="CD2793" i="1" l="1"/>
  <c r="BZ2795" i="1"/>
  <c r="CA2794" i="1"/>
  <c r="CB2792" i="1"/>
  <c r="CC2792" i="1" s="1"/>
  <c r="BZ2796" i="1" l="1"/>
  <c r="CA2795" i="1"/>
  <c r="CB2793" i="1"/>
  <c r="CC2793" i="1" s="1"/>
  <c r="CD2795" i="1" l="1"/>
  <c r="BZ2797" i="1"/>
  <c r="CA2796" i="1"/>
  <c r="CB2794" i="1"/>
  <c r="CD2794" i="1" l="1"/>
  <c r="CC2794" i="1"/>
  <c r="CD2796" i="1"/>
  <c r="BZ2798" i="1"/>
  <c r="CA2797" i="1"/>
  <c r="CB2795" i="1"/>
  <c r="CC2795" i="1" s="1"/>
  <c r="CD2797" i="1" l="1"/>
  <c r="BZ2799" i="1"/>
  <c r="CA2798" i="1"/>
  <c r="CB2796" i="1"/>
  <c r="CC2796" i="1" s="1"/>
  <c r="CD2798" i="1" l="1"/>
  <c r="BZ2800" i="1"/>
  <c r="CA2799" i="1"/>
  <c r="CB2797" i="1"/>
  <c r="CC2797" i="1" s="1"/>
  <c r="CD2799" i="1" l="1"/>
  <c r="BZ2801" i="1"/>
  <c r="CA2800" i="1"/>
  <c r="CB2798" i="1"/>
  <c r="CC2798" i="1" s="1"/>
  <c r="CD2800" i="1" l="1"/>
  <c r="BZ2802" i="1"/>
  <c r="CA2801" i="1"/>
  <c r="CB2799" i="1"/>
  <c r="CC2799" i="1" s="1"/>
  <c r="CD2801" i="1" l="1"/>
  <c r="BZ2803" i="1"/>
  <c r="CA2802" i="1"/>
  <c r="CB2800" i="1"/>
  <c r="CC2800" i="1" s="1"/>
  <c r="CD2802" i="1" l="1"/>
  <c r="BZ2804" i="1"/>
  <c r="CA2803" i="1"/>
  <c r="CB2801" i="1"/>
  <c r="CC2801" i="1" s="1"/>
  <c r="CD2803" i="1" l="1"/>
  <c r="BZ2805" i="1"/>
  <c r="CA2804" i="1"/>
  <c r="CB2802" i="1"/>
  <c r="CC2802" i="1" s="1"/>
  <c r="BZ2806" i="1" l="1"/>
  <c r="CA2805" i="1"/>
  <c r="CB2804" i="1" s="1"/>
  <c r="CC2804" i="1" s="1"/>
  <c r="CD2804" i="1"/>
  <c r="CB2803" i="1"/>
  <c r="CC2803" i="1" s="1"/>
  <c r="BZ2807" i="1" l="1"/>
  <c r="CA2806" i="1"/>
  <c r="BZ2808" i="1" l="1"/>
  <c r="CA2807" i="1"/>
  <c r="CB2806" i="1" s="1"/>
  <c r="CC2806" i="1" s="1"/>
  <c r="CD2806" i="1"/>
  <c r="CB2805" i="1"/>
  <c r="CD2805" i="1" l="1"/>
  <c r="CC2805" i="1"/>
  <c r="CD2807" i="1"/>
  <c r="BZ2809" i="1"/>
  <c r="CA2808" i="1"/>
  <c r="BZ2810" i="1" l="1"/>
  <c r="CA2809" i="1"/>
  <c r="CD2808" i="1"/>
  <c r="CB2808" i="1"/>
  <c r="CC2808" i="1" s="1"/>
  <c r="CB2807" i="1"/>
  <c r="CC2807" i="1" s="1"/>
  <c r="CD2809" i="1" l="1"/>
  <c r="BZ2811" i="1"/>
  <c r="CA2810" i="1"/>
  <c r="CD2810" i="1" l="1"/>
  <c r="BZ2812" i="1"/>
  <c r="CA2811" i="1"/>
  <c r="CB2809" i="1"/>
  <c r="CC2809" i="1" s="1"/>
  <c r="BZ2813" i="1" l="1"/>
  <c r="CA2812" i="1"/>
  <c r="CB2810" i="1"/>
  <c r="CC2810" i="1" s="1"/>
  <c r="BZ2814" i="1" l="1"/>
  <c r="CA2813" i="1"/>
  <c r="CB2812" i="1" s="1"/>
  <c r="CC2812" i="1" s="1"/>
  <c r="CD2812" i="1"/>
  <c r="CB2811" i="1"/>
  <c r="CD2811" i="1" l="1"/>
  <c r="CC2811" i="1"/>
  <c r="CD2813" i="1"/>
  <c r="BZ2815" i="1"/>
  <c r="CA2814" i="1"/>
  <c r="BZ2816" i="1" l="1"/>
  <c r="CA2815" i="1"/>
  <c r="CB2814" i="1" s="1"/>
  <c r="CD2814" i="1" s="1"/>
  <c r="CC2814" i="1"/>
  <c r="CB2813" i="1"/>
  <c r="CC2813" i="1" s="1"/>
  <c r="CD2815" i="1" l="1"/>
  <c r="BZ2817" i="1"/>
  <c r="CA2816" i="1"/>
  <c r="BZ2818" i="1" l="1"/>
  <c r="CA2817" i="1"/>
  <c r="CB2816" i="1" s="1"/>
  <c r="CC2816" i="1" s="1"/>
  <c r="CD2816" i="1"/>
  <c r="CB2815" i="1"/>
  <c r="CC2815" i="1" s="1"/>
  <c r="BZ2819" i="1" l="1"/>
  <c r="CA2818" i="1"/>
  <c r="BZ2820" i="1" l="1"/>
  <c r="CA2819" i="1"/>
  <c r="CB2818" i="1" s="1"/>
  <c r="CC2818" i="1" s="1"/>
  <c r="CD2818" i="1"/>
  <c r="CB2817" i="1"/>
  <c r="CD2817" i="1" l="1"/>
  <c r="CC2817" i="1"/>
  <c r="CD2819" i="1"/>
  <c r="BZ2821" i="1"/>
  <c r="CA2820" i="1"/>
  <c r="BZ2822" i="1" l="1"/>
  <c r="CA2821" i="1"/>
  <c r="CB2820" i="1" s="1"/>
  <c r="CD2820" i="1" s="1"/>
  <c r="CB2819" i="1"/>
  <c r="CC2819" i="1" s="1"/>
  <c r="CC2820" i="1" l="1"/>
  <c r="CD2821" i="1"/>
  <c r="BZ2823" i="1"/>
  <c r="CA2822" i="1"/>
  <c r="BZ2824" i="1" l="1"/>
  <c r="CA2823" i="1"/>
  <c r="CB2822" i="1" s="1"/>
  <c r="CC2822" i="1" s="1"/>
  <c r="CD2822" i="1"/>
  <c r="CB2821" i="1"/>
  <c r="CC2821" i="1" s="1"/>
  <c r="BZ2825" i="1" l="1"/>
  <c r="CA2824" i="1"/>
  <c r="BZ2826" i="1" l="1"/>
  <c r="CA2825" i="1"/>
  <c r="CB2824" i="1" s="1"/>
  <c r="CC2824" i="1" s="1"/>
  <c r="CD2824" i="1"/>
  <c r="CB2823" i="1"/>
  <c r="CD2823" i="1" l="1"/>
  <c r="CC2823" i="1"/>
  <c r="CD2825" i="1"/>
  <c r="BZ2827" i="1"/>
  <c r="CA2826" i="1"/>
  <c r="CD2826" i="1" l="1"/>
  <c r="BZ2828" i="1"/>
  <c r="CA2827" i="1"/>
  <c r="CB2825" i="1"/>
  <c r="CC2825" i="1" s="1"/>
  <c r="CD2827" i="1" l="1"/>
  <c r="BZ2829" i="1"/>
  <c r="CA2828" i="1"/>
  <c r="CB2826" i="1"/>
  <c r="CC2826" i="1" s="1"/>
  <c r="CD2828" i="1" l="1"/>
  <c r="BZ2830" i="1"/>
  <c r="CA2829" i="1"/>
  <c r="CB2827" i="1"/>
  <c r="CC2827" i="1" s="1"/>
  <c r="CD2829" i="1" l="1"/>
  <c r="BZ2831" i="1"/>
  <c r="CA2830" i="1"/>
  <c r="CB2828" i="1"/>
  <c r="CC2828" i="1" s="1"/>
  <c r="BZ2832" i="1" l="1"/>
  <c r="CA2831" i="1"/>
  <c r="CB2830" i="1" s="1"/>
  <c r="CC2830" i="1" s="1"/>
  <c r="CD2830" i="1"/>
  <c r="CB2829" i="1"/>
  <c r="CC2829" i="1" s="1"/>
  <c r="CD2831" i="1" l="1"/>
  <c r="BZ2833" i="1"/>
  <c r="CA2832" i="1"/>
  <c r="BZ2834" i="1" l="1"/>
  <c r="CA2833" i="1"/>
  <c r="CB2832" i="1" s="1"/>
  <c r="CD2832" i="1" s="1"/>
  <c r="CB2831" i="1"/>
  <c r="CC2831" i="1" s="1"/>
  <c r="CC2832" i="1" l="1"/>
  <c r="CD2833" i="1"/>
  <c r="BZ2835" i="1"/>
  <c r="CA2834" i="1"/>
  <c r="BZ2836" i="1" l="1"/>
  <c r="CA2835" i="1"/>
  <c r="CB2834" i="1" s="1"/>
  <c r="CC2834" i="1" s="1"/>
  <c r="CD2834" i="1"/>
  <c r="CB2833" i="1"/>
  <c r="CC2833" i="1" s="1"/>
  <c r="CD2835" i="1" l="1"/>
  <c r="BZ2837" i="1"/>
  <c r="CA2836" i="1"/>
  <c r="CD2836" i="1" l="1"/>
  <c r="BZ2838" i="1"/>
  <c r="CA2837" i="1"/>
  <c r="CB2835" i="1"/>
  <c r="CC2835" i="1" s="1"/>
  <c r="BZ2839" i="1" l="1"/>
  <c r="CA2838" i="1"/>
  <c r="CB2837" i="1" s="1"/>
  <c r="CC2837" i="1" s="1"/>
  <c r="CD2837" i="1"/>
  <c r="CB2836" i="1"/>
  <c r="CC2836" i="1" s="1"/>
  <c r="CD2838" i="1" l="1"/>
  <c r="BZ2840" i="1"/>
  <c r="CA2839" i="1"/>
  <c r="BZ2841" i="1" l="1"/>
  <c r="CA2840" i="1"/>
  <c r="CB2839" i="1" s="1"/>
  <c r="CC2839" i="1" s="1"/>
  <c r="CD2839" i="1"/>
  <c r="CB2838" i="1"/>
  <c r="CC2838" i="1" s="1"/>
  <c r="CD2840" i="1" l="1"/>
  <c r="BZ2842" i="1"/>
  <c r="CA2841" i="1"/>
  <c r="BZ2843" i="1" l="1"/>
  <c r="CA2842" i="1"/>
  <c r="CB2841" i="1" s="1"/>
  <c r="CD2841" i="1" s="1"/>
  <c r="CB2840" i="1"/>
  <c r="CC2840" i="1" s="1"/>
  <c r="CC2841" i="1" l="1"/>
  <c r="CD2842" i="1"/>
  <c r="BZ2844" i="1"/>
  <c r="CA2843" i="1"/>
  <c r="BZ2845" i="1" l="1"/>
  <c r="CA2844" i="1"/>
  <c r="CB2843" i="1" s="1"/>
  <c r="CD2843" i="1"/>
  <c r="CC2843" i="1"/>
  <c r="CB2842" i="1"/>
  <c r="CC2842" i="1" s="1"/>
  <c r="BZ2846" i="1" l="1"/>
  <c r="CA2845" i="1"/>
  <c r="CD2845" i="1" l="1"/>
  <c r="BZ2847" i="1"/>
  <c r="CA2846" i="1"/>
  <c r="CB2844" i="1"/>
  <c r="CD2844" i="1" l="1"/>
  <c r="CC2844" i="1"/>
  <c r="CD2846" i="1"/>
  <c r="BZ2848" i="1"/>
  <c r="CA2847" i="1"/>
  <c r="CB2845" i="1"/>
  <c r="CC2845" i="1" s="1"/>
  <c r="CD2847" i="1" l="1"/>
  <c r="BZ2849" i="1"/>
  <c r="CA2848" i="1"/>
  <c r="CB2846" i="1"/>
  <c r="CC2846" i="1" s="1"/>
  <c r="BZ2850" i="1" l="1"/>
  <c r="CA2849" i="1"/>
  <c r="CB2848" i="1" s="1"/>
  <c r="CD2848" i="1"/>
  <c r="CC2848" i="1"/>
  <c r="CB2847" i="1"/>
  <c r="CC2847" i="1" s="1"/>
  <c r="CD2849" i="1" l="1"/>
  <c r="BZ2851" i="1"/>
  <c r="CA2850" i="1"/>
  <c r="BZ2852" i="1" l="1"/>
  <c r="CA2851" i="1"/>
  <c r="CB2849" i="1"/>
  <c r="CC2849" i="1" s="1"/>
  <c r="BZ2853" i="1" l="1"/>
  <c r="CA2852" i="1"/>
  <c r="CB2851" i="1" s="1"/>
  <c r="CC2851" i="1" s="1"/>
  <c r="CD2851" i="1"/>
  <c r="CB2850" i="1"/>
  <c r="CD2850" i="1" l="1"/>
  <c r="CC2850" i="1"/>
  <c r="CD2852" i="1"/>
  <c r="BZ2854" i="1"/>
  <c r="CA2853" i="1"/>
  <c r="BZ2855" i="1" l="1"/>
  <c r="CA2854" i="1"/>
  <c r="CB2853" i="1" s="1"/>
  <c r="CC2853" i="1" s="1"/>
  <c r="CD2853" i="1"/>
  <c r="CB2852" i="1"/>
  <c r="CC2852" i="1" s="1"/>
  <c r="CD2854" i="1" l="1"/>
  <c r="BZ2856" i="1"/>
  <c r="CA2855" i="1"/>
  <c r="BZ2857" i="1" l="1"/>
  <c r="CA2856" i="1"/>
  <c r="CB2855" i="1" s="1"/>
  <c r="CC2855" i="1" s="1"/>
  <c r="CD2855" i="1"/>
  <c r="CB2854" i="1"/>
  <c r="CC2854" i="1" s="1"/>
  <c r="CD2856" i="1" l="1"/>
  <c r="BZ2858" i="1"/>
  <c r="CA2857" i="1"/>
  <c r="CD2857" i="1" l="1"/>
  <c r="BZ2859" i="1"/>
  <c r="CA2858" i="1"/>
  <c r="CB2856" i="1"/>
  <c r="CC2856" i="1" s="1"/>
  <c r="BZ2860" i="1" l="1"/>
  <c r="CA2859" i="1"/>
  <c r="CB2858" i="1" s="1"/>
  <c r="CC2858" i="1" s="1"/>
  <c r="CD2858" i="1"/>
  <c r="CB2857" i="1"/>
  <c r="CC2857" i="1" s="1"/>
  <c r="CD2859" i="1" l="1"/>
  <c r="BZ2861" i="1"/>
  <c r="CA2860" i="1"/>
  <c r="CD2860" i="1" l="1"/>
  <c r="BZ2862" i="1"/>
  <c r="CA2861" i="1"/>
  <c r="CB2859" i="1"/>
  <c r="CC2859" i="1" s="1"/>
  <c r="BZ2863" i="1" l="1"/>
  <c r="CA2862" i="1"/>
  <c r="CB2861" i="1" s="1"/>
  <c r="CC2861" i="1" s="1"/>
  <c r="CD2861" i="1"/>
  <c r="CB2860" i="1"/>
  <c r="CC2860" i="1" s="1"/>
  <c r="CD2862" i="1" l="1"/>
  <c r="BZ2864" i="1"/>
  <c r="CA2863" i="1"/>
  <c r="CD2863" i="1" l="1"/>
  <c r="BZ2865" i="1"/>
  <c r="CA2864" i="1"/>
  <c r="CB2862" i="1"/>
  <c r="CC2862" i="1" s="1"/>
  <c r="BZ2866" i="1" l="1"/>
  <c r="CA2865" i="1"/>
  <c r="CB2864" i="1" s="1"/>
  <c r="CC2864" i="1" s="1"/>
  <c r="CD2864" i="1"/>
  <c r="CB2863" i="1"/>
  <c r="CC2863" i="1" s="1"/>
  <c r="BZ2867" i="1" l="1"/>
  <c r="CA2866" i="1"/>
  <c r="BZ2868" i="1" l="1"/>
  <c r="CA2867" i="1"/>
  <c r="CB2866" i="1" s="1"/>
  <c r="CC2866" i="1" s="1"/>
  <c r="CD2866" i="1"/>
  <c r="CB2865" i="1"/>
  <c r="CD2865" i="1" l="1"/>
  <c r="CC2865" i="1"/>
  <c r="CD2867" i="1"/>
  <c r="BZ2869" i="1"/>
  <c r="CA2868" i="1"/>
  <c r="BZ2870" i="1" l="1"/>
  <c r="CA2869" i="1"/>
  <c r="CB2867" i="1"/>
  <c r="CC2867" i="1" s="1"/>
  <c r="BZ2871" i="1" l="1"/>
  <c r="CA2870" i="1"/>
  <c r="CB2869" i="1" s="1"/>
  <c r="CC2869" i="1" s="1"/>
  <c r="CD2869" i="1"/>
  <c r="CB2868" i="1"/>
  <c r="CD2868" i="1" l="1"/>
  <c r="CC2868" i="1"/>
  <c r="BZ2872" i="1"/>
  <c r="CA2871" i="1"/>
  <c r="BZ2873" i="1" l="1"/>
  <c r="CA2872" i="1"/>
  <c r="CB2871" i="1" s="1"/>
  <c r="CD2871" i="1" s="1"/>
  <c r="CB2870" i="1"/>
  <c r="CC2871" i="1" l="1"/>
  <c r="CD2870" i="1"/>
  <c r="CC2870" i="1"/>
  <c r="CD2872" i="1"/>
  <c r="BZ2874" i="1"/>
  <c r="CA2873" i="1"/>
  <c r="CD2873" i="1" l="1"/>
  <c r="BZ2875" i="1"/>
  <c r="CA2874" i="1"/>
  <c r="CB2872" i="1"/>
  <c r="CC2872" i="1" s="1"/>
  <c r="BZ2876" i="1" l="1"/>
  <c r="CA2875" i="1"/>
  <c r="CB2874" i="1" s="1"/>
  <c r="CC2874" i="1" s="1"/>
  <c r="CD2874" i="1"/>
  <c r="CB2873" i="1"/>
  <c r="CC2873" i="1" s="1"/>
  <c r="CD2875" i="1" l="1"/>
  <c r="BZ2877" i="1"/>
  <c r="CA2876" i="1"/>
  <c r="BZ2878" i="1" l="1"/>
  <c r="CA2877" i="1"/>
  <c r="CD2876" i="1"/>
  <c r="CB2875" i="1"/>
  <c r="CC2875" i="1" s="1"/>
  <c r="CB2876" i="1" l="1"/>
  <c r="CC2876" i="1" s="1"/>
  <c r="BZ2879" i="1"/>
  <c r="CA2878" i="1"/>
  <c r="CD2878" i="1" l="1"/>
  <c r="BZ2880" i="1"/>
  <c r="CA2879" i="1"/>
  <c r="CB2877" i="1"/>
  <c r="CD2877" i="1" l="1"/>
  <c r="CC2877" i="1"/>
  <c r="BZ2881" i="1"/>
  <c r="CA2880" i="1"/>
  <c r="CB2879" i="1" s="1"/>
  <c r="CC2879" i="1" s="1"/>
  <c r="CD2879" i="1"/>
  <c r="CB2878" i="1"/>
  <c r="CC2878" i="1" s="1"/>
  <c r="CD2880" i="1" l="1"/>
  <c r="BZ2882" i="1"/>
  <c r="CA2881" i="1"/>
  <c r="BZ2883" i="1" l="1"/>
  <c r="CA2882" i="1"/>
  <c r="CB2881" i="1" s="1"/>
  <c r="CC2881" i="1" s="1"/>
  <c r="CD2881" i="1"/>
  <c r="CB2880" i="1"/>
  <c r="CC2880" i="1" s="1"/>
  <c r="CD2882" i="1" l="1"/>
  <c r="BZ2884" i="1"/>
  <c r="CA2883" i="1"/>
  <c r="BZ2885" i="1" l="1"/>
  <c r="CA2884" i="1"/>
  <c r="CB2883" i="1" s="1"/>
  <c r="CC2883" i="1" s="1"/>
  <c r="CD2883" i="1"/>
  <c r="CB2882" i="1"/>
  <c r="CC2882" i="1" s="1"/>
  <c r="CD2884" i="1" l="1"/>
  <c r="BZ2886" i="1"/>
  <c r="CA2885" i="1"/>
  <c r="BZ2887" i="1" l="1"/>
  <c r="CA2886" i="1"/>
  <c r="CB2885" i="1" s="1"/>
  <c r="CC2885" i="1" s="1"/>
  <c r="CD2885" i="1"/>
  <c r="CB2884" i="1"/>
  <c r="CC2884" i="1" s="1"/>
  <c r="CD2886" i="1" l="1"/>
  <c r="BZ2888" i="1"/>
  <c r="CA2887" i="1"/>
  <c r="BZ2889" i="1" l="1"/>
  <c r="CA2888" i="1"/>
  <c r="CB2887" i="1" s="1"/>
  <c r="CC2887" i="1" s="1"/>
  <c r="CD2887" i="1"/>
  <c r="CB2886" i="1"/>
  <c r="CC2886" i="1" s="1"/>
  <c r="CD2888" i="1" l="1"/>
  <c r="BZ2890" i="1"/>
  <c r="CA2889" i="1"/>
  <c r="BZ2891" i="1" l="1"/>
  <c r="CA2890" i="1"/>
  <c r="CB2889" i="1" s="1"/>
  <c r="CC2889" i="1" s="1"/>
  <c r="CD2889" i="1"/>
  <c r="CB2888" i="1"/>
  <c r="CC2888" i="1" s="1"/>
  <c r="CD2890" i="1" l="1"/>
  <c r="BZ2892" i="1"/>
  <c r="CA2891" i="1"/>
  <c r="BZ2893" i="1" l="1"/>
  <c r="CA2892" i="1"/>
  <c r="CB2891" i="1" s="1"/>
  <c r="CD2891" i="1" s="1"/>
  <c r="CB2890" i="1"/>
  <c r="CC2890" i="1" s="1"/>
  <c r="CC2891" i="1" l="1"/>
  <c r="BZ2894" i="1"/>
  <c r="CA2893" i="1"/>
  <c r="BZ2895" i="1" l="1"/>
  <c r="CA2894" i="1"/>
  <c r="CB2893" i="1" s="1"/>
  <c r="CC2893" i="1" s="1"/>
  <c r="CD2893" i="1"/>
  <c r="CB2892" i="1"/>
  <c r="CD2892" i="1" l="1"/>
  <c r="CC2892" i="1"/>
  <c r="BZ2896" i="1"/>
  <c r="CA2895" i="1"/>
  <c r="BZ2897" i="1" l="1"/>
  <c r="CA2896" i="1"/>
  <c r="CB2895" i="1" s="1"/>
  <c r="CC2895" i="1" s="1"/>
  <c r="CD2895" i="1"/>
  <c r="CB2894" i="1"/>
  <c r="CD2894" i="1" l="1"/>
  <c r="CC2894" i="1"/>
  <c r="CD2896" i="1"/>
  <c r="BZ2898" i="1"/>
  <c r="CA2897" i="1"/>
  <c r="BZ2899" i="1" l="1"/>
  <c r="CA2898" i="1"/>
  <c r="CB2897" i="1" s="1"/>
  <c r="CC2897" i="1" s="1"/>
  <c r="CD2897" i="1"/>
  <c r="CB2896" i="1"/>
  <c r="CC2896" i="1" s="1"/>
  <c r="CD2898" i="1" l="1"/>
  <c r="BZ2900" i="1"/>
  <c r="CA2899" i="1"/>
  <c r="CD2899" i="1" l="1"/>
  <c r="BZ2901" i="1"/>
  <c r="CA2900" i="1"/>
  <c r="CB2898" i="1"/>
  <c r="CC2898" i="1" s="1"/>
  <c r="BZ2902" i="1" l="1"/>
  <c r="CA2901" i="1"/>
  <c r="CB2900" i="1" s="1"/>
  <c r="CD2900" i="1"/>
  <c r="CC2900" i="1"/>
  <c r="CB2899" i="1"/>
  <c r="CC2899" i="1" s="1"/>
  <c r="CD2901" i="1" l="1"/>
  <c r="BZ2903" i="1"/>
  <c r="CA2902" i="1"/>
  <c r="CD2902" i="1" l="1"/>
  <c r="BZ2904" i="1"/>
  <c r="CA2903" i="1"/>
  <c r="CB2901" i="1"/>
  <c r="CC2901" i="1" s="1"/>
  <c r="BZ2905" i="1" l="1"/>
  <c r="CA2904" i="1"/>
  <c r="CB2903" i="1" s="1"/>
  <c r="CD2903" i="1"/>
  <c r="CC2903" i="1"/>
  <c r="CB2902" i="1"/>
  <c r="CC2902" i="1" s="1"/>
  <c r="CD2904" i="1" l="1"/>
  <c r="BZ2906" i="1"/>
  <c r="CA2905" i="1"/>
  <c r="BZ2907" i="1" l="1"/>
  <c r="CA2906" i="1"/>
  <c r="CB2905" i="1" s="1"/>
  <c r="CD2905" i="1" s="1"/>
  <c r="CB2904" i="1"/>
  <c r="CC2904" i="1" s="1"/>
  <c r="CC2905" i="1" l="1"/>
  <c r="BZ2908" i="1"/>
  <c r="CA2907" i="1"/>
  <c r="BZ2909" i="1" l="1"/>
  <c r="CA2908" i="1"/>
  <c r="CB2907" i="1" s="1"/>
  <c r="CD2907" i="1" s="1"/>
  <c r="CB2906" i="1"/>
  <c r="CC2907" i="1" l="1"/>
  <c r="CD2906" i="1"/>
  <c r="CC2906" i="1"/>
  <c r="CD2908" i="1"/>
  <c r="BZ2910" i="1"/>
  <c r="CA2909" i="1"/>
  <c r="BZ2911" i="1" l="1"/>
  <c r="CA2910" i="1"/>
  <c r="CB2909" i="1" s="1"/>
  <c r="CD2909" i="1"/>
  <c r="CC2909" i="1"/>
  <c r="CB2908" i="1"/>
  <c r="CC2908" i="1" s="1"/>
  <c r="BZ2912" i="1" l="1"/>
  <c r="CA2911" i="1"/>
  <c r="BZ2913" i="1" l="1"/>
  <c r="CA2912" i="1"/>
  <c r="CB2911" i="1" s="1"/>
  <c r="CD2911" i="1" s="1"/>
  <c r="CB2910" i="1"/>
  <c r="CC2911" i="1" l="1"/>
  <c r="CD2910" i="1"/>
  <c r="CC2910" i="1"/>
  <c r="CD2912" i="1"/>
  <c r="BZ2914" i="1"/>
  <c r="CA2913" i="1"/>
  <c r="BZ2915" i="1" l="1"/>
  <c r="CA2914" i="1"/>
  <c r="CB2912" i="1"/>
  <c r="CC2912" i="1" s="1"/>
  <c r="BZ2916" i="1" l="1"/>
  <c r="CA2915" i="1"/>
  <c r="CB2914" i="1" s="1"/>
  <c r="CC2914" i="1" s="1"/>
  <c r="CD2914" i="1"/>
  <c r="CB2913" i="1"/>
  <c r="CD2913" i="1" l="1"/>
  <c r="CC2913" i="1"/>
  <c r="CD2915" i="1"/>
  <c r="BZ2917" i="1"/>
  <c r="CA2916" i="1"/>
  <c r="CD2916" i="1" l="1"/>
  <c r="BZ2918" i="1"/>
  <c r="CA2917" i="1"/>
  <c r="CB2915" i="1"/>
  <c r="CC2915" i="1" s="1"/>
  <c r="BZ2919" i="1" l="1"/>
  <c r="CA2918" i="1"/>
  <c r="CB2917" i="1" s="1"/>
  <c r="CC2917" i="1" s="1"/>
  <c r="CD2917" i="1"/>
  <c r="CB2916" i="1"/>
  <c r="CC2916" i="1" s="1"/>
  <c r="CD2918" i="1" l="1"/>
  <c r="BZ2920" i="1"/>
  <c r="CA2919" i="1"/>
  <c r="BZ2921" i="1" l="1"/>
  <c r="CA2920" i="1"/>
  <c r="CB2919" i="1" s="1"/>
  <c r="CC2919" i="1" s="1"/>
  <c r="CD2919" i="1"/>
  <c r="CB2918" i="1"/>
  <c r="CC2918" i="1" s="1"/>
  <c r="CD2920" i="1" l="1"/>
  <c r="BZ2922" i="1"/>
  <c r="CA2921" i="1"/>
  <c r="BZ2923" i="1" l="1"/>
  <c r="CA2922" i="1"/>
  <c r="CB2921" i="1" s="1"/>
  <c r="CD2921" i="1" s="1"/>
  <c r="CB2920" i="1"/>
  <c r="CC2920" i="1" s="1"/>
  <c r="CC2921" i="1" l="1"/>
  <c r="BZ2924" i="1"/>
  <c r="CA2923" i="1"/>
  <c r="BZ2925" i="1" l="1"/>
  <c r="CA2924" i="1"/>
  <c r="CB2923" i="1" s="1"/>
  <c r="CC2923" i="1" s="1"/>
  <c r="CD2923" i="1"/>
  <c r="CB2922" i="1"/>
  <c r="CC2922" i="1" l="1"/>
  <c r="CD2922" i="1"/>
  <c r="BZ2926" i="1"/>
  <c r="CA2925" i="1"/>
  <c r="BZ2927" i="1" l="1"/>
  <c r="CA2926" i="1"/>
  <c r="CB2925" i="1" s="1"/>
  <c r="CC2925" i="1" s="1"/>
  <c r="CD2925" i="1"/>
  <c r="CB2924" i="1"/>
  <c r="CC2924" i="1" l="1"/>
  <c r="CD2924" i="1"/>
  <c r="BZ2928" i="1"/>
  <c r="CA2927" i="1"/>
  <c r="BZ2929" i="1" l="1"/>
  <c r="CA2928" i="1"/>
  <c r="CB2926" i="1"/>
  <c r="CC2926" i="1" l="1"/>
  <c r="CD2926" i="1"/>
  <c r="BZ2930" i="1"/>
  <c r="CA2929" i="1"/>
  <c r="CB2928" i="1" s="1"/>
  <c r="CC2928" i="1" s="1"/>
  <c r="CD2928" i="1"/>
  <c r="CB2927" i="1"/>
  <c r="CC2927" i="1" l="1"/>
  <c r="CD2927" i="1"/>
  <c r="BZ2931" i="1"/>
  <c r="CA2930" i="1"/>
  <c r="BZ2932" i="1" l="1"/>
  <c r="CA2931" i="1"/>
  <c r="CB2930" i="1" s="1"/>
  <c r="CD2930" i="1" s="1"/>
  <c r="CB2929" i="1"/>
  <c r="CC2930" i="1" l="1"/>
  <c r="CC2929" i="1"/>
  <c r="CD2929" i="1"/>
  <c r="BZ2933" i="1"/>
  <c r="CA2932" i="1"/>
  <c r="BZ2934" i="1" l="1"/>
  <c r="CA2933" i="1"/>
  <c r="CB2932" i="1" s="1"/>
  <c r="CC2932" i="1" s="1"/>
  <c r="CD2932" i="1"/>
  <c r="CB2931" i="1"/>
  <c r="CC2931" i="1" l="1"/>
  <c r="CD2931" i="1"/>
  <c r="BZ2935" i="1"/>
  <c r="CA2934" i="1"/>
  <c r="BZ2936" i="1" l="1"/>
  <c r="CA2935" i="1"/>
  <c r="CB2933" i="1"/>
  <c r="CC2933" i="1" l="1"/>
  <c r="CD2933" i="1"/>
  <c r="BZ2937" i="1"/>
  <c r="CA2936" i="1"/>
  <c r="CB2935" i="1" s="1"/>
  <c r="CC2935" i="1" s="1"/>
  <c r="CD2935" i="1"/>
  <c r="CB2934" i="1"/>
  <c r="CC2934" i="1" l="1"/>
  <c r="CD2934" i="1"/>
  <c r="BZ2938" i="1"/>
  <c r="CA2937" i="1"/>
  <c r="BZ2939" i="1" l="1"/>
  <c r="CA2938" i="1"/>
  <c r="CB2937" i="1" s="1"/>
  <c r="CD2937" i="1" s="1"/>
  <c r="CB2936" i="1"/>
  <c r="CC2937" i="1" l="1"/>
  <c r="CD2936" i="1"/>
  <c r="CC2936" i="1"/>
  <c r="BZ2940" i="1"/>
  <c r="CA2939" i="1"/>
  <c r="BZ2941" i="1" l="1"/>
  <c r="CA2940" i="1"/>
  <c r="CB2939" i="1" s="1"/>
  <c r="CD2939" i="1" s="1"/>
  <c r="CB2938" i="1"/>
  <c r="CC2939" i="1" l="1"/>
  <c r="CC2938" i="1"/>
  <c r="CD2938" i="1"/>
  <c r="BZ2942" i="1"/>
  <c r="CA2941" i="1"/>
  <c r="BZ2943" i="1" l="1"/>
  <c r="CA2942" i="1"/>
  <c r="CB2941" i="1" s="1"/>
  <c r="CD2941" i="1" s="1"/>
  <c r="CB2940" i="1"/>
  <c r="CC2941" i="1" l="1"/>
  <c r="CC2940" i="1"/>
  <c r="CD2940" i="1"/>
  <c r="BZ2944" i="1"/>
  <c r="CA2943" i="1"/>
  <c r="BZ2945" i="1" l="1"/>
  <c r="CA2944" i="1"/>
  <c r="CB2943" i="1" s="1"/>
  <c r="CC2943" i="1" s="1"/>
  <c r="CD2943" i="1"/>
  <c r="CB2942" i="1"/>
  <c r="CC2942" i="1" l="1"/>
  <c r="CD2942" i="1"/>
  <c r="BZ2946" i="1"/>
  <c r="CA2945" i="1"/>
  <c r="BZ2947" i="1" l="1"/>
  <c r="CA2946" i="1"/>
  <c r="CB2944" i="1"/>
  <c r="CD2944" i="1" l="1"/>
  <c r="CC2944" i="1"/>
  <c r="BZ2948" i="1"/>
  <c r="CA2947" i="1"/>
  <c r="CB2946" i="1" s="1"/>
  <c r="CC2946" i="1" s="1"/>
  <c r="CD2946" i="1"/>
  <c r="CB2945" i="1"/>
  <c r="CC2945" i="1" l="1"/>
  <c r="CD2945" i="1"/>
  <c r="BZ2949" i="1"/>
  <c r="CA2948" i="1"/>
  <c r="BZ2950" i="1" l="1"/>
  <c r="CA2949" i="1"/>
  <c r="CB2948" i="1" s="1"/>
  <c r="CD2948" i="1" s="1"/>
  <c r="CB2947" i="1"/>
  <c r="CC2948" i="1" l="1"/>
  <c r="CC2947" i="1"/>
  <c r="CD2947" i="1"/>
  <c r="BZ2951" i="1"/>
  <c r="CA2950" i="1"/>
  <c r="BZ2952" i="1" l="1"/>
  <c r="CA2951" i="1"/>
  <c r="CB2950" i="1" s="1"/>
  <c r="CC2950" i="1" s="1"/>
  <c r="CD2950" i="1"/>
  <c r="CB2949" i="1"/>
  <c r="CC2949" i="1" l="1"/>
  <c r="CD2949" i="1"/>
  <c r="BZ2953" i="1"/>
  <c r="CA2952" i="1"/>
  <c r="BZ2954" i="1" l="1"/>
  <c r="CA2953" i="1"/>
  <c r="CB2952" i="1" s="1"/>
  <c r="CC2952" i="1" s="1"/>
  <c r="CD2952" i="1"/>
  <c r="CB2951" i="1"/>
  <c r="CD2951" i="1" l="1"/>
  <c r="CC2951" i="1"/>
  <c r="BZ2955" i="1"/>
  <c r="CA2954" i="1"/>
  <c r="BZ2956" i="1" l="1"/>
  <c r="CA2955" i="1"/>
  <c r="CB2954" i="1" s="1"/>
  <c r="CD2954" i="1"/>
  <c r="CC2954" i="1"/>
  <c r="CB2953" i="1"/>
  <c r="CD2953" i="1" l="1"/>
  <c r="CC2953" i="1"/>
  <c r="BZ2957" i="1"/>
  <c r="CA2956" i="1"/>
  <c r="BZ2958" i="1" l="1"/>
  <c r="CA2957" i="1"/>
  <c r="CB2956" i="1" s="1"/>
  <c r="CC2956" i="1" s="1"/>
  <c r="CD2956" i="1"/>
  <c r="CB2955" i="1"/>
  <c r="CD2955" i="1" l="1"/>
  <c r="CC2955" i="1"/>
  <c r="BZ2959" i="1"/>
  <c r="CA2958" i="1"/>
  <c r="BZ2960" i="1" l="1"/>
  <c r="CA2959" i="1"/>
  <c r="CB2958" i="1" s="1"/>
  <c r="CC2958" i="1" s="1"/>
  <c r="CD2958" i="1"/>
  <c r="CB2957" i="1"/>
  <c r="CC2957" i="1" l="1"/>
  <c r="CD2957" i="1"/>
  <c r="BZ2961" i="1"/>
  <c r="CA2960" i="1"/>
  <c r="BZ2962" i="1" l="1"/>
  <c r="CA2961" i="1"/>
  <c r="CB2960" i="1" s="1"/>
  <c r="CC2960" i="1" s="1"/>
  <c r="CD2960" i="1"/>
  <c r="CB2959" i="1"/>
  <c r="CC2959" i="1" l="1"/>
  <c r="CD2959" i="1"/>
  <c r="BZ2963" i="1"/>
  <c r="CA2962" i="1"/>
  <c r="BZ2964" i="1" l="1"/>
  <c r="CA2963" i="1"/>
  <c r="CB2962" i="1" s="1"/>
  <c r="CC2962" i="1" s="1"/>
  <c r="CD2962" i="1"/>
  <c r="CB2961" i="1"/>
  <c r="CD2961" i="1" l="1"/>
  <c r="CC2961" i="1"/>
  <c r="BZ2965" i="1"/>
  <c r="CA2964" i="1"/>
  <c r="BZ2966" i="1" l="1"/>
  <c r="CA2965" i="1"/>
  <c r="CB2963" i="1"/>
  <c r="CD2963" i="1" l="1"/>
  <c r="CC2963" i="1"/>
  <c r="BZ2967" i="1"/>
  <c r="CA2966" i="1"/>
  <c r="CB2965" i="1" s="1"/>
  <c r="CC2965" i="1" s="1"/>
  <c r="CD2965" i="1"/>
  <c r="CB2964" i="1"/>
  <c r="CD2964" i="1" l="1"/>
  <c r="CC2964" i="1"/>
  <c r="BZ2968" i="1"/>
  <c r="CA2967" i="1"/>
  <c r="BZ2969" i="1" l="1"/>
  <c r="CA2968" i="1"/>
  <c r="CB2967" i="1" s="1"/>
  <c r="CC2967" i="1" s="1"/>
  <c r="CD2967" i="1"/>
  <c r="CB2966" i="1"/>
  <c r="CC2966" i="1" l="1"/>
  <c r="CD2966" i="1"/>
  <c r="BZ2970" i="1"/>
  <c r="CA2969" i="1"/>
  <c r="BZ2971" i="1" l="1"/>
  <c r="CA2970" i="1"/>
  <c r="CB2969" i="1" s="1"/>
  <c r="CC2969" i="1" s="1"/>
  <c r="CB2968" i="1"/>
  <c r="CC2968" i="1" l="1"/>
  <c r="CD2968" i="1"/>
  <c r="CD2969" i="1"/>
  <c r="BZ2972" i="1"/>
  <c r="CA2971" i="1"/>
  <c r="BZ2973" i="1" l="1"/>
  <c r="CA2972" i="1"/>
  <c r="CB2970" i="1"/>
  <c r="CC2970" i="1" l="1"/>
  <c r="CD2970" i="1"/>
  <c r="BZ2974" i="1"/>
  <c r="CA2973" i="1"/>
  <c r="CB2972" i="1" s="1"/>
  <c r="CD2972" i="1" s="1"/>
  <c r="CB2971" i="1"/>
  <c r="CC2972" i="1" l="1"/>
  <c r="CC2971" i="1"/>
  <c r="CD2971" i="1"/>
  <c r="BZ2975" i="1"/>
  <c r="CA2974" i="1"/>
  <c r="BZ2976" i="1" l="1"/>
  <c r="CA2975" i="1"/>
  <c r="CB2974" i="1" s="1"/>
  <c r="CD2974" i="1"/>
  <c r="CC2974" i="1"/>
  <c r="CB2973" i="1"/>
  <c r="CD2973" i="1" l="1"/>
  <c r="CC2973" i="1"/>
  <c r="BZ2977" i="1"/>
  <c r="CA2976" i="1"/>
  <c r="BZ2978" i="1" l="1"/>
  <c r="CA2977" i="1"/>
  <c r="CB2975" i="1"/>
  <c r="CC2975" i="1" l="1"/>
  <c r="CD2975" i="1"/>
  <c r="BZ2979" i="1"/>
  <c r="CA2978" i="1"/>
  <c r="CB2976" i="1"/>
  <c r="CC2976" i="1" l="1"/>
  <c r="CD2976" i="1"/>
  <c r="BZ2980" i="1"/>
  <c r="CA2979" i="1"/>
  <c r="CB2978" i="1" s="1"/>
  <c r="CD2978" i="1" s="1"/>
  <c r="CB2977" i="1"/>
  <c r="CC2978" i="1" l="1"/>
  <c r="CD2977" i="1"/>
  <c r="CC2977" i="1"/>
  <c r="BZ2981" i="1"/>
  <c r="CA2980" i="1"/>
  <c r="BZ2982" i="1" l="1"/>
  <c r="CA2981" i="1"/>
  <c r="CB2979" i="1"/>
  <c r="CD2979" i="1" l="1"/>
  <c r="CC2979" i="1"/>
  <c r="BZ2983" i="1"/>
  <c r="CA2982" i="1"/>
  <c r="CB2980" i="1"/>
  <c r="CC2980" i="1" l="1"/>
  <c r="CD2980" i="1"/>
  <c r="BZ2984" i="1"/>
  <c r="CA2983" i="1"/>
  <c r="CB2981" i="1"/>
  <c r="CC2981" i="1" l="1"/>
  <c r="CD2981" i="1"/>
  <c r="BZ2985" i="1"/>
  <c r="CA2984" i="1"/>
  <c r="CB2982" i="1"/>
  <c r="CC2982" i="1" l="1"/>
  <c r="CD2982" i="1"/>
  <c r="BZ2986" i="1"/>
  <c r="CA2985" i="1"/>
  <c r="CB2983" i="1"/>
  <c r="CC2983" i="1" l="1"/>
  <c r="CD2983" i="1"/>
  <c r="BZ2987" i="1"/>
  <c r="CA2986" i="1"/>
  <c r="CB2985" i="1" s="1"/>
  <c r="CD2985" i="1" s="1"/>
  <c r="CC2985" i="1"/>
  <c r="CB2984" i="1"/>
  <c r="CC2984" i="1" l="1"/>
  <c r="CD2984" i="1"/>
  <c r="BZ2988" i="1"/>
  <c r="CA2987" i="1"/>
  <c r="BZ2989" i="1" l="1"/>
  <c r="CA2988" i="1"/>
  <c r="CB2986" i="1"/>
  <c r="CC2986" i="1" l="1"/>
  <c r="CD2986" i="1"/>
  <c r="BZ2990" i="1"/>
  <c r="CA2989" i="1"/>
  <c r="CB2987" i="1"/>
  <c r="CC2987" i="1" l="1"/>
  <c r="CD2987" i="1"/>
  <c r="BZ2991" i="1"/>
  <c r="CA2990" i="1"/>
  <c r="CB2988" i="1"/>
  <c r="CD2988" i="1" l="1"/>
  <c r="CC2988" i="1"/>
  <c r="BZ2992" i="1"/>
  <c r="CA2991" i="1"/>
  <c r="CB2989" i="1"/>
  <c r="CC2989" i="1" l="1"/>
  <c r="CD2989" i="1"/>
  <c r="BZ2993" i="1"/>
  <c r="CA2992" i="1"/>
  <c r="CB2990" i="1"/>
  <c r="CC2990" i="1" l="1"/>
  <c r="CD2990" i="1"/>
  <c r="BZ2994" i="1"/>
  <c r="CA2993" i="1"/>
  <c r="CB2991" i="1"/>
  <c r="CC2991" i="1" l="1"/>
  <c r="CD2991" i="1"/>
  <c r="BZ2995" i="1"/>
  <c r="CA2994" i="1"/>
  <c r="CB2992" i="1"/>
  <c r="CC2992" i="1" l="1"/>
  <c r="CD2992" i="1"/>
  <c r="BZ2996" i="1"/>
  <c r="CA2995" i="1"/>
  <c r="CB2993" i="1"/>
  <c r="CD2993" i="1" l="1"/>
  <c r="CC2993" i="1"/>
  <c r="BZ2997" i="1"/>
  <c r="CA2996" i="1"/>
  <c r="CB2994" i="1"/>
  <c r="CD2994" i="1" l="1"/>
  <c r="CC2994" i="1"/>
  <c r="BZ2998" i="1"/>
  <c r="CA2997" i="1"/>
  <c r="CB2995" i="1"/>
  <c r="CC2995" i="1" l="1"/>
  <c r="CD2995" i="1"/>
  <c r="BZ2999" i="1"/>
  <c r="CA2998" i="1"/>
  <c r="CB2996" i="1"/>
  <c r="CC2996" i="1" l="1"/>
  <c r="CD2996" i="1"/>
  <c r="BZ3000" i="1"/>
  <c r="CA2999" i="1"/>
  <c r="CB2997" i="1"/>
  <c r="CD2997" i="1" l="1"/>
  <c r="CC2997" i="1"/>
  <c r="BZ3001" i="1"/>
  <c r="CA3000" i="1"/>
  <c r="CB2998" i="1"/>
  <c r="CD2998" i="1" l="1"/>
  <c r="CC2998" i="1"/>
  <c r="BZ3002" i="1"/>
  <c r="CA3001" i="1"/>
  <c r="CB2999" i="1"/>
  <c r="CC2999" i="1" l="1"/>
  <c r="CD2999" i="1"/>
  <c r="BZ3003" i="1"/>
  <c r="CA3002" i="1"/>
  <c r="CB3000" i="1"/>
  <c r="CD3000" i="1" l="1"/>
  <c r="CC3000" i="1"/>
  <c r="BZ3004" i="1"/>
  <c r="CA3003" i="1"/>
  <c r="CB3001" i="1"/>
  <c r="CC3001" i="1" l="1"/>
  <c r="CD3001" i="1"/>
  <c r="BZ3005" i="1"/>
  <c r="CA3004" i="1"/>
  <c r="CB3002" i="1"/>
  <c r="CD3002" i="1" l="1"/>
  <c r="CC3002" i="1"/>
  <c r="BZ3006" i="1"/>
  <c r="CA3005" i="1"/>
  <c r="CB3003" i="1"/>
  <c r="CD3003" i="1" l="1"/>
  <c r="CC3003" i="1"/>
  <c r="BZ3007" i="1"/>
  <c r="CA3006" i="1"/>
  <c r="CB3004" i="1"/>
  <c r="CD3004" i="1" l="1"/>
  <c r="CC3004" i="1"/>
  <c r="BZ3008" i="1"/>
  <c r="CA3007" i="1"/>
  <c r="CB3005" i="1"/>
  <c r="CC3005" i="1" l="1"/>
  <c r="CD3005" i="1"/>
  <c r="BZ3009" i="1"/>
  <c r="CA3008" i="1"/>
  <c r="CB3006" i="1"/>
  <c r="CD3006" i="1" l="1"/>
  <c r="CC3006" i="1"/>
  <c r="BZ3010" i="1"/>
  <c r="CA3009" i="1"/>
  <c r="CB3007" i="1"/>
  <c r="CC3007" i="1" l="1"/>
  <c r="CD3007" i="1"/>
  <c r="BZ3011" i="1"/>
  <c r="CA3010" i="1"/>
  <c r="CB3008" i="1"/>
  <c r="CD3008" i="1" l="1"/>
  <c r="CC3008" i="1"/>
  <c r="BZ3012" i="1"/>
  <c r="CA3011" i="1"/>
  <c r="CB3009" i="1"/>
  <c r="CD3009" i="1" l="1"/>
  <c r="CC3009" i="1"/>
  <c r="BZ3013" i="1"/>
  <c r="CA3012" i="1"/>
  <c r="CB3010" i="1"/>
  <c r="CD3010" i="1" l="1"/>
  <c r="CC3010" i="1"/>
  <c r="BZ3014" i="1"/>
  <c r="CA3013" i="1"/>
  <c r="CB3011" i="1"/>
  <c r="CD3011" i="1" l="1"/>
  <c r="CC3011" i="1"/>
  <c r="BZ3015" i="1"/>
  <c r="CA3014" i="1"/>
  <c r="CB3012" i="1"/>
  <c r="CD3012" i="1" l="1"/>
  <c r="CC3012" i="1"/>
  <c r="BZ3016" i="1"/>
  <c r="CA3015" i="1"/>
  <c r="CB3013" i="1"/>
  <c r="CC3013" i="1" l="1"/>
  <c r="CD3013" i="1"/>
  <c r="BZ3017" i="1"/>
  <c r="CA3016" i="1"/>
  <c r="CB3014" i="1"/>
  <c r="CD3014" i="1" l="1"/>
  <c r="CC3014" i="1"/>
  <c r="BZ3018" i="1"/>
  <c r="CA3017" i="1"/>
  <c r="CB3015" i="1"/>
  <c r="CD3015" i="1" l="1"/>
  <c r="CC3015" i="1"/>
  <c r="BZ3019" i="1"/>
  <c r="CA3018" i="1"/>
  <c r="CB3016" i="1"/>
  <c r="CD3016" i="1" l="1"/>
  <c r="CC3016" i="1"/>
  <c r="BZ3020" i="1"/>
  <c r="CA3019" i="1"/>
  <c r="CB3017" i="1"/>
  <c r="CD3017" i="1" l="1"/>
  <c r="CC3017" i="1"/>
  <c r="BZ3021" i="1"/>
  <c r="CA3020" i="1"/>
  <c r="CB3018" i="1"/>
  <c r="CD3018" i="1" l="1"/>
  <c r="CC3018" i="1"/>
  <c r="BZ3022" i="1"/>
  <c r="CA3021" i="1"/>
  <c r="CB3019" i="1"/>
  <c r="CC3019" i="1" l="1"/>
  <c r="CD3019" i="1"/>
  <c r="BZ3023" i="1"/>
  <c r="CA3022" i="1"/>
  <c r="CB3020" i="1"/>
  <c r="CC3020" i="1" l="1"/>
  <c r="CD3020" i="1"/>
  <c r="BZ3024" i="1"/>
  <c r="CA3023" i="1"/>
  <c r="CB3021" i="1"/>
  <c r="CD3021" i="1" l="1"/>
  <c r="CC3021" i="1"/>
  <c r="BZ3025" i="1"/>
  <c r="CA3024" i="1"/>
  <c r="CB3022" i="1"/>
  <c r="CD3022" i="1" l="1"/>
  <c r="CC3022" i="1"/>
  <c r="BZ3026" i="1"/>
  <c r="CA3025" i="1"/>
  <c r="CB3023" i="1"/>
  <c r="CC3023" i="1" l="1"/>
  <c r="CD3023" i="1"/>
  <c r="BZ3027" i="1"/>
  <c r="CA3026" i="1"/>
  <c r="CB3024" i="1"/>
  <c r="CC3024" i="1" l="1"/>
  <c r="CD3024" i="1"/>
  <c r="BZ3028" i="1"/>
  <c r="CA3027" i="1"/>
  <c r="CB3025" i="1"/>
  <c r="CC3025" i="1" l="1"/>
  <c r="CD3025" i="1"/>
  <c r="BZ3029" i="1"/>
  <c r="CA3028" i="1"/>
  <c r="CB3026" i="1"/>
  <c r="CC3026" i="1" l="1"/>
  <c r="CD3026" i="1"/>
  <c r="BZ3030" i="1"/>
  <c r="CA3029" i="1"/>
  <c r="CB3027" i="1"/>
  <c r="CD3027" i="1" l="1"/>
  <c r="CC3027" i="1"/>
  <c r="BZ3031" i="1"/>
  <c r="CA3030" i="1"/>
  <c r="CB3028" i="1"/>
  <c r="CD3028" i="1" l="1"/>
  <c r="CC3028" i="1"/>
  <c r="BZ3032" i="1"/>
  <c r="CA3031" i="1"/>
  <c r="CB3029" i="1"/>
  <c r="CD3029" i="1" l="1"/>
  <c r="CC3029" i="1"/>
  <c r="BZ3033" i="1"/>
  <c r="CA3032" i="1"/>
  <c r="CB3030" i="1"/>
  <c r="CC3030" i="1" l="1"/>
  <c r="CD3030" i="1"/>
  <c r="BZ3034" i="1"/>
  <c r="CA3033" i="1"/>
  <c r="CB3031" i="1"/>
  <c r="CD3031" i="1" l="1"/>
  <c r="CC3031" i="1"/>
  <c r="BZ3035" i="1"/>
  <c r="CA3034" i="1"/>
  <c r="CB3032" i="1"/>
  <c r="CC3032" i="1" l="1"/>
  <c r="CD3032" i="1"/>
  <c r="BZ3036" i="1"/>
  <c r="CA3035" i="1"/>
  <c r="CB3033" i="1"/>
  <c r="CD3033" i="1" l="1"/>
  <c r="CC3033" i="1"/>
  <c r="BZ3037" i="1"/>
  <c r="CA3036" i="1"/>
  <c r="CB3034" i="1"/>
  <c r="CD3034" i="1" l="1"/>
  <c r="CC3034" i="1"/>
  <c r="BZ3038" i="1"/>
  <c r="CA3037" i="1"/>
  <c r="CB3035" i="1"/>
  <c r="CD3035" i="1" l="1"/>
  <c r="CC3035" i="1"/>
  <c r="BZ3039" i="1"/>
  <c r="CA3038" i="1"/>
  <c r="CB3036" i="1"/>
  <c r="CD3036" i="1" l="1"/>
  <c r="CC3036" i="1"/>
  <c r="BZ3040" i="1"/>
  <c r="CA3039" i="1"/>
  <c r="CB3037" i="1"/>
  <c r="CC3037" i="1" l="1"/>
  <c r="CD3037" i="1"/>
  <c r="BZ3041" i="1"/>
  <c r="CA3040" i="1"/>
  <c r="CB3038" i="1"/>
  <c r="CD3038" i="1" l="1"/>
  <c r="CC3038" i="1"/>
  <c r="BZ3042" i="1"/>
  <c r="CA3041" i="1"/>
  <c r="CB3039" i="1"/>
  <c r="CC3039" i="1" l="1"/>
  <c r="CD3039" i="1"/>
  <c r="BZ3043" i="1"/>
  <c r="CA3042" i="1"/>
  <c r="CB3040" i="1"/>
  <c r="CC3040" i="1" l="1"/>
  <c r="CD3040" i="1"/>
  <c r="BZ3044" i="1"/>
  <c r="CA3043" i="1"/>
  <c r="CB3041" i="1"/>
  <c r="CC3041" i="1" l="1"/>
  <c r="CD3041" i="1"/>
  <c r="BZ3045" i="1"/>
  <c r="CA3044" i="1"/>
  <c r="CB3043" i="1" s="1"/>
  <c r="CC3043" i="1" s="1"/>
  <c r="CD3043" i="1"/>
  <c r="CB3042" i="1"/>
  <c r="CC3042" i="1" l="1"/>
  <c r="CD3042" i="1"/>
  <c r="BZ3046" i="1"/>
  <c r="CA3045" i="1"/>
  <c r="BZ3047" i="1" l="1"/>
  <c r="CA3046" i="1"/>
  <c r="CB3044" i="1"/>
  <c r="CC3044" i="1" l="1"/>
  <c r="CD3044" i="1"/>
  <c r="BZ3048" i="1"/>
  <c r="CA3047" i="1"/>
  <c r="CB3045" i="1"/>
  <c r="CC3045" i="1" l="1"/>
  <c r="CD3045" i="1"/>
  <c r="BZ3049" i="1"/>
  <c r="CA3048" i="1"/>
  <c r="CB3046" i="1"/>
  <c r="CC3046" i="1" l="1"/>
  <c r="CD3046" i="1"/>
  <c r="BZ3050" i="1"/>
  <c r="CA3049" i="1"/>
  <c r="CB3048" i="1" s="1"/>
  <c r="CC3048" i="1" s="1"/>
  <c r="CD3048" i="1"/>
  <c r="CB3047" i="1"/>
  <c r="CC3047" i="1" l="1"/>
  <c r="CD3047" i="1"/>
  <c r="BZ3051" i="1"/>
  <c r="CA3050" i="1"/>
  <c r="BZ3052" i="1" l="1"/>
  <c r="CA3051" i="1"/>
  <c r="CB3050" i="1" s="1"/>
  <c r="CC3050" i="1" s="1"/>
  <c r="CD3050" i="1"/>
  <c r="CB3049" i="1"/>
  <c r="CC3049" i="1" l="1"/>
  <c r="CD3049" i="1"/>
  <c r="BZ3053" i="1"/>
  <c r="CA3052" i="1"/>
  <c r="BZ3054" i="1" l="1"/>
  <c r="CA3053" i="1"/>
  <c r="CB3051" i="1"/>
  <c r="CC3051" i="1" l="1"/>
  <c r="CD3051" i="1"/>
  <c r="BZ3055" i="1"/>
  <c r="CA3054" i="1"/>
  <c r="CB3052" i="1"/>
  <c r="CC3052" i="1" l="1"/>
  <c r="CD3052" i="1"/>
  <c r="BZ3056" i="1"/>
  <c r="CA3055" i="1"/>
  <c r="CB3053" i="1"/>
  <c r="CC3053" i="1" l="1"/>
  <c r="CD3053" i="1"/>
  <c r="BZ3057" i="1"/>
  <c r="CA3056" i="1"/>
  <c r="CB3054" i="1"/>
  <c r="CC3054" i="1" l="1"/>
  <c r="CD3054" i="1"/>
  <c r="BZ3058" i="1"/>
  <c r="CA3057" i="1"/>
  <c r="CB3055" i="1"/>
  <c r="CC3055" i="1" l="1"/>
  <c r="CD3055" i="1"/>
  <c r="BZ3059" i="1"/>
  <c r="CA3058" i="1"/>
  <c r="CB3056" i="1"/>
  <c r="CC3056" i="1" l="1"/>
  <c r="CD3056" i="1"/>
  <c r="BZ3060" i="1"/>
  <c r="CA3059" i="1"/>
  <c r="CB3057" i="1"/>
  <c r="CD3057" i="1" l="1"/>
  <c r="CC3057" i="1"/>
  <c r="BZ3061" i="1"/>
  <c r="CA3060" i="1"/>
  <c r="CB3058" i="1"/>
  <c r="CD3058" i="1" l="1"/>
  <c r="CC3058" i="1"/>
  <c r="BZ3062" i="1"/>
  <c r="CA3061" i="1"/>
  <c r="CB3059" i="1"/>
  <c r="CC3059" i="1" l="1"/>
  <c r="CD3059" i="1"/>
  <c r="BZ3063" i="1"/>
  <c r="CA3062" i="1"/>
  <c r="CB3060" i="1"/>
  <c r="CC3060" i="1" l="1"/>
  <c r="CD3060" i="1"/>
  <c r="BZ3064" i="1"/>
  <c r="CA3063" i="1"/>
  <c r="CB3061" i="1"/>
  <c r="CC3061" i="1" l="1"/>
  <c r="CD3061" i="1"/>
  <c r="BZ3065" i="1"/>
  <c r="CA3064" i="1"/>
  <c r="CB3062" i="1"/>
  <c r="CD3062" i="1" l="1"/>
  <c r="CC3062" i="1"/>
  <c r="BZ3066" i="1"/>
  <c r="CA3065" i="1"/>
  <c r="CB3063" i="1"/>
  <c r="CD3063" i="1" l="1"/>
  <c r="CC3063" i="1"/>
  <c r="BZ3067" i="1"/>
  <c r="CA3066" i="1"/>
  <c r="CB3064" i="1"/>
  <c r="CC3064" i="1" l="1"/>
  <c r="CD3064" i="1"/>
  <c r="BZ3068" i="1"/>
  <c r="CA3067" i="1"/>
  <c r="CB3065" i="1"/>
  <c r="CD3065" i="1" l="1"/>
  <c r="CC3065" i="1"/>
  <c r="BZ3069" i="1"/>
  <c r="CA3068" i="1"/>
  <c r="CB3066" i="1"/>
  <c r="CD3066" i="1" l="1"/>
  <c r="CC3066" i="1"/>
  <c r="BZ3070" i="1"/>
  <c r="CA3069" i="1"/>
  <c r="CB3067" i="1"/>
  <c r="CC3067" i="1" l="1"/>
  <c r="CD3067" i="1"/>
  <c r="BZ3071" i="1"/>
  <c r="CA3070" i="1"/>
  <c r="CB3068" i="1"/>
  <c r="CC3068" i="1" l="1"/>
  <c r="CD3068" i="1"/>
  <c r="BZ3072" i="1"/>
  <c r="CA3071" i="1"/>
  <c r="CB3069" i="1"/>
  <c r="CC3069" i="1" l="1"/>
  <c r="CD3069" i="1"/>
  <c r="BZ3073" i="1"/>
  <c r="CA3072" i="1"/>
  <c r="CB3070" i="1"/>
  <c r="CD3070" i="1" l="1"/>
  <c r="CC3070" i="1"/>
  <c r="BZ3074" i="1"/>
  <c r="CA3073" i="1"/>
  <c r="CB3071" i="1"/>
  <c r="CC3071" i="1" l="1"/>
  <c r="CD3071" i="1"/>
  <c r="BZ3075" i="1"/>
  <c r="CA3074" i="1"/>
  <c r="CB3072" i="1"/>
  <c r="CD3072" i="1" l="1"/>
  <c r="CC3072" i="1"/>
  <c r="BZ3076" i="1"/>
  <c r="CA3075" i="1"/>
  <c r="CB3073" i="1"/>
  <c r="CC3073" i="1" l="1"/>
  <c r="CD3073" i="1"/>
  <c r="BZ3077" i="1"/>
  <c r="CA3076" i="1"/>
  <c r="CB3074" i="1"/>
  <c r="CD3074" i="1" l="1"/>
  <c r="CC3074" i="1"/>
  <c r="BZ3078" i="1"/>
  <c r="CA3077" i="1"/>
  <c r="CB3075" i="1"/>
  <c r="CC3075" i="1" l="1"/>
  <c r="CD3075" i="1"/>
  <c r="BZ3079" i="1"/>
  <c r="CA3078" i="1"/>
  <c r="CB3076" i="1"/>
  <c r="CC3076" i="1" l="1"/>
  <c r="CD3076" i="1"/>
  <c r="BZ3080" i="1"/>
  <c r="CA3079" i="1"/>
  <c r="CB3077" i="1"/>
  <c r="CC3077" i="1" l="1"/>
  <c r="CD3077" i="1"/>
  <c r="BZ3081" i="1"/>
  <c r="CA3080" i="1"/>
  <c r="CB3078" i="1"/>
  <c r="CC3078" i="1" l="1"/>
  <c r="CD3078" i="1"/>
  <c r="BZ3082" i="1"/>
  <c r="CA3081" i="1"/>
  <c r="CB3079" i="1"/>
  <c r="CC3079" i="1" l="1"/>
  <c r="CD3079" i="1"/>
  <c r="BZ3083" i="1"/>
  <c r="CA3082" i="1"/>
  <c r="CB3080" i="1"/>
  <c r="CD3080" i="1" l="1"/>
  <c r="CC3080" i="1"/>
  <c r="BZ3084" i="1"/>
  <c r="CA3083" i="1"/>
  <c r="CB3081" i="1"/>
  <c r="CC3081" i="1" l="1"/>
  <c r="CD3081" i="1"/>
  <c r="BZ3085" i="1"/>
  <c r="CA3084" i="1"/>
  <c r="CB3082" i="1"/>
  <c r="CD3082" i="1" l="1"/>
  <c r="CC3082" i="1"/>
  <c r="BZ3086" i="1"/>
  <c r="CA3085" i="1"/>
  <c r="CB3083" i="1"/>
  <c r="CC3083" i="1" l="1"/>
  <c r="CD3083" i="1"/>
  <c r="BZ3087" i="1"/>
  <c r="CA3086" i="1"/>
  <c r="CB3084" i="1"/>
  <c r="CC3084" i="1" l="1"/>
  <c r="CD3084" i="1"/>
  <c r="BZ3088" i="1"/>
  <c r="CA3087" i="1"/>
  <c r="CB3085" i="1"/>
  <c r="CD3085" i="1" l="1"/>
  <c r="CC3085" i="1"/>
  <c r="BZ3089" i="1"/>
  <c r="CA3088" i="1"/>
  <c r="CB3086" i="1"/>
  <c r="CC3086" i="1" l="1"/>
  <c r="CD3086" i="1"/>
  <c r="BZ3090" i="1"/>
  <c r="CA3089" i="1"/>
  <c r="CB3087" i="1"/>
  <c r="CC3087" i="1" l="1"/>
  <c r="CD3087" i="1"/>
  <c r="BZ3091" i="1"/>
  <c r="CA3090" i="1"/>
  <c r="CB3088" i="1"/>
  <c r="CC3088" i="1" l="1"/>
  <c r="CD3088" i="1"/>
  <c r="BZ3092" i="1"/>
  <c r="CA3091" i="1"/>
  <c r="CB3089" i="1"/>
  <c r="CC3089" i="1" l="1"/>
  <c r="CD3089" i="1"/>
  <c r="BZ3093" i="1"/>
  <c r="CA3092" i="1"/>
  <c r="CB3090" i="1"/>
  <c r="CD3090" i="1" l="1"/>
  <c r="CC3090" i="1"/>
  <c r="BZ3094" i="1"/>
  <c r="CA3093" i="1"/>
  <c r="CB3091" i="1"/>
  <c r="CC3091" i="1" l="1"/>
  <c r="CD3091" i="1"/>
  <c r="BZ3095" i="1"/>
  <c r="CA3094" i="1"/>
  <c r="CB3092" i="1"/>
  <c r="CD3092" i="1" l="1"/>
  <c r="CC3092" i="1"/>
  <c r="BZ3096" i="1"/>
  <c r="CA3095" i="1"/>
  <c r="CB3093" i="1"/>
  <c r="CC3093" i="1" l="1"/>
  <c r="CD3093" i="1"/>
  <c r="BZ3097" i="1"/>
  <c r="CA3096" i="1"/>
  <c r="CB3094" i="1"/>
  <c r="CC3094" i="1" l="1"/>
  <c r="CD3094" i="1"/>
  <c r="BZ3098" i="1"/>
  <c r="CA3097" i="1"/>
  <c r="CB3095" i="1"/>
  <c r="CC3095" i="1" l="1"/>
  <c r="CD3095" i="1"/>
  <c r="BZ3099" i="1"/>
  <c r="CA3098" i="1"/>
  <c r="CB3096" i="1"/>
  <c r="CD3096" i="1" l="1"/>
  <c r="CC3096" i="1"/>
  <c r="BZ3100" i="1"/>
  <c r="CA3099" i="1"/>
  <c r="CB3097" i="1"/>
  <c r="CC3097" i="1" l="1"/>
  <c r="CD3097" i="1"/>
  <c r="BZ3101" i="1"/>
  <c r="CA3100" i="1"/>
  <c r="CB3098" i="1"/>
  <c r="CD3098" i="1" l="1"/>
  <c r="CC3098" i="1"/>
  <c r="BZ3102" i="1"/>
  <c r="CA3101" i="1"/>
  <c r="CB3099" i="1"/>
  <c r="CC3099" i="1" l="1"/>
  <c r="CD3099" i="1"/>
  <c r="BZ3103" i="1"/>
  <c r="CA3102" i="1"/>
  <c r="CB3100" i="1"/>
  <c r="CC3100" i="1" l="1"/>
  <c r="CD3100" i="1"/>
  <c r="BZ3104" i="1"/>
  <c r="CA3103" i="1"/>
  <c r="CB3101" i="1"/>
  <c r="CD3101" i="1" l="1"/>
  <c r="CC3101" i="1"/>
  <c r="BZ3105" i="1"/>
  <c r="CA3104" i="1"/>
  <c r="CB3102" i="1"/>
  <c r="CC3102" i="1" l="1"/>
  <c r="CD3102" i="1"/>
  <c r="BZ3106" i="1"/>
  <c r="CA3105" i="1"/>
  <c r="CB3103" i="1"/>
  <c r="CC3103" i="1" l="1"/>
  <c r="CD3103" i="1"/>
  <c r="BZ3107" i="1"/>
  <c r="CA3106" i="1"/>
  <c r="CB3104" i="1"/>
  <c r="CD3104" i="1" l="1"/>
  <c r="CC3104" i="1"/>
  <c r="BZ3108" i="1"/>
  <c r="CA3107" i="1"/>
  <c r="CB3105" i="1"/>
  <c r="CC3105" i="1" l="1"/>
  <c r="CD3105" i="1"/>
  <c r="BZ3109" i="1"/>
  <c r="CA3108" i="1"/>
  <c r="CB3106" i="1"/>
  <c r="CD3106" i="1" l="1"/>
  <c r="CC3106" i="1"/>
  <c r="BZ3110" i="1"/>
  <c r="CA3109" i="1"/>
  <c r="CB3107" i="1"/>
  <c r="CC3107" i="1" l="1"/>
  <c r="CD3107" i="1"/>
  <c r="BZ3111" i="1"/>
  <c r="CA3110" i="1"/>
  <c r="CB3108" i="1"/>
  <c r="CD3108" i="1" l="1"/>
  <c r="CC3108" i="1"/>
  <c r="BZ3112" i="1"/>
  <c r="CA3111" i="1"/>
  <c r="CB3109" i="1"/>
  <c r="CC3109" i="1" l="1"/>
  <c r="CD3109" i="1"/>
  <c r="BZ3113" i="1"/>
  <c r="CA3112" i="1"/>
  <c r="CB3111" i="1" s="1"/>
  <c r="CC3111" i="1" s="1"/>
  <c r="CD3111" i="1"/>
  <c r="CB3110" i="1"/>
  <c r="CC3110" i="1" l="1"/>
  <c r="CD3110" i="1"/>
  <c r="BZ3114" i="1"/>
  <c r="CA3113" i="1"/>
  <c r="BZ3115" i="1" l="1"/>
  <c r="CA3114" i="1"/>
  <c r="CB3112" i="1"/>
  <c r="CC3112" i="1" l="1"/>
  <c r="CD3112" i="1"/>
  <c r="BZ3116" i="1"/>
  <c r="CA3115" i="1"/>
  <c r="CB3113" i="1"/>
  <c r="CC3113" i="1" l="1"/>
  <c r="CD3113" i="1"/>
  <c r="BZ3117" i="1"/>
  <c r="CA3116" i="1"/>
  <c r="CB3114" i="1"/>
  <c r="CC3114" i="1" l="1"/>
  <c r="CD3114" i="1"/>
  <c r="BZ3118" i="1"/>
  <c r="CA3117" i="1"/>
  <c r="CB3115" i="1"/>
  <c r="CD3115" i="1" l="1"/>
  <c r="CC3115" i="1"/>
  <c r="BZ3119" i="1"/>
  <c r="CA3118" i="1"/>
  <c r="CB3116" i="1"/>
  <c r="CC3116" i="1" l="1"/>
  <c r="CD3116" i="1"/>
  <c r="BZ3120" i="1"/>
  <c r="CA3119" i="1"/>
  <c r="CB3117" i="1"/>
  <c r="CC3117" i="1" l="1"/>
  <c r="CD3117" i="1"/>
  <c r="BZ3121" i="1"/>
  <c r="CA3120" i="1"/>
  <c r="CB3118" i="1"/>
  <c r="CD3118" i="1" l="1"/>
  <c r="CC3118" i="1"/>
  <c r="BZ3122" i="1"/>
  <c r="CA3121" i="1"/>
  <c r="CB3119" i="1"/>
  <c r="CC3119" i="1" l="1"/>
  <c r="CD3119" i="1"/>
  <c r="BZ3123" i="1"/>
  <c r="CA3122" i="1"/>
  <c r="CB3120" i="1"/>
  <c r="CC3120" i="1" l="1"/>
  <c r="CD3120" i="1"/>
  <c r="BZ3124" i="1"/>
  <c r="CA3123" i="1"/>
  <c r="CB3121" i="1"/>
  <c r="CC3121" i="1" l="1"/>
  <c r="CD3121" i="1"/>
  <c r="BZ3125" i="1"/>
  <c r="CA3124" i="1"/>
  <c r="CB3122" i="1"/>
  <c r="CD3122" i="1" l="1"/>
  <c r="CC3122" i="1"/>
  <c r="BZ3126" i="1"/>
  <c r="CA3125" i="1"/>
  <c r="CB3123" i="1"/>
  <c r="CC3123" i="1" l="1"/>
  <c r="CD3123" i="1"/>
  <c r="BZ3127" i="1"/>
  <c r="CA3126" i="1"/>
  <c r="CB3124" i="1"/>
  <c r="CC3124" i="1" l="1"/>
  <c r="CD3124" i="1"/>
  <c r="BZ3128" i="1"/>
  <c r="CA3127" i="1"/>
  <c r="CB3125" i="1"/>
  <c r="CC3125" i="1" l="1"/>
  <c r="CD3125" i="1"/>
  <c r="BZ3129" i="1"/>
  <c r="CA3128" i="1"/>
  <c r="CB3126" i="1"/>
  <c r="CC3126" i="1" l="1"/>
  <c r="CD3126" i="1"/>
  <c r="BZ3130" i="1"/>
  <c r="CA3129" i="1"/>
  <c r="CB3127" i="1"/>
  <c r="CC3127" i="1" l="1"/>
  <c r="CD3127" i="1"/>
  <c r="BZ3131" i="1"/>
  <c r="CA3130" i="1"/>
  <c r="CB3128" i="1"/>
  <c r="CD3128" i="1" l="1"/>
  <c r="CC3128" i="1"/>
  <c r="BZ3132" i="1"/>
  <c r="CA3131" i="1"/>
  <c r="CB3129" i="1"/>
  <c r="CD3129" i="1" l="1"/>
  <c r="CC3129" i="1"/>
  <c r="BZ3133" i="1"/>
  <c r="CA3132" i="1"/>
  <c r="CB3130" i="1"/>
  <c r="CD3130" i="1" l="1"/>
  <c r="CC3130" i="1"/>
  <c r="BZ3134" i="1"/>
  <c r="CA3133" i="1"/>
  <c r="CB3131" i="1"/>
  <c r="CD3131" i="1" l="1"/>
  <c r="CC3131" i="1"/>
  <c r="BZ3135" i="1"/>
  <c r="CA3134" i="1"/>
  <c r="CB3132" i="1"/>
  <c r="CC3132" i="1" l="1"/>
  <c r="CD3132" i="1"/>
  <c r="BZ3136" i="1"/>
  <c r="CA3135" i="1"/>
  <c r="CB3133" i="1"/>
  <c r="CC3133" i="1" l="1"/>
  <c r="CD3133" i="1"/>
  <c r="BZ3137" i="1"/>
  <c r="CA3136" i="1"/>
  <c r="CB3134" i="1"/>
  <c r="CD3134" i="1" l="1"/>
  <c r="CC3134" i="1"/>
  <c r="BZ3138" i="1"/>
  <c r="CA3137" i="1"/>
  <c r="CB3135" i="1"/>
  <c r="CC3135" i="1" l="1"/>
  <c r="CD3135" i="1"/>
  <c r="BZ3139" i="1"/>
  <c r="CA3138" i="1"/>
  <c r="CB3136" i="1"/>
  <c r="CD3136" i="1" l="1"/>
  <c r="CC3136" i="1"/>
  <c r="BZ3140" i="1"/>
  <c r="CA3139" i="1"/>
  <c r="CB3137" i="1"/>
  <c r="CD3137" i="1" l="1"/>
  <c r="CC3137" i="1"/>
  <c r="BZ3141" i="1"/>
  <c r="CA3140" i="1"/>
  <c r="CB3138" i="1"/>
  <c r="CC3138" i="1" l="1"/>
  <c r="CD3138" i="1"/>
  <c r="BZ3142" i="1"/>
  <c r="CA3141" i="1"/>
  <c r="CB3139" i="1"/>
  <c r="CC3139" i="1" l="1"/>
  <c r="CD3139" i="1"/>
  <c r="BZ3143" i="1"/>
  <c r="CA3142" i="1"/>
  <c r="CB3140" i="1"/>
  <c r="CC3140" i="1" l="1"/>
  <c r="CD3140" i="1"/>
  <c r="BZ3144" i="1"/>
  <c r="CA3143" i="1"/>
  <c r="CB3141" i="1"/>
  <c r="CC3141" i="1" l="1"/>
  <c r="CD3141" i="1"/>
  <c r="BZ3145" i="1"/>
  <c r="CA3144" i="1"/>
  <c r="CB3142" i="1"/>
  <c r="CC3142" i="1" l="1"/>
  <c r="CD3142" i="1"/>
  <c r="BZ3146" i="1"/>
  <c r="CA3145" i="1"/>
  <c r="CB3143" i="1"/>
  <c r="CD3143" i="1" l="1"/>
  <c r="CC3143" i="1"/>
  <c r="BZ3147" i="1"/>
  <c r="CA3146" i="1"/>
  <c r="CB3144" i="1"/>
  <c r="CD3144" i="1" l="1"/>
  <c r="CC3144" i="1"/>
  <c r="BZ3148" i="1"/>
  <c r="CA3147" i="1"/>
  <c r="CB3145" i="1"/>
  <c r="CC3145" i="1" l="1"/>
  <c r="CD3145" i="1"/>
  <c r="BZ3149" i="1"/>
  <c r="CA3148" i="1"/>
  <c r="CB3146" i="1"/>
  <c r="CC3146" i="1" l="1"/>
  <c r="CD3146" i="1"/>
  <c r="BZ3150" i="1"/>
  <c r="CA3149" i="1"/>
  <c r="CB3147" i="1"/>
  <c r="CC3147" i="1" l="1"/>
  <c r="CD3147" i="1"/>
  <c r="BZ3151" i="1"/>
  <c r="CA3150" i="1"/>
  <c r="CB3148" i="1"/>
  <c r="CC3148" i="1" l="1"/>
  <c r="CD3148" i="1"/>
  <c r="BZ3152" i="1"/>
  <c r="CA3151" i="1"/>
  <c r="CB3149" i="1"/>
  <c r="CC3149" i="1" l="1"/>
  <c r="CD3149" i="1"/>
  <c r="BZ3153" i="1"/>
  <c r="CA3152" i="1"/>
  <c r="CB3150" i="1"/>
  <c r="CC3150" i="1" l="1"/>
  <c r="CD3150" i="1"/>
  <c r="BZ3154" i="1"/>
  <c r="CA3153" i="1"/>
  <c r="CB3151" i="1"/>
  <c r="CD3151" i="1" l="1"/>
  <c r="CC3151" i="1"/>
  <c r="BZ3155" i="1"/>
  <c r="CA3154" i="1"/>
  <c r="CB3152" i="1"/>
  <c r="CD3152" i="1" l="1"/>
  <c r="CC3152" i="1"/>
  <c r="BZ3156" i="1"/>
  <c r="CA3155" i="1"/>
  <c r="CB3153" i="1"/>
  <c r="CC3153" i="1" l="1"/>
  <c r="CD3153" i="1"/>
  <c r="BZ3157" i="1"/>
  <c r="CA3156" i="1"/>
  <c r="CB3154" i="1"/>
  <c r="CC3154" i="1" l="1"/>
  <c r="CD3154" i="1"/>
  <c r="BZ3158" i="1"/>
  <c r="CA3157" i="1"/>
  <c r="CB3155" i="1"/>
  <c r="CD3155" i="1" l="1"/>
  <c r="CC3155" i="1"/>
  <c r="BZ3159" i="1"/>
  <c r="CA3158" i="1"/>
  <c r="CB3156" i="1"/>
  <c r="CC3156" i="1" l="1"/>
  <c r="CD3156" i="1"/>
  <c r="BZ3160" i="1"/>
  <c r="CA3159" i="1"/>
  <c r="CB3157" i="1"/>
  <c r="CC3157" i="1" l="1"/>
  <c r="CD3157" i="1"/>
  <c r="BZ3161" i="1"/>
  <c r="CA3160" i="1"/>
  <c r="CB3158" i="1"/>
  <c r="CC3158" i="1" l="1"/>
  <c r="CD3158" i="1"/>
  <c r="BZ3162" i="1"/>
  <c r="CA3161" i="1"/>
  <c r="CB3159" i="1"/>
  <c r="CD3159" i="1" l="1"/>
  <c r="CC3159" i="1"/>
  <c r="BZ3163" i="1"/>
  <c r="CA3162" i="1"/>
  <c r="CB3160" i="1"/>
  <c r="CC3160" i="1" l="1"/>
  <c r="CD3160" i="1"/>
  <c r="BZ3164" i="1"/>
  <c r="CA3163" i="1"/>
  <c r="CB3161" i="1"/>
  <c r="CD3161" i="1" l="1"/>
  <c r="CC3161" i="1"/>
  <c r="BZ3165" i="1"/>
  <c r="CA3164" i="1"/>
  <c r="CB3162" i="1"/>
  <c r="CC3162" i="1" l="1"/>
  <c r="CD3162" i="1"/>
  <c r="BZ3166" i="1"/>
  <c r="CA3165" i="1"/>
  <c r="CB3163" i="1"/>
  <c r="CC3163" i="1" l="1"/>
  <c r="CD3163" i="1"/>
  <c r="BZ3167" i="1"/>
  <c r="CA3166" i="1"/>
  <c r="CB3164" i="1"/>
  <c r="CD3164" i="1" l="1"/>
  <c r="CC3164" i="1"/>
  <c r="BZ3168" i="1"/>
  <c r="CA3167" i="1"/>
  <c r="CB3165" i="1"/>
  <c r="CD3165" i="1" l="1"/>
  <c r="CC3165" i="1"/>
  <c r="BZ3169" i="1"/>
  <c r="CA3168" i="1"/>
  <c r="CB3166" i="1"/>
  <c r="CC3166" i="1" l="1"/>
  <c r="CD3166" i="1"/>
  <c r="BZ3170" i="1"/>
  <c r="CA3169" i="1"/>
  <c r="CB3167" i="1"/>
  <c r="CD3167" i="1" l="1"/>
  <c r="CC3167" i="1"/>
  <c r="BZ3171" i="1"/>
  <c r="CA3170" i="1"/>
  <c r="CB3168" i="1"/>
  <c r="CC3168" i="1" l="1"/>
  <c r="CD3168" i="1"/>
  <c r="BZ3172" i="1"/>
  <c r="CA3171" i="1"/>
  <c r="CB3169" i="1"/>
  <c r="CD3169" i="1" l="1"/>
  <c r="CC3169" i="1"/>
  <c r="BZ3173" i="1"/>
  <c r="CA3172" i="1"/>
  <c r="CB3170" i="1"/>
  <c r="CC3170" i="1" l="1"/>
  <c r="CD3170" i="1"/>
  <c r="BZ3174" i="1"/>
  <c r="CA3173" i="1"/>
  <c r="CB3171" i="1"/>
  <c r="CD3171" i="1" l="1"/>
  <c r="CC3171" i="1"/>
  <c r="BZ3175" i="1"/>
  <c r="CA3174" i="1"/>
  <c r="CB3172" i="1"/>
  <c r="CC3172" i="1" l="1"/>
  <c r="CD3172" i="1"/>
  <c r="BZ3176" i="1"/>
  <c r="CA3175" i="1"/>
  <c r="CB3173" i="1"/>
  <c r="CC3173" i="1" l="1"/>
  <c r="CD3173" i="1"/>
  <c r="BZ3177" i="1"/>
  <c r="CA3176" i="1"/>
  <c r="CB3174" i="1"/>
  <c r="CC3174" i="1" l="1"/>
  <c r="CD3174" i="1"/>
  <c r="BZ3178" i="1"/>
  <c r="CA3177" i="1"/>
  <c r="CB3175" i="1"/>
  <c r="CC3175" i="1" l="1"/>
  <c r="CD3175" i="1"/>
  <c r="BZ3179" i="1"/>
  <c r="CA3178" i="1"/>
  <c r="CB3176" i="1"/>
  <c r="CC3176" i="1" l="1"/>
  <c r="CD3176" i="1"/>
  <c r="BZ3180" i="1"/>
  <c r="CA3179" i="1"/>
  <c r="CB3177" i="1"/>
  <c r="CC3177" i="1" l="1"/>
  <c r="CD3177" i="1"/>
  <c r="BZ3181" i="1"/>
  <c r="CA3180" i="1"/>
  <c r="CB3178" i="1"/>
  <c r="CC3178" i="1" l="1"/>
  <c r="CD3178" i="1"/>
  <c r="BZ3182" i="1"/>
  <c r="CA3181" i="1"/>
  <c r="CB3179" i="1"/>
  <c r="CC3179" i="1" l="1"/>
  <c r="CD3179" i="1"/>
  <c r="BZ3183" i="1"/>
  <c r="CA3182" i="1"/>
  <c r="CB3180" i="1"/>
  <c r="CD3180" i="1" l="1"/>
  <c r="CC3180" i="1"/>
  <c r="BZ3184" i="1"/>
  <c r="CA3183" i="1"/>
  <c r="CB3181" i="1"/>
  <c r="CD3181" i="1" l="1"/>
  <c r="CC3181" i="1"/>
  <c r="BZ3185" i="1"/>
  <c r="CA3184" i="1"/>
  <c r="CB3182" i="1"/>
  <c r="CC3182" i="1" l="1"/>
  <c r="CD3182" i="1"/>
  <c r="BZ3186" i="1"/>
  <c r="CA3185" i="1"/>
  <c r="CB3183" i="1"/>
  <c r="CC3183" i="1" l="1"/>
  <c r="CD3183" i="1"/>
  <c r="BZ3187" i="1"/>
  <c r="CA3186" i="1"/>
  <c r="CB3184" i="1"/>
  <c r="CC3184" i="1" l="1"/>
  <c r="CD3184" i="1"/>
  <c r="BZ3188" i="1"/>
  <c r="CA3187" i="1"/>
  <c r="CB3185" i="1"/>
  <c r="CC3185" i="1" l="1"/>
  <c r="CD3185" i="1"/>
  <c r="BZ3189" i="1"/>
  <c r="CA3188" i="1"/>
  <c r="CB3186" i="1"/>
  <c r="CC3186" i="1" l="1"/>
  <c r="CD3186" i="1"/>
  <c r="BZ3190" i="1"/>
  <c r="CA3189" i="1"/>
  <c r="CB3187" i="1"/>
  <c r="CC3187" i="1" l="1"/>
  <c r="CD3187" i="1"/>
  <c r="BZ3191" i="1"/>
  <c r="CA3190" i="1"/>
  <c r="CB3188" i="1"/>
  <c r="CD3188" i="1" l="1"/>
  <c r="CC3188" i="1"/>
  <c r="BZ3192" i="1"/>
  <c r="CA3191" i="1"/>
  <c r="CB3189" i="1"/>
  <c r="CC3189" i="1" l="1"/>
  <c r="CD3189" i="1"/>
  <c r="BZ3193" i="1"/>
  <c r="CA3192" i="1"/>
  <c r="CB3190" i="1"/>
  <c r="CD3190" i="1" l="1"/>
  <c r="CC3190" i="1"/>
  <c r="BZ3194" i="1"/>
  <c r="CA3193" i="1"/>
  <c r="CB3191" i="1"/>
  <c r="CC3191" i="1" l="1"/>
  <c r="CD3191" i="1"/>
  <c r="BZ3195" i="1"/>
  <c r="CA3194" i="1"/>
  <c r="CB3192" i="1"/>
  <c r="CC3192" i="1" l="1"/>
  <c r="CD3192" i="1"/>
  <c r="BZ3196" i="1"/>
  <c r="CA3195" i="1"/>
  <c r="CB3193" i="1"/>
  <c r="CD3193" i="1" l="1"/>
  <c r="CC3193" i="1"/>
  <c r="BZ3197" i="1"/>
  <c r="CA3196" i="1"/>
  <c r="CB3194" i="1"/>
  <c r="CD3194" i="1" l="1"/>
  <c r="CC3194" i="1"/>
  <c r="BZ3198" i="1"/>
  <c r="CA3197" i="1"/>
  <c r="CB3195" i="1"/>
  <c r="CC3195" i="1" l="1"/>
  <c r="CD3195" i="1"/>
  <c r="BZ3199" i="1"/>
  <c r="CA3198" i="1"/>
  <c r="CB3196" i="1"/>
  <c r="CC3196" i="1" l="1"/>
  <c r="CD3196" i="1"/>
  <c r="BZ3200" i="1"/>
  <c r="CA3199" i="1"/>
  <c r="CB3197" i="1"/>
  <c r="CC3197" i="1" l="1"/>
  <c r="CD3197" i="1"/>
  <c r="BZ3201" i="1"/>
  <c r="CA3200" i="1"/>
  <c r="CB3198" i="1"/>
  <c r="CC3198" i="1" l="1"/>
  <c r="CD3198" i="1"/>
  <c r="BZ3202" i="1"/>
  <c r="CA3201" i="1"/>
  <c r="CB3199" i="1"/>
  <c r="CD3199" i="1" l="1"/>
  <c r="CC3199" i="1"/>
  <c r="BZ3203" i="1"/>
  <c r="CA3202" i="1"/>
  <c r="CB3200" i="1"/>
  <c r="CD3200" i="1" l="1"/>
  <c r="CC3200" i="1"/>
  <c r="BZ3204" i="1"/>
  <c r="CA3203" i="1"/>
  <c r="CB3201" i="1"/>
  <c r="CC3201" i="1" l="1"/>
  <c r="CD3201" i="1"/>
  <c r="BZ3205" i="1"/>
  <c r="CA3204" i="1"/>
  <c r="CB3202" i="1"/>
  <c r="CC3202" i="1" l="1"/>
  <c r="CD3202" i="1"/>
  <c r="BZ3206" i="1"/>
  <c r="CA3205" i="1"/>
  <c r="CB3203" i="1"/>
  <c r="CD3203" i="1" l="1"/>
  <c r="CC3203" i="1"/>
  <c r="BZ3207" i="1"/>
  <c r="CA3206" i="1"/>
  <c r="CB3204" i="1"/>
  <c r="CD3204" i="1" l="1"/>
  <c r="CC3204" i="1"/>
  <c r="BZ3208" i="1"/>
  <c r="CA3207" i="1"/>
  <c r="CB3205" i="1"/>
  <c r="CC3205" i="1" l="1"/>
  <c r="CD3205" i="1"/>
  <c r="BZ3209" i="1"/>
  <c r="CA3208" i="1"/>
  <c r="CB3206" i="1"/>
  <c r="CD3206" i="1" l="1"/>
  <c r="CC3206" i="1"/>
  <c r="BZ3210" i="1"/>
  <c r="CA3209" i="1"/>
  <c r="CB3207" i="1"/>
  <c r="CC3207" i="1" l="1"/>
  <c r="CD3207" i="1"/>
  <c r="BZ3211" i="1"/>
  <c r="CA3210" i="1"/>
  <c r="CB3208" i="1"/>
  <c r="CD3208" i="1" l="1"/>
  <c r="CC3208" i="1"/>
  <c r="BZ3212" i="1"/>
  <c r="CA3211" i="1"/>
  <c r="CB3209" i="1"/>
  <c r="CD3209" i="1" l="1"/>
  <c r="CC3209" i="1"/>
  <c r="BZ3213" i="1"/>
  <c r="CA3212" i="1"/>
  <c r="CB3210" i="1"/>
  <c r="CC3210" i="1" l="1"/>
  <c r="CD3210" i="1"/>
  <c r="BZ3214" i="1"/>
  <c r="CA3213" i="1"/>
  <c r="CB3211" i="1"/>
  <c r="CC3211" i="1" l="1"/>
  <c r="CD3211" i="1"/>
  <c r="BZ3215" i="1"/>
  <c r="CA3214" i="1"/>
  <c r="CB3212" i="1"/>
  <c r="CC3212" i="1" l="1"/>
  <c r="CD3212" i="1"/>
  <c r="BZ3216" i="1"/>
  <c r="CA3215" i="1"/>
  <c r="CB3213" i="1"/>
  <c r="CC3213" i="1" l="1"/>
  <c r="CD3213" i="1"/>
  <c r="BZ3217" i="1"/>
  <c r="CA3216" i="1"/>
  <c r="CB3214" i="1"/>
  <c r="CD3214" i="1" l="1"/>
  <c r="CC3214" i="1"/>
  <c r="BZ3218" i="1"/>
  <c r="CA3217" i="1"/>
  <c r="CB3215" i="1"/>
  <c r="CC3215" i="1" l="1"/>
  <c r="CD3215" i="1"/>
  <c r="BZ3219" i="1"/>
  <c r="CA3218" i="1"/>
  <c r="CB3216" i="1"/>
  <c r="CD3216" i="1" l="1"/>
  <c r="CC3216" i="1"/>
  <c r="BZ3220" i="1"/>
  <c r="CA3219" i="1"/>
  <c r="CB3217" i="1"/>
  <c r="CC3217" i="1" l="1"/>
  <c r="CD3217" i="1"/>
  <c r="BZ3221" i="1"/>
  <c r="CA3220" i="1"/>
  <c r="CB3218" i="1"/>
  <c r="CD3218" i="1" l="1"/>
  <c r="CC3218" i="1"/>
  <c r="BZ3222" i="1"/>
  <c r="CA3221" i="1"/>
  <c r="CB3219" i="1"/>
  <c r="CC3219" i="1" l="1"/>
  <c r="CD3219" i="1"/>
  <c r="BZ3223" i="1"/>
  <c r="CA3222" i="1"/>
  <c r="CB3220" i="1"/>
  <c r="CC3220" i="1" l="1"/>
  <c r="CD3220" i="1"/>
  <c r="BZ3224" i="1"/>
  <c r="CA3223" i="1"/>
  <c r="CB3221" i="1"/>
  <c r="CC3221" i="1" l="1"/>
  <c r="CD3221" i="1"/>
  <c r="BZ3225" i="1"/>
  <c r="CA3224" i="1"/>
  <c r="CB3222" i="1"/>
  <c r="CC3222" i="1" l="1"/>
  <c r="CD3222" i="1"/>
  <c r="BZ3226" i="1"/>
  <c r="CA3225" i="1"/>
  <c r="CB3223" i="1"/>
  <c r="CC3223" i="1" l="1"/>
  <c r="CD3223" i="1"/>
  <c r="BZ3227" i="1"/>
  <c r="CA3226" i="1"/>
  <c r="CB3224" i="1"/>
  <c r="CD3224" i="1" l="1"/>
  <c r="CC3224" i="1"/>
  <c r="BZ3228" i="1"/>
  <c r="CA3227" i="1"/>
  <c r="CB3225" i="1"/>
  <c r="CC3225" i="1" l="1"/>
  <c r="CD3225" i="1"/>
  <c r="BZ3229" i="1"/>
  <c r="CA3228" i="1"/>
  <c r="CB3226" i="1"/>
  <c r="CD3226" i="1" l="1"/>
  <c r="CC3226" i="1"/>
  <c r="BZ3230" i="1"/>
  <c r="CA3229" i="1"/>
  <c r="CB3227" i="1"/>
  <c r="CD3227" i="1" l="1"/>
  <c r="CC3227" i="1"/>
  <c r="BZ3231" i="1"/>
  <c r="CA3230" i="1"/>
  <c r="CB3228" i="1"/>
  <c r="CC3228" i="1" l="1"/>
  <c r="CD3228" i="1"/>
  <c r="BZ3232" i="1"/>
  <c r="CA3231" i="1"/>
  <c r="CB3229" i="1"/>
  <c r="CC3229" i="1" l="1"/>
  <c r="CD3229" i="1"/>
  <c r="BZ3233" i="1"/>
  <c r="CA3232" i="1"/>
  <c r="CB3230" i="1"/>
  <c r="CD3230" i="1" l="1"/>
  <c r="CC3230" i="1"/>
  <c r="BZ3234" i="1"/>
  <c r="CA3233" i="1"/>
  <c r="CB3231" i="1"/>
  <c r="CD3231" i="1" l="1"/>
  <c r="CC3231" i="1"/>
  <c r="BZ3235" i="1"/>
  <c r="CA3234" i="1"/>
  <c r="CB3232" i="1"/>
  <c r="CC3232" i="1" l="1"/>
  <c r="CD3232" i="1"/>
  <c r="BZ3236" i="1"/>
  <c r="CA3235" i="1"/>
  <c r="CB3233" i="1"/>
  <c r="CC3233" i="1" l="1"/>
  <c r="CD3233" i="1"/>
  <c r="BZ3237" i="1"/>
  <c r="CA3236" i="1"/>
  <c r="CB3234" i="1"/>
  <c r="CC3234" i="1" l="1"/>
  <c r="CD3234" i="1"/>
  <c r="BZ3238" i="1"/>
  <c r="CA3237" i="1"/>
  <c r="CB3235" i="1"/>
  <c r="CC3235" i="1" l="1"/>
  <c r="CD3235" i="1"/>
  <c r="BZ3239" i="1"/>
  <c r="CA3238" i="1"/>
  <c r="CB3236" i="1"/>
  <c r="CC3236" i="1" l="1"/>
  <c r="CD3236" i="1"/>
  <c r="BZ3240" i="1"/>
  <c r="CA3239" i="1"/>
  <c r="CB3237" i="1"/>
  <c r="CC3237" i="1" l="1"/>
  <c r="CD3237" i="1"/>
  <c r="BZ3241" i="1"/>
  <c r="CA3240" i="1"/>
  <c r="CB3238" i="1"/>
  <c r="CC3238" i="1" l="1"/>
  <c r="CD3238" i="1"/>
  <c r="BZ3242" i="1"/>
  <c r="CA3241" i="1"/>
  <c r="CB3239" i="1"/>
  <c r="CC3239" i="1" l="1"/>
  <c r="CD3239" i="1"/>
  <c r="BZ3243" i="1"/>
  <c r="CA3242" i="1"/>
  <c r="CB3240" i="1"/>
  <c r="CC3240" i="1" l="1"/>
  <c r="CD3240" i="1"/>
  <c r="BZ3244" i="1"/>
  <c r="CA3243" i="1"/>
  <c r="CB3241" i="1"/>
  <c r="CC3241" i="1" l="1"/>
  <c r="CD3241" i="1"/>
  <c r="BZ3245" i="1"/>
  <c r="CA3244" i="1"/>
  <c r="CB3242" i="1"/>
  <c r="CC3242" i="1" l="1"/>
  <c r="CD3242" i="1"/>
  <c r="BZ3246" i="1"/>
  <c r="CA3245" i="1"/>
  <c r="CB3243" i="1"/>
  <c r="CD3243" i="1" l="1"/>
  <c r="CC3243" i="1"/>
  <c r="BZ3247" i="1"/>
  <c r="CA3246" i="1"/>
  <c r="CB3244" i="1"/>
  <c r="CC3244" i="1" l="1"/>
  <c r="CD3244" i="1"/>
  <c r="BZ3248" i="1"/>
  <c r="CA3247" i="1"/>
  <c r="CB3245" i="1"/>
  <c r="CC3245" i="1" l="1"/>
  <c r="CD3245" i="1"/>
  <c r="BZ3249" i="1"/>
  <c r="CA3248" i="1"/>
  <c r="CB3246" i="1"/>
  <c r="CD3246" i="1" l="1"/>
  <c r="CC3246" i="1"/>
  <c r="BZ3250" i="1"/>
  <c r="CA3249" i="1"/>
  <c r="CB3247" i="1"/>
  <c r="CC3247" i="1" l="1"/>
  <c r="CD3247" i="1"/>
  <c r="BZ3251" i="1"/>
  <c r="CA3250" i="1"/>
  <c r="CB3248" i="1"/>
  <c r="CD3248" i="1" l="1"/>
  <c r="CC3248" i="1"/>
  <c r="BZ3252" i="1"/>
  <c r="CA3251" i="1"/>
  <c r="CB3249" i="1"/>
  <c r="CC3249" i="1" l="1"/>
  <c r="CD3249" i="1"/>
  <c r="BZ3253" i="1"/>
  <c r="CA3252" i="1"/>
  <c r="CB3250" i="1"/>
  <c r="CC3250" i="1" l="1"/>
  <c r="CD3250" i="1"/>
  <c r="BZ3254" i="1"/>
  <c r="CA3253" i="1"/>
  <c r="CB3251" i="1"/>
  <c r="CD3251" i="1" l="1"/>
  <c r="CC3251" i="1"/>
  <c r="BZ3255" i="1"/>
  <c r="CA3254" i="1"/>
  <c r="CB3252" i="1"/>
  <c r="CC3252" i="1" l="1"/>
  <c r="CD3252" i="1"/>
  <c r="BZ3256" i="1"/>
  <c r="CA3255" i="1"/>
  <c r="CB3253" i="1"/>
  <c r="CC3253" i="1" l="1"/>
  <c r="CD3253" i="1"/>
  <c r="BZ3257" i="1"/>
  <c r="CA3256" i="1"/>
  <c r="CB3254" i="1"/>
  <c r="CD3254" i="1" l="1"/>
  <c r="CC3254" i="1"/>
  <c r="BZ3258" i="1"/>
  <c r="CA3257" i="1"/>
  <c r="CB3255" i="1"/>
  <c r="CC3255" i="1" l="1"/>
  <c r="CD3255" i="1"/>
  <c r="BZ3259" i="1"/>
  <c r="CA3258" i="1"/>
  <c r="CB3256" i="1"/>
  <c r="CD3256" i="1" l="1"/>
  <c r="CC3256" i="1"/>
  <c r="BZ3260" i="1"/>
  <c r="CA3259" i="1"/>
  <c r="CB3257" i="1"/>
  <c r="CD3257" i="1" l="1"/>
  <c r="CC3257" i="1"/>
  <c r="BZ3261" i="1"/>
  <c r="CA3260" i="1"/>
  <c r="CB3258" i="1"/>
  <c r="CC3258" i="1" l="1"/>
  <c r="CD3258" i="1"/>
  <c r="BZ3262" i="1"/>
  <c r="CA3261" i="1"/>
  <c r="CB3259" i="1"/>
  <c r="CC3259" i="1" l="1"/>
  <c r="CD3259" i="1"/>
  <c r="BZ3263" i="1"/>
  <c r="CA3262" i="1"/>
  <c r="CB3260" i="1"/>
  <c r="CD3260" i="1" l="1"/>
  <c r="CC3260" i="1"/>
  <c r="BZ3264" i="1"/>
  <c r="CA3263" i="1"/>
  <c r="CB3261" i="1"/>
  <c r="CC3261" i="1" l="1"/>
  <c r="CD3261" i="1"/>
  <c r="BZ3265" i="1"/>
  <c r="CA3264" i="1"/>
  <c r="CB3262" i="1"/>
  <c r="CC3262" i="1" l="1"/>
  <c r="CD3262" i="1"/>
  <c r="BZ3266" i="1"/>
  <c r="CA3265" i="1"/>
  <c r="CB3263" i="1"/>
  <c r="CC3263" i="1" l="1"/>
  <c r="CD3263" i="1"/>
  <c r="BZ3267" i="1"/>
  <c r="CA3266" i="1"/>
  <c r="CB3264" i="1"/>
  <c r="CC3264" i="1" l="1"/>
  <c r="CD3264" i="1"/>
  <c r="BZ3268" i="1"/>
  <c r="CA3267" i="1"/>
  <c r="CB3265" i="1"/>
  <c r="CC3265" i="1" l="1"/>
  <c r="CD3265" i="1"/>
  <c r="BZ3269" i="1"/>
  <c r="CA3268" i="1"/>
  <c r="CB3266" i="1"/>
  <c r="CC3266" i="1" l="1"/>
  <c r="CD3266" i="1"/>
  <c r="BZ3270" i="1"/>
  <c r="CA3269" i="1"/>
  <c r="CB3267" i="1"/>
  <c r="CD3267" i="1" l="1"/>
  <c r="CC3267" i="1"/>
  <c r="BZ3271" i="1"/>
  <c r="CA3270" i="1"/>
  <c r="CB3268" i="1"/>
  <c r="CC3268" i="1" l="1"/>
  <c r="CD3268" i="1"/>
  <c r="BZ3272" i="1"/>
  <c r="CA3271" i="1"/>
  <c r="CB3269" i="1"/>
  <c r="CC3269" i="1" l="1"/>
  <c r="CD3269" i="1"/>
  <c r="BZ3273" i="1"/>
  <c r="CA3272" i="1"/>
  <c r="CB3270" i="1"/>
  <c r="CC3270" i="1" l="1"/>
  <c r="CD3270" i="1"/>
  <c r="BZ3274" i="1"/>
  <c r="CA3273" i="1"/>
  <c r="CB3271" i="1"/>
  <c r="CC3271" i="1" l="1"/>
  <c r="CD3271" i="1"/>
  <c r="BZ3275" i="1"/>
  <c r="CA3274" i="1"/>
  <c r="CB3272" i="1"/>
  <c r="CC3272" i="1" l="1"/>
  <c r="CD3272" i="1"/>
  <c r="BZ3276" i="1"/>
  <c r="CA3275" i="1"/>
  <c r="CB3273" i="1"/>
  <c r="CD3273" i="1" l="1"/>
  <c r="CC3273" i="1"/>
  <c r="BZ3277" i="1"/>
  <c r="CA3276" i="1"/>
  <c r="CB3274" i="1"/>
  <c r="CD3274" i="1" l="1"/>
  <c r="CC3274" i="1"/>
  <c r="BZ3278" i="1"/>
  <c r="CA3277" i="1"/>
  <c r="CB3275" i="1"/>
  <c r="CC3275" i="1" l="1"/>
  <c r="CD3275" i="1"/>
  <c r="BZ3279" i="1"/>
  <c r="CA3278" i="1"/>
  <c r="CB3276" i="1"/>
  <c r="CD3276" i="1" l="1"/>
  <c r="CC3276" i="1"/>
  <c r="BZ3280" i="1"/>
  <c r="CA3279" i="1"/>
  <c r="CB3277" i="1"/>
  <c r="CC3277" i="1" l="1"/>
  <c r="CD3277" i="1"/>
  <c r="BZ3281" i="1"/>
  <c r="CA3280" i="1"/>
  <c r="CB3278" i="1"/>
  <c r="CD3278" i="1" l="1"/>
  <c r="CC3278" i="1"/>
  <c r="BZ3282" i="1"/>
  <c r="CA3281" i="1"/>
  <c r="CB3279" i="1"/>
  <c r="CC3279" i="1" l="1"/>
  <c r="CD3279" i="1"/>
  <c r="BZ3283" i="1"/>
  <c r="CA3282" i="1"/>
  <c r="CB3280" i="1"/>
  <c r="CD3280" i="1" l="1"/>
  <c r="CC3280" i="1"/>
  <c r="BZ3284" i="1"/>
  <c r="CA3283" i="1"/>
  <c r="CB3281" i="1"/>
  <c r="CD3281" i="1" l="1"/>
  <c r="CC3281" i="1"/>
  <c r="BZ3285" i="1"/>
  <c r="CA3284" i="1"/>
  <c r="CB3282" i="1"/>
  <c r="CD3282" i="1" l="1"/>
  <c r="CC3282" i="1"/>
  <c r="BZ3286" i="1"/>
  <c r="CA3285" i="1"/>
  <c r="CB3283" i="1"/>
  <c r="CC3283" i="1" l="1"/>
  <c r="CD3283" i="1"/>
  <c r="BZ3287" i="1"/>
  <c r="CA3286" i="1"/>
  <c r="CB3284" i="1"/>
  <c r="CC3284" i="1" l="1"/>
  <c r="CD3284" i="1"/>
  <c r="BZ3288" i="1"/>
  <c r="CA3287" i="1"/>
  <c r="CB3285" i="1"/>
  <c r="CC3285" i="1" l="1"/>
  <c r="CD3285" i="1"/>
  <c r="BZ3289" i="1"/>
  <c r="CA3288" i="1"/>
  <c r="CB3286" i="1"/>
  <c r="CC3286" i="1" l="1"/>
  <c r="CD3286" i="1"/>
  <c r="BZ3290" i="1"/>
  <c r="CA3289" i="1"/>
  <c r="CB3287" i="1"/>
  <c r="CC3287" i="1" l="1"/>
  <c r="CD3287" i="1"/>
  <c r="BZ3291" i="1"/>
  <c r="CA3290" i="1"/>
  <c r="CB3288" i="1"/>
  <c r="CC3288" i="1" l="1"/>
  <c r="CD3288" i="1"/>
  <c r="BZ3292" i="1"/>
  <c r="CA3291" i="1"/>
  <c r="CB3289" i="1"/>
  <c r="CD3289" i="1" l="1"/>
  <c r="CC3289" i="1"/>
  <c r="BZ3293" i="1"/>
  <c r="CA3292" i="1"/>
  <c r="CB3290" i="1"/>
  <c r="CC3290" i="1" l="1"/>
  <c r="CD3290" i="1"/>
  <c r="BZ3294" i="1"/>
  <c r="CA3293" i="1"/>
  <c r="CB3291" i="1"/>
  <c r="CC3291" i="1" l="1"/>
  <c r="CD3291" i="1"/>
  <c r="BZ3295" i="1"/>
  <c r="CA3294" i="1"/>
  <c r="CB3292" i="1"/>
  <c r="CC3292" i="1" l="1"/>
  <c r="CD3292" i="1"/>
  <c r="BZ3296" i="1"/>
  <c r="CA3295" i="1"/>
  <c r="CB3293" i="1"/>
  <c r="CD3293" i="1" l="1"/>
  <c r="CC3293" i="1"/>
  <c r="BZ3297" i="1"/>
  <c r="CA3296" i="1"/>
  <c r="CB3294" i="1"/>
  <c r="CC3294" i="1" l="1"/>
  <c r="CD3294" i="1"/>
  <c r="BZ3298" i="1"/>
  <c r="CA3297" i="1"/>
  <c r="CB3295" i="1"/>
  <c r="CD3295" i="1" l="1"/>
  <c r="CC3295" i="1"/>
  <c r="BZ3299" i="1"/>
  <c r="CA3298" i="1"/>
  <c r="CB3296" i="1"/>
  <c r="CC3296" i="1" l="1"/>
  <c r="CD3296" i="1"/>
  <c r="BZ3300" i="1"/>
  <c r="CA3299" i="1"/>
  <c r="CB3297" i="1"/>
  <c r="CC3297" i="1" l="1"/>
  <c r="CD3297" i="1"/>
  <c r="BZ3301" i="1"/>
  <c r="CA3300" i="1"/>
  <c r="CB3298" i="1"/>
  <c r="CC3298" i="1" l="1"/>
  <c r="CD3298" i="1"/>
  <c r="BZ3302" i="1"/>
  <c r="CA3301" i="1"/>
  <c r="CB3299" i="1"/>
  <c r="CC3299" i="1" l="1"/>
  <c r="CD3299" i="1"/>
  <c r="BZ3303" i="1"/>
  <c r="CA3302" i="1"/>
  <c r="CB3300" i="1"/>
  <c r="CC3300" i="1" l="1"/>
  <c r="CD3300" i="1"/>
  <c r="BZ3304" i="1"/>
  <c r="CA3303" i="1"/>
  <c r="CB3301" i="1"/>
  <c r="CC3301" i="1" l="1"/>
  <c r="CD3301" i="1"/>
  <c r="BZ3305" i="1"/>
  <c r="CA3304" i="1"/>
  <c r="CB3302" i="1"/>
  <c r="CD3302" i="1" l="1"/>
  <c r="CC3302" i="1"/>
  <c r="BZ3306" i="1"/>
  <c r="CA3305" i="1"/>
  <c r="CB3303" i="1"/>
  <c r="CC3303" i="1" l="1"/>
  <c r="CD3303" i="1"/>
  <c r="BZ3307" i="1"/>
  <c r="CA3306" i="1"/>
  <c r="CB3304" i="1"/>
  <c r="CC3304" i="1" l="1"/>
  <c r="CD3304" i="1"/>
  <c r="BZ3308" i="1"/>
  <c r="CA3307" i="1"/>
  <c r="CB3305" i="1"/>
  <c r="CD3305" i="1" l="1"/>
  <c r="CC3305" i="1"/>
  <c r="BZ3309" i="1"/>
  <c r="CA3308" i="1"/>
  <c r="CB3306" i="1"/>
  <c r="CC3306" i="1" l="1"/>
  <c r="CD3306" i="1"/>
  <c r="BZ3310" i="1"/>
  <c r="CA3309" i="1"/>
  <c r="CB3307" i="1"/>
  <c r="CC3307" i="1" l="1"/>
  <c r="CD3307" i="1"/>
  <c r="BZ3311" i="1"/>
  <c r="CA3310" i="1"/>
  <c r="CB3308" i="1"/>
  <c r="CC3308" i="1" l="1"/>
  <c r="CD3308" i="1"/>
  <c r="BZ3312" i="1"/>
  <c r="CA3311" i="1"/>
  <c r="CB3309" i="1"/>
  <c r="CC3309" i="1" l="1"/>
  <c r="CD3309" i="1"/>
  <c r="BZ3313" i="1"/>
  <c r="CA3312" i="1"/>
  <c r="CB3310" i="1"/>
  <c r="CC3310" i="1" l="1"/>
  <c r="CD3310" i="1"/>
  <c r="BZ3314" i="1"/>
  <c r="CA3313" i="1"/>
  <c r="CB3311" i="1"/>
  <c r="CC3311" i="1" l="1"/>
  <c r="CD3311" i="1"/>
  <c r="BZ3315" i="1"/>
  <c r="CA3314" i="1"/>
  <c r="CB3312" i="1"/>
  <c r="CC3312" i="1" l="1"/>
  <c r="CD3312" i="1"/>
  <c r="BZ3316" i="1"/>
  <c r="CA3315" i="1"/>
  <c r="CB3313" i="1"/>
  <c r="CC3313" i="1" l="1"/>
  <c r="CD3313" i="1"/>
  <c r="BZ3317" i="1"/>
  <c r="CA3316" i="1"/>
  <c r="CB3314" i="1"/>
  <c r="CC3314" i="1" l="1"/>
  <c r="CD3314" i="1"/>
  <c r="BZ3318" i="1"/>
  <c r="CA3317" i="1"/>
  <c r="CB3315" i="1"/>
  <c r="CC3315" i="1" l="1"/>
  <c r="CD3315" i="1"/>
  <c r="BZ3319" i="1"/>
  <c r="CA3318" i="1"/>
  <c r="CB3316" i="1"/>
  <c r="CC3316" i="1" l="1"/>
  <c r="CD3316" i="1"/>
  <c r="BZ3320" i="1"/>
  <c r="CA3319" i="1"/>
  <c r="CB3317" i="1"/>
  <c r="CC3317" i="1" l="1"/>
  <c r="CD3317" i="1"/>
  <c r="BZ3321" i="1"/>
  <c r="CA3320" i="1"/>
  <c r="CB3318" i="1"/>
  <c r="CC3318" i="1" l="1"/>
  <c r="CD3318" i="1"/>
  <c r="BZ3322" i="1"/>
  <c r="CA3321" i="1"/>
  <c r="CB3319" i="1"/>
  <c r="CC3319" i="1" l="1"/>
  <c r="CD3319" i="1"/>
  <c r="BZ3323" i="1"/>
  <c r="CA3322" i="1"/>
  <c r="CB3320" i="1"/>
  <c r="CD3320" i="1" l="1"/>
  <c r="CC3320" i="1"/>
  <c r="BZ3324" i="1"/>
  <c r="CA3323" i="1"/>
  <c r="CB3321" i="1"/>
  <c r="CC3321" i="1" l="1"/>
  <c r="CD3321" i="1"/>
  <c r="BZ3325" i="1"/>
  <c r="CA3324" i="1"/>
  <c r="CB3322" i="1"/>
  <c r="CD3322" i="1" l="1"/>
  <c r="CC3322" i="1"/>
  <c r="BZ3326" i="1"/>
  <c r="CA3325" i="1"/>
  <c r="CB3323" i="1"/>
  <c r="CC3323" i="1" l="1"/>
  <c r="CD3323" i="1"/>
  <c r="BZ3327" i="1"/>
  <c r="CA3326" i="1"/>
  <c r="CB3324" i="1"/>
  <c r="CC3324" i="1" l="1"/>
  <c r="CD3324" i="1"/>
  <c r="BZ3328" i="1"/>
  <c r="CA3327" i="1"/>
  <c r="CB3325" i="1"/>
  <c r="CC3325" i="1" l="1"/>
  <c r="CD3325" i="1"/>
  <c r="BZ3329" i="1"/>
  <c r="CA3328" i="1"/>
  <c r="CB3326" i="1"/>
  <c r="CC3326" i="1" l="1"/>
  <c r="CD3326" i="1"/>
  <c r="BZ3330" i="1"/>
  <c r="CA3329" i="1"/>
  <c r="CB3327" i="1"/>
  <c r="CC3327" i="1" l="1"/>
  <c r="CD3327" i="1"/>
  <c r="BZ3331" i="1"/>
  <c r="CA3330" i="1"/>
  <c r="CB3328" i="1"/>
  <c r="CC3328" i="1" l="1"/>
  <c r="CD3328" i="1"/>
  <c r="BZ3332" i="1"/>
  <c r="CA3331" i="1"/>
  <c r="CB3329" i="1"/>
  <c r="CC3329" i="1" l="1"/>
  <c r="CD3329" i="1"/>
  <c r="BZ3333" i="1"/>
  <c r="CA3332" i="1"/>
  <c r="CB3330" i="1"/>
  <c r="CC3330" i="1" l="1"/>
  <c r="CD3330" i="1"/>
  <c r="BZ3334" i="1"/>
  <c r="CA3333" i="1"/>
  <c r="CB3331" i="1"/>
  <c r="CC3331" i="1" l="1"/>
  <c r="CD3331" i="1"/>
  <c r="BZ3335" i="1"/>
  <c r="CA3334" i="1"/>
  <c r="CB3332" i="1"/>
  <c r="CD3332" i="1" l="1"/>
  <c r="CC3332" i="1"/>
  <c r="BZ3336" i="1"/>
  <c r="CA3335" i="1"/>
  <c r="CB3333" i="1"/>
  <c r="CC3333" i="1" l="1"/>
  <c r="CD3333" i="1"/>
  <c r="BZ3337" i="1"/>
  <c r="CA3336" i="1"/>
  <c r="CB3334" i="1"/>
  <c r="CC3334" i="1" l="1"/>
  <c r="CD3334" i="1"/>
  <c r="BZ3338" i="1"/>
  <c r="CA3337" i="1"/>
  <c r="CB3335" i="1"/>
  <c r="CC3335" i="1" l="1"/>
  <c r="CD3335" i="1"/>
  <c r="BZ3339" i="1"/>
  <c r="CA3338" i="1"/>
  <c r="CB3336" i="1"/>
  <c r="CC3336" i="1" l="1"/>
  <c r="CD3336" i="1"/>
  <c r="BZ3340" i="1"/>
  <c r="CA3339" i="1"/>
  <c r="CB3337" i="1"/>
  <c r="CC3337" i="1" l="1"/>
  <c r="CD3337" i="1"/>
  <c r="BZ3341" i="1"/>
  <c r="CA3340" i="1"/>
  <c r="CB3338" i="1"/>
  <c r="CC3338" i="1" l="1"/>
  <c r="CD3338" i="1"/>
  <c r="BZ3342" i="1"/>
  <c r="CA3341" i="1"/>
  <c r="CB3339" i="1"/>
  <c r="CD3339" i="1" l="1"/>
  <c r="CC3339" i="1"/>
  <c r="BZ3343" i="1"/>
  <c r="CA3342" i="1"/>
  <c r="CB3340" i="1"/>
  <c r="CC3340" i="1" l="1"/>
  <c r="CD3340" i="1"/>
  <c r="BZ3344" i="1"/>
  <c r="CA3343" i="1"/>
  <c r="CB3341" i="1"/>
  <c r="CC3341" i="1" l="1"/>
  <c r="CD3341" i="1"/>
  <c r="BZ3345" i="1"/>
  <c r="CA3344" i="1"/>
  <c r="CB3342" i="1"/>
  <c r="CD3342" i="1" l="1"/>
  <c r="CC3342" i="1"/>
  <c r="BZ3346" i="1"/>
  <c r="CA3345" i="1"/>
  <c r="CB3343" i="1"/>
  <c r="CC3343" i="1" l="1"/>
  <c r="CD3343" i="1"/>
  <c r="BZ3347" i="1"/>
  <c r="CA3346" i="1"/>
  <c r="CB3344" i="1"/>
  <c r="CD3344" i="1" l="1"/>
  <c r="CC3344" i="1"/>
  <c r="BZ3348" i="1"/>
  <c r="CA3347" i="1"/>
  <c r="CB3345" i="1"/>
  <c r="CC3345" i="1" l="1"/>
  <c r="CD3345" i="1"/>
  <c r="BZ3349" i="1"/>
  <c r="CA3348" i="1"/>
  <c r="CB3346" i="1"/>
  <c r="CC3346" i="1" l="1"/>
  <c r="CD3346" i="1"/>
  <c r="BZ3350" i="1"/>
  <c r="CA3349" i="1"/>
  <c r="CB3347" i="1"/>
  <c r="CC3347" i="1" l="1"/>
  <c r="CD3347" i="1"/>
  <c r="BZ3351" i="1"/>
  <c r="CA3350" i="1"/>
  <c r="CB3348" i="1"/>
  <c r="CD3348" i="1" l="1"/>
  <c r="CC3348" i="1"/>
  <c r="BZ3352" i="1"/>
  <c r="CA3351" i="1"/>
  <c r="CB3349" i="1"/>
  <c r="CC3349" i="1" l="1"/>
  <c r="CD3349" i="1"/>
  <c r="BZ3353" i="1"/>
  <c r="CA3352" i="1"/>
  <c r="CB3350" i="1"/>
  <c r="CC3350" i="1" l="1"/>
  <c r="CD3350" i="1"/>
  <c r="BZ3354" i="1"/>
  <c r="CA3353" i="1"/>
  <c r="CB3351" i="1"/>
  <c r="CC3351" i="1" l="1"/>
  <c r="CD3351" i="1"/>
  <c r="BZ3355" i="1"/>
  <c r="CA3354" i="1"/>
  <c r="CB3352" i="1"/>
  <c r="CC3352" i="1" l="1"/>
  <c r="CD3352" i="1"/>
  <c r="BZ3356" i="1"/>
  <c r="CA3355" i="1"/>
  <c r="CB3353" i="1"/>
  <c r="CC3353" i="1" l="1"/>
  <c r="CD3353" i="1"/>
  <c r="BZ3357" i="1"/>
  <c r="CA3356" i="1"/>
  <c r="CB3354" i="1"/>
  <c r="CD3354" i="1" l="1"/>
  <c r="CC3354" i="1"/>
  <c r="BZ3358" i="1"/>
  <c r="CA3357" i="1"/>
  <c r="CB3355" i="1"/>
  <c r="CC3355" i="1" l="1"/>
  <c r="CD3355" i="1"/>
  <c r="BZ3359" i="1"/>
  <c r="CA3358" i="1"/>
  <c r="CB3356" i="1"/>
  <c r="CD3356" i="1" l="1"/>
  <c r="CC3356" i="1"/>
  <c r="BZ3360" i="1"/>
  <c r="CA3359" i="1"/>
  <c r="CB3357" i="1"/>
  <c r="CC3357" i="1" l="1"/>
  <c r="CD3357" i="1"/>
  <c r="BZ3361" i="1"/>
  <c r="CA3360" i="1"/>
  <c r="CB3358" i="1"/>
  <c r="CC3358" i="1" l="1"/>
  <c r="CD3358" i="1"/>
  <c r="BZ3362" i="1"/>
  <c r="CA3361" i="1"/>
  <c r="CB3359" i="1"/>
  <c r="CC3359" i="1" l="1"/>
  <c r="CD3359" i="1"/>
  <c r="BZ3363" i="1"/>
  <c r="CA3362" i="1"/>
  <c r="CB3360" i="1"/>
  <c r="CC3360" i="1" l="1"/>
  <c r="CD3360" i="1"/>
  <c r="BZ3364" i="1"/>
  <c r="CA3363" i="1"/>
  <c r="CB3361" i="1"/>
  <c r="CC3361" i="1" l="1"/>
  <c r="CD3361" i="1"/>
  <c r="BZ3365" i="1"/>
  <c r="CA3364" i="1"/>
  <c r="CB3362" i="1"/>
  <c r="CD3362" i="1" l="1"/>
  <c r="CC3362" i="1"/>
  <c r="BZ3366" i="1"/>
  <c r="CA3365" i="1"/>
  <c r="CB3363" i="1"/>
  <c r="CC3363" i="1" l="1"/>
  <c r="CD3363" i="1"/>
  <c r="BZ3367" i="1"/>
  <c r="CA3366" i="1"/>
  <c r="CB3364" i="1"/>
  <c r="CC3364" i="1" l="1"/>
  <c r="CD3364" i="1"/>
  <c r="BZ3368" i="1"/>
  <c r="CA3367" i="1"/>
  <c r="CB3365" i="1"/>
  <c r="CD3365" i="1" l="1"/>
  <c r="CC3365" i="1"/>
  <c r="BZ3369" i="1"/>
  <c r="CA3368" i="1"/>
  <c r="CB3366" i="1"/>
  <c r="CC3366" i="1" l="1"/>
  <c r="CD3366" i="1"/>
  <c r="BZ3370" i="1"/>
  <c r="CA3369" i="1"/>
  <c r="CB3367" i="1"/>
  <c r="CC3367" i="1" l="1"/>
  <c r="CD3367" i="1"/>
  <c r="BZ3371" i="1"/>
  <c r="CA3370" i="1"/>
  <c r="CB3368" i="1"/>
  <c r="CC3368" i="1" l="1"/>
  <c r="CD3368" i="1"/>
  <c r="BZ3372" i="1"/>
  <c r="CA3371" i="1"/>
  <c r="CB3369" i="1"/>
  <c r="CC3369" i="1" l="1"/>
  <c r="CD3369" i="1"/>
  <c r="BZ3373" i="1"/>
  <c r="CA3372" i="1"/>
  <c r="CB3370" i="1"/>
  <c r="CC3370" i="1" l="1"/>
  <c r="CD3370" i="1"/>
  <c r="BZ3374" i="1"/>
  <c r="CA3373" i="1"/>
  <c r="CB3371" i="1"/>
  <c r="CD3371" i="1" l="1"/>
  <c r="CC3371" i="1"/>
  <c r="BZ3375" i="1"/>
  <c r="CA3374" i="1"/>
  <c r="CB3372" i="1"/>
  <c r="CC3372" i="1" l="1"/>
  <c r="CD3372" i="1"/>
  <c r="BZ3376" i="1"/>
  <c r="CA3375" i="1"/>
  <c r="CB3373" i="1"/>
  <c r="CD3373" i="1" l="1"/>
  <c r="CC3373" i="1"/>
  <c r="BZ3377" i="1"/>
  <c r="CA3376" i="1"/>
  <c r="CB3374" i="1"/>
  <c r="CD3374" i="1" l="1"/>
  <c r="CC3374" i="1"/>
  <c r="BZ3378" i="1"/>
  <c r="CA3377" i="1"/>
  <c r="CB3375" i="1"/>
  <c r="CC3375" i="1" l="1"/>
  <c r="CD3375" i="1"/>
  <c r="BZ3379" i="1"/>
  <c r="CA3378" i="1"/>
  <c r="CB3376" i="1"/>
  <c r="CC3376" i="1" l="1"/>
  <c r="CD3376" i="1"/>
  <c r="BZ3380" i="1"/>
  <c r="CA3379" i="1"/>
  <c r="CB3377" i="1"/>
  <c r="CC3377" i="1" l="1"/>
  <c r="CD3377" i="1"/>
  <c r="BZ3381" i="1"/>
  <c r="CA3380" i="1"/>
  <c r="CB3378" i="1"/>
  <c r="CD3378" i="1" l="1"/>
  <c r="CC3378" i="1"/>
  <c r="BZ3382" i="1"/>
  <c r="CA3381" i="1"/>
  <c r="CB3379" i="1"/>
  <c r="CC3379" i="1" l="1"/>
  <c r="CD3379" i="1"/>
  <c r="BZ3383" i="1"/>
  <c r="CA3382" i="1"/>
  <c r="CB3380" i="1"/>
  <c r="CD3380" i="1" l="1"/>
  <c r="CC3380" i="1"/>
  <c r="BZ3384" i="1"/>
  <c r="CA3383" i="1"/>
  <c r="CB3381" i="1"/>
  <c r="CB3382" i="1" l="1"/>
  <c r="CD3381" i="1"/>
  <c r="CC3381" i="1"/>
  <c r="BZ3385" i="1"/>
  <c r="CA3384" i="1"/>
  <c r="CC3382" i="1" l="1"/>
  <c r="CD3382" i="1"/>
  <c r="BZ3386" i="1"/>
  <c r="CA3385" i="1"/>
  <c r="CB3383" i="1"/>
  <c r="CC3383" i="1" l="1"/>
  <c r="CD3383" i="1"/>
  <c r="BZ3387" i="1"/>
  <c r="CA3386" i="1"/>
  <c r="CB3384" i="1"/>
  <c r="CC3384" i="1" l="1"/>
  <c r="CD3384" i="1"/>
  <c r="BZ3388" i="1"/>
  <c r="CA3387" i="1"/>
  <c r="CB3385" i="1"/>
  <c r="CC3385" i="1" l="1"/>
  <c r="CD3385" i="1"/>
  <c r="BZ3389" i="1"/>
  <c r="CA3388" i="1"/>
  <c r="CB3386" i="1"/>
  <c r="CC3386" i="1" l="1"/>
  <c r="CD3386" i="1"/>
  <c r="BZ3390" i="1"/>
  <c r="CA3389" i="1"/>
  <c r="CB3388" i="1" s="1"/>
  <c r="CC3388" i="1" s="1"/>
  <c r="CD3388" i="1"/>
  <c r="CB3387" i="1"/>
  <c r="CD3387" i="1" l="1"/>
  <c r="CC3387" i="1"/>
  <c r="BZ3391" i="1"/>
  <c r="CA3390" i="1"/>
  <c r="CB3389" i="1" s="1"/>
  <c r="CD3389" i="1" l="1"/>
  <c r="CC3389" i="1"/>
  <c r="BZ3392" i="1"/>
  <c r="CA3391" i="1"/>
  <c r="CB3390" i="1" s="1"/>
  <c r="CD3390" i="1" l="1"/>
  <c r="CC3390" i="1"/>
  <c r="BZ3393" i="1"/>
  <c r="CA3392" i="1"/>
  <c r="BZ3394" i="1" l="1"/>
  <c r="CA3393" i="1"/>
  <c r="CB3391" i="1"/>
  <c r="CC3391" i="1" l="1"/>
  <c r="CD3391" i="1"/>
  <c r="CB3392" i="1"/>
  <c r="BZ3395" i="1"/>
  <c r="CA3394" i="1"/>
  <c r="CC3392" i="1" l="1"/>
  <c r="CD3392" i="1"/>
  <c r="BZ3396" i="1"/>
  <c r="CA3395" i="1"/>
  <c r="CB3393" i="1"/>
  <c r="CC3393" i="1" l="1"/>
  <c r="CD3393" i="1"/>
  <c r="CB3394" i="1"/>
  <c r="BZ3397" i="1"/>
  <c r="CA3396" i="1"/>
  <c r="BZ3398" i="1" l="1"/>
  <c r="CA3397" i="1"/>
  <c r="CD3394" i="1"/>
  <c r="CC3394" i="1"/>
  <c r="CB3395" i="1"/>
  <c r="CD3395" i="1" l="1"/>
  <c r="CC3395" i="1"/>
  <c r="BZ3399" i="1"/>
  <c r="CA3398" i="1"/>
  <c r="CB3396" i="1"/>
  <c r="CC3396" i="1" l="1"/>
  <c r="CD3396" i="1"/>
  <c r="CB3397" i="1"/>
  <c r="BZ3400" i="1"/>
  <c r="CA3399" i="1"/>
  <c r="CC3397" i="1" l="1"/>
  <c r="CD3397" i="1"/>
  <c r="BZ3401" i="1"/>
  <c r="CA3400" i="1"/>
  <c r="CB3398" i="1"/>
  <c r="CC3398" i="1" l="1"/>
  <c r="CD3398" i="1"/>
  <c r="BZ3402" i="1"/>
  <c r="CA3401" i="1"/>
  <c r="CB3400" i="1" s="1"/>
  <c r="CB3399" i="1"/>
  <c r="CC3399" i="1" l="1"/>
  <c r="CD3399" i="1"/>
  <c r="CD3400" i="1"/>
  <c r="CC3400" i="1"/>
  <c r="BZ3403" i="1"/>
  <c r="CA3402" i="1"/>
  <c r="CB3401" i="1" s="1"/>
  <c r="CD3401" i="1" l="1"/>
  <c r="CC3401" i="1"/>
  <c r="BZ3404" i="1"/>
  <c r="CA3403" i="1"/>
  <c r="BZ3405" i="1" l="1"/>
  <c r="CA3404" i="1"/>
  <c r="CB3402" i="1"/>
  <c r="CC3402" i="1" l="1"/>
  <c r="CD3402" i="1"/>
  <c r="BZ3406" i="1"/>
  <c r="CA3405" i="1"/>
  <c r="CB3403" i="1"/>
  <c r="CC3403" i="1" l="1"/>
  <c r="CD3403" i="1"/>
  <c r="BZ3407" i="1"/>
  <c r="CA3406" i="1"/>
  <c r="CB3404" i="1"/>
  <c r="CC3404" i="1" l="1"/>
  <c r="CD3404" i="1"/>
  <c r="BZ3408" i="1"/>
  <c r="CA3407" i="1"/>
  <c r="CB3406" i="1" s="1"/>
  <c r="CC3406" i="1" s="1"/>
  <c r="CD3406" i="1"/>
  <c r="CB3405" i="1"/>
  <c r="CC3405" i="1" l="1"/>
  <c r="CD3405" i="1"/>
  <c r="BZ3409" i="1"/>
  <c r="CA3408" i="1"/>
  <c r="CB3407" i="1" l="1"/>
  <c r="BZ3410" i="1"/>
  <c r="CA3409" i="1"/>
  <c r="BZ3411" i="1" l="1"/>
  <c r="CA3410" i="1"/>
  <c r="CD3407" i="1"/>
  <c r="CC3407" i="1"/>
  <c r="CB3408" i="1"/>
  <c r="CC3408" i="1" l="1"/>
  <c r="CD3408" i="1"/>
  <c r="BZ3412" i="1"/>
  <c r="CA3411" i="1"/>
  <c r="CB3409" i="1"/>
  <c r="CC3409" i="1" l="1"/>
  <c r="CD3409" i="1"/>
  <c r="BZ3413" i="1"/>
  <c r="CA3412" i="1"/>
  <c r="CB3410" i="1"/>
  <c r="CC3410" i="1" l="1"/>
  <c r="CD3410" i="1"/>
  <c r="BZ3414" i="1"/>
  <c r="CA3413" i="1"/>
  <c r="CB3411" i="1"/>
  <c r="CD3411" i="1" l="1"/>
  <c r="CC3411" i="1"/>
  <c r="BZ3415" i="1"/>
  <c r="CA3414" i="1"/>
  <c r="CB3413" i="1" s="1"/>
  <c r="CC3413" i="1" s="1"/>
  <c r="CB3412" i="1"/>
  <c r="CD3413" i="1" l="1"/>
  <c r="BZ3416" i="1"/>
  <c r="CA3415" i="1"/>
  <c r="CB3414" i="1" s="1"/>
  <c r="CC3414" i="1" s="1"/>
  <c r="CD3412" i="1"/>
  <c r="CC3412" i="1"/>
  <c r="CD3414" i="1"/>
  <c r="BZ3417" i="1" l="1"/>
  <c r="CA3416" i="1"/>
  <c r="BZ3418" i="1" l="1"/>
  <c r="CA3417" i="1"/>
  <c r="CB3415" i="1"/>
  <c r="CC3415" i="1" l="1"/>
  <c r="CD3415" i="1"/>
  <c r="BZ3419" i="1"/>
  <c r="CA3418" i="1"/>
  <c r="CB3416" i="1"/>
  <c r="CC3416" i="1" l="1"/>
  <c r="CD3416" i="1"/>
  <c r="BZ3420" i="1"/>
  <c r="CA3419" i="1"/>
  <c r="CB3417" i="1"/>
  <c r="CC3417" i="1" l="1"/>
  <c r="CD3417" i="1"/>
  <c r="BZ3421" i="1"/>
  <c r="CA3420" i="1"/>
  <c r="CB3418" i="1"/>
  <c r="CC3418" i="1" l="1"/>
  <c r="CD3418" i="1"/>
  <c r="BZ3422" i="1"/>
  <c r="CA3421" i="1"/>
  <c r="CB3420" i="1" s="1"/>
  <c r="CC3420" i="1" s="1"/>
  <c r="CD3420" i="1"/>
  <c r="CB3419" i="1"/>
  <c r="CD3419" i="1" l="1"/>
  <c r="CC3419" i="1"/>
  <c r="BZ3423" i="1"/>
  <c r="CA3422" i="1"/>
  <c r="CB3421" i="1" s="1"/>
  <c r="CD3421" i="1" l="1"/>
  <c r="CC3421" i="1"/>
  <c r="BZ3424" i="1"/>
  <c r="CA3423" i="1"/>
  <c r="CB3422" i="1" s="1"/>
  <c r="CD3422" i="1" l="1"/>
  <c r="CC3422" i="1"/>
  <c r="BZ3425" i="1"/>
  <c r="CA3424" i="1"/>
  <c r="CB3423" i="1" s="1"/>
  <c r="CC3423" i="1" s="1"/>
  <c r="CD3423" i="1" l="1"/>
  <c r="BZ3426" i="1"/>
  <c r="CA3425" i="1"/>
  <c r="BZ3427" i="1" l="1"/>
  <c r="CA3426" i="1"/>
  <c r="CB3425" i="1" s="1"/>
  <c r="CC3425" i="1" s="1"/>
  <c r="CD3425" i="1"/>
  <c r="CB3424" i="1"/>
  <c r="CC3424" i="1" l="1"/>
  <c r="CD3424" i="1"/>
  <c r="BZ3428" i="1"/>
  <c r="CA3427" i="1"/>
  <c r="BZ3429" i="1" l="1"/>
  <c r="CA3428" i="1"/>
  <c r="CB3426" i="1"/>
  <c r="CD3426" i="1" l="1"/>
  <c r="CC3426" i="1"/>
  <c r="BZ3430" i="1"/>
  <c r="CA3429" i="1"/>
  <c r="CB3428" i="1" s="1"/>
  <c r="CB3427" i="1"/>
  <c r="CC3427" i="1" l="1"/>
  <c r="CD3427" i="1"/>
  <c r="CD3428" i="1"/>
  <c r="CC3428" i="1"/>
  <c r="BZ3431" i="1"/>
  <c r="CA3430" i="1"/>
  <c r="CB3429" i="1" s="1"/>
  <c r="CC3429" i="1" s="1"/>
  <c r="CD3429" i="1" l="1"/>
  <c r="BZ3432" i="1"/>
  <c r="CA3431" i="1"/>
  <c r="BZ3433" i="1" l="1"/>
  <c r="CA3432" i="1"/>
  <c r="CB3430" i="1"/>
  <c r="CC3430" i="1" l="1"/>
  <c r="CD3430" i="1"/>
  <c r="BZ3434" i="1"/>
  <c r="CA3433" i="1"/>
  <c r="CB3432" i="1" s="1"/>
  <c r="CC3432" i="1" s="1"/>
  <c r="CD3432" i="1"/>
  <c r="CB3431" i="1"/>
  <c r="CD3431" i="1" l="1"/>
  <c r="CC3431" i="1"/>
  <c r="BZ3435" i="1"/>
  <c r="CA3434" i="1"/>
  <c r="CB3433" i="1" s="1"/>
  <c r="CD3433" i="1" l="1"/>
  <c r="CC3433" i="1"/>
  <c r="BZ3436" i="1"/>
  <c r="CA3435" i="1"/>
  <c r="CB3434" i="1" s="1"/>
  <c r="CC3434" i="1" s="1"/>
  <c r="CD3434" i="1" l="1"/>
  <c r="BZ3437" i="1"/>
  <c r="CA3436" i="1"/>
  <c r="CB3435" i="1" s="1"/>
  <c r="CD3435" i="1" l="1"/>
  <c r="CC3435" i="1"/>
  <c r="BZ3438" i="1"/>
  <c r="CA3437" i="1"/>
  <c r="CB3436" i="1" s="1"/>
  <c r="CC3436" i="1" s="1"/>
  <c r="CD3436" i="1" l="1"/>
  <c r="BZ3439" i="1"/>
  <c r="CA3438" i="1"/>
  <c r="BZ3440" i="1" l="1"/>
  <c r="CA3439" i="1"/>
  <c r="CB3438" i="1" s="1"/>
  <c r="CC3438" i="1" s="1"/>
  <c r="CD3438" i="1"/>
  <c r="CB3437" i="1"/>
  <c r="CD3437" i="1" l="1"/>
  <c r="CC3437" i="1"/>
  <c r="BZ3441" i="1"/>
  <c r="CA3440" i="1"/>
  <c r="CB3439" i="1" s="1"/>
  <c r="CD3439" i="1" l="1"/>
  <c r="CC3439" i="1"/>
  <c r="BZ3442" i="1"/>
  <c r="CA3441" i="1"/>
  <c r="CB3440" i="1" s="1"/>
  <c r="CC3440" i="1" s="1"/>
  <c r="CD3440" i="1" l="1"/>
  <c r="BZ3443" i="1"/>
  <c r="CA3442" i="1"/>
  <c r="BZ3444" i="1" l="1"/>
  <c r="CA3443" i="1"/>
  <c r="CB3441" i="1"/>
  <c r="CC3441" i="1" l="1"/>
  <c r="CD3441" i="1"/>
  <c r="BZ3445" i="1"/>
  <c r="CA3444" i="1"/>
  <c r="CB3442" i="1"/>
  <c r="CC3442" i="1" l="1"/>
  <c r="CD3442" i="1"/>
  <c r="BZ3446" i="1"/>
  <c r="CA3445" i="1"/>
  <c r="CB3443" i="1"/>
  <c r="CD3443" i="1" l="1"/>
  <c r="CC3443" i="1"/>
  <c r="CB3444" i="1"/>
  <c r="BZ3447" i="1"/>
  <c r="CA3446" i="1"/>
  <c r="CB3445" i="1" s="1"/>
  <c r="CD3445" i="1" l="1"/>
  <c r="CC3445" i="1"/>
  <c r="BZ3448" i="1"/>
  <c r="CA3447" i="1"/>
  <c r="CB3446" i="1" s="1"/>
  <c r="CC3446" i="1" s="1"/>
  <c r="CD3446" i="1"/>
  <c r="CD3444" i="1"/>
  <c r="CC3444" i="1"/>
  <c r="BZ3449" i="1" l="1"/>
  <c r="CA3448" i="1"/>
  <c r="CB3447" i="1" s="1"/>
  <c r="CD3447" i="1" l="1"/>
  <c r="CC3447" i="1"/>
  <c r="BZ3450" i="1"/>
  <c r="CA3449" i="1"/>
  <c r="CB3448" i="1" s="1"/>
  <c r="CC3448" i="1" s="1"/>
  <c r="CD3448" i="1" l="1"/>
  <c r="BZ3451" i="1"/>
  <c r="CA3450" i="1"/>
  <c r="BZ3452" i="1" l="1"/>
  <c r="CA3451" i="1"/>
  <c r="CB3449" i="1"/>
  <c r="CC3449" i="1" l="1"/>
  <c r="CD3449" i="1"/>
  <c r="BZ3453" i="1"/>
  <c r="CA3452" i="1"/>
  <c r="CB3450" i="1"/>
  <c r="CC3450" i="1" l="1"/>
  <c r="CD3450" i="1"/>
  <c r="BZ3454" i="1"/>
  <c r="CA3453" i="1"/>
  <c r="CB3451" i="1"/>
  <c r="CC3451" i="1" l="1"/>
  <c r="CD3451" i="1"/>
  <c r="BZ3455" i="1"/>
  <c r="CA3454" i="1"/>
  <c r="CB3452" i="1"/>
  <c r="CC3452" i="1" l="1"/>
  <c r="CD3452" i="1"/>
  <c r="BZ3456" i="1"/>
  <c r="CA3455" i="1"/>
  <c r="CB3454" i="1" s="1"/>
  <c r="CC3454" i="1" s="1"/>
  <c r="CD3454" i="1"/>
  <c r="CB3453" i="1"/>
  <c r="CD3453" i="1" l="1"/>
  <c r="CC3453" i="1"/>
  <c r="BZ3457" i="1"/>
  <c r="CA3456" i="1"/>
  <c r="CB3455" i="1" s="1"/>
  <c r="CC3455" i="1" s="1"/>
  <c r="CD3455" i="1" l="1"/>
  <c r="BZ3458" i="1"/>
  <c r="CA3457" i="1"/>
  <c r="BZ3459" i="1" l="1"/>
  <c r="CA3458" i="1"/>
  <c r="CB3456" i="1"/>
  <c r="CD3456" i="1" l="1"/>
  <c r="CC3456" i="1"/>
  <c r="BZ3460" i="1"/>
  <c r="CA3459" i="1"/>
  <c r="CB3457" i="1"/>
  <c r="CC3457" i="1" l="1"/>
  <c r="CD3457" i="1"/>
  <c r="BZ3461" i="1"/>
  <c r="CA3460" i="1"/>
  <c r="CB3458" i="1"/>
  <c r="CC3458" i="1" l="1"/>
  <c r="CD3458" i="1"/>
  <c r="BZ3462" i="1"/>
  <c r="CA3461" i="1"/>
  <c r="CB3460" i="1" s="1"/>
  <c r="CC3460" i="1" s="1"/>
  <c r="CD3460" i="1"/>
  <c r="CB3459" i="1"/>
  <c r="CD3459" i="1" l="1"/>
  <c r="CC3459" i="1"/>
  <c r="BZ3463" i="1"/>
  <c r="CA3462" i="1"/>
  <c r="BZ3464" i="1" l="1"/>
  <c r="CA3463" i="1"/>
  <c r="CB3461" i="1"/>
  <c r="CC3461" i="1" l="1"/>
  <c r="CD3461" i="1"/>
  <c r="BZ3465" i="1"/>
  <c r="CA3464" i="1"/>
  <c r="CB3462" i="1"/>
  <c r="CC3462" i="1" l="1"/>
  <c r="CD3462" i="1"/>
  <c r="BZ3466" i="1"/>
  <c r="CA3465" i="1"/>
  <c r="CB3463" i="1"/>
  <c r="CC3463" i="1" l="1"/>
  <c r="CD3463" i="1"/>
  <c r="BZ3467" i="1"/>
  <c r="CA3466" i="1"/>
  <c r="CB3464" i="1"/>
  <c r="CC3464" i="1" l="1"/>
  <c r="CD3464" i="1"/>
  <c r="BZ3468" i="1"/>
  <c r="CA3467" i="1"/>
  <c r="CB3466" i="1" s="1"/>
  <c r="CC3466" i="1" s="1"/>
  <c r="CD3466" i="1"/>
  <c r="CB3465" i="1"/>
  <c r="CC3465" i="1" l="1"/>
  <c r="CD3465" i="1"/>
  <c r="BZ3469" i="1"/>
  <c r="CA3468" i="1"/>
  <c r="BZ3470" i="1" l="1"/>
  <c r="CA3469" i="1"/>
  <c r="CB3468" i="1" s="1"/>
  <c r="CB3467" i="1"/>
  <c r="CC3467" i="1" l="1"/>
  <c r="CD3467" i="1"/>
  <c r="CD3468" i="1"/>
  <c r="CC3468" i="1"/>
  <c r="BZ3471" i="1"/>
  <c r="CA3470" i="1"/>
  <c r="CB3469" i="1" s="1"/>
  <c r="CC3469" i="1" s="1"/>
  <c r="CD3469" i="1" l="1"/>
  <c r="BZ3472" i="1"/>
  <c r="CA3471" i="1"/>
  <c r="CB3470" i="1" s="1"/>
  <c r="CD3470" i="1" l="1"/>
  <c r="CC3470" i="1"/>
  <c r="BZ3473" i="1"/>
  <c r="CA3472" i="1"/>
  <c r="BZ3474" i="1" l="1"/>
  <c r="CA3473" i="1"/>
  <c r="CB3472" i="1" s="1"/>
  <c r="CC3472" i="1" s="1"/>
  <c r="CD3472" i="1"/>
  <c r="CB3471" i="1"/>
  <c r="CD3471" i="1" l="1"/>
  <c r="CC3471" i="1"/>
  <c r="BZ3475" i="1"/>
  <c r="CA3474" i="1"/>
  <c r="CB3473" i="1" s="1"/>
  <c r="CC3473" i="1" s="1"/>
  <c r="CD3473" i="1" l="1"/>
  <c r="BZ3476" i="1"/>
  <c r="CA3475" i="1"/>
  <c r="BZ3477" i="1" l="1"/>
  <c r="CA3476" i="1"/>
  <c r="CB3475" i="1" s="1"/>
  <c r="CC3475" i="1" s="1"/>
  <c r="CD3475" i="1"/>
  <c r="CB3474" i="1"/>
  <c r="CD3474" i="1" l="1"/>
  <c r="CC3474" i="1"/>
  <c r="BZ3478" i="1"/>
  <c r="CA3477" i="1"/>
  <c r="BZ3479" i="1" l="1"/>
  <c r="CA3478" i="1"/>
  <c r="CB3477" i="1" s="1"/>
  <c r="CB3476" i="1"/>
  <c r="CC3476" i="1" l="1"/>
  <c r="CD3476" i="1"/>
  <c r="CD3477" i="1"/>
  <c r="CC3477" i="1"/>
  <c r="BZ3480" i="1"/>
  <c r="CA3479" i="1"/>
  <c r="BZ3481" i="1" l="1"/>
  <c r="CA3480" i="1"/>
  <c r="CB3478" i="1"/>
  <c r="CC3478" i="1" l="1"/>
  <c r="CD3478" i="1"/>
  <c r="BZ3482" i="1"/>
  <c r="CA3481" i="1"/>
  <c r="CB3479" i="1"/>
  <c r="CD3479" i="1" l="1"/>
  <c r="CC3479" i="1"/>
  <c r="BZ3483" i="1"/>
  <c r="CA3482" i="1"/>
  <c r="CB3480" i="1"/>
  <c r="CB3481" i="1" l="1"/>
  <c r="CD3480" i="1"/>
  <c r="CC3480" i="1"/>
  <c r="BZ3484" i="1"/>
  <c r="CA3483" i="1"/>
  <c r="CC3481" i="1" l="1"/>
  <c r="CD3481" i="1"/>
  <c r="BZ3485" i="1"/>
  <c r="CA3484" i="1"/>
  <c r="CB3482" i="1"/>
  <c r="CD3482" i="1" l="1"/>
  <c r="CC3482" i="1"/>
  <c r="BZ3486" i="1"/>
  <c r="CA3485" i="1"/>
  <c r="CB3483" i="1"/>
  <c r="CD3483" i="1" l="1"/>
  <c r="CC3483" i="1"/>
  <c r="BZ3487" i="1"/>
  <c r="CA3486" i="1"/>
  <c r="CB3484" i="1"/>
  <c r="CC3484" i="1" l="1"/>
  <c r="CD3484" i="1"/>
  <c r="BZ3488" i="1"/>
  <c r="CA3487" i="1"/>
  <c r="CB3485" i="1"/>
  <c r="CD3485" i="1" l="1"/>
  <c r="CC3485" i="1"/>
  <c r="BZ3489" i="1"/>
  <c r="CA3488" i="1"/>
  <c r="CB3486" i="1"/>
  <c r="CD3486" i="1" l="1"/>
  <c r="CC3486" i="1"/>
  <c r="BZ3490" i="1"/>
  <c r="CA3489" i="1"/>
  <c r="CB3487" i="1"/>
  <c r="CC3487" i="1" l="1"/>
  <c r="CD3487" i="1"/>
  <c r="BZ3491" i="1"/>
  <c r="CA3490" i="1"/>
  <c r="CB3488" i="1"/>
  <c r="CC3488" i="1" l="1"/>
  <c r="CD3488" i="1"/>
  <c r="BZ3492" i="1"/>
  <c r="CA3491" i="1"/>
  <c r="CB3489" i="1"/>
  <c r="CC3489" i="1" l="1"/>
  <c r="CD3489" i="1"/>
  <c r="BZ3493" i="1"/>
  <c r="CA3492" i="1"/>
  <c r="CB3490" i="1"/>
  <c r="CD3490" i="1" l="1"/>
  <c r="CC3490" i="1"/>
  <c r="BZ3494" i="1"/>
  <c r="CA3493" i="1"/>
  <c r="CB3491" i="1"/>
  <c r="CC3491" i="1" l="1"/>
  <c r="CD3491" i="1"/>
  <c r="BZ3495" i="1"/>
  <c r="CA3494" i="1"/>
  <c r="CB3492" i="1"/>
  <c r="CC3492" i="1" l="1"/>
  <c r="CD3492" i="1"/>
  <c r="BZ3496" i="1"/>
  <c r="CA3495" i="1"/>
  <c r="CB3493" i="1"/>
  <c r="CD3493" i="1" l="1"/>
  <c r="CC3493" i="1"/>
  <c r="BZ3497" i="1"/>
  <c r="CA3496" i="1"/>
  <c r="CB3494" i="1"/>
  <c r="CC3494" i="1" l="1"/>
  <c r="CD3494" i="1"/>
  <c r="BZ3498" i="1"/>
  <c r="CA3497" i="1"/>
  <c r="CB3495" i="1"/>
  <c r="CD3495" i="1" l="1"/>
  <c r="CC3495" i="1"/>
  <c r="BZ3499" i="1"/>
  <c r="CA3498" i="1"/>
  <c r="CB3496" i="1"/>
  <c r="CD3496" i="1" l="1"/>
  <c r="CC3496" i="1"/>
  <c r="BZ3500" i="1"/>
  <c r="CA3499" i="1"/>
  <c r="CB3497" i="1"/>
  <c r="CC3497" i="1" l="1"/>
  <c r="CD3497" i="1"/>
  <c r="BZ3501" i="1"/>
  <c r="CA3500" i="1"/>
  <c r="CB3498" i="1"/>
  <c r="CC3498" i="1" l="1"/>
  <c r="CD3498" i="1"/>
  <c r="BZ3502" i="1"/>
  <c r="CA3501" i="1"/>
  <c r="CB3499" i="1"/>
  <c r="CC3499" i="1" l="1"/>
  <c r="CD3499" i="1"/>
  <c r="BZ3503" i="1"/>
  <c r="CA3502" i="1"/>
  <c r="CB3500" i="1"/>
  <c r="CC3500" i="1" l="1"/>
  <c r="CD3500" i="1"/>
  <c r="BZ3504" i="1"/>
  <c r="CA3503" i="1"/>
  <c r="CB3501" i="1"/>
  <c r="CC3501" i="1" l="1"/>
  <c r="CD3501" i="1"/>
  <c r="BZ3505" i="1"/>
  <c r="CA3504" i="1"/>
  <c r="CB3502" i="1"/>
  <c r="CD3502" i="1" l="1"/>
  <c r="CC3502" i="1"/>
  <c r="BZ3506" i="1"/>
  <c r="CA3505" i="1"/>
  <c r="CB3503" i="1"/>
  <c r="CC3503" i="1" l="1"/>
  <c r="CD3503" i="1"/>
  <c r="BZ3507" i="1"/>
  <c r="CA3506" i="1"/>
  <c r="CB3504" i="1"/>
  <c r="CC3504" i="1" l="1"/>
  <c r="CD3504" i="1"/>
  <c r="BZ3508" i="1"/>
  <c r="CA3507" i="1"/>
  <c r="CB3505" i="1"/>
  <c r="CC3505" i="1" l="1"/>
  <c r="CD3505" i="1"/>
  <c r="BZ3509" i="1"/>
  <c r="CA3508" i="1"/>
  <c r="CB3506" i="1"/>
  <c r="CC3506" i="1" l="1"/>
  <c r="CD3506" i="1"/>
  <c r="BZ3510" i="1"/>
  <c r="CA3509" i="1"/>
  <c r="CB3507" i="1"/>
  <c r="CC3507" i="1" l="1"/>
  <c r="CD3507" i="1"/>
  <c r="BZ3511" i="1"/>
  <c r="CA3510" i="1"/>
  <c r="CB3508" i="1"/>
  <c r="CD3508" i="1" l="1"/>
  <c r="CC3508" i="1"/>
  <c r="BZ3512" i="1"/>
  <c r="CA3511" i="1"/>
  <c r="CB3509" i="1"/>
  <c r="CC3509" i="1" l="1"/>
  <c r="CD3509" i="1"/>
  <c r="BZ3513" i="1"/>
  <c r="CA3512" i="1"/>
  <c r="CB3510" i="1"/>
  <c r="CC3510" i="1" l="1"/>
  <c r="CD3510" i="1"/>
  <c r="BZ3514" i="1"/>
  <c r="CA3513" i="1"/>
  <c r="CB3511" i="1"/>
  <c r="CD3511" i="1" l="1"/>
  <c r="CC3511" i="1"/>
  <c r="BZ3515" i="1"/>
  <c r="CA3514" i="1"/>
  <c r="CB3512" i="1"/>
  <c r="CC3512" i="1" l="1"/>
  <c r="CD3512" i="1"/>
  <c r="BZ3516" i="1"/>
  <c r="CA3515" i="1"/>
  <c r="CB3513" i="1"/>
  <c r="CD3513" i="1" l="1"/>
  <c r="CC3513" i="1"/>
  <c r="BZ3517" i="1"/>
  <c r="CA3516" i="1"/>
  <c r="CB3514" i="1"/>
  <c r="CC3514" i="1" l="1"/>
  <c r="CD3514" i="1"/>
  <c r="BZ3518" i="1"/>
  <c r="CA3517" i="1"/>
  <c r="CB3515" i="1"/>
  <c r="CD3515" i="1" l="1"/>
  <c r="CC3515" i="1"/>
  <c r="BZ3519" i="1"/>
  <c r="CA3518" i="1"/>
  <c r="CB3517" i="1" s="1"/>
  <c r="CC3517" i="1" s="1"/>
  <c r="CD3517" i="1"/>
  <c r="CB3516" i="1"/>
  <c r="CC3516" i="1" l="1"/>
  <c r="CD3516" i="1"/>
  <c r="BZ3520" i="1"/>
  <c r="CA3519" i="1"/>
  <c r="BZ3521" i="1" l="1"/>
  <c r="CA3520" i="1"/>
  <c r="CB3518" i="1"/>
  <c r="CC3518" i="1" l="1"/>
  <c r="CD3518" i="1"/>
  <c r="BZ3522" i="1"/>
  <c r="CA3521" i="1"/>
  <c r="CB3519" i="1"/>
  <c r="CD3519" i="1" l="1"/>
  <c r="CC3519" i="1"/>
  <c r="BZ3523" i="1"/>
  <c r="CA3522" i="1"/>
  <c r="CB3520" i="1"/>
  <c r="CC3520" i="1" l="1"/>
  <c r="CD3520" i="1"/>
  <c r="BZ3524" i="1"/>
  <c r="CA3523" i="1"/>
  <c r="CB3521" i="1"/>
  <c r="CC3521" i="1" l="1"/>
  <c r="CD3521" i="1"/>
  <c r="BZ3525" i="1"/>
  <c r="CA3524" i="1"/>
  <c r="CB3522" i="1"/>
  <c r="CC3522" i="1" l="1"/>
  <c r="CD3522" i="1"/>
  <c r="BZ3526" i="1"/>
  <c r="CA3525" i="1"/>
  <c r="CB3523" i="1"/>
  <c r="CC3523" i="1" l="1"/>
  <c r="CD3523" i="1"/>
  <c r="BZ3527" i="1"/>
  <c r="CA3526" i="1"/>
  <c r="CB3524" i="1"/>
  <c r="CD3524" i="1" l="1"/>
  <c r="CC3524" i="1"/>
  <c r="BZ3528" i="1"/>
  <c r="CA3527" i="1"/>
  <c r="CB3525" i="1"/>
  <c r="CC3525" i="1" l="1"/>
  <c r="CD3525" i="1"/>
  <c r="BZ3529" i="1"/>
  <c r="CA3528" i="1"/>
  <c r="CB3526" i="1"/>
  <c r="CC3526" i="1" l="1"/>
  <c r="CD3526" i="1"/>
  <c r="BZ3530" i="1"/>
  <c r="CA3529" i="1"/>
  <c r="CB3527" i="1"/>
  <c r="CC3527" i="1" l="1"/>
  <c r="CD3527" i="1"/>
  <c r="BZ3531" i="1"/>
  <c r="CA3530" i="1"/>
  <c r="CB3528" i="1"/>
  <c r="CC3528" i="1" l="1"/>
  <c r="CD3528" i="1"/>
  <c r="BZ3532" i="1"/>
  <c r="CA3531" i="1"/>
  <c r="CB3530" i="1" s="1"/>
  <c r="CC3530" i="1" s="1"/>
  <c r="CD3530" i="1"/>
  <c r="CB3529" i="1"/>
  <c r="CC3529" i="1" l="1"/>
  <c r="CD3529" i="1"/>
  <c r="BZ3533" i="1"/>
  <c r="CA3532" i="1"/>
  <c r="BZ3534" i="1" l="1"/>
  <c r="CA3533" i="1"/>
  <c r="CB3531" i="1"/>
  <c r="CD3531" i="1" l="1"/>
  <c r="CC3531" i="1"/>
  <c r="BZ3535" i="1"/>
  <c r="CA3534" i="1"/>
  <c r="CB3532" i="1"/>
  <c r="CC3532" i="1" l="1"/>
  <c r="CD3532" i="1"/>
  <c r="BZ3536" i="1"/>
  <c r="CA3535" i="1"/>
  <c r="CB3533" i="1"/>
  <c r="CC3533" i="1" l="1"/>
  <c r="CD3533" i="1"/>
  <c r="BZ3537" i="1"/>
  <c r="CA3536" i="1"/>
  <c r="CB3534" i="1"/>
  <c r="CC3534" i="1" l="1"/>
  <c r="CD3534" i="1"/>
  <c r="BZ3538" i="1"/>
  <c r="CA3537" i="1"/>
  <c r="CB3535" i="1"/>
  <c r="CC3535" i="1" l="1"/>
  <c r="CD3535" i="1"/>
  <c r="BZ3539" i="1"/>
  <c r="CA3538" i="1"/>
  <c r="CB3536" i="1"/>
  <c r="CC3536" i="1" l="1"/>
  <c r="CD3536" i="1"/>
  <c r="BZ3540" i="1"/>
  <c r="CA3539" i="1"/>
  <c r="CB3537" i="1"/>
  <c r="CC3537" i="1" l="1"/>
  <c r="CD3537" i="1"/>
  <c r="BZ3541" i="1"/>
  <c r="CA3540" i="1"/>
  <c r="CB3538" i="1"/>
  <c r="CD3538" i="1" l="1"/>
  <c r="CC3538" i="1"/>
  <c r="BZ3542" i="1"/>
  <c r="CA3541" i="1"/>
  <c r="CB3539" i="1"/>
  <c r="CC3539" i="1" l="1"/>
  <c r="CD3539" i="1"/>
  <c r="BZ3543" i="1"/>
  <c r="CA3542" i="1"/>
  <c r="CB3540" i="1"/>
  <c r="CD3540" i="1" l="1"/>
  <c r="CC3540" i="1"/>
  <c r="BZ3544" i="1"/>
  <c r="CA3543" i="1"/>
  <c r="CB3541" i="1"/>
  <c r="CC3541" i="1" l="1"/>
  <c r="CD3541" i="1"/>
  <c r="BZ3545" i="1"/>
  <c r="CA3544" i="1"/>
  <c r="CB3542" i="1"/>
  <c r="CC3542" i="1" l="1"/>
  <c r="CD3542" i="1"/>
  <c r="BZ3546" i="1"/>
  <c r="CA3545" i="1"/>
  <c r="CB3543" i="1"/>
  <c r="CC3543" i="1" l="1"/>
  <c r="CD3543" i="1"/>
  <c r="BZ3547" i="1"/>
  <c r="CA3546" i="1"/>
  <c r="CB3544" i="1"/>
  <c r="CD3544" i="1" l="1"/>
  <c r="CC3544" i="1"/>
  <c r="BZ3548" i="1"/>
  <c r="CA3547" i="1"/>
  <c r="CB3545" i="1"/>
  <c r="CC3545" i="1" l="1"/>
  <c r="CD3545" i="1"/>
  <c r="BZ3549" i="1"/>
  <c r="CA3548" i="1"/>
  <c r="CB3546" i="1"/>
  <c r="CC3546" i="1" l="1"/>
  <c r="CD3546" i="1"/>
  <c r="BZ3550" i="1"/>
  <c r="CA3549" i="1"/>
  <c r="CB3547" i="1"/>
  <c r="CC3547" i="1" l="1"/>
  <c r="CD3547" i="1"/>
  <c r="BZ3551" i="1"/>
  <c r="CA3550" i="1"/>
  <c r="CB3548" i="1"/>
  <c r="CC3548" i="1" l="1"/>
  <c r="CD3548" i="1"/>
  <c r="BZ3552" i="1"/>
  <c r="CA3551" i="1"/>
  <c r="CB3549" i="1"/>
  <c r="CD3549" i="1" l="1"/>
  <c r="CC3549" i="1"/>
  <c r="BZ3553" i="1"/>
  <c r="CA3552" i="1"/>
  <c r="CB3550" i="1"/>
  <c r="CC3550" i="1" l="1"/>
  <c r="CD3550" i="1"/>
  <c r="BZ3554" i="1"/>
  <c r="CA3553" i="1"/>
  <c r="CB3551" i="1"/>
  <c r="CC3551" i="1" l="1"/>
  <c r="CD3551" i="1"/>
  <c r="BZ3555" i="1"/>
  <c r="CA3554" i="1"/>
  <c r="CB3553" i="1" s="1"/>
  <c r="CC3553" i="1" s="1"/>
  <c r="CD3553" i="1"/>
  <c r="CB3552" i="1"/>
  <c r="CC3552" i="1" l="1"/>
  <c r="CD3552" i="1"/>
  <c r="BZ3556" i="1"/>
  <c r="CA3555" i="1"/>
  <c r="BZ3557" i="1" l="1"/>
  <c r="CA3556" i="1"/>
  <c r="CB3554" i="1"/>
  <c r="CC3554" i="1" l="1"/>
  <c r="CD3554" i="1"/>
  <c r="BZ3558" i="1"/>
  <c r="CA3557" i="1"/>
  <c r="CB3555" i="1"/>
  <c r="CC3555" i="1" l="1"/>
  <c r="CD3555" i="1"/>
  <c r="BZ3559" i="1"/>
  <c r="CA3558" i="1"/>
  <c r="CB3556" i="1"/>
  <c r="CD3556" i="1" l="1"/>
  <c r="CC3556" i="1"/>
  <c r="BZ3560" i="1"/>
  <c r="CA3559" i="1"/>
  <c r="CB3557" i="1"/>
  <c r="CC3557" i="1" l="1"/>
  <c r="CD3557" i="1"/>
  <c r="BZ3561" i="1"/>
  <c r="CA3560" i="1"/>
  <c r="CB3558" i="1"/>
  <c r="CD3558" i="1" l="1"/>
  <c r="CC3558" i="1"/>
  <c r="BZ3562" i="1"/>
  <c r="CA3561" i="1"/>
  <c r="CB3559" i="1"/>
  <c r="CD3559" i="1" l="1"/>
  <c r="CC3559" i="1"/>
  <c r="BZ3563" i="1"/>
  <c r="CA3562" i="1"/>
  <c r="CB3560" i="1"/>
  <c r="CC3560" i="1" l="1"/>
  <c r="CD3560" i="1"/>
  <c r="BZ3564" i="1"/>
  <c r="CA3563" i="1"/>
  <c r="CB3561" i="1"/>
  <c r="CC3561" i="1" l="1"/>
  <c r="CD3561" i="1"/>
  <c r="BZ3565" i="1"/>
  <c r="CA3564" i="1"/>
  <c r="CB3562" i="1"/>
  <c r="CD3562" i="1" l="1"/>
  <c r="CC3562" i="1"/>
  <c r="BZ3566" i="1"/>
  <c r="CA3565" i="1"/>
  <c r="CB3563" i="1"/>
  <c r="CC3563" i="1" l="1"/>
  <c r="CD3563" i="1"/>
  <c r="BZ3567" i="1"/>
  <c r="CA3566" i="1"/>
  <c r="CB3564" i="1"/>
  <c r="CC3564" i="1" l="1"/>
  <c r="CD3564" i="1"/>
  <c r="BZ3568" i="1"/>
  <c r="CA3567" i="1"/>
  <c r="CB3565" i="1"/>
  <c r="CD3565" i="1" l="1"/>
  <c r="CC3565" i="1"/>
  <c r="BZ3569" i="1"/>
  <c r="CA3568" i="1"/>
  <c r="CB3566" i="1"/>
  <c r="CD3566" i="1" l="1"/>
  <c r="CC3566" i="1"/>
  <c r="BZ3570" i="1"/>
  <c r="CA3569" i="1"/>
  <c r="CB3567" i="1"/>
  <c r="CC3567" i="1" l="1"/>
  <c r="CD3567" i="1"/>
  <c r="BZ3571" i="1"/>
  <c r="CA3570" i="1"/>
  <c r="CB3568" i="1"/>
  <c r="CD3568" i="1" l="1"/>
  <c r="CC3568" i="1"/>
  <c r="BZ3572" i="1"/>
  <c r="CA3571" i="1"/>
  <c r="CB3569" i="1"/>
  <c r="CC3569" i="1" l="1"/>
  <c r="CD3569" i="1"/>
  <c r="BZ3573" i="1"/>
  <c r="CA3572" i="1"/>
  <c r="CB3570" i="1"/>
  <c r="CC3570" i="1" l="1"/>
  <c r="CD3570" i="1"/>
  <c r="BZ3574" i="1"/>
  <c r="CA3573" i="1"/>
  <c r="CB3571" i="1"/>
  <c r="CD3571" i="1" l="1"/>
  <c r="CC3571" i="1"/>
  <c r="BZ3575" i="1"/>
  <c r="CA3574" i="1"/>
  <c r="CB3572" i="1"/>
  <c r="CC3572" i="1" l="1"/>
  <c r="CD3572" i="1"/>
  <c r="BZ3576" i="1"/>
  <c r="CA3575" i="1"/>
  <c r="CB3573" i="1"/>
  <c r="CD3573" i="1" l="1"/>
  <c r="CC3573" i="1"/>
  <c r="BZ3577" i="1"/>
  <c r="CA3576" i="1"/>
  <c r="CB3574" i="1"/>
  <c r="CD3574" i="1" l="1"/>
  <c r="CC3574" i="1"/>
  <c r="BZ3578" i="1"/>
  <c r="CA3577" i="1"/>
  <c r="CB3575" i="1"/>
  <c r="CD3575" i="1" l="1"/>
  <c r="CC3575" i="1"/>
  <c r="BZ3579" i="1"/>
  <c r="CA3578" i="1"/>
  <c r="CB3576" i="1"/>
  <c r="CC3576" i="1" l="1"/>
  <c r="CD3576" i="1"/>
  <c r="BZ3580" i="1"/>
  <c r="CA3579" i="1"/>
  <c r="CB3577" i="1"/>
  <c r="CD3577" i="1" l="1"/>
  <c r="CC3577" i="1"/>
  <c r="BZ3581" i="1"/>
  <c r="CA3580" i="1"/>
  <c r="CB3578" i="1"/>
  <c r="CD3578" i="1" l="1"/>
  <c r="CC3578" i="1"/>
  <c r="BZ3582" i="1"/>
  <c r="CA3581" i="1"/>
  <c r="CB3579" i="1"/>
  <c r="CC3579" i="1" l="1"/>
  <c r="CD3579" i="1"/>
  <c r="BZ3583" i="1"/>
  <c r="CA3582" i="1"/>
  <c r="CB3580" i="1"/>
  <c r="CD3580" i="1" l="1"/>
  <c r="CC3580" i="1"/>
  <c r="BZ3584" i="1"/>
  <c r="CA3583" i="1"/>
  <c r="CB3581" i="1"/>
  <c r="CD3581" i="1" l="1"/>
  <c r="CC3581" i="1"/>
  <c r="BZ3585" i="1"/>
  <c r="CA3584" i="1"/>
  <c r="CB3582" i="1"/>
  <c r="CC3582" i="1" l="1"/>
  <c r="CD3582" i="1"/>
  <c r="BZ3586" i="1"/>
  <c r="CA3585" i="1"/>
  <c r="CB3583" i="1"/>
  <c r="CD3583" i="1" l="1"/>
  <c r="CC3583" i="1"/>
  <c r="BZ3587" i="1"/>
  <c r="CA3586" i="1"/>
  <c r="CB3584" i="1"/>
  <c r="CC3584" i="1" l="1"/>
  <c r="CD3584" i="1"/>
  <c r="BZ3588" i="1"/>
  <c r="CA3587" i="1"/>
  <c r="CB3585" i="1"/>
  <c r="CC3585" i="1" l="1"/>
  <c r="CD3585" i="1"/>
  <c r="BZ3589" i="1"/>
  <c r="CA3588" i="1"/>
  <c r="CB3586" i="1"/>
  <c r="CD3586" i="1" l="1"/>
  <c r="CC3586" i="1"/>
  <c r="BZ3590" i="1"/>
  <c r="CA3589" i="1"/>
  <c r="CB3587" i="1"/>
  <c r="CC3587" i="1" l="1"/>
  <c r="CD3587" i="1"/>
  <c r="BZ3591" i="1"/>
  <c r="CA3590" i="1"/>
  <c r="CB3588" i="1"/>
  <c r="CC3588" i="1" l="1"/>
  <c r="CD3588" i="1"/>
  <c r="BZ3592" i="1"/>
  <c r="CA3591" i="1"/>
  <c r="CB3589" i="1"/>
  <c r="CC3589" i="1" l="1"/>
  <c r="CD3589" i="1"/>
  <c r="BZ3593" i="1"/>
  <c r="CA3592" i="1"/>
  <c r="CB3590" i="1"/>
  <c r="CC3590" i="1" l="1"/>
  <c r="CD3590" i="1"/>
  <c r="BZ3594" i="1"/>
  <c r="CA3593" i="1"/>
  <c r="CB3591" i="1"/>
  <c r="CC3591" i="1" l="1"/>
  <c r="CD3591" i="1"/>
  <c r="BZ3595" i="1"/>
  <c r="CA3594" i="1"/>
  <c r="CB3592" i="1"/>
  <c r="CD3592" i="1" l="1"/>
  <c r="CC3592" i="1"/>
  <c r="BZ3596" i="1"/>
  <c r="CA3595" i="1"/>
  <c r="CB3593" i="1"/>
  <c r="CC3593" i="1" l="1"/>
  <c r="CD3593" i="1"/>
  <c r="BZ3597" i="1"/>
  <c r="CA3596" i="1"/>
  <c r="CB3594" i="1"/>
  <c r="CC3594" i="1" l="1"/>
  <c r="CD3594" i="1"/>
  <c r="BZ3598" i="1"/>
  <c r="CA3597" i="1"/>
  <c r="CB3595" i="1"/>
  <c r="CD3595" i="1" l="1"/>
  <c r="CC3595" i="1"/>
  <c r="BZ3599" i="1"/>
  <c r="CA3598" i="1"/>
  <c r="CB3596" i="1"/>
  <c r="CC3596" i="1" l="1"/>
  <c r="CD3596" i="1"/>
  <c r="BZ3600" i="1"/>
  <c r="CA3599" i="1"/>
  <c r="CB3597" i="1"/>
  <c r="CC3597" i="1" l="1"/>
  <c r="CD3597" i="1"/>
  <c r="BZ3601" i="1"/>
  <c r="CA3600" i="1"/>
  <c r="CB3598" i="1"/>
  <c r="CD3598" i="1" l="1"/>
  <c r="CC3598" i="1"/>
  <c r="BZ3602" i="1"/>
  <c r="CA3601" i="1"/>
  <c r="CB3599" i="1"/>
  <c r="CC3599" i="1" l="1"/>
  <c r="CD3599" i="1"/>
  <c r="BZ3603" i="1"/>
  <c r="CA3602" i="1"/>
  <c r="CB3600" i="1"/>
  <c r="CD3600" i="1" l="1"/>
  <c r="CC3600" i="1"/>
  <c r="BZ3604" i="1"/>
  <c r="CA3603" i="1"/>
  <c r="CB3601" i="1"/>
  <c r="CD3601" i="1" l="1"/>
  <c r="CC3601" i="1"/>
  <c r="BZ3605" i="1"/>
  <c r="CA3604" i="1"/>
  <c r="CB3602" i="1"/>
  <c r="CC3602" i="1" l="1"/>
  <c r="CD3602" i="1"/>
  <c r="BZ3606" i="1"/>
  <c r="CA3605" i="1"/>
  <c r="CB3603" i="1"/>
  <c r="CD3603" i="1" l="1"/>
  <c r="CC3603" i="1"/>
  <c r="BZ3607" i="1"/>
  <c r="CA3606" i="1"/>
  <c r="CB3604" i="1"/>
  <c r="CC3604" i="1" l="1"/>
  <c r="CD3604" i="1"/>
  <c r="BZ3608" i="1"/>
  <c r="CA3607" i="1"/>
  <c r="CB3605" i="1"/>
  <c r="CC3605" i="1" l="1"/>
  <c r="CD3605" i="1"/>
  <c r="BZ3609" i="1"/>
  <c r="CA3608" i="1"/>
  <c r="CB3606" i="1"/>
  <c r="CC3606" i="1" l="1"/>
  <c r="CD3606" i="1"/>
  <c r="BZ3610" i="1"/>
  <c r="CA3609" i="1"/>
  <c r="CB3607" i="1"/>
  <c r="CC3607" i="1" l="1"/>
  <c r="CD3607" i="1"/>
  <c r="BZ3611" i="1"/>
  <c r="CA3610" i="1"/>
  <c r="CB3608" i="1"/>
  <c r="CC3608" i="1" l="1"/>
  <c r="CD3608" i="1"/>
  <c r="BZ3612" i="1"/>
  <c r="CA3611" i="1"/>
  <c r="CB3609" i="1"/>
  <c r="CC3609" i="1" l="1"/>
  <c r="CD3609" i="1"/>
  <c r="BZ3613" i="1"/>
  <c r="CA3612" i="1"/>
  <c r="CB3610" i="1"/>
  <c r="CD3610" i="1" l="1"/>
  <c r="CC3610" i="1"/>
  <c r="BZ3614" i="1"/>
  <c r="CA3613" i="1"/>
  <c r="CB3611" i="1"/>
  <c r="CD3611" i="1" l="1"/>
  <c r="CC3611" i="1"/>
  <c r="BZ3615" i="1"/>
  <c r="CA3614" i="1"/>
  <c r="CB3612" i="1"/>
  <c r="CD3612" i="1" l="1"/>
  <c r="CC3612" i="1"/>
  <c r="BZ3616" i="1"/>
  <c r="CA3615" i="1"/>
  <c r="CB3613" i="1"/>
  <c r="CD3613" i="1" l="1"/>
  <c r="CC3613" i="1"/>
  <c r="BZ3617" i="1"/>
  <c r="CA3616" i="1"/>
  <c r="CB3614" i="1"/>
  <c r="CD3614" i="1" l="1"/>
  <c r="CC3614" i="1"/>
  <c r="BZ3618" i="1"/>
  <c r="CA3617" i="1"/>
  <c r="CB3615" i="1"/>
  <c r="CC3615" i="1" l="1"/>
  <c r="CD3615" i="1"/>
  <c r="BZ3619" i="1"/>
  <c r="CA3618" i="1"/>
  <c r="CB3616" i="1"/>
  <c r="CD3616" i="1" l="1"/>
  <c r="CC3616" i="1"/>
  <c r="BZ3620" i="1"/>
  <c r="CA3619" i="1"/>
  <c r="CB3617" i="1"/>
  <c r="CC3617" i="1" l="1"/>
  <c r="CD3617" i="1"/>
  <c r="BZ3621" i="1"/>
  <c r="CA3620" i="1"/>
  <c r="CB3618" i="1"/>
  <c r="CC3618" i="1" l="1"/>
  <c r="CD3618" i="1"/>
  <c r="BZ3622" i="1"/>
  <c r="CA3621" i="1"/>
  <c r="CB3619" i="1"/>
  <c r="CD3619" i="1" l="1"/>
  <c r="CC3619" i="1"/>
  <c r="BZ3623" i="1"/>
  <c r="CA3622" i="1"/>
  <c r="CB3620" i="1"/>
  <c r="CC3620" i="1" l="1"/>
  <c r="CD3620" i="1"/>
  <c r="BZ3624" i="1"/>
  <c r="CA3623" i="1"/>
  <c r="CB3621" i="1"/>
  <c r="CD3621" i="1" l="1"/>
  <c r="CC3621" i="1"/>
  <c r="BZ3625" i="1"/>
  <c r="CA3624" i="1"/>
  <c r="CB3622" i="1"/>
  <c r="CD3622" i="1" l="1"/>
  <c r="CC3622" i="1"/>
  <c r="BZ3626" i="1"/>
  <c r="CA3625" i="1"/>
  <c r="CB3623" i="1"/>
  <c r="CC3623" i="1" l="1"/>
  <c r="CD3623" i="1"/>
  <c r="BZ3627" i="1"/>
  <c r="CA3626" i="1"/>
  <c r="CB3624" i="1"/>
  <c r="CC3624" i="1" l="1"/>
  <c r="CD3624" i="1"/>
  <c r="BZ3628" i="1"/>
  <c r="CA3627" i="1"/>
  <c r="CB3625" i="1"/>
  <c r="CD3625" i="1" l="1"/>
  <c r="CC3625" i="1"/>
  <c r="BZ3629" i="1"/>
  <c r="CA3628" i="1"/>
  <c r="CB3626" i="1"/>
  <c r="CC3626" i="1" l="1"/>
  <c r="CD3626" i="1"/>
  <c r="BZ3630" i="1"/>
  <c r="CA3629" i="1"/>
  <c r="CB3627" i="1"/>
  <c r="CC3627" i="1" l="1"/>
  <c r="CD3627" i="1"/>
  <c r="BZ3631" i="1"/>
  <c r="CA3630" i="1"/>
  <c r="CB3628" i="1"/>
  <c r="CD3628" i="1" l="1"/>
  <c r="CC3628" i="1"/>
  <c r="BZ3632" i="1"/>
  <c r="CA3631" i="1"/>
  <c r="CB3629" i="1"/>
  <c r="CC3629" i="1" l="1"/>
  <c r="CD3629" i="1"/>
  <c r="BZ3633" i="1"/>
  <c r="CA3632" i="1"/>
  <c r="CB3630" i="1"/>
  <c r="CC3630" i="1" l="1"/>
  <c r="CD3630" i="1"/>
  <c r="BZ3634" i="1"/>
  <c r="CA3633" i="1"/>
  <c r="CB3631" i="1"/>
  <c r="CD3631" i="1" l="1"/>
  <c r="CC3631" i="1"/>
  <c r="BZ3635" i="1"/>
  <c r="CA3634" i="1"/>
  <c r="CB3632" i="1"/>
  <c r="CC3632" i="1" l="1"/>
  <c r="CD3632" i="1"/>
  <c r="BZ3636" i="1"/>
  <c r="CA3635" i="1"/>
  <c r="CB3633" i="1"/>
  <c r="CD3633" i="1" l="1"/>
  <c r="CC3633" i="1"/>
  <c r="BZ3637" i="1"/>
  <c r="CA3636" i="1"/>
  <c r="CB3634" i="1"/>
  <c r="CD3634" i="1" l="1"/>
  <c r="CC3634" i="1"/>
  <c r="BZ3638" i="1"/>
  <c r="CA3637" i="1"/>
  <c r="CB3635" i="1"/>
  <c r="CC3635" i="1" l="1"/>
  <c r="CD3635" i="1"/>
  <c r="BZ3639" i="1"/>
  <c r="CA3638" i="1"/>
  <c r="CB3636" i="1"/>
  <c r="CC3636" i="1" l="1"/>
  <c r="CD3636" i="1"/>
  <c r="BZ3640" i="1"/>
  <c r="CA3639" i="1"/>
  <c r="CB3637" i="1"/>
  <c r="CD3637" i="1" l="1"/>
  <c r="CC3637" i="1"/>
  <c r="BZ3641" i="1"/>
  <c r="CA3640" i="1"/>
  <c r="CB3638" i="1"/>
  <c r="CC3638" i="1" l="1"/>
  <c r="CD3638" i="1"/>
  <c r="BZ3642" i="1"/>
  <c r="CA3641" i="1"/>
  <c r="CB3639" i="1"/>
  <c r="CC3639" i="1" l="1"/>
  <c r="CD3639" i="1"/>
  <c r="BZ3643" i="1"/>
  <c r="CA3642" i="1"/>
  <c r="CB3640" i="1"/>
  <c r="CD3640" i="1" l="1"/>
  <c r="CC3640" i="1"/>
  <c r="BZ3644" i="1"/>
  <c r="CA3643" i="1"/>
  <c r="CB3641" i="1"/>
  <c r="CD3641" i="1" l="1"/>
  <c r="CC3641" i="1"/>
  <c r="BZ3645" i="1"/>
  <c r="CA3644" i="1"/>
  <c r="CB3642" i="1"/>
  <c r="CD3642" i="1" l="1"/>
  <c r="CC3642" i="1"/>
  <c r="BZ3646" i="1"/>
  <c r="CA3645" i="1"/>
  <c r="CB3643" i="1"/>
  <c r="CC3643" i="1" l="1"/>
  <c r="CD3643" i="1"/>
  <c r="BZ3647" i="1"/>
  <c r="CA3646" i="1"/>
  <c r="CB3644" i="1"/>
  <c r="CD3644" i="1" l="1"/>
  <c r="CC3644" i="1"/>
  <c r="BZ3648" i="1"/>
  <c r="CA3647" i="1"/>
  <c r="CB3645" i="1"/>
  <c r="CC3645" i="1" l="1"/>
  <c r="CD3645" i="1"/>
  <c r="BZ3649" i="1"/>
  <c r="CA3648" i="1"/>
  <c r="CB3646" i="1"/>
  <c r="CD3646" i="1" l="1"/>
  <c r="CC3646" i="1"/>
  <c r="BZ3650" i="1"/>
  <c r="CA3649" i="1"/>
  <c r="CB3647" i="1"/>
  <c r="CC3647" i="1" l="1"/>
  <c r="CD3647" i="1"/>
  <c r="BZ3651" i="1"/>
  <c r="CA3650" i="1"/>
  <c r="CB3648" i="1"/>
  <c r="CC3648" i="1" l="1"/>
  <c r="CD3648" i="1"/>
  <c r="BZ3652" i="1"/>
  <c r="CA3651" i="1"/>
  <c r="CB3649" i="1"/>
  <c r="CD3649" i="1" l="1"/>
  <c r="CC3649" i="1"/>
  <c r="BZ3653" i="1"/>
  <c r="CA3652" i="1"/>
  <c r="CB3650" i="1"/>
  <c r="CC3650" i="1" l="1"/>
  <c r="CD3650" i="1"/>
  <c r="BZ3654" i="1"/>
  <c r="CA3653" i="1"/>
  <c r="CB3651" i="1"/>
  <c r="CC3651" i="1" l="1"/>
  <c r="CD3651" i="1"/>
  <c r="BZ3655" i="1"/>
  <c r="CA3654" i="1"/>
  <c r="CB3652" i="1"/>
  <c r="CD3652" i="1" l="1"/>
  <c r="CC3652" i="1"/>
  <c r="BZ3656" i="1"/>
  <c r="CA3655" i="1"/>
  <c r="CB3653" i="1"/>
  <c r="CC3653" i="1" l="1"/>
  <c r="CD3653" i="1"/>
  <c r="BZ3657" i="1"/>
  <c r="CA3656" i="1"/>
  <c r="CB3654" i="1"/>
  <c r="CC3654" i="1" l="1"/>
  <c r="CD3654" i="1"/>
  <c r="BZ3658" i="1"/>
  <c r="CA3657" i="1"/>
  <c r="CB3655" i="1"/>
  <c r="CD3655" i="1" l="1"/>
  <c r="CC3655" i="1"/>
  <c r="BZ3659" i="1"/>
  <c r="CA3658" i="1"/>
  <c r="CB3656" i="1"/>
  <c r="CC3656" i="1" l="1"/>
  <c r="CD3656" i="1"/>
  <c r="BZ3660" i="1"/>
  <c r="CA3659" i="1"/>
  <c r="CB3657" i="1"/>
  <c r="CC3657" i="1" l="1"/>
  <c r="CD3657" i="1"/>
  <c r="BZ3661" i="1"/>
  <c r="CA3660" i="1"/>
  <c r="CB3658" i="1"/>
  <c r="CD3658" i="1" l="1"/>
  <c r="CC3658" i="1"/>
  <c r="BZ3662" i="1"/>
  <c r="CA3661" i="1"/>
  <c r="CB3659" i="1"/>
  <c r="CC3659" i="1" l="1"/>
  <c r="CD3659" i="1"/>
  <c r="BZ3663" i="1"/>
  <c r="CA3662" i="1"/>
  <c r="CB3660" i="1"/>
  <c r="CC3660" i="1" l="1"/>
  <c r="CD3660" i="1"/>
  <c r="BZ3664" i="1"/>
  <c r="CA3663" i="1"/>
  <c r="CB3661" i="1"/>
  <c r="CD3661" i="1" l="1"/>
  <c r="CC3661" i="1"/>
  <c r="BZ3665" i="1"/>
  <c r="CA3664" i="1"/>
  <c r="CB3662" i="1"/>
  <c r="CD3662" i="1" l="1"/>
  <c r="CC3662" i="1"/>
  <c r="BZ3666" i="1"/>
  <c r="CA3665" i="1"/>
  <c r="CB3663" i="1"/>
  <c r="CC3663" i="1" l="1"/>
  <c r="CD3663" i="1"/>
  <c r="BZ3667" i="1"/>
  <c r="CA3666" i="1"/>
  <c r="CB3664" i="1"/>
  <c r="CC3664" i="1" l="1"/>
  <c r="CD3664" i="1"/>
  <c r="BZ3668" i="1"/>
  <c r="CA3667" i="1"/>
  <c r="CB3665" i="1"/>
  <c r="CD3665" i="1" l="1"/>
  <c r="CC3665" i="1"/>
  <c r="BZ3669" i="1"/>
  <c r="CA3668" i="1"/>
  <c r="CB3666" i="1"/>
  <c r="CC3666" i="1" l="1"/>
  <c r="CD3666" i="1"/>
  <c r="BZ3670" i="1"/>
  <c r="CA3669" i="1"/>
  <c r="CB3667" i="1"/>
  <c r="CD3667" i="1" l="1"/>
  <c r="CC3667" i="1"/>
  <c r="BZ3671" i="1"/>
  <c r="CA3670" i="1"/>
  <c r="CB3668" i="1"/>
  <c r="CC3668" i="1" l="1"/>
  <c r="CD3668" i="1"/>
  <c r="BZ3672" i="1"/>
  <c r="CA3671" i="1"/>
  <c r="CB3669" i="1"/>
  <c r="CC3669" i="1" l="1"/>
  <c r="CD3669" i="1"/>
  <c r="BZ3673" i="1"/>
  <c r="CA3672" i="1"/>
  <c r="CB3670" i="1"/>
  <c r="CC3670" i="1" l="1"/>
  <c r="CD3670" i="1"/>
  <c r="BZ3674" i="1"/>
  <c r="CA3673" i="1"/>
  <c r="CB3671" i="1"/>
  <c r="CC3671" i="1" l="1"/>
  <c r="CD3671" i="1"/>
  <c r="BZ3675" i="1"/>
  <c r="CA3674" i="1"/>
  <c r="CB3672" i="1"/>
  <c r="CD3672" i="1" l="1"/>
  <c r="CC3672" i="1"/>
  <c r="BZ3676" i="1"/>
  <c r="CA3675" i="1"/>
  <c r="CB3673" i="1"/>
  <c r="CD3673" i="1" l="1"/>
  <c r="CC3673" i="1"/>
  <c r="BZ3677" i="1"/>
  <c r="CA3676" i="1"/>
  <c r="CB3674" i="1"/>
  <c r="CD3674" i="1" l="1"/>
  <c r="CC3674" i="1"/>
  <c r="BZ3678" i="1"/>
  <c r="CA3677" i="1"/>
  <c r="CB3675" i="1"/>
  <c r="CC3675" i="1" l="1"/>
  <c r="CD3675" i="1"/>
  <c r="BZ3679" i="1"/>
  <c r="CA3678" i="1"/>
  <c r="CB3676" i="1"/>
  <c r="CD3676" i="1" l="1"/>
  <c r="CC3676" i="1"/>
  <c r="BZ3680" i="1"/>
  <c r="CA3679" i="1"/>
  <c r="CB3677" i="1"/>
  <c r="CC3677" i="1" l="1"/>
  <c r="CD3677" i="1"/>
  <c r="BZ3681" i="1"/>
  <c r="CA3680" i="1"/>
  <c r="CB3678" i="1"/>
  <c r="CC3678" i="1" l="1"/>
  <c r="CD3678" i="1"/>
  <c r="BZ3682" i="1"/>
  <c r="CA3681" i="1"/>
  <c r="CB3679" i="1"/>
  <c r="CC3679" i="1" l="1"/>
  <c r="CD3679" i="1"/>
  <c r="BZ3683" i="1"/>
  <c r="CA3682" i="1"/>
  <c r="CB3680" i="1"/>
  <c r="CC3680" i="1" l="1"/>
  <c r="CD3680" i="1"/>
  <c r="BZ3684" i="1"/>
  <c r="CA3683" i="1"/>
  <c r="CB3681" i="1"/>
  <c r="CC3681" i="1" l="1"/>
  <c r="CD3681" i="1"/>
  <c r="BZ3685" i="1"/>
  <c r="CA3684" i="1"/>
  <c r="CB3682" i="1"/>
  <c r="CD3682" i="1" l="1"/>
  <c r="CC3682" i="1"/>
  <c r="BZ3686" i="1"/>
  <c r="CA3685" i="1"/>
  <c r="CB3683" i="1"/>
  <c r="CC3683" i="1" l="1"/>
  <c r="CD3683" i="1"/>
  <c r="BZ3687" i="1"/>
  <c r="CA3686" i="1"/>
  <c r="CB3684" i="1"/>
  <c r="CC3684" i="1" l="1"/>
  <c r="CD3684" i="1"/>
  <c r="BZ3688" i="1"/>
  <c r="CA3687" i="1"/>
  <c r="CB3685" i="1"/>
  <c r="CD3685" i="1" l="1"/>
  <c r="CC3685" i="1"/>
  <c r="BZ3689" i="1"/>
  <c r="CA3688" i="1"/>
  <c r="CB3686" i="1"/>
  <c r="CC3686" i="1" l="1"/>
  <c r="CD3686" i="1"/>
  <c r="BZ3690" i="1"/>
  <c r="CA3689" i="1"/>
  <c r="CB3687" i="1"/>
  <c r="CC3687" i="1" l="1"/>
  <c r="CD3687" i="1"/>
  <c r="BZ3691" i="1"/>
  <c r="CA3690" i="1"/>
  <c r="CB3688" i="1"/>
  <c r="CD3688" i="1" l="1"/>
  <c r="CC3688" i="1"/>
  <c r="BZ3692" i="1"/>
  <c r="CA3691" i="1"/>
  <c r="CB3689" i="1"/>
  <c r="CD3689" i="1" l="1"/>
  <c r="CC3689" i="1"/>
  <c r="BZ3693" i="1"/>
  <c r="CA3692" i="1"/>
  <c r="CB3690" i="1"/>
  <c r="CC3690" i="1" l="1"/>
  <c r="CD3690" i="1"/>
  <c r="BZ3694" i="1"/>
  <c r="CA3693" i="1"/>
  <c r="CB3691" i="1"/>
  <c r="CD3691" i="1" l="1"/>
  <c r="CC3691" i="1"/>
  <c r="BZ3695" i="1"/>
  <c r="CA3694" i="1"/>
  <c r="CB3692" i="1"/>
  <c r="CC3692" i="1" l="1"/>
  <c r="CD3692" i="1"/>
  <c r="BZ3696" i="1"/>
  <c r="CA3695" i="1"/>
  <c r="CB3693" i="1"/>
  <c r="CC3693" i="1" l="1"/>
  <c r="CD3693" i="1"/>
  <c r="BZ3697" i="1"/>
  <c r="CA3696" i="1"/>
  <c r="CB3694" i="1"/>
  <c r="CD3694" i="1" l="1"/>
  <c r="CC3694" i="1"/>
  <c r="BZ3698" i="1"/>
  <c r="CA3697" i="1"/>
  <c r="CB3695" i="1"/>
  <c r="CC3695" i="1" l="1"/>
  <c r="CD3695" i="1"/>
  <c r="BZ3699" i="1"/>
  <c r="CA3698" i="1"/>
  <c r="CB3696" i="1"/>
  <c r="CC3696" i="1" l="1"/>
  <c r="CD3696" i="1"/>
  <c r="BZ3700" i="1"/>
  <c r="CA3699" i="1"/>
  <c r="CB3697" i="1"/>
  <c r="CD3697" i="1" l="1"/>
  <c r="CC3697" i="1"/>
  <c r="BZ3701" i="1"/>
  <c r="CA3700" i="1"/>
  <c r="CB3698" i="1"/>
  <c r="CC3698" i="1" l="1"/>
  <c r="CD3698" i="1"/>
  <c r="BZ3702" i="1"/>
  <c r="CA3701" i="1"/>
  <c r="CB3699" i="1"/>
  <c r="CC3699" i="1" l="1"/>
  <c r="CD3699" i="1"/>
  <c r="BZ3703" i="1"/>
  <c r="CA3702" i="1"/>
  <c r="CB3700" i="1"/>
  <c r="CD3700" i="1" l="1"/>
  <c r="CC3700" i="1"/>
  <c r="BZ3704" i="1"/>
  <c r="CA3703" i="1"/>
  <c r="CB3701" i="1"/>
  <c r="CD3701" i="1" l="1"/>
  <c r="CC3701" i="1"/>
  <c r="BZ3705" i="1"/>
  <c r="CA3704" i="1"/>
  <c r="CB3702" i="1"/>
  <c r="CC3702" i="1" l="1"/>
  <c r="CD3702" i="1"/>
  <c r="BZ3706" i="1"/>
  <c r="CA3705" i="1"/>
  <c r="CB3703" i="1"/>
  <c r="CD3703" i="1" l="1"/>
  <c r="CC3703" i="1"/>
  <c r="BZ3707" i="1"/>
  <c r="CA3706" i="1"/>
  <c r="CB3704" i="1"/>
  <c r="CD3704" i="1" l="1"/>
  <c r="CC3704" i="1"/>
  <c r="BZ3708" i="1"/>
  <c r="CA3707" i="1"/>
  <c r="CB3705" i="1"/>
  <c r="CC3705" i="1" l="1"/>
  <c r="CD3705" i="1"/>
  <c r="BZ3709" i="1"/>
  <c r="CA3708" i="1"/>
  <c r="CB3706" i="1"/>
  <c r="CD3706" i="1" l="1"/>
  <c r="CC3706" i="1"/>
  <c r="BZ3710" i="1"/>
  <c r="CA3709" i="1"/>
  <c r="CB3707" i="1"/>
  <c r="CC3707" i="1" l="1"/>
  <c r="CD3707" i="1"/>
  <c r="BZ3711" i="1"/>
  <c r="CA3710" i="1"/>
  <c r="CB3708" i="1"/>
  <c r="CC3708" i="1" l="1"/>
  <c r="CD3708" i="1"/>
  <c r="BZ3712" i="1"/>
  <c r="CA3711" i="1"/>
  <c r="CB3709" i="1"/>
  <c r="CD3709" i="1" l="1"/>
  <c r="CC3709" i="1"/>
  <c r="BZ3713" i="1"/>
  <c r="CA3712" i="1"/>
  <c r="CB3710" i="1"/>
  <c r="CC3710" i="1" l="1"/>
  <c r="CD3710" i="1"/>
  <c r="BZ3714" i="1"/>
  <c r="CA3713" i="1"/>
  <c r="CB3711" i="1"/>
  <c r="CC3711" i="1" l="1"/>
  <c r="CD3711" i="1"/>
  <c r="BZ3715" i="1"/>
  <c r="CA3714" i="1"/>
  <c r="CB3712" i="1"/>
  <c r="CC3712" i="1" l="1"/>
  <c r="CD3712" i="1"/>
  <c r="BZ3716" i="1"/>
  <c r="CA3715" i="1"/>
  <c r="CB3713" i="1"/>
  <c r="CD3713" i="1" l="1"/>
  <c r="CC3713" i="1"/>
  <c r="BZ3717" i="1"/>
  <c r="CA3716" i="1"/>
  <c r="CB3714" i="1"/>
  <c r="CC3714" i="1" l="1"/>
  <c r="CD3714" i="1"/>
  <c r="BZ3718" i="1"/>
  <c r="CA3717" i="1"/>
  <c r="CB3715" i="1"/>
  <c r="CD3715" i="1" l="1"/>
  <c r="CC3715" i="1"/>
  <c r="BZ3719" i="1"/>
  <c r="CA3718" i="1"/>
  <c r="CB3716" i="1"/>
  <c r="CC3716" i="1" l="1"/>
  <c r="CD3716" i="1"/>
  <c r="BZ3720" i="1"/>
  <c r="CA3719" i="1"/>
  <c r="CB3717" i="1"/>
  <c r="CC3717" i="1" l="1"/>
  <c r="CD3717" i="1"/>
  <c r="BZ3721" i="1"/>
  <c r="CA3720" i="1"/>
  <c r="CB3718" i="1"/>
  <c r="CD3718" i="1" l="1"/>
  <c r="CC3718" i="1"/>
  <c r="BZ3722" i="1"/>
  <c r="CA3721" i="1"/>
  <c r="CB3719" i="1"/>
  <c r="CC3719" i="1" l="1"/>
  <c r="CD3719" i="1"/>
  <c r="BZ3723" i="1"/>
  <c r="CA3722" i="1"/>
  <c r="CB3720" i="1"/>
  <c r="CD3720" i="1" l="1"/>
  <c r="CC3720" i="1"/>
  <c r="BZ3724" i="1"/>
  <c r="CA3723" i="1"/>
  <c r="CB3721" i="1"/>
  <c r="CC3721" i="1" l="1"/>
  <c r="CD3721" i="1"/>
  <c r="BZ3725" i="1"/>
  <c r="CA3724" i="1"/>
  <c r="CB3722" i="1"/>
  <c r="CC3722" i="1" l="1"/>
  <c r="CD3722" i="1"/>
  <c r="BZ3726" i="1"/>
  <c r="CA3725" i="1"/>
  <c r="CB3723" i="1"/>
  <c r="CD3723" i="1" l="1"/>
  <c r="CC3723" i="1"/>
  <c r="BZ3727" i="1"/>
  <c r="CA3726" i="1"/>
  <c r="CB3724" i="1"/>
  <c r="CD3724" i="1" l="1"/>
  <c r="CC3724" i="1"/>
  <c r="BZ3728" i="1"/>
  <c r="CA3727" i="1"/>
  <c r="CB3725" i="1"/>
  <c r="CD3725" i="1" l="1"/>
  <c r="CC3725" i="1"/>
  <c r="BZ3729" i="1"/>
  <c r="CA3728" i="1"/>
  <c r="CB3726" i="1"/>
  <c r="CC3726" i="1" l="1"/>
  <c r="CD3726" i="1"/>
  <c r="BZ3730" i="1"/>
  <c r="CA3729" i="1"/>
  <c r="CB3727" i="1"/>
  <c r="CC3727" i="1" l="1"/>
  <c r="CD3727" i="1"/>
  <c r="BZ3731" i="1"/>
  <c r="CA3730" i="1"/>
  <c r="CB3728" i="1"/>
  <c r="CC3728" i="1" l="1"/>
  <c r="CD3728" i="1"/>
  <c r="BZ3732" i="1"/>
  <c r="CA3731" i="1"/>
  <c r="CB3729" i="1"/>
  <c r="CC3729" i="1" l="1"/>
  <c r="CD3729" i="1"/>
  <c r="BZ3733" i="1"/>
  <c r="CA3732" i="1"/>
  <c r="CB3730" i="1"/>
  <c r="CD3730" i="1" l="1"/>
  <c r="CC3730" i="1"/>
  <c r="BZ3734" i="1"/>
  <c r="CA3733" i="1"/>
  <c r="CB3731" i="1"/>
  <c r="CC3731" i="1" l="1"/>
  <c r="CD3731" i="1"/>
  <c r="BZ3735" i="1"/>
  <c r="CA3734" i="1"/>
  <c r="CB3732" i="1"/>
  <c r="CC3732" i="1" l="1"/>
  <c r="CD3732" i="1"/>
  <c r="BZ3736" i="1"/>
  <c r="CA3735" i="1"/>
  <c r="CB3733" i="1"/>
  <c r="CD3733" i="1" l="1"/>
  <c r="CC3733" i="1"/>
  <c r="BZ3737" i="1"/>
  <c r="CA3736" i="1"/>
  <c r="CB3734" i="1"/>
  <c r="CC3734" i="1" l="1"/>
  <c r="CD3734" i="1"/>
  <c r="BZ3738" i="1"/>
  <c r="CA3737" i="1"/>
  <c r="CB3735" i="1"/>
  <c r="CD3735" i="1" l="1"/>
  <c r="CC3735" i="1"/>
  <c r="BZ3739" i="1"/>
  <c r="CA3738" i="1"/>
  <c r="CB3736" i="1"/>
  <c r="CD3736" i="1" l="1"/>
  <c r="CC3736" i="1"/>
  <c r="BZ3740" i="1"/>
  <c r="CA3739" i="1"/>
  <c r="CB3737" i="1"/>
  <c r="CD3737" i="1" l="1"/>
  <c r="CC3737" i="1"/>
  <c r="BZ3741" i="1"/>
  <c r="CA3740" i="1"/>
  <c r="CB3738" i="1"/>
  <c r="CC3738" i="1" l="1"/>
  <c r="CD3738" i="1"/>
  <c r="BZ3742" i="1"/>
  <c r="CA3741" i="1"/>
  <c r="CB3739" i="1"/>
  <c r="CD3739" i="1" l="1"/>
  <c r="CC3739" i="1"/>
  <c r="BZ3743" i="1"/>
  <c r="CA3742" i="1"/>
  <c r="CB3740" i="1"/>
  <c r="CC3740" i="1" l="1"/>
  <c r="CD3740" i="1"/>
  <c r="BZ3744" i="1"/>
  <c r="CA3743" i="1"/>
  <c r="CB3741" i="1"/>
  <c r="CC3741" i="1" l="1"/>
  <c r="CD3741" i="1"/>
  <c r="BZ3745" i="1"/>
  <c r="CA3744" i="1"/>
  <c r="CB3742" i="1"/>
  <c r="CD3742" i="1" l="1"/>
  <c r="CC3742" i="1"/>
  <c r="BZ3746" i="1"/>
  <c r="CA3745" i="1"/>
  <c r="CB3744" i="1" s="1"/>
  <c r="CC3744" i="1" s="1"/>
  <c r="CD3744" i="1"/>
  <c r="CB3743" i="1"/>
  <c r="CC3743" i="1" l="1"/>
  <c r="CD3743" i="1"/>
  <c r="BZ3747" i="1"/>
  <c r="CA3746" i="1"/>
  <c r="BZ3748" i="1" l="1"/>
  <c r="CA3747" i="1"/>
  <c r="CB3745" i="1"/>
  <c r="CD3745" i="1" l="1"/>
  <c r="CC3745" i="1"/>
  <c r="CB3746" i="1"/>
  <c r="BZ3749" i="1"/>
  <c r="CA3748" i="1"/>
  <c r="CC3746" i="1" l="1"/>
  <c r="CD3746" i="1"/>
  <c r="CB3747" i="1"/>
  <c r="BZ3750" i="1"/>
  <c r="CA3749" i="1"/>
  <c r="CC3747" i="1" l="1"/>
  <c r="CD3747" i="1"/>
  <c r="BZ3751" i="1"/>
  <c r="CA3750" i="1"/>
  <c r="CB3748" i="1"/>
  <c r="CC3748" i="1" l="1"/>
  <c r="CD3748" i="1"/>
  <c r="BZ3752" i="1"/>
  <c r="CA3751" i="1"/>
  <c r="CB3749" i="1"/>
  <c r="CD3749" i="1" l="1"/>
  <c r="CC3749" i="1"/>
  <c r="BZ3753" i="1"/>
  <c r="CA3752" i="1"/>
  <c r="CB3750" i="1"/>
  <c r="CD3750" i="1" l="1"/>
  <c r="CC3750" i="1"/>
  <c r="BZ3754" i="1"/>
  <c r="CA3753" i="1"/>
  <c r="CB3751" i="1"/>
  <c r="CD3751" i="1" l="1"/>
  <c r="CC3751" i="1"/>
  <c r="BZ3755" i="1"/>
  <c r="CA3754" i="1"/>
  <c r="CB3753" i="1" s="1"/>
  <c r="CC3753" i="1" s="1"/>
  <c r="CD3753" i="1"/>
  <c r="CB3752" i="1"/>
  <c r="CC3752" i="1" l="1"/>
  <c r="CD3752" i="1"/>
  <c r="BZ3756" i="1"/>
  <c r="CA3755" i="1"/>
  <c r="CB3754" i="1" s="1"/>
  <c r="CD3754" i="1" l="1"/>
  <c r="CC3754" i="1"/>
  <c r="BZ3757" i="1"/>
  <c r="CA3756" i="1"/>
  <c r="CB3755" i="1" s="1"/>
  <c r="CC3755" i="1" s="1"/>
  <c r="CD3755" i="1" l="1"/>
  <c r="BZ3758" i="1"/>
  <c r="CA3757" i="1"/>
  <c r="BZ3759" i="1" l="1"/>
  <c r="CA3758" i="1"/>
  <c r="CB3756" i="1"/>
  <c r="CC3756" i="1" l="1"/>
  <c r="CD3756" i="1"/>
  <c r="BZ3760" i="1"/>
  <c r="CA3759" i="1"/>
  <c r="CB3757" i="1"/>
  <c r="CC3757" i="1" l="1"/>
  <c r="CD3757" i="1"/>
  <c r="BZ3761" i="1"/>
  <c r="CA3760" i="1"/>
  <c r="CB3758" i="1"/>
  <c r="CC3758" i="1" l="1"/>
  <c r="CD3758" i="1"/>
  <c r="BZ3762" i="1"/>
  <c r="CA3761" i="1"/>
  <c r="CB3759" i="1"/>
  <c r="CC3759" i="1" l="1"/>
  <c r="CD3759" i="1"/>
  <c r="BZ3763" i="1"/>
  <c r="CA3762" i="1"/>
  <c r="CB3760" i="1"/>
  <c r="CD3760" i="1" l="1"/>
  <c r="CC3760" i="1"/>
  <c r="BZ3764" i="1"/>
  <c r="CA3763" i="1"/>
  <c r="CB3761" i="1"/>
  <c r="BZ3765" i="1" l="1"/>
  <c r="CA3764" i="1"/>
  <c r="CB3763" i="1" s="1"/>
  <c r="CD3761" i="1"/>
  <c r="CC3761" i="1"/>
  <c r="CB3762" i="1"/>
  <c r="CC3762" i="1" l="1"/>
  <c r="CD3762" i="1"/>
  <c r="CD3763" i="1"/>
  <c r="CC3763" i="1"/>
  <c r="BZ3766" i="1"/>
  <c r="CA3765" i="1"/>
  <c r="CB3764" i="1" s="1"/>
  <c r="CC3764" i="1" s="1"/>
  <c r="CD3764" i="1" l="1"/>
  <c r="BZ3767" i="1"/>
  <c r="CA3766" i="1"/>
  <c r="BZ3768" i="1" l="1"/>
  <c r="CA3767" i="1"/>
  <c r="CB3765" i="1"/>
  <c r="CD3765" i="1" l="1"/>
  <c r="CC3765" i="1"/>
  <c r="BZ3769" i="1"/>
  <c r="CA3768" i="1"/>
  <c r="CB3766" i="1"/>
  <c r="CC3766" i="1" l="1"/>
  <c r="CD3766" i="1"/>
  <c r="BZ3770" i="1"/>
  <c r="CA3769" i="1"/>
  <c r="CB3767" i="1"/>
  <c r="CC3767" i="1" l="1"/>
  <c r="CD3767" i="1"/>
  <c r="BZ3771" i="1"/>
  <c r="CA3770" i="1"/>
  <c r="CB3768" i="1"/>
  <c r="CC3768" i="1" l="1"/>
  <c r="CD3768" i="1"/>
  <c r="BZ3772" i="1"/>
  <c r="CA3771" i="1"/>
  <c r="CB3769" i="1"/>
  <c r="CC3769" i="1" l="1"/>
  <c r="CD3769" i="1"/>
  <c r="BZ3773" i="1"/>
  <c r="CA3772" i="1"/>
  <c r="CB3770" i="1"/>
  <c r="CC3770" i="1" l="1"/>
  <c r="CD3770" i="1"/>
  <c r="BZ3774" i="1"/>
  <c r="CA3773" i="1"/>
  <c r="CB3771" i="1"/>
  <c r="CC3771" i="1" l="1"/>
  <c r="CD3771" i="1"/>
  <c r="BZ3775" i="1"/>
  <c r="CA3774" i="1"/>
  <c r="CB3773" i="1" s="1"/>
  <c r="CB3772" i="1"/>
  <c r="CD3773" i="1" l="1"/>
  <c r="CC3773" i="1"/>
  <c r="CD3772" i="1"/>
  <c r="CC3772" i="1"/>
  <c r="BZ3776" i="1"/>
  <c r="CA3775" i="1"/>
  <c r="BZ3777" i="1" l="1"/>
  <c r="CA3776" i="1"/>
  <c r="CB3774" i="1"/>
  <c r="CC3774" i="1" l="1"/>
  <c r="CD3774" i="1"/>
  <c r="BZ3778" i="1"/>
  <c r="CA3777" i="1"/>
  <c r="CB3776" i="1" s="1"/>
  <c r="CC3776" i="1" s="1"/>
  <c r="CD3776" i="1"/>
  <c r="CB3775" i="1"/>
  <c r="CD3775" i="1" l="1"/>
  <c r="CC3775" i="1"/>
  <c r="BZ3779" i="1"/>
  <c r="CA3778" i="1"/>
  <c r="BZ3780" i="1" l="1"/>
  <c r="CA3779" i="1"/>
  <c r="CB3777" i="1"/>
  <c r="CC3777" i="1" l="1"/>
  <c r="CD3777" i="1"/>
  <c r="BZ3781" i="1"/>
  <c r="CA3780" i="1"/>
  <c r="CB3779" i="1" s="1"/>
  <c r="CC3779" i="1" s="1"/>
  <c r="CD3779" i="1"/>
  <c r="CB3778" i="1"/>
  <c r="CD3778" i="1" l="1"/>
  <c r="CC3778" i="1"/>
  <c r="BZ3782" i="1"/>
  <c r="CA3781" i="1"/>
  <c r="CB3780" i="1" s="1"/>
  <c r="CC3780" i="1" s="1"/>
  <c r="CD3780" i="1" l="1"/>
  <c r="BZ3783" i="1"/>
  <c r="CA3782" i="1"/>
  <c r="BZ3784" i="1" l="1"/>
  <c r="CA3783" i="1"/>
  <c r="CB3781" i="1"/>
  <c r="CD3781" i="1" l="1"/>
  <c r="CC3781" i="1"/>
  <c r="BZ3785" i="1"/>
  <c r="CA3784" i="1"/>
  <c r="CB3782" i="1"/>
  <c r="CC3782" i="1" l="1"/>
  <c r="CD3782" i="1"/>
  <c r="BZ3786" i="1"/>
  <c r="CA3785" i="1"/>
  <c r="CB3783" i="1"/>
  <c r="CC3783" i="1" l="1"/>
  <c r="CD3783" i="1"/>
  <c r="BZ3787" i="1"/>
  <c r="CA3786" i="1"/>
  <c r="CB3784" i="1"/>
  <c r="CC3784" i="1" l="1"/>
  <c r="CD3784" i="1"/>
  <c r="BZ3788" i="1"/>
  <c r="CA3787" i="1"/>
  <c r="CB3785" i="1"/>
  <c r="CD3785" i="1" l="1"/>
  <c r="CC3785" i="1"/>
  <c r="BZ3789" i="1"/>
  <c r="CA3788" i="1"/>
  <c r="CB3786" i="1"/>
  <c r="CD3786" i="1" l="1"/>
  <c r="CC3786" i="1"/>
  <c r="BZ3790" i="1"/>
  <c r="CA3789" i="1"/>
  <c r="CB3787" i="1"/>
  <c r="CD3787" i="1" l="1"/>
  <c r="CC3787" i="1"/>
  <c r="BZ3791" i="1"/>
  <c r="CA3790" i="1"/>
  <c r="CB3788" i="1"/>
  <c r="CD3788" i="1" l="1"/>
  <c r="CC3788" i="1"/>
  <c r="BZ3792" i="1"/>
  <c r="CA3791" i="1"/>
  <c r="CB3789" i="1"/>
  <c r="CD3789" i="1" l="1"/>
  <c r="CC3789" i="1"/>
  <c r="BZ3793" i="1"/>
  <c r="CA3792" i="1"/>
  <c r="CB3790" i="1"/>
  <c r="CC3790" i="1" l="1"/>
  <c r="CD3790" i="1"/>
  <c r="BZ3794" i="1"/>
  <c r="CA3793" i="1"/>
  <c r="CB3791" i="1"/>
  <c r="CC3791" i="1" l="1"/>
  <c r="CD3791" i="1"/>
  <c r="BZ3795" i="1"/>
  <c r="CA3794" i="1"/>
  <c r="CB3792" i="1"/>
  <c r="CC3792" i="1" l="1"/>
  <c r="CD3792" i="1"/>
  <c r="BZ3796" i="1"/>
  <c r="CA3795" i="1"/>
  <c r="CB3793" i="1"/>
  <c r="CD3793" i="1" l="1"/>
  <c r="CC3793" i="1"/>
  <c r="BZ3797" i="1"/>
  <c r="CA3796" i="1"/>
  <c r="CB3794" i="1"/>
  <c r="CC3794" i="1" l="1"/>
  <c r="CD3794" i="1"/>
  <c r="BZ3798" i="1"/>
  <c r="CA3797" i="1"/>
  <c r="CB3795" i="1"/>
  <c r="CC3795" i="1" l="1"/>
  <c r="CD3795" i="1"/>
  <c r="BZ3799" i="1"/>
  <c r="CA3798" i="1"/>
  <c r="CB3796" i="1"/>
  <c r="CD3796" i="1" l="1"/>
  <c r="CC3796" i="1"/>
  <c r="BZ3800" i="1"/>
  <c r="CA3799" i="1"/>
  <c r="CB3797" i="1"/>
  <c r="CD3797" i="1" l="1"/>
  <c r="CC3797" i="1"/>
  <c r="BZ3801" i="1"/>
  <c r="CA3800" i="1"/>
  <c r="CB3798" i="1"/>
  <c r="CC3798" i="1" l="1"/>
  <c r="CD3798" i="1"/>
  <c r="BZ3802" i="1"/>
  <c r="CA3801" i="1"/>
  <c r="CB3799" i="1"/>
  <c r="CD3799" i="1" l="1"/>
  <c r="CC3799" i="1"/>
  <c r="BZ3803" i="1"/>
  <c r="CA3802" i="1"/>
  <c r="CB3800" i="1"/>
  <c r="CC3800" i="1" l="1"/>
  <c r="CD3800" i="1"/>
  <c r="BZ3804" i="1"/>
  <c r="CA3803" i="1"/>
  <c r="CB3801" i="1"/>
  <c r="CC3801" i="1" l="1"/>
  <c r="CD3801" i="1"/>
  <c r="BZ3805" i="1"/>
  <c r="CA3804" i="1"/>
  <c r="CB3802" i="1"/>
  <c r="CC3802" i="1" l="1"/>
  <c r="CD3802" i="1"/>
  <c r="BZ3806" i="1"/>
  <c r="CA3805" i="1"/>
  <c r="CB3803" i="1"/>
  <c r="CC3803" i="1" l="1"/>
  <c r="CD3803" i="1"/>
  <c r="BZ3807" i="1"/>
  <c r="CA3806" i="1"/>
  <c r="CB3804" i="1"/>
  <c r="CC3804" i="1" l="1"/>
  <c r="CD3804" i="1"/>
  <c r="BZ3808" i="1"/>
  <c r="CA3807" i="1"/>
  <c r="CB3805" i="1"/>
  <c r="CD3805" i="1" l="1"/>
  <c r="CC3805" i="1"/>
  <c r="BZ3809" i="1"/>
  <c r="CA3808" i="1"/>
  <c r="CB3806" i="1"/>
  <c r="CC3806" i="1" l="1"/>
  <c r="CD3806" i="1"/>
  <c r="BZ3810" i="1"/>
  <c r="CA3809" i="1"/>
  <c r="CB3807" i="1"/>
  <c r="CC3807" i="1" l="1"/>
  <c r="CD3807" i="1"/>
  <c r="BZ3811" i="1"/>
  <c r="CA3810" i="1"/>
  <c r="CB3808" i="1"/>
  <c r="CD3808" i="1" l="1"/>
  <c r="CC3808" i="1"/>
  <c r="BZ3812" i="1"/>
  <c r="CA3811" i="1"/>
  <c r="CB3809" i="1"/>
  <c r="CC3809" i="1" l="1"/>
  <c r="CD3809" i="1"/>
  <c r="BZ3813" i="1"/>
  <c r="CA3812" i="1"/>
  <c r="CB3810" i="1"/>
  <c r="CC3810" i="1" l="1"/>
  <c r="CD3810" i="1"/>
  <c r="BZ3814" i="1"/>
  <c r="CA3813" i="1"/>
  <c r="CB3811" i="1"/>
  <c r="CD3811" i="1" l="1"/>
  <c r="CC3811" i="1"/>
  <c r="BZ3815" i="1"/>
  <c r="CA3814" i="1"/>
  <c r="CB3812" i="1"/>
  <c r="CD3812" i="1" l="1"/>
  <c r="CC3812" i="1"/>
  <c r="BZ3816" i="1"/>
  <c r="CA3815" i="1"/>
  <c r="CB3813" i="1"/>
  <c r="CC3813" i="1" l="1"/>
  <c r="CD3813" i="1"/>
  <c r="BZ3817" i="1"/>
  <c r="CA3816" i="1"/>
  <c r="CB3814" i="1"/>
  <c r="CD3814" i="1" l="1"/>
  <c r="CC3814" i="1"/>
  <c r="BZ3818" i="1"/>
  <c r="CA3817" i="1"/>
  <c r="CB3815" i="1"/>
  <c r="CD3815" i="1" l="1"/>
  <c r="CC3815" i="1"/>
  <c r="BZ3819" i="1"/>
  <c r="CA3818" i="1"/>
  <c r="CB3816" i="1"/>
  <c r="CC3816" i="1" l="1"/>
  <c r="CD3816" i="1"/>
  <c r="BZ3820" i="1"/>
  <c r="CA3819" i="1"/>
  <c r="CB3817" i="1"/>
  <c r="CC3817" i="1" l="1"/>
  <c r="CD3817" i="1"/>
  <c r="BZ3821" i="1"/>
  <c r="CA3820" i="1"/>
  <c r="CB3818" i="1"/>
  <c r="CD3818" i="1" l="1"/>
  <c r="CC3818" i="1"/>
  <c r="BZ3822" i="1"/>
  <c r="CA3821" i="1"/>
  <c r="CB3819" i="1"/>
  <c r="CC3819" i="1" l="1"/>
  <c r="CD3819" i="1"/>
  <c r="BZ3823" i="1"/>
  <c r="CA3822" i="1"/>
  <c r="CB3820" i="1"/>
  <c r="CC3820" i="1" l="1"/>
  <c r="CD3820" i="1"/>
  <c r="BZ3824" i="1"/>
  <c r="CA3823" i="1"/>
  <c r="CB3821" i="1"/>
  <c r="CD3821" i="1" l="1"/>
  <c r="CC3821" i="1"/>
  <c r="BZ3825" i="1"/>
  <c r="CA3824" i="1"/>
  <c r="CB3822" i="1"/>
  <c r="CC3822" i="1" l="1"/>
  <c r="CD3822" i="1"/>
  <c r="BZ3826" i="1"/>
  <c r="CA3825" i="1"/>
  <c r="CB3823" i="1"/>
  <c r="CD3823" i="1" l="1"/>
  <c r="CC3823" i="1"/>
  <c r="BZ3827" i="1"/>
  <c r="CA3826" i="1"/>
  <c r="CB3824" i="1"/>
  <c r="CC3824" i="1" l="1"/>
  <c r="CD3824" i="1"/>
  <c r="BZ3828" i="1"/>
  <c r="CA3827" i="1"/>
  <c r="CB3825" i="1"/>
  <c r="CC3825" i="1" l="1"/>
  <c r="CD3825" i="1"/>
  <c r="BZ3829" i="1"/>
  <c r="CA3828" i="1"/>
  <c r="CB3826" i="1"/>
  <c r="CD3826" i="1" l="1"/>
  <c r="CC3826" i="1"/>
  <c r="BZ3830" i="1"/>
  <c r="CA3829" i="1"/>
  <c r="CB3827" i="1"/>
  <c r="CD3827" i="1" l="1"/>
  <c r="CC3827" i="1"/>
  <c r="BZ3831" i="1"/>
  <c r="CA3830" i="1"/>
  <c r="CB3828" i="1"/>
  <c r="CD3828" i="1" l="1"/>
  <c r="CC3828" i="1"/>
  <c r="BZ3832" i="1"/>
  <c r="CA3831" i="1"/>
  <c r="CB3829" i="1"/>
  <c r="CC3829" i="1" l="1"/>
  <c r="CD3829" i="1"/>
  <c r="BZ3833" i="1"/>
  <c r="CA3832" i="1"/>
  <c r="CB3830" i="1"/>
  <c r="CC3830" i="1" l="1"/>
  <c r="CD3830" i="1"/>
  <c r="BZ3834" i="1"/>
  <c r="CA3833" i="1"/>
  <c r="CB3831" i="1"/>
  <c r="CC3831" i="1" l="1"/>
  <c r="CD3831" i="1"/>
  <c r="BZ3835" i="1"/>
  <c r="CA3834" i="1"/>
  <c r="CB3832" i="1"/>
  <c r="CD3832" i="1" l="1"/>
  <c r="CC3832" i="1"/>
  <c r="BZ3836" i="1"/>
  <c r="CA3835" i="1"/>
  <c r="CB3833" i="1"/>
  <c r="CD3833" i="1" l="1"/>
  <c r="CC3833" i="1"/>
  <c r="BZ3837" i="1"/>
  <c r="CA3836" i="1"/>
  <c r="CB3834" i="1"/>
  <c r="CD3834" i="1" l="1"/>
  <c r="CC3834" i="1"/>
  <c r="BZ3838" i="1"/>
  <c r="CA3837" i="1"/>
  <c r="CB3835" i="1"/>
  <c r="CC3835" i="1" l="1"/>
  <c r="CD3835" i="1"/>
  <c r="BZ3839" i="1"/>
  <c r="CA3838" i="1"/>
  <c r="CB3836" i="1"/>
  <c r="CC3836" i="1" l="1"/>
  <c r="CD3836" i="1"/>
  <c r="BZ3840" i="1"/>
  <c r="CA3839" i="1"/>
  <c r="CB3837" i="1"/>
  <c r="CC3837" i="1" l="1"/>
  <c r="CD3837" i="1"/>
  <c r="BZ3841" i="1"/>
  <c r="CA3840" i="1"/>
  <c r="CB3838" i="1"/>
  <c r="CD3838" i="1" l="1"/>
  <c r="CC3838" i="1"/>
  <c r="BZ3842" i="1"/>
  <c r="CA3841" i="1"/>
  <c r="CB3839" i="1"/>
  <c r="CC3839" i="1" l="1"/>
  <c r="CD3839" i="1"/>
  <c r="BZ3843" i="1"/>
  <c r="CA3842" i="1"/>
  <c r="CB3840" i="1"/>
  <c r="CD3840" i="1" l="1"/>
  <c r="CC3840" i="1"/>
  <c r="BZ3844" i="1"/>
  <c r="CA3843" i="1"/>
  <c r="CB3841" i="1"/>
  <c r="CC3841" i="1" l="1"/>
  <c r="CD3841" i="1"/>
  <c r="BZ3845" i="1"/>
  <c r="CA3844" i="1"/>
  <c r="CB3842" i="1"/>
  <c r="CC3842" i="1" l="1"/>
  <c r="CD3842" i="1"/>
  <c r="BZ3846" i="1"/>
  <c r="CA3845" i="1"/>
  <c r="CB3843" i="1"/>
  <c r="CC3843" i="1" l="1"/>
  <c r="CD3843" i="1"/>
  <c r="BZ3847" i="1"/>
  <c r="CA3846" i="1"/>
  <c r="CB3844" i="1"/>
  <c r="CD3844" i="1" l="1"/>
  <c r="CC3844" i="1"/>
  <c r="BZ3848" i="1"/>
  <c r="CA3847" i="1"/>
  <c r="CB3845" i="1"/>
  <c r="CC3845" i="1" l="1"/>
  <c r="CD3845" i="1"/>
  <c r="BZ3849" i="1"/>
  <c r="CA3848" i="1"/>
  <c r="CB3846" i="1"/>
  <c r="CC3846" i="1" l="1"/>
  <c r="CD3846" i="1"/>
  <c r="BZ3850" i="1"/>
  <c r="CA3849" i="1"/>
  <c r="CB3847" i="1"/>
  <c r="CD3847" i="1" l="1"/>
  <c r="CC3847" i="1"/>
  <c r="BZ3851" i="1"/>
  <c r="CA3850" i="1"/>
  <c r="CB3848" i="1"/>
  <c r="CC3848" i="1" l="1"/>
  <c r="CD3848" i="1"/>
  <c r="BZ3852" i="1"/>
  <c r="CA3851" i="1"/>
  <c r="CB3849" i="1"/>
  <c r="CC3849" i="1" l="1"/>
  <c r="CD3849" i="1"/>
  <c r="BZ3853" i="1"/>
  <c r="CA3852" i="1"/>
  <c r="CB3850" i="1"/>
  <c r="CD3850" i="1" l="1"/>
  <c r="CC3850" i="1"/>
  <c r="BZ3854" i="1"/>
  <c r="CA3853" i="1"/>
  <c r="CB3851" i="1"/>
  <c r="CC3851" i="1" l="1"/>
  <c r="CD3851" i="1"/>
  <c r="BZ3855" i="1"/>
  <c r="CA3854" i="1"/>
  <c r="CB3852" i="1"/>
  <c r="CD3852" i="1" l="1"/>
  <c r="CC3852" i="1"/>
  <c r="BZ3856" i="1"/>
  <c r="CA3855" i="1"/>
  <c r="CB3853" i="1"/>
  <c r="CC3853" i="1" l="1"/>
  <c r="CD3853" i="1"/>
  <c r="BZ3857" i="1"/>
  <c r="CA3856" i="1"/>
  <c r="CB3854" i="1"/>
  <c r="CD3854" i="1" l="1"/>
  <c r="CC3854" i="1"/>
  <c r="BZ3858" i="1"/>
  <c r="CA3857" i="1"/>
  <c r="CB3855" i="1"/>
  <c r="CC3855" i="1" l="1"/>
  <c r="CD3855" i="1"/>
  <c r="BZ3859" i="1"/>
  <c r="CA3858" i="1"/>
  <c r="CB3856" i="1"/>
  <c r="CC3856" i="1" l="1"/>
  <c r="CD3856" i="1"/>
  <c r="BZ3860" i="1"/>
  <c r="CA3859" i="1"/>
  <c r="CB3857" i="1"/>
  <c r="CD3857" i="1" l="1"/>
  <c r="CC3857" i="1"/>
  <c r="BZ3861" i="1"/>
  <c r="CA3860" i="1"/>
  <c r="CB3858" i="1"/>
  <c r="CC3858" i="1" l="1"/>
  <c r="CD3858" i="1"/>
  <c r="BZ3862" i="1"/>
  <c r="CA3861" i="1"/>
  <c r="CB3859" i="1"/>
  <c r="CD3859" i="1" l="1"/>
  <c r="CC3859" i="1"/>
  <c r="BZ3863" i="1"/>
  <c r="CA3862" i="1"/>
  <c r="CB3860" i="1"/>
  <c r="CC3860" i="1" l="1"/>
  <c r="CD3860" i="1"/>
  <c r="BZ3864" i="1"/>
  <c r="CA3863" i="1"/>
  <c r="CB3861" i="1"/>
  <c r="CD3861" i="1" l="1"/>
  <c r="CC3861" i="1"/>
  <c r="BZ3865" i="1"/>
  <c r="CA3864" i="1"/>
  <c r="CB3862" i="1"/>
  <c r="CC3862" i="1" l="1"/>
  <c r="CD3862" i="1"/>
  <c r="BZ3866" i="1"/>
  <c r="CA3865" i="1"/>
  <c r="CB3863" i="1"/>
  <c r="CD3863" i="1" l="1"/>
  <c r="CC3863" i="1"/>
  <c r="BZ3867" i="1"/>
  <c r="CA3866" i="1"/>
  <c r="CB3864" i="1"/>
  <c r="CD3864" i="1" l="1"/>
  <c r="CC3864" i="1"/>
  <c r="BZ3868" i="1"/>
  <c r="CA3867" i="1"/>
  <c r="CB3865" i="1"/>
  <c r="CD3865" i="1" l="1"/>
  <c r="CC3865" i="1"/>
  <c r="BZ3869" i="1"/>
  <c r="CA3868" i="1"/>
  <c r="CB3866" i="1"/>
  <c r="CC3866" i="1" l="1"/>
  <c r="CD3866" i="1"/>
  <c r="BZ3870" i="1"/>
  <c r="CA3869" i="1"/>
  <c r="CB3867" i="1"/>
  <c r="CC3867" i="1" l="1"/>
  <c r="CD3867" i="1"/>
  <c r="BZ3871" i="1"/>
  <c r="CA3870" i="1"/>
  <c r="CB3868" i="1"/>
  <c r="CD3868" i="1" l="1"/>
  <c r="CC3868" i="1"/>
  <c r="BZ3872" i="1"/>
  <c r="CA3871" i="1"/>
  <c r="CB3869" i="1"/>
  <c r="CD3869" i="1" l="1"/>
  <c r="CC3869" i="1"/>
  <c r="BZ3873" i="1"/>
  <c r="CA3872" i="1"/>
  <c r="CB3870" i="1"/>
  <c r="CD3870" i="1" l="1"/>
  <c r="CC3870" i="1"/>
  <c r="BZ3874" i="1"/>
  <c r="CA3873" i="1"/>
  <c r="CB3871" i="1"/>
  <c r="CD3871" i="1" l="1"/>
  <c r="CC3871" i="1"/>
  <c r="BZ3875" i="1"/>
  <c r="CA3874" i="1"/>
  <c r="CB3872" i="1"/>
  <c r="CC3872" i="1" l="1"/>
  <c r="CD3872" i="1"/>
  <c r="BZ3876" i="1"/>
  <c r="CA3875" i="1"/>
  <c r="CB3873" i="1"/>
  <c r="CC3873" i="1" l="1"/>
  <c r="CD3873" i="1"/>
  <c r="BZ3877" i="1"/>
  <c r="CA3876" i="1"/>
  <c r="CB3874" i="1"/>
  <c r="CD3874" i="1" l="1"/>
  <c r="CC3874" i="1"/>
  <c r="BZ3878" i="1"/>
  <c r="CA3877" i="1"/>
  <c r="CB3875" i="1"/>
  <c r="CC3875" i="1" l="1"/>
  <c r="CD3875" i="1"/>
  <c r="BZ3879" i="1"/>
  <c r="CA3878" i="1"/>
  <c r="CB3876" i="1"/>
  <c r="CC3876" i="1" l="1"/>
  <c r="CD3876" i="1"/>
  <c r="BZ3880" i="1"/>
  <c r="CA3879" i="1"/>
  <c r="CB3877" i="1"/>
  <c r="CD3877" i="1" l="1"/>
  <c r="CC3877" i="1"/>
  <c r="BZ3881" i="1"/>
  <c r="CA3880" i="1"/>
  <c r="CB3878" i="1"/>
  <c r="CC3878" i="1" l="1"/>
  <c r="CD3878" i="1"/>
  <c r="BZ3882" i="1"/>
  <c r="CA3881" i="1"/>
  <c r="CB3879" i="1"/>
  <c r="CC3879" i="1" l="1"/>
  <c r="CD3879" i="1"/>
  <c r="BZ3883" i="1"/>
  <c r="CA3882" i="1"/>
  <c r="CB3880" i="1"/>
  <c r="CD3880" i="1" l="1"/>
  <c r="CC3880" i="1"/>
  <c r="BZ3884" i="1"/>
  <c r="CA3883" i="1"/>
  <c r="CB3881" i="1"/>
  <c r="CD3881" i="1" l="1"/>
  <c r="CC3881" i="1"/>
  <c r="BZ3885" i="1"/>
  <c r="CA3884" i="1"/>
  <c r="CB3882" i="1"/>
  <c r="CD3882" i="1" l="1"/>
  <c r="CC3882" i="1"/>
  <c r="BZ3886" i="1"/>
  <c r="CA3885" i="1"/>
  <c r="CB3883" i="1"/>
  <c r="CC3883" i="1" l="1"/>
  <c r="CD3883" i="1"/>
  <c r="BZ3887" i="1"/>
  <c r="CA3886" i="1"/>
  <c r="CB3884" i="1"/>
  <c r="CC3884" i="1" l="1"/>
  <c r="CD3884" i="1"/>
  <c r="BZ3888" i="1"/>
  <c r="CA3887" i="1"/>
  <c r="CB3885" i="1"/>
  <c r="CC3885" i="1" l="1"/>
  <c r="CD3885" i="1"/>
  <c r="BZ3889" i="1"/>
  <c r="CA3888" i="1"/>
  <c r="CB3886" i="1"/>
  <c r="CD3886" i="1" l="1"/>
  <c r="CC3886" i="1"/>
  <c r="BZ3890" i="1"/>
  <c r="CA3889" i="1"/>
  <c r="CB3887" i="1"/>
  <c r="CC3887" i="1" l="1"/>
  <c r="CD3887" i="1"/>
  <c r="BZ3891" i="1"/>
  <c r="CA3890" i="1"/>
  <c r="CB3888" i="1"/>
  <c r="CD3888" i="1" l="1"/>
  <c r="CC3888" i="1"/>
  <c r="BZ3892" i="1"/>
  <c r="CA3891" i="1"/>
  <c r="CB3889" i="1"/>
  <c r="CD3889" i="1" l="1"/>
  <c r="CC3889" i="1"/>
  <c r="BZ3893" i="1"/>
  <c r="CA3892" i="1"/>
  <c r="CB3890" i="1"/>
  <c r="CC3890" i="1" l="1"/>
  <c r="CD3890" i="1"/>
  <c r="BZ3894" i="1"/>
  <c r="CA3893" i="1"/>
  <c r="CB3891" i="1"/>
  <c r="CD3891" i="1" l="1"/>
  <c r="CC3891" i="1"/>
  <c r="BZ3895" i="1"/>
  <c r="CA3894" i="1"/>
  <c r="CB3892" i="1"/>
  <c r="CD3892" i="1" l="1"/>
  <c r="CC3892" i="1"/>
  <c r="BZ3896" i="1"/>
  <c r="CA3895" i="1"/>
  <c r="CB3893" i="1"/>
  <c r="CD3893" i="1" l="1"/>
  <c r="CC3893" i="1"/>
  <c r="BZ3897" i="1"/>
  <c r="CA3896" i="1"/>
  <c r="CB3894" i="1"/>
  <c r="CC3894" i="1" l="1"/>
  <c r="CD3894" i="1"/>
  <c r="BZ3898" i="1"/>
  <c r="CA3897" i="1"/>
  <c r="CB3895" i="1"/>
  <c r="CC3895" i="1" l="1"/>
  <c r="CD3895" i="1"/>
  <c r="BZ3899" i="1"/>
  <c r="CA3898" i="1"/>
  <c r="CB3896" i="1"/>
  <c r="CD3896" i="1" l="1"/>
  <c r="CC3896" i="1"/>
  <c r="BZ3900" i="1"/>
  <c r="CA3899" i="1"/>
  <c r="CB3897" i="1"/>
  <c r="CD3897" i="1" l="1"/>
  <c r="CC3897" i="1"/>
  <c r="BZ3901" i="1"/>
  <c r="CA3900" i="1"/>
  <c r="CB3898" i="1"/>
  <c r="CC3898" i="1" l="1"/>
  <c r="CD3898" i="1"/>
  <c r="BZ3902" i="1"/>
  <c r="CA3901" i="1"/>
  <c r="CB3899" i="1"/>
  <c r="CC3899" i="1" l="1"/>
  <c r="CD3899" i="1"/>
  <c r="BZ3903" i="1"/>
  <c r="CA3902" i="1"/>
  <c r="CB3900" i="1"/>
  <c r="CC3900" i="1" l="1"/>
  <c r="CD3900" i="1"/>
  <c r="BZ3904" i="1"/>
  <c r="CA3903" i="1"/>
  <c r="CB3901" i="1"/>
  <c r="CC3901" i="1" l="1"/>
  <c r="CD3901" i="1"/>
  <c r="BZ3905" i="1"/>
  <c r="CA3904" i="1"/>
  <c r="CB3902" i="1"/>
  <c r="CC3902" i="1" l="1"/>
  <c r="CD3902" i="1"/>
  <c r="BZ3906" i="1"/>
  <c r="CA3905" i="1"/>
  <c r="CB3903" i="1"/>
  <c r="CC3903" i="1" l="1"/>
  <c r="CD3903" i="1"/>
  <c r="BZ3907" i="1"/>
  <c r="CA3906" i="1"/>
  <c r="CB3904" i="1"/>
  <c r="CC3904" i="1" l="1"/>
  <c r="CD3904" i="1"/>
  <c r="BZ3908" i="1"/>
  <c r="CA3907" i="1"/>
  <c r="CB3905" i="1"/>
  <c r="CD3905" i="1" l="1"/>
  <c r="CC3905" i="1"/>
  <c r="BZ3909" i="1"/>
  <c r="CA3908" i="1"/>
  <c r="CB3906" i="1"/>
  <c r="CD3906" i="1" l="1"/>
  <c r="CC3906" i="1"/>
  <c r="BZ3910" i="1"/>
  <c r="CA3909" i="1"/>
  <c r="CB3907" i="1"/>
  <c r="CC3907" i="1" l="1"/>
  <c r="CD3907" i="1"/>
  <c r="BZ3911" i="1"/>
  <c r="CA3910" i="1"/>
  <c r="CB3908" i="1"/>
  <c r="CC3908" i="1" l="1"/>
  <c r="CD3908" i="1"/>
  <c r="BZ3912" i="1"/>
  <c r="CA3911" i="1"/>
  <c r="CB3909" i="1"/>
  <c r="CC3909" i="1" l="1"/>
  <c r="CD3909" i="1"/>
  <c r="BZ3913" i="1"/>
  <c r="CA3912" i="1"/>
  <c r="CB3910" i="1"/>
  <c r="CC3910" i="1" l="1"/>
  <c r="CD3910" i="1"/>
  <c r="BZ3914" i="1"/>
  <c r="CA3913" i="1"/>
  <c r="CB3911" i="1"/>
  <c r="CD3911" i="1" l="1"/>
  <c r="CC3911" i="1"/>
  <c r="BZ3915" i="1"/>
  <c r="CA3914" i="1"/>
  <c r="CB3912" i="1"/>
  <c r="CC3912" i="1" l="1"/>
  <c r="CD3912" i="1"/>
  <c r="BZ3916" i="1"/>
  <c r="CA3915" i="1"/>
  <c r="CB3913" i="1"/>
  <c r="CC3913" i="1" l="1"/>
  <c r="CD3913" i="1"/>
  <c r="BZ3917" i="1"/>
  <c r="CA3916" i="1"/>
  <c r="CB3914" i="1"/>
  <c r="CC3914" i="1" l="1"/>
  <c r="CD3914" i="1"/>
  <c r="BZ3918" i="1"/>
  <c r="CA3917" i="1"/>
  <c r="CB3915" i="1"/>
  <c r="CC3915" i="1" l="1"/>
  <c r="CD3915" i="1"/>
  <c r="BZ3919" i="1"/>
  <c r="CA3918" i="1"/>
  <c r="CB3916" i="1"/>
  <c r="CC3916" i="1" l="1"/>
  <c r="CD3916" i="1"/>
  <c r="BZ3920" i="1"/>
  <c r="CA3919" i="1"/>
  <c r="CB3917" i="1"/>
  <c r="CD3917" i="1" l="1"/>
  <c r="CC3917" i="1"/>
  <c r="BZ3921" i="1"/>
  <c r="CA3920" i="1"/>
  <c r="CB3918" i="1"/>
  <c r="CD3918" i="1" l="1"/>
  <c r="CC3918" i="1"/>
  <c r="BZ3922" i="1"/>
  <c r="CA3921" i="1"/>
  <c r="CB3919" i="1"/>
  <c r="CC3919" i="1" l="1"/>
  <c r="CD3919" i="1"/>
  <c r="BZ3923" i="1"/>
  <c r="CA3922" i="1"/>
  <c r="CB3920" i="1"/>
  <c r="CC3920" i="1" l="1"/>
  <c r="CD3920" i="1"/>
  <c r="BZ3924" i="1"/>
  <c r="CA3923" i="1"/>
  <c r="CB3921" i="1"/>
  <c r="CC3921" i="1" l="1"/>
  <c r="CD3921" i="1"/>
  <c r="BZ3925" i="1"/>
  <c r="CA3924" i="1"/>
  <c r="CB3922" i="1"/>
  <c r="CC3922" i="1" l="1"/>
  <c r="CD3922" i="1"/>
  <c r="BZ3926" i="1"/>
  <c r="CA3925" i="1"/>
  <c r="CB3923" i="1"/>
  <c r="CC3923" i="1" l="1"/>
  <c r="CD3923" i="1"/>
  <c r="BZ3927" i="1"/>
  <c r="CA3926" i="1"/>
  <c r="CB3924" i="1"/>
  <c r="CD3924" i="1" l="1"/>
  <c r="CC3924" i="1"/>
  <c r="BZ3928" i="1"/>
  <c r="CA3927" i="1"/>
  <c r="CB3925" i="1"/>
  <c r="CD3925" i="1" l="1"/>
  <c r="CC3925" i="1"/>
  <c r="BZ3929" i="1"/>
  <c r="CA3928" i="1"/>
  <c r="CB3926" i="1"/>
  <c r="CC3926" i="1" l="1"/>
  <c r="CD3926" i="1"/>
  <c r="BZ3930" i="1"/>
  <c r="CA3929" i="1"/>
  <c r="CB3927" i="1"/>
  <c r="CC3927" i="1" l="1"/>
  <c r="CD3927" i="1"/>
  <c r="BZ3931" i="1"/>
  <c r="CA3930" i="1"/>
  <c r="CB3928" i="1"/>
  <c r="CC3928" i="1" l="1"/>
  <c r="CD3928" i="1"/>
  <c r="BZ3932" i="1"/>
  <c r="CA3931" i="1"/>
  <c r="CB3929" i="1"/>
  <c r="CC3929" i="1" l="1"/>
  <c r="CD3929" i="1"/>
  <c r="BZ3933" i="1"/>
  <c r="CA3932" i="1"/>
  <c r="CB3930" i="1"/>
  <c r="CC3930" i="1" l="1"/>
  <c r="CD3930" i="1"/>
  <c r="BZ3934" i="1"/>
  <c r="CA3933" i="1"/>
  <c r="CB3931" i="1"/>
  <c r="CD3931" i="1" l="1"/>
  <c r="CC3931" i="1"/>
  <c r="BZ3935" i="1"/>
  <c r="CA3934" i="1"/>
  <c r="CB3932" i="1"/>
  <c r="CC3932" i="1" l="1"/>
  <c r="CD3932" i="1"/>
  <c r="BZ3936" i="1"/>
  <c r="CA3935" i="1"/>
  <c r="CB3933" i="1"/>
  <c r="CC3933" i="1" l="1"/>
  <c r="CD3933" i="1"/>
  <c r="BZ3937" i="1"/>
  <c r="CA3936" i="1"/>
  <c r="CB3934" i="1"/>
  <c r="CD3934" i="1" l="1"/>
  <c r="CC3934" i="1"/>
  <c r="BZ3938" i="1"/>
  <c r="CA3937" i="1"/>
  <c r="CB3935" i="1"/>
  <c r="CC3935" i="1" l="1"/>
  <c r="CD3935" i="1"/>
  <c r="BZ3939" i="1"/>
  <c r="CA3938" i="1"/>
  <c r="CB3936" i="1"/>
  <c r="CC3936" i="1" l="1"/>
  <c r="CD3936" i="1"/>
  <c r="BZ3940" i="1"/>
  <c r="CA3939" i="1"/>
  <c r="CB3937" i="1"/>
  <c r="CC3937" i="1" l="1"/>
  <c r="CD3937" i="1"/>
  <c r="BZ3941" i="1"/>
  <c r="CA3940" i="1"/>
  <c r="CB3938" i="1"/>
  <c r="CC3938" i="1" l="1"/>
  <c r="CD3938" i="1"/>
  <c r="BZ3942" i="1"/>
  <c r="CA3941" i="1"/>
  <c r="CB3939" i="1"/>
  <c r="CC3939" i="1" l="1"/>
  <c r="CD3939" i="1"/>
  <c r="BZ3943" i="1"/>
  <c r="CA3942" i="1"/>
  <c r="CB3940" i="1"/>
  <c r="CD3940" i="1" l="1"/>
  <c r="CC3940" i="1"/>
  <c r="BZ3944" i="1"/>
  <c r="CA3943" i="1"/>
  <c r="CB3941" i="1"/>
  <c r="CD3941" i="1" l="1"/>
  <c r="CC3941" i="1"/>
  <c r="BZ3945" i="1"/>
  <c r="CA3944" i="1"/>
  <c r="CB3942" i="1"/>
  <c r="CD3942" i="1" l="1"/>
  <c r="CC3942" i="1"/>
  <c r="BZ3946" i="1"/>
  <c r="CA3945" i="1"/>
  <c r="CB3943" i="1"/>
  <c r="CC3943" i="1" l="1"/>
  <c r="CD3943" i="1"/>
  <c r="BZ3947" i="1"/>
  <c r="CA3946" i="1"/>
  <c r="CB3944" i="1"/>
  <c r="CC3944" i="1" l="1"/>
  <c r="CD3944" i="1"/>
  <c r="BZ3948" i="1"/>
  <c r="CA3947" i="1"/>
  <c r="CB3945" i="1"/>
  <c r="CC3945" i="1" l="1"/>
  <c r="CD3945" i="1"/>
  <c r="BZ3949" i="1"/>
  <c r="CA3948" i="1"/>
  <c r="CB3946" i="1"/>
  <c r="CD3946" i="1" l="1"/>
  <c r="CC3946" i="1"/>
  <c r="BZ3950" i="1"/>
  <c r="CA3949" i="1"/>
  <c r="CB3947" i="1"/>
  <c r="CC3947" i="1" l="1"/>
  <c r="CD3947" i="1"/>
  <c r="BZ3951" i="1"/>
  <c r="CA3950" i="1"/>
  <c r="CB3948" i="1"/>
  <c r="CD3948" i="1" l="1"/>
  <c r="CC3948" i="1"/>
  <c r="BZ3952" i="1"/>
  <c r="CA3951" i="1"/>
  <c r="CB3949" i="1"/>
  <c r="CD3949" i="1" l="1"/>
  <c r="CC3949" i="1"/>
  <c r="BZ3953" i="1"/>
  <c r="CA3952" i="1"/>
  <c r="CB3950" i="1"/>
  <c r="CC3950" i="1" l="1"/>
  <c r="CD3950" i="1"/>
  <c r="BZ3954" i="1"/>
  <c r="CA3953" i="1"/>
  <c r="CB3951" i="1"/>
  <c r="CC3951" i="1" l="1"/>
  <c r="CD3951" i="1"/>
  <c r="BZ3955" i="1"/>
  <c r="CA3954" i="1"/>
  <c r="CB3952" i="1"/>
  <c r="CD3952" i="1" l="1"/>
  <c r="CC3952" i="1"/>
  <c r="BZ3956" i="1"/>
  <c r="CA3955" i="1"/>
  <c r="CB3953" i="1"/>
  <c r="CD3953" i="1" l="1"/>
  <c r="CC3953" i="1"/>
  <c r="BZ3957" i="1"/>
  <c r="CA3956" i="1"/>
  <c r="CB3954" i="1"/>
  <c r="CD3954" i="1" l="1"/>
  <c r="CC3954" i="1"/>
  <c r="BZ3958" i="1"/>
  <c r="CA3957" i="1"/>
  <c r="CB3955" i="1"/>
  <c r="CC3955" i="1" l="1"/>
  <c r="CD3955" i="1"/>
  <c r="BZ3959" i="1"/>
  <c r="CA3958" i="1"/>
  <c r="CB3956" i="1"/>
  <c r="CD3956" i="1" l="1"/>
  <c r="CC3956" i="1"/>
  <c r="BZ3960" i="1"/>
  <c r="CA3959" i="1"/>
  <c r="CB3957" i="1"/>
  <c r="CC3957" i="1" l="1"/>
  <c r="CD3957" i="1"/>
  <c r="BZ3961" i="1"/>
  <c r="CA3960" i="1"/>
  <c r="CB3958" i="1"/>
  <c r="CC3958" i="1" l="1"/>
  <c r="CD3958" i="1"/>
  <c r="BZ3962" i="1"/>
  <c r="CA3961" i="1"/>
  <c r="CB3959" i="1"/>
  <c r="CC3959" i="1" l="1"/>
  <c r="CD3959" i="1"/>
  <c r="BZ3963" i="1"/>
  <c r="CA3962" i="1"/>
  <c r="CB3960" i="1"/>
  <c r="CC3960" i="1" l="1"/>
  <c r="CD3960" i="1"/>
  <c r="BZ3964" i="1"/>
  <c r="CA3963" i="1"/>
  <c r="CB3961" i="1"/>
  <c r="CD3961" i="1" l="1"/>
  <c r="CC3961" i="1"/>
  <c r="BZ3965" i="1"/>
  <c r="CA3964" i="1"/>
  <c r="CB3962" i="1"/>
  <c r="CC3962" i="1" l="1"/>
  <c r="CD3962" i="1"/>
  <c r="BZ3966" i="1"/>
  <c r="CA3965" i="1"/>
  <c r="CB3963" i="1"/>
  <c r="CC3963" i="1" l="1"/>
  <c r="CD3963" i="1"/>
  <c r="BZ3967" i="1"/>
  <c r="CA3966" i="1"/>
  <c r="CB3964" i="1"/>
  <c r="CD3964" i="1" l="1"/>
  <c r="CC3964" i="1"/>
  <c r="BZ3968" i="1"/>
  <c r="CA3967" i="1"/>
  <c r="CB3965" i="1"/>
  <c r="CC3965" i="1" l="1"/>
  <c r="CD3965" i="1"/>
  <c r="BZ3969" i="1"/>
  <c r="CA3968" i="1"/>
  <c r="CB3966" i="1"/>
  <c r="CC3966" i="1" l="1"/>
  <c r="CD3966" i="1"/>
  <c r="BZ3970" i="1"/>
  <c r="CA3969" i="1"/>
  <c r="CB3967" i="1"/>
  <c r="CC3967" i="1" l="1"/>
  <c r="CD3967" i="1"/>
  <c r="BZ3971" i="1"/>
  <c r="CA3970" i="1"/>
  <c r="CB3968" i="1"/>
  <c r="CC3968" i="1" l="1"/>
  <c r="CD3968" i="1"/>
  <c r="BZ3972" i="1"/>
  <c r="CA3971" i="1"/>
  <c r="CB3969" i="1"/>
  <c r="CC3969" i="1" l="1"/>
  <c r="CD3969" i="1"/>
  <c r="BZ3973" i="1"/>
  <c r="CA3972" i="1"/>
  <c r="CB3970" i="1"/>
  <c r="CC3970" i="1" l="1"/>
  <c r="CD3970" i="1"/>
  <c r="BZ3974" i="1"/>
  <c r="CA3973" i="1"/>
  <c r="CB3971" i="1"/>
  <c r="CC3971" i="1" l="1"/>
  <c r="CD3971" i="1"/>
  <c r="BZ3975" i="1"/>
  <c r="CA3974" i="1"/>
  <c r="CB3972" i="1"/>
  <c r="CC3972" i="1" l="1"/>
  <c r="CD3972" i="1"/>
  <c r="BZ3976" i="1"/>
  <c r="CA3975" i="1"/>
  <c r="CB3973" i="1"/>
  <c r="CC3973" i="1" l="1"/>
  <c r="CD3973" i="1"/>
  <c r="BZ3977" i="1"/>
  <c r="CA3976" i="1"/>
  <c r="CB3974" i="1"/>
  <c r="CC3974" i="1" l="1"/>
  <c r="CD3974" i="1"/>
  <c r="BZ3978" i="1"/>
  <c r="CA3977" i="1"/>
  <c r="CB3975" i="1"/>
  <c r="CC3975" i="1" l="1"/>
  <c r="CD3975" i="1"/>
  <c r="BZ3979" i="1"/>
  <c r="CA3978" i="1"/>
  <c r="CB3976" i="1"/>
  <c r="CC3976" i="1" l="1"/>
  <c r="CD3976" i="1"/>
  <c r="BZ3980" i="1"/>
  <c r="CA3979" i="1"/>
  <c r="CB3977" i="1"/>
  <c r="CD3977" i="1" l="1"/>
  <c r="CC3977" i="1"/>
  <c r="BZ3981" i="1"/>
  <c r="CA3980" i="1"/>
  <c r="CB3978" i="1"/>
  <c r="CD3978" i="1" l="1"/>
  <c r="CC3978" i="1"/>
  <c r="BZ3982" i="1"/>
  <c r="CA3981" i="1"/>
  <c r="CB3979" i="1"/>
  <c r="CC3979" i="1" l="1"/>
  <c r="CD3979" i="1"/>
  <c r="BZ3983" i="1"/>
  <c r="CA3982" i="1"/>
  <c r="CB3980" i="1"/>
  <c r="CC3980" i="1" l="1"/>
  <c r="CD3980" i="1"/>
  <c r="BZ3984" i="1"/>
  <c r="CA3983" i="1"/>
  <c r="CB3981" i="1"/>
  <c r="CC3981" i="1" l="1"/>
  <c r="CD3981" i="1"/>
  <c r="BZ3985" i="1"/>
  <c r="CA3984" i="1"/>
  <c r="CB3982" i="1"/>
  <c r="CC3982" i="1" l="1"/>
  <c r="CD3982" i="1"/>
  <c r="BZ3986" i="1"/>
  <c r="CA3985" i="1"/>
  <c r="CB3983" i="1"/>
  <c r="CC3983" i="1" l="1"/>
  <c r="CD3983" i="1"/>
  <c r="BZ3987" i="1"/>
  <c r="CA3986" i="1"/>
  <c r="CB3984" i="1"/>
  <c r="CC3984" i="1" l="1"/>
  <c r="CD3984" i="1"/>
  <c r="BZ3988" i="1"/>
  <c r="CA3987" i="1"/>
  <c r="CB3985" i="1"/>
  <c r="CD3985" i="1" l="1"/>
  <c r="CC3985" i="1"/>
  <c r="BZ3989" i="1"/>
  <c r="CA3988" i="1"/>
  <c r="CB3986" i="1"/>
  <c r="CC3986" i="1" l="1"/>
  <c r="CD3986" i="1"/>
  <c r="BZ3990" i="1"/>
  <c r="CA3989" i="1"/>
  <c r="CB3987" i="1"/>
  <c r="CC3987" i="1" l="1"/>
  <c r="CD3987" i="1"/>
  <c r="BZ3991" i="1"/>
  <c r="CA3990" i="1"/>
  <c r="CB3988" i="1"/>
  <c r="CD3988" i="1" l="1"/>
  <c r="CC3988" i="1"/>
  <c r="BZ3992" i="1"/>
  <c r="CA3991" i="1"/>
  <c r="CB3989" i="1"/>
  <c r="CD3989" i="1" l="1"/>
  <c r="CC3989" i="1"/>
  <c r="BZ3993" i="1"/>
  <c r="CA3992" i="1"/>
  <c r="CB3990" i="1"/>
  <c r="CD3990" i="1" l="1"/>
  <c r="CC3990" i="1"/>
  <c r="BZ3994" i="1"/>
  <c r="CA3993" i="1"/>
  <c r="CB3991" i="1"/>
  <c r="CD3991" i="1" l="1"/>
  <c r="CC3991" i="1"/>
  <c r="BZ3995" i="1"/>
  <c r="CA3994" i="1"/>
  <c r="CB3992" i="1"/>
  <c r="CC3992" i="1" l="1"/>
  <c r="CD3992" i="1"/>
  <c r="BZ3996" i="1"/>
  <c r="CA3995" i="1"/>
  <c r="CB3993" i="1"/>
  <c r="CC3993" i="1" l="1"/>
  <c r="CD3993" i="1"/>
  <c r="BZ3997" i="1"/>
  <c r="CA3996" i="1"/>
  <c r="CB3994" i="1"/>
  <c r="CC3994" i="1" l="1"/>
  <c r="CD3994" i="1"/>
  <c r="BZ3998" i="1"/>
  <c r="CA3997" i="1"/>
  <c r="CB3995" i="1"/>
  <c r="CC3995" i="1" l="1"/>
  <c r="CD3995" i="1"/>
  <c r="BZ3999" i="1"/>
  <c r="CA3998" i="1"/>
  <c r="CB3996" i="1"/>
  <c r="CC3996" i="1" l="1"/>
  <c r="CD3996" i="1"/>
  <c r="BZ4000" i="1"/>
  <c r="CA3999" i="1"/>
  <c r="CB3997" i="1"/>
  <c r="CD3997" i="1" l="1"/>
  <c r="CC3997" i="1"/>
  <c r="BZ4001" i="1"/>
  <c r="CA4000" i="1"/>
  <c r="CB3998" i="1"/>
  <c r="CC3998" i="1" l="1"/>
  <c r="CD3998" i="1"/>
  <c r="BZ4002" i="1"/>
  <c r="CA4001" i="1"/>
  <c r="CB3999" i="1"/>
  <c r="CC3999" i="1" l="1"/>
  <c r="CD3999" i="1"/>
  <c r="BZ4003" i="1"/>
  <c r="CA4002" i="1"/>
  <c r="CB4000" i="1"/>
  <c r="CD4000" i="1" l="1"/>
  <c r="CC4000" i="1"/>
  <c r="BZ4004" i="1"/>
  <c r="CA4003" i="1"/>
  <c r="CB4001" i="1"/>
  <c r="CD4001" i="1" l="1"/>
  <c r="CC4001" i="1"/>
  <c r="BZ4005" i="1"/>
  <c r="CA4004" i="1"/>
  <c r="CB4002" i="1"/>
  <c r="CD4002" i="1" l="1"/>
  <c r="CC4002" i="1"/>
  <c r="BZ4006" i="1"/>
  <c r="CA4005" i="1"/>
  <c r="CB4003" i="1"/>
  <c r="CC4003" i="1" l="1"/>
  <c r="CD4003" i="1"/>
  <c r="BZ4007" i="1"/>
  <c r="CA4006" i="1"/>
  <c r="CB4004" i="1"/>
  <c r="CC4004" i="1" l="1"/>
  <c r="CD4004" i="1"/>
  <c r="BZ4008" i="1"/>
  <c r="CA4007" i="1"/>
  <c r="CB4005" i="1"/>
  <c r="CC4005" i="1" l="1"/>
  <c r="CD4005" i="1"/>
  <c r="BZ4009" i="1"/>
  <c r="CA4008" i="1"/>
  <c r="CB4006" i="1"/>
  <c r="CC4006" i="1" l="1"/>
  <c r="CD4006" i="1"/>
  <c r="BZ4010" i="1"/>
  <c r="CA4009" i="1"/>
  <c r="CB4007" i="1"/>
  <c r="CD4007" i="1" l="1"/>
  <c r="CC4007" i="1"/>
  <c r="BZ4011" i="1"/>
  <c r="CA4010" i="1"/>
  <c r="CB4008" i="1"/>
  <c r="CC4008" i="1" l="1"/>
  <c r="CD4008" i="1"/>
  <c r="BZ4012" i="1"/>
  <c r="CA4011" i="1"/>
  <c r="CB4009" i="1"/>
  <c r="CC4009" i="1" l="1"/>
  <c r="CD4009" i="1"/>
  <c r="BZ4013" i="1"/>
  <c r="CA4012" i="1"/>
  <c r="CB4010" i="1"/>
  <c r="CD4010" i="1" l="1"/>
  <c r="CC4010" i="1"/>
  <c r="BZ4014" i="1"/>
  <c r="CA4013" i="1"/>
  <c r="CB4011" i="1"/>
  <c r="CC4011" i="1" l="1"/>
  <c r="CD4011" i="1"/>
  <c r="BZ4015" i="1"/>
  <c r="CA4014" i="1"/>
  <c r="CB4012" i="1"/>
  <c r="CC4012" i="1" l="1"/>
  <c r="CD4012" i="1"/>
  <c r="BZ4016" i="1"/>
  <c r="CA4015" i="1"/>
  <c r="CB4013" i="1"/>
  <c r="CD4013" i="1" l="1"/>
  <c r="CC4013" i="1"/>
  <c r="BZ4017" i="1"/>
  <c r="CA4016" i="1"/>
  <c r="CB4014" i="1"/>
  <c r="CC4014" i="1" l="1"/>
  <c r="CD4014" i="1"/>
  <c r="BZ4018" i="1"/>
  <c r="CA4017" i="1"/>
  <c r="CB4015" i="1"/>
  <c r="CD4015" i="1" l="1"/>
  <c r="CC4015" i="1"/>
  <c r="BZ4019" i="1"/>
  <c r="CA4018" i="1"/>
  <c r="CB4016" i="1"/>
  <c r="CD4016" i="1" l="1"/>
  <c r="CC4016" i="1"/>
  <c r="BZ4020" i="1"/>
  <c r="CA4019" i="1"/>
  <c r="CB4017" i="1"/>
  <c r="CC4017" i="1" l="1"/>
  <c r="CD4017" i="1"/>
  <c r="BZ4021" i="1"/>
  <c r="CA4020" i="1"/>
  <c r="CB4018" i="1"/>
  <c r="CD4018" i="1" l="1"/>
  <c r="CC4018" i="1"/>
  <c r="BZ4022" i="1"/>
  <c r="CA4021" i="1"/>
  <c r="CB4019" i="1"/>
  <c r="CC4019" i="1" l="1"/>
  <c r="CD4019" i="1"/>
  <c r="BZ4023" i="1"/>
  <c r="CA4022" i="1"/>
  <c r="CB4020" i="1"/>
  <c r="CC4020" i="1" l="1"/>
  <c r="CD4020" i="1"/>
  <c r="BZ4024" i="1"/>
  <c r="CA4023" i="1"/>
  <c r="CB4021" i="1"/>
  <c r="CD4021" i="1" l="1"/>
  <c r="CC4021" i="1"/>
  <c r="BZ4025" i="1"/>
  <c r="CA4024" i="1"/>
  <c r="CB4022" i="1"/>
  <c r="CD4022" i="1" l="1"/>
  <c r="CC4022" i="1"/>
  <c r="BZ4026" i="1"/>
  <c r="CA4025" i="1"/>
  <c r="CB4023" i="1"/>
  <c r="CC4023" i="1" l="1"/>
  <c r="CD4023" i="1"/>
  <c r="BZ4027" i="1"/>
  <c r="CA4026" i="1"/>
  <c r="CB4024" i="1"/>
  <c r="CD4024" i="1" l="1"/>
  <c r="CC4024" i="1"/>
  <c r="BZ4028" i="1"/>
  <c r="CA4027" i="1"/>
  <c r="CB4025" i="1"/>
  <c r="CC4025" i="1" l="1"/>
  <c r="CD4025" i="1"/>
  <c r="BZ4029" i="1"/>
  <c r="CA4028" i="1"/>
  <c r="CB4026" i="1"/>
  <c r="CD4026" i="1" l="1"/>
  <c r="CC4026" i="1"/>
  <c r="BZ4030" i="1"/>
  <c r="CA4029" i="1"/>
  <c r="CB4027" i="1"/>
  <c r="CC4027" i="1" l="1"/>
  <c r="CD4027" i="1"/>
  <c r="BZ4031" i="1"/>
  <c r="CA4030" i="1"/>
  <c r="CB4028" i="1"/>
  <c r="CC4028" i="1" l="1"/>
  <c r="CD4028" i="1"/>
  <c r="BZ4032" i="1"/>
  <c r="CA4031" i="1"/>
  <c r="CB4029" i="1"/>
  <c r="CD4029" i="1" l="1"/>
  <c r="CC4029" i="1"/>
  <c r="BZ4033" i="1"/>
  <c r="CA4032" i="1"/>
  <c r="CB4030" i="1"/>
  <c r="CC4030" i="1" l="1"/>
  <c r="CD4030" i="1"/>
  <c r="BZ4034" i="1"/>
  <c r="CA4033" i="1"/>
  <c r="CB4031" i="1"/>
  <c r="CC4031" i="1" l="1"/>
  <c r="CD4031" i="1"/>
  <c r="BZ4035" i="1"/>
  <c r="CA4034" i="1"/>
  <c r="CB4032" i="1"/>
  <c r="CD4032" i="1" l="1"/>
  <c r="CC4032" i="1"/>
  <c r="BZ4036" i="1"/>
  <c r="CA4035" i="1"/>
  <c r="CB4033" i="1"/>
  <c r="CD4033" i="1" l="1"/>
  <c r="CC4033" i="1"/>
  <c r="BZ4037" i="1"/>
  <c r="CA4036" i="1"/>
  <c r="CB4034" i="1"/>
  <c r="CC4034" i="1" l="1"/>
  <c r="CD4034" i="1"/>
  <c r="BZ4038" i="1"/>
  <c r="CA4037" i="1"/>
  <c r="CB4035" i="1"/>
  <c r="CD4035" i="1" l="1"/>
  <c r="CC4035" i="1"/>
  <c r="BZ4039" i="1"/>
  <c r="CA4038" i="1"/>
  <c r="CB4036" i="1"/>
  <c r="CD4036" i="1" l="1"/>
  <c r="CC4036" i="1"/>
  <c r="BZ4040" i="1"/>
  <c r="CA4039" i="1"/>
  <c r="CB4037" i="1"/>
  <c r="CD4037" i="1" l="1"/>
  <c r="CC4037" i="1"/>
  <c r="BZ4041" i="1"/>
  <c r="CA4040" i="1"/>
  <c r="CB4038" i="1"/>
  <c r="CC4038" i="1" l="1"/>
  <c r="CD4038" i="1"/>
  <c r="BZ4042" i="1"/>
  <c r="CA4041" i="1"/>
  <c r="CB4039" i="1"/>
  <c r="CD4039" i="1" l="1"/>
  <c r="CC4039" i="1"/>
  <c r="BZ4043" i="1"/>
  <c r="CA4042" i="1"/>
  <c r="CB4040" i="1"/>
  <c r="CC4040" i="1" l="1"/>
  <c r="CD4040" i="1"/>
  <c r="BZ4044" i="1"/>
  <c r="CA4043" i="1"/>
  <c r="CB4041" i="1"/>
  <c r="CC4041" i="1" l="1"/>
  <c r="CD4041" i="1"/>
  <c r="BZ4045" i="1"/>
  <c r="CA4044" i="1"/>
  <c r="CB4042" i="1"/>
  <c r="CC4042" i="1" l="1"/>
  <c r="CD4042" i="1"/>
  <c r="BZ4046" i="1"/>
  <c r="CA4045" i="1"/>
  <c r="CB4043" i="1"/>
  <c r="CC4043" i="1" l="1"/>
  <c r="CD4043" i="1"/>
  <c r="BZ4047" i="1"/>
  <c r="CA4046" i="1"/>
  <c r="CB4044" i="1"/>
  <c r="CC4044" i="1" l="1"/>
  <c r="CD4044" i="1"/>
  <c r="BZ4048" i="1"/>
  <c r="CA4047" i="1"/>
  <c r="CB4045" i="1"/>
  <c r="CD4045" i="1" l="1"/>
  <c r="CC4045" i="1"/>
  <c r="BZ4049" i="1"/>
  <c r="CA4048" i="1"/>
  <c r="CB4046" i="1"/>
  <c r="CD4046" i="1" l="1"/>
  <c r="CC4046" i="1"/>
  <c r="BZ4050" i="1"/>
  <c r="CA4049" i="1"/>
  <c r="CB4047" i="1"/>
  <c r="CC4047" i="1" l="1"/>
  <c r="CD4047" i="1"/>
  <c r="BZ4051" i="1"/>
  <c r="CA4050" i="1"/>
  <c r="CB4048" i="1"/>
  <c r="CC4048" i="1" l="1"/>
  <c r="CD4048" i="1"/>
  <c r="BZ4052" i="1"/>
  <c r="CA4051" i="1"/>
  <c r="CB4049" i="1"/>
  <c r="CD4049" i="1" l="1"/>
  <c r="CC4049" i="1"/>
  <c r="BZ4053" i="1"/>
  <c r="CA4052" i="1"/>
  <c r="CB4050" i="1"/>
  <c r="CD4050" i="1" l="1"/>
  <c r="CC4050" i="1"/>
  <c r="BZ4054" i="1"/>
  <c r="CA4053" i="1"/>
  <c r="CB4051" i="1"/>
  <c r="CC4051" i="1" l="1"/>
  <c r="CD4051" i="1"/>
  <c r="BZ4055" i="1"/>
  <c r="CA4054" i="1"/>
  <c r="CB4052" i="1"/>
  <c r="CC4052" i="1" l="1"/>
  <c r="CD4052" i="1"/>
  <c r="BZ4056" i="1"/>
  <c r="CA4055" i="1"/>
  <c r="CB4053" i="1"/>
  <c r="CC4053" i="1" l="1"/>
  <c r="CD4053" i="1"/>
  <c r="BZ4057" i="1"/>
  <c r="CA4056" i="1"/>
  <c r="CB4054" i="1"/>
  <c r="CD4054" i="1" l="1"/>
  <c r="CC4054" i="1"/>
  <c r="BZ4058" i="1"/>
  <c r="CA4057" i="1"/>
  <c r="CB4055" i="1"/>
  <c r="CC4055" i="1" l="1"/>
  <c r="CD4055" i="1"/>
  <c r="BZ4059" i="1"/>
  <c r="CA4058" i="1"/>
  <c r="CB4056" i="1"/>
  <c r="CC4056" i="1" l="1"/>
  <c r="CD4056" i="1"/>
  <c r="BZ4060" i="1"/>
  <c r="CA4059" i="1"/>
  <c r="CB4057" i="1"/>
  <c r="CD4057" i="1" l="1"/>
  <c r="CC4057" i="1"/>
  <c r="BZ4061" i="1"/>
  <c r="CA4060" i="1"/>
  <c r="CB4058" i="1"/>
  <c r="CD4058" i="1" l="1"/>
  <c r="CC4058" i="1"/>
  <c r="BZ4062" i="1"/>
  <c r="CA4061" i="1"/>
  <c r="CB4059" i="1"/>
  <c r="CC4059" i="1" l="1"/>
  <c r="CD4059" i="1"/>
  <c r="BZ4063" i="1"/>
  <c r="CA4062" i="1"/>
  <c r="CB4060" i="1"/>
  <c r="CD4060" i="1" l="1"/>
  <c r="CC4060" i="1"/>
  <c r="BZ4064" i="1"/>
  <c r="CA4063" i="1"/>
  <c r="CB4061" i="1"/>
  <c r="CC4061" i="1" l="1"/>
  <c r="CD4061" i="1"/>
  <c r="BZ4065" i="1"/>
  <c r="CA4064" i="1"/>
  <c r="CB4062" i="1"/>
  <c r="CD4062" i="1" l="1"/>
  <c r="CC4062" i="1"/>
  <c r="BZ4066" i="1"/>
  <c r="CA4065" i="1"/>
  <c r="CB4063" i="1"/>
  <c r="CC4063" i="1" l="1"/>
  <c r="CD4063" i="1"/>
  <c r="BZ4067" i="1"/>
  <c r="CA4066" i="1"/>
  <c r="CB4064" i="1"/>
  <c r="CC4064" i="1" l="1"/>
  <c r="CD4064" i="1"/>
  <c r="BZ4068" i="1"/>
  <c r="CA4067" i="1"/>
  <c r="CB4065" i="1"/>
  <c r="CC4065" i="1" l="1"/>
  <c r="CD4065" i="1"/>
  <c r="BZ4069" i="1"/>
  <c r="CA4068" i="1"/>
  <c r="CB4066" i="1"/>
  <c r="CD4066" i="1" l="1"/>
  <c r="CC4066" i="1"/>
  <c r="BZ4070" i="1"/>
  <c r="CA4069" i="1"/>
  <c r="CB4067" i="1"/>
  <c r="CC4067" i="1" l="1"/>
  <c r="CD4067" i="1"/>
  <c r="BZ4071" i="1"/>
  <c r="CA4070" i="1"/>
  <c r="CB4068" i="1"/>
  <c r="CC4068" i="1" l="1"/>
  <c r="CD4068" i="1"/>
  <c r="BZ4072" i="1"/>
  <c r="CA4071" i="1"/>
  <c r="CB4069" i="1"/>
  <c r="CD4069" i="1" l="1"/>
  <c r="CC4069" i="1"/>
  <c r="BZ4073" i="1"/>
  <c r="CA4072" i="1"/>
  <c r="CB4070" i="1"/>
  <c r="CD4070" i="1" l="1"/>
  <c r="CC4070" i="1"/>
  <c r="BZ4074" i="1"/>
  <c r="CA4073" i="1"/>
  <c r="CB4071" i="1"/>
  <c r="CC4071" i="1" l="1"/>
  <c r="CD4071" i="1"/>
  <c r="BZ4075" i="1"/>
  <c r="CA4074" i="1"/>
  <c r="CB4072" i="1"/>
  <c r="CC4072" i="1" l="1"/>
  <c r="CD4072" i="1"/>
  <c r="BZ4076" i="1"/>
  <c r="CA4075" i="1"/>
  <c r="CB4073" i="1"/>
  <c r="CD4073" i="1" l="1"/>
  <c r="CC4073" i="1"/>
  <c r="BZ4077" i="1"/>
  <c r="CA4076" i="1"/>
  <c r="CB4074" i="1"/>
  <c r="CC4074" i="1" l="1"/>
  <c r="CD4074" i="1"/>
  <c r="BZ4078" i="1"/>
  <c r="CA4077" i="1"/>
  <c r="CB4075" i="1"/>
  <c r="CD4075" i="1" l="1"/>
  <c r="CC4075" i="1"/>
  <c r="BZ4079" i="1"/>
  <c r="CA4078" i="1"/>
  <c r="CB4076" i="1"/>
  <c r="CC4076" i="1" l="1"/>
  <c r="CD4076" i="1"/>
  <c r="BZ4080" i="1"/>
  <c r="CA4079" i="1"/>
  <c r="CB4077" i="1"/>
  <c r="CC4077" i="1" l="1"/>
  <c r="CD4077" i="1"/>
  <c r="BZ4081" i="1"/>
  <c r="CA4080" i="1"/>
  <c r="CB4078" i="1"/>
  <c r="CD4078" i="1" l="1"/>
  <c r="CC4078" i="1"/>
  <c r="BZ4082" i="1"/>
  <c r="CA4081" i="1"/>
  <c r="CB4080" i="1" s="1"/>
  <c r="CC4080" i="1" s="1"/>
  <c r="CB4079" i="1"/>
  <c r="CC4079" i="1" l="1"/>
  <c r="CD4079" i="1"/>
  <c r="CD4080" i="1"/>
  <c r="BZ4083" i="1"/>
  <c r="CA4082" i="1"/>
  <c r="CB4081" i="1" s="1"/>
  <c r="CC4081" i="1" s="1"/>
  <c r="CD4081" i="1" l="1"/>
  <c r="BZ4084" i="1"/>
  <c r="CA4083" i="1"/>
  <c r="BZ4085" i="1" l="1"/>
  <c r="CA4084" i="1"/>
  <c r="CB4082" i="1"/>
  <c r="CC4082" i="1" l="1"/>
  <c r="CD4082" i="1"/>
  <c r="BZ4086" i="1"/>
  <c r="CA4085" i="1"/>
  <c r="CB4083" i="1"/>
  <c r="CC4083" i="1" l="1"/>
  <c r="CD4083" i="1"/>
  <c r="BZ4087" i="1"/>
  <c r="CA4086" i="1"/>
  <c r="CB4084" i="1"/>
  <c r="CC4084" i="1" l="1"/>
  <c r="CD4084" i="1"/>
  <c r="BZ4088" i="1"/>
  <c r="CA4087" i="1"/>
  <c r="CB4085" i="1"/>
  <c r="CD4085" i="1" l="1"/>
  <c r="CC4085" i="1"/>
  <c r="BZ4089" i="1"/>
  <c r="CA4088" i="1"/>
  <c r="CB4086" i="1"/>
  <c r="CD4086" i="1" l="1"/>
  <c r="CC4086" i="1"/>
  <c r="BZ4090" i="1"/>
  <c r="CA4089" i="1"/>
  <c r="CB4087" i="1"/>
  <c r="CD4087" i="1" l="1"/>
  <c r="CC4087" i="1"/>
  <c r="BZ4091" i="1"/>
  <c r="CA4090" i="1"/>
  <c r="CB4088" i="1"/>
  <c r="CD4088" i="1" l="1"/>
  <c r="CC4088" i="1"/>
  <c r="BZ4092" i="1"/>
  <c r="CA4091" i="1"/>
  <c r="CB4089" i="1"/>
  <c r="CC4089" i="1" l="1"/>
  <c r="CD4089" i="1"/>
  <c r="BZ4093" i="1"/>
  <c r="CA4092" i="1"/>
  <c r="CB4090" i="1"/>
  <c r="CD4090" i="1" l="1"/>
  <c r="CC4090" i="1"/>
  <c r="BZ4094" i="1"/>
  <c r="CA4093" i="1"/>
  <c r="CB4091" i="1"/>
  <c r="CC4091" i="1" l="1"/>
  <c r="CD4091" i="1"/>
  <c r="BZ4095" i="1"/>
  <c r="CA4094" i="1"/>
  <c r="CB4092" i="1"/>
  <c r="CD4092" i="1" l="1"/>
  <c r="CC4092" i="1"/>
  <c r="BZ4096" i="1"/>
  <c r="CA4095" i="1"/>
  <c r="CB4093" i="1"/>
  <c r="CD4093" i="1" l="1"/>
  <c r="CC4093" i="1"/>
  <c r="BZ4097" i="1"/>
  <c r="CA4096" i="1"/>
  <c r="CB4094" i="1"/>
  <c r="CC4094" i="1" l="1"/>
  <c r="CD4094" i="1"/>
  <c r="BZ4098" i="1"/>
  <c r="CA4097" i="1"/>
  <c r="CB4095" i="1"/>
  <c r="CC4095" i="1" l="1"/>
  <c r="CD4095" i="1"/>
  <c r="BZ4099" i="1"/>
  <c r="CA4098" i="1"/>
  <c r="CB4096" i="1"/>
  <c r="CD4096" i="1" l="1"/>
  <c r="CC4096" i="1"/>
  <c r="BZ4100" i="1"/>
  <c r="CA4099" i="1"/>
  <c r="CB4097" i="1"/>
  <c r="CD4097" i="1" l="1"/>
  <c r="CC4097" i="1"/>
  <c r="BZ4101" i="1"/>
  <c r="CA4100" i="1"/>
  <c r="CB4098" i="1"/>
  <c r="CC4098" i="1" l="1"/>
  <c r="CD4098" i="1"/>
  <c r="BZ4102" i="1"/>
  <c r="CA4101" i="1"/>
  <c r="CB4099" i="1"/>
  <c r="CD4099" i="1" l="1"/>
  <c r="CC4099" i="1"/>
  <c r="BZ4103" i="1"/>
  <c r="CA4102" i="1"/>
  <c r="CB4100" i="1"/>
  <c r="CD4100" i="1" l="1"/>
  <c r="CC4100" i="1"/>
  <c r="BZ4104" i="1"/>
  <c r="CA4103" i="1"/>
  <c r="CB4101" i="1"/>
  <c r="CD4101" i="1" l="1"/>
  <c r="CC4101" i="1"/>
  <c r="BZ4105" i="1"/>
  <c r="CA4104" i="1"/>
  <c r="CB4102" i="1"/>
  <c r="BZ4106" i="1" l="1"/>
  <c r="CA4105" i="1"/>
  <c r="CB4103" i="1"/>
  <c r="CD4102" i="1"/>
  <c r="CC4102" i="1"/>
  <c r="CC4103" i="1" l="1"/>
  <c r="CD4103" i="1"/>
  <c r="CB4104" i="1"/>
  <c r="BZ4107" i="1"/>
  <c r="CA4106" i="1"/>
  <c r="CC4104" i="1" l="1"/>
  <c r="CD4104" i="1"/>
  <c r="BZ4108" i="1"/>
  <c r="CA4107" i="1"/>
  <c r="CB4105" i="1"/>
  <c r="CD4105" i="1" l="1"/>
  <c r="CC4105" i="1"/>
  <c r="BZ4109" i="1"/>
  <c r="CA4108" i="1"/>
  <c r="CB4107" i="1" s="1"/>
  <c r="CC4107" i="1" s="1"/>
  <c r="CB4106" i="1"/>
  <c r="CC4106" i="1" l="1"/>
  <c r="CD4106" i="1"/>
  <c r="CD4107" i="1"/>
  <c r="BZ4110" i="1"/>
  <c r="CA4109" i="1"/>
  <c r="CB4108" i="1" s="1"/>
  <c r="CD4108" i="1" l="1"/>
  <c r="CC4108" i="1"/>
  <c r="BZ4111" i="1"/>
  <c r="CA4110" i="1"/>
  <c r="CB4109" i="1" s="1"/>
  <c r="CC4109" i="1" s="1"/>
  <c r="CD4109" i="1" l="1"/>
  <c r="BZ4112" i="1"/>
  <c r="CA4111" i="1"/>
  <c r="BZ4113" i="1" l="1"/>
  <c r="CA4112" i="1"/>
  <c r="CB4111" i="1" s="1"/>
  <c r="CB4110" i="1"/>
  <c r="CC4110" i="1" l="1"/>
  <c r="CD4110" i="1"/>
  <c r="CD4111" i="1"/>
  <c r="CC4111" i="1"/>
  <c r="BZ4114" i="1"/>
  <c r="CA4113" i="1"/>
  <c r="CB4112" i="1" s="1"/>
  <c r="CD4112" i="1" l="1"/>
  <c r="CC4112" i="1"/>
  <c r="BZ4115" i="1"/>
  <c r="CA4114" i="1"/>
  <c r="CB4113" i="1" s="1"/>
  <c r="CC4113" i="1" s="1"/>
  <c r="CD4113" i="1" l="1"/>
  <c r="BZ4116" i="1"/>
  <c r="CA4115" i="1"/>
  <c r="CB4114" i="1" s="1"/>
  <c r="CC4114" i="1" s="1"/>
  <c r="CD4114" i="1"/>
  <c r="BZ4117" i="1" l="1"/>
  <c r="CA4116" i="1"/>
  <c r="BZ4118" i="1" l="1"/>
  <c r="CA4117" i="1"/>
  <c r="CB4115" i="1"/>
  <c r="CD4115" i="1" l="1"/>
  <c r="CC4115" i="1"/>
  <c r="BZ4119" i="1"/>
  <c r="CA4118" i="1"/>
  <c r="CB4116" i="1"/>
  <c r="CC4116" i="1" l="1"/>
  <c r="CD4116" i="1"/>
  <c r="BZ4120" i="1"/>
  <c r="CA4119" i="1"/>
  <c r="CB4117" i="1"/>
  <c r="CD4117" i="1" l="1"/>
  <c r="CC4117" i="1"/>
  <c r="BZ4121" i="1"/>
  <c r="CA4120" i="1"/>
  <c r="CB4118" i="1"/>
  <c r="CD4118" i="1" l="1"/>
  <c r="CC4118" i="1"/>
  <c r="BZ4122" i="1"/>
  <c r="CA4121" i="1"/>
  <c r="CB4119" i="1"/>
  <c r="CD4119" i="1" l="1"/>
  <c r="CC4119" i="1"/>
  <c r="BZ4123" i="1"/>
  <c r="CA4122" i="1"/>
  <c r="CB4120" i="1"/>
  <c r="CD4120" i="1" l="1"/>
  <c r="CC4120" i="1"/>
  <c r="CB4121" i="1"/>
  <c r="BZ4124" i="1"/>
  <c r="CA4123" i="1"/>
  <c r="CC4121" i="1" l="1"/>
  <c r="CD4121" i="1"/>
  <c r="BZ4125" i="1"/>
  <c r="CA4124" i="1"/>
  <c r="CB4122" i="1"/>
  <c r="CC4122" i="1" l="1"/>
  <c r="CD4122" i="1"/>
  <c r="BZ4126" i="1"/>
  <c r="CA4125" i="1"/>
  <c r="CB4124" i="1" s="1"/>
  <c r="CB4123" i="1"/>
  <c r="CD4124" i="1" l="1"/>
  <c r="CC4124" i="1"/>
  <c r="CD4123" i="1"/>
  <c r="CC4123" i="1"/>
  <c r="BZ4127" i="1"/>
  <c r="CA4126" i="1"/>
  <c r="BZ4128" i="1" l="1"/>
  <c r="CA4127" i="1"/>
  <c r="CB4125" i="1"/>
  <c r="CC4125" i="1" l="1"/>
  <c r="CD4125" i="1"/>
  <c r="BZ4129" i="1"/>
  <c r="CA4128" i="1"/>
  <c r="CB4126" i="1"/>
  <c r="CC4126" i="1" l="1"/>
  <c r="CD4126" i="1"/>
  <c r="BZ4130" i="1"/>
  <c r="CA4129" i="1"/>
  <c r="CB4128" i="1" s="1"/>
  <c r="CC4128" i="1" s="1"/>
  <c r="CD4128" i="1"/>
  <c r="CB4127" i="1"/>
  <c r="CC4127" i="1" l="1"/>
  <c r="CD4127" i="1"/>
  <c r="BZ4131" i="1"/>
  <c r="CA4130" i="1"/>
  <c r="BZ4132" i="1" l="1"/>
  <c r="CA4131" i="1"/>
  <c r="CB4130" i="1" s="1"/>
  <c r="CC4130" i="1" s="1"/>
  <c r="CD4130" i="1"/>
  <c r="CB4129" i="1"/>
  <c r="CD4129" i="1" l="1"/>
  <c r="CC4129" i="1"/>
  <c r="BZ4133" i="1"/>
  <c r="CA4132" i="1"/>
  <c r="CB4131" i="1" s="1"/>
  <c r="CC4131" i="1" s="1"/>
  <c r="CD4131" i="1" l="1"/>
  <c r="BZ4134" i="1"/>
  <c r="CA4133" i="1"/>
  <c r="BZ4135" i="1" l="1"/>
  <c r="CA4134" i="1"/>
  <c r="CB4132" i="1"/>
  <c r="CC4132" i="1" l="1"/>
  <c r="CD4132" i="1"/>
  <c r="BZ4136" i="1"/>
  <c r="CA4135" i="1"/>
  <c r="CB4134" i="1" s="1"/>
  <c r="CC4134" i="1" s="1"/>
  <c r="CD4134" i="1"/>
  <c r="CB4133" i="1"/>
  <c r="CC4133" i="1" l="1"/>
  <c r="CD4133" i="1"/>
  <c r="BZ4137" i="1"/>
  <c r="CA4136" i="1"/>
  <c r="BZ4138" i="1" l="1"/>
  <c r="CA4137" i="1"/>
  <c r="CB4135" i="1"/>
  <c r="CC4135" i="1" l="1"/>
  <c r="CD4135" i="1"/>
  <c r="BZ4139" i="1"/>
  <c r="CA4138" i="1"/>
  <c r="CB4136" i="1"/>
  <c r="CC4136" i="1" l="1"/>
  <c r="CD4136" i="1"/>
  <c r="BZ4140" i="1"/>
  <c r="CA4139" i="1"/>
  <c r="CB4138" i="1" s="1"/>
  <c r="CB4137" i="1"/>
  <c r="CD4138" i="1" l="1"/>
  <c r="CC4138" i="1"/>
  <c r="CD4137" i="1"/>
  <c r="CC4137" i="1"/>
  <c r="BZ4141" i="1"/>
  <c r="CA4140" i="1"/>
  <c r="BZ4142" i="1" l="1"/>
  <c r="CA4141" i="1"/>
  <c r="CB4140" i="1" s="1"/>
  <c r="CC4140" i="1" s="1"/>
  <c r="CD4140" i="1"/>
  <c r="CB4139" i="1"/>
  <c r="CC4139" i="1" l="1"/>
  <c r="CD4139" i="1"/>
  <c r="BZ4143" i="1"/>
  <c r="CA4142" i="1"/>
  <c r="BZ4144" i="1" l="1"/>
  <c r="CA4143" i="1"/>
  <c r="CB4142" i="1" s="1"/>
  <c r="CC4142" i="1" s="1"/>
  <c r="CD4142" i="1"/>
  <c r="CB4141" i="1"/>
  <c r="CD4141" i="1" l="1"/>
  <c r="CC4141" i="1"/>
  <c r="BZ4145" i="1"/>
  <c r="CA4144" i="1"/>
  <c r="BZ4146" i="1" l="1"/>
  <c r="CA4145" i="1"/>
  <c r="CB4143" i="1"/>
  <c r="CC4143" i="1" l="1"/>
  <c r="CD4143" i="1"/>
  <c r="BZ4147" i="1"/>
  <c r="CA4146" i="1"/>
  <c r="CB4145" i="1" s="1"/>
  <c r="CC4145" i="1" s="1"/>
  <c r="CD4145" i="1"/>
  <c r="CB4144" i="1"/>
  <c r="CD4144" i="1" l="1"/>
  <c r="CC4144" i="1"/>
  <c r="BZ4148" i="1"/>
  <c r="CA4147" i="1"/>
  <c r="CB4146" i="1" s="1"/>
  <c r="CD4146" i="1" l="1"/>
  <c r="CC4146" i="1"/>
  <c r="BZ4149" i="1"/>
  <c r="CA4148" i="1"/>
  <c r="CB4147" i="1" s="1"/>
  <c r="CD4147" i="1" l="1"/>
  <c r="CC4147" i="1"/>
  <c r="BZ4150" i="1"/>
  <c r="CA4149" i="1"/>
  <c r="CB4148" i="1" s="1"/>
  <c r="CD4148" i="1" l="1"/>
  <c r="CC4148" i="1"/>
  <c r="BZ4151" i="1"/>
  <c r="CA4150" i="1"/>
  <c r="CB4149" i="1" l="1"/>
  <c r="BZ4152" i="1"/>
  <c r="CA4151" i="1"/>
  <c r="CC4149" i="1" l="1"/>
  <c r="CD4149" i="1"/>
  <c r="BZ4153" i="1"/>
  <c r="CA4152" i="1"/>
  <c r="CB4150" i="1"/>
  <c r="CC4150" i="1" l="1"/>
  <c r="CD4150" i="1"/>
  <c r="BZ4154" i="1"/>
  <c r="CA4153" i="1"/>
  <c r="CB4151" i="1"/>
  <c r="CC4151" i="1" l="1"/>
  <c r="CD4151" i="1"/>
  <c r="BZ4155" i="1"/>
  <c r="CA4154" i="1"/>
  <c r="CB4153" i="1" s="1"/>
  <c r="CB4152" i="1"/>
  <c r="CC4152" i="1" l="1"/>
  <c r="CD4152" i="1"/>
  <c r="CD4153" i="1"/>
  <c r="CC4153" i="1"/>
  <c r="BZ4156" i="1"/>
  <c r="CA4155" i="1"/>
  <c r="CB4154" i="1" s="1"/>
  <c r="CC4154" i="1" s="1"/>
  <c r="CD4154" i="1" l="1"/>
  <c r="BZ4157" i="1"/>
  <c r="CA4156" i="1"/>
  <c r="BZ4158" i="1" l="1"/>
  <c r="CA4157" i="1"/>
  <c r="CB4156" i="1" s="1"/>
  <c r="CB4155" i="1"/>
  <c r="CC4155" i="1" l="1"/>
  <c r="CD4155" i="1"/>
  <c r="CD4156" i="1"/>
  <c r="CC4156" i="1"/>
  <c r="BZ4159" i="1"/>
  <c r="CA4158" i="1"/>
  <c r="CB4157" i="1" s="1"/>
  <c r="CD4157" i="1" l="1"/>
  <c r="CC4157" i="1"/>
  <c r="BZ4160" i="1"/>
  <c r="CA4159" i="1"/>
  <c r="CB4158" i="1" s="1"/>
  <c r="CC4158" i="1" s="1"/>
  <c r="CD4158" i="1" l="1"/>
  <c r="BZ4161" i="1"/>
  <c r="CA4160" i="1"/>
  <c r="BZ4162" i="1" l="1"/>
  <c r="CA4161" i="1"/>
  <c r="CB4159" i="1"/>
  <c r="CD4159" i="1" l="1"/>
  <c r="CC4159" i="1"/>
  <c r="BZ4163" i="1"/>
  <c r="CA4162" i="1"/>
  <c r="CB4161" i="1" s="1"/>
  <c r="CB4160" i="1"/>
  <c r="CD4161" i="1" l="1"/>
  <c r="CC4161" i="1"/>
  <c r="BZ4164" i="1"/>
  <c r="CA4163" i="1"/>
  <c r="CB4162" i="1" s="1"/>
  <c r="CD4162" i="1" s="1"/>
  <c r="CD4160" i="1"/>
  <c r="CC4160" i="1"/>
  <c r="CC4162" i="1" l="1"/>
  <c r="BZ4165" i="1"/>
  <c r="CA4164" i="1"/>
  <c r="CB4163" i="1" s="1"/>
  <c r="CC4163" i="1" s="1"/>
  <c r="CD4163" i="1"/>
  <c r="BZ4166" i="1" l="1"/>
  <c r="CA4165" i="1"/>
  <c r="BZ4167" i="1" l="1"/>
  <c r="CA4166" i="1"/>
  <c r="CB4164" i="1"/>
  <c r="CC4164" i="1" l="1"/>
  <c r="CD4164" i="1"/>
  <c r="BZ4168" i="1"/>
  <c r="CA4167" i="1"/>
  <c r="CB4165" i="1"/>
  <c r="CC4165" i="1" l="1"/>
  <c r="CD4165" i="1"/>
  <c r="BZ4169" i="1"/>
  <c r="CA4168" i="1"/>
  <c r="CB4167" i="1" s="1"/>
  <c r="CC4167" i="1" s="1"/>
  <c r="CD4167" i="1"/>
  <c r="CB4166" i="1"/>
  <c r="CD4166" i="1" l="1"/>
  <c r="CC4166" i="1"/>
  <c r="BZ4170" i="1"/>
  <c r="CA4169" i="1"/>
  <c r="CB4168" i="1" s="1"/>
  <c r="CC4168" i="1" s="1"/>
  <c r="CD4168" i="1" l="1"/>
  <c r="BZ4171" i="1"/>
  <c r="CA4170" i="1"/>
  <c r="BZ4172" i="1" l="1"/>
  <c r="CA4171" i="1"/>
  <c r="CB4170" i="1" s="1"/>
  <c r="CC4170" i="1" s="1"/>
  <c r="CD4170" i="1"/>
  <c r="CB4169" i="1"/>
  <c r="CD4169" i="1" l="1"/>
  <c r="CC4169" i="1"/>
  <c r="BZ4173" i="1"/>
  <c r="CA4172" i="1"/>
  <c r="CB4171" i="1" s="1"/>
  <c r="CD4171" i="1" l="1"/>
  <c r="CC4171" i="1"/>
  <c r="BZ4174" i="1"/>
  <c r="CA4173" i="1"/>
  <c r="CB4172" i="1" s="1"/>
  <c r="CC4172" i="1" s="1"/>
  <c r="CD4172" i="1" l="1"/>
  <c r="BZ4175" i="1"/>
  <c r="CA4174" i="1"/>
  <c r="BZ4176" i="1" l="1"/>
  <c r="CA4175" i="1"/>
  <c r="CB4173" i="1"/>
  <c r="CC4173" i="1" l="1"/>
  <c r="CD4173" i="1"/>
  <c r="BZ4177" i="1"/>
  <c r="CA4176" i="1"/>
  <c r="CB4175" i="1" s="1"/>
  <c r="CC4175" i="1" s="1"/>
  <c r="CD4175" i="1"/>
  <c r="CB4174" i="1"/>
  <c r="CC4174" i="1" l="1"/>
  <c r="CD4174" i="1"/>
  <c r="BZ4178" i="1"/>
  <c r="CA4177" i="1"/>
  <c r="BZ4179" i="1" l="1"/>
  <c r="CA4178" i="1"/>
  <c r="CB4176" i="1"/>
  <c r="CC4176" i="1" l="1"/>
  <c r="CD4176" i="1"/>
  <c r="BZ4180" i="1"/>
  <c r="CA4179" i="1"/>
  <c r="CB4178" i="1" s="1"/>
  <c r="CC4178" i="1" s="1"/>
  <c r="CD4178" i="1"/>
  <c r="CB4177" i="1"/>
  <c r="CD4177" i="1" l="1"/>
  <c r="CC4177" i="1"/>
  <c r="BZ4181" i="1"/>
  <c r="CA4180" i="1"/>
  <c r="CB4179" i="1" s="1"/>
  <c r="CD4179" i="1" l="1"/>
  <c r="CC4179" i="1"/>
  <c r="BZ4182" i="1"/>
  <c r="CA4181" i="1"/>
  <c r="CB4180" i="1" s="1"/>
  <c r="CD4180" i="1" l="1"/>
  <c r="CC4180" i="1"/>
  <c r="BZ4183" i="1"/>
  <c r="CA4182" i="1"/>
  <c r="CB4181" i="1" s="1"/>
  <c r="CC4181" i="1" s="1"/>
  <c r="CD4181" i="1"/>
  <c r="BZ4184" i="1" l="1"/>
  <c r="CA4183" i="1"/>
  <c r="BZ4185" i="1" l="1"/>
  <c r="CA4184" i="1"/>
  <c r="CB4182" i="1"/>
  <c r="CC4182" i="1" l="1"/>
  <c r="CD4182" i="1"/>
  <c r="BZ4186" i="1"/>
  <c r="CA4185" i="1"/>
  <c r="CB4183" i="1"/>
  <c r="CC4183" i="1" l="1"/>
  <c r="CD4183" i="1"/>
  <c r="BZ4187" i="1"/>
  <c r="CA4186" i="1"/>
  <c r="CB4184" i="1"/>
  <c r="CD4184" i="1" l="1"/>
  <c r="CC4184" i="1"/>
  <c r="BZ4188" i="1"/>
  <c r="CA4187" i="1"/>
  <c r="CB4185" i="1"/>
  <c r="CD4185" i="1" l="1"/>
  <c r="CC4185" i="1"/>
  <c r="BZ4189" i="1"/>
  <c r="CA4188" i="1"/>
  <c r="CB4186" i="1"/>
  <c r="CC4186" i="1" l="1"/>
  <c r="CD4186" i="1"/>
  <c r="BZ4190" i="1"/>
  <c r="CA4189" i="1"/>
  <c r="CB4187" i="1"/>
  <c r="CC4187" i="1" l="1"/>
  <c r="CD4187" i="1"/>
  <c r="BZ4191" i="1"/>
  <c r="CA4190" i="1"/>
  <c r="CB4188" i="1"/>
  <c r="CC4188" i="1" l="1"/>
  <c r="CD4188" i="1"/>
  <c r="BZ4192" i="1"/>
  <c r="CA4191" i="1"/>
  <c r="CB4189" i="1"/>
  <c r="CC4189" i="1" l="1"/>
  <c r="CD4189" i="1"/>
  <c r="BZ4193" i="1"/>
  <c r="CA4192" i="1"/>
  <c r="CB4190" i="1"/>
  <c r="CC4190" i="1" l="1"/>
  <c r="CD4190" i="1"/>
  <c r="BZ4194" i="1"/>
  <c r="CA4193" i="1"/>
  <c r="CB4192" i="1" s="1"/>
  <c r="CC4192" i="1" s="1"/>
  <c r="CB4191" i="1"/>
  <c r="CC4191" i="1" l="1"/>
  <c r="CD4191" i="1"/>
  <c r="CD4192" i="1"/>
  <c r="BZ4195" i="1"/>
  <c r="CA4194" i="1"/>
  <c r="BZ4196" i="1" l="1"/>
  <c r="CA4195" i="1"/>
  <c r="CB4193" i="1"/>
  <c r="BZ4197" i="1" l="1"/>
  <c r="CA4196" i="1"/>
  <c r="CB4195" i="1" s="1"/>
  <c r="CC4195" i="1" s="1"/>
  <c r="CD4193" i="1"/>
  <c r="CC4193" i="1"/>
  <c r="CB4194" i="1"/>
  <c r="CD4195" i="1" l="1"/>
  <c r="CC4194" i="1"/>
  <c r="CD4194" i="1"/>
  <c r="BZ4198" i="1"/>
  <c r="CA4197" i="1"/>
  <c r="BZ4199" i="1" l="1"/>
  <c r="CA4198" i="1"/>
  <c r="CB4197" i="1" s="1"/>
  <c r="CC4197" i="1" s="1"/>
  <c r="CB4196" i="1"/>
  <c r="CC4196" i="1" l="1"/>
  <c r="CD4196" i="1"/>
  <c r="CD4197" i="1"/>
  <c r="BZ4200" i="1"/>
  <c r="CA4199" i="1"/>
  <c r="BZ4201" i="1" l="1"/>
  <c r="CA4200" i="1"/>
  <c r="CB4198" i="1"/>
  <c r="CC4198" i="1" l="1"/>
  <c r="CD4198" i="1"/>
  <c r="BZ4202" i="1"/>
  <c r="CA4201" i="1"/>
  <c r="CB4199" i="1"/>
  <c r="CC4199" i="1" l="1"/>
  <c r="CD4199" i="1"/>
  <c r="BZ4203" i="1"/>
  <c r="CA4202" i="1"/>
  <c r="CB4200" i="1"/>
  <c r="CC4200" i="1" l="1"/>
  <c r="CD4200" i="1"/>
  <c r="BZ4204" i="1"/>
  <c r="CA4203" i="1"/>
  <c r="CB4201" i="1"/>
  <c r="CD4201" i="1" l="1"/>
  <c r="CC4201" i="1"/>
  <c r="BZ4205" i="1"/>
  <c r="CA4204" i="1"/>
  <c r="CB4202" i="1"/>
  <c r="CC4202" i="1" l="1"/>
  <c r="CD4202" i="1"/>
  <c r="BZ4206" i="1"/>
  <c r="CA4205" i="1"/>
  <c r="CB4203" i="1"/>
  <c r="CC4203" i="1" l="1"/>
  <c r="CD4203" i="1"/>
  <c r="BZ4207" i="1"/>
  <c r="CA4206" i="1"/>
  <c r="CB4204" i="1"/>
  <c r="CC4204" i="1" l="1"/>
  <c r="CD4204" i="1"/>
  <c r="BZ4208" i="1"/>
  <c r="CA4207" i="1"/>
  <c r="CB4206" i="1" s="1"/>
  <c r="CB4205" i="1"/>
  <c r="CC4205" i="1" l="1"/>
  <c r="CD4205" i="1"/>
  <c r="CD4206" i="1"/>
  <c r="CC4206" i="1"/>
  <c r="BZ4209" i="1"/>
  <c r="CA4208" i="1"/>
  <c r="BZ4210" i="1" l="1"/>
  <c r="CA4209" i="1"/>
  <c r="CB4207" i="1"/>
  <c r="CD4207" i="1" l="1"/>
  <c r="CC4207" i="1"/>
  <c r="BZ4211" i="1"/>
  <c r="CA4210" i="1"/>
  <c r="CB4208" i="1"/>
  <c r="CC4208" i="1" l="1"/>
  <c r="CD4208" i="1"/>
  <c r="BZ4212" i="1"/>
  <c r="CA4211" i="1"/>
  <c r="CB4209" i="1"/>
  <c r="CC4209" i="1" l="1"/>
  <c r="CD4209" i="1"/>
  <c r="BZ4213" i="1"/>
  <c r="CA4212" i="1"/>
  <c r="CB4210" i="1"/>
  <c r="CC4210" i="1" l="1"/>
  <c r="CD4210" i="1"/>
  <c r="BZ4214" i="1"/>
  <c r="CA4213" i="1"/>
  <c r="CB4211" i="1"/>
  <c r="CC4211" i="1" l="1"/>
  <c r="CD4211" i="1"/>
  <c r="BZ4215" i="1"/>
  <c r="CA4214" i="1"/>
  <c r="CB4212" i="1"/>
  <c r="CC4212" i="1" l="1"/>
  <c r="CD4212" i="1"/>
  <c r="BZ4216" i="1"/>
  <c r="CA4215" i="1"/>
  <c r="CB4213" i="1"/>
  <c r="CC4213" i="1" l="1"/>
  <c r="CD4213" i="1"/>
  <c r="BZ4217" i="1"/>
  <c r="CA4216" i="1"/>
  <c r="CB4214" i="1"/>
  <c r="CC4214" i="1" l="1"/>
  <c r="CD4214" i="1"/>
  <c r="BZ4218" i="1"/>
  <c r="CA4217" i="1"/>
  <c r="CB4215" i="1"/>
  <c r="CD4215" i="1" l="1"/>
  <c r="CC4215" i="1"/>
  <c r="BZ4219" i="1"/>
  <c r="CA4218" i="1"/>
  <c r="CB4216" i="1"/>
  <c r="CD4216" i="1" l="1"/>
  <c r="CC4216" i="1"/>
  <c r="BZ4220" i="1"/>
  <c r="CA4219" i="1"/>
  <c r="CB4217" i="1"/>
  <c r="CD4217" i="1" l="1"/>
  <c r="CC4217" i="1"/>
  <c r="BZ4221" i="1"/>
  <c r="CA4220" i="1"/>
  <c r="CB4218" i="1"/>
  <c r="CD4218" i="1" l="1"/>
  <c r="CC4218" i="1"/>
  <c r="BZ4222" i="1"/>
  <c r="CA4221" i="1"/>
  <c r="CB4220" i="1" s="1"/>
  <c r="CC4220" i="1" s="1"/>
  <c r="CD4220" i="1"/>
  <c r="CB4219" i="1"/>
  <c r="CC4219" i="1" l="1"/>
  <c r="CD4219" i="1"/>
  <c r="BZ4223" i="1"/>
  <c r="CA4222" i="1"/>
  <c r="BZ4224" i="1" l="1"/>
  <c r="CA4223" i="1"/>
  <c r="CB4221" i="1"/>
  <c r="CD4221" i="1" l="1"/>
  <c r="CC4221" i="1"/>
  <c r="BZ4225" i="1"/>
  <c r="CA4224" i="1"/>
  <c r="CB4223" i="1" s="1"/>
  <c r="CB4222" i="1"/>
  <c r="CC4222" i="1" l="1"/>
  <c r="CD4222" i="1"/>
  <c r="CD4223" i="1"/>
  <c r="CC4223" i="1"/>
  <c r="BZ4226" i="1"/>
  <c r="CA4225" i="1"/>
  <c r="BZ4227" i="1" l="1"/>
  <c r="CA4226" i="1"/>
  <c r="CB4224" i="1"/>
  <c r="CC4224" i="1" l="1"/>
  <c r="CD4224" i="1"/>
  <c r="CB4225" i="1"/>
  <c r="BZ4228" i="1"/>
  <c r="CA4227" i="1"/>
  <c r="CD4225" i="1" l="1"/>
  <c r="CC4225" i="1"/>
  <c r="BZ4229" i="1"/>
  <c r="CA4228" i="1"/>
  <c r="CB4226" i="1"/>
  <c r="CC4226" i="1" l="1"/>
  <c r="CD4226" i="1"/>
  <c r="BZ4230" i="1"/>
  <c r="CA4229" i="1"/>
  <c r="CB4227" i="1"/>
  <c r="CC4227" i="1" l="1"/>
  <c r="CD4227" i="1"/>
  <c r="BZ4231" i="1"/>
  <c r="CA4230" i="1"/>
  <c r="CB4229" i="1" s="1"/>
  <c r="CC4229" i="1" s="1"/>
  <c r="CD4229" i="1"/>
  <c r="CB4228" i="1"/>
  <c r="CC4228" i="1" l="1"/>
  <c r="CD4228" i="1"/>
  <c r="BZ4232" i="1"/>
  <c r="CA4231" i="1"/>
  <c r="BZ4233" i="1" l="1"/>
  <c r="CA4232" i="1"/>
  <c r="CB4230" i="1"/>
  <c r="CC4230" i="1" l="1"/>
  <c r="CD4230" i="1"/>
  <c r="BZ4234" i="1"/>
  <c r="CA4233" i="1"/>
  <c r="CB4231" i="1"/>
  <c r="CD4231" i="1" l="1"/>
  <c r="CC4231" i="1"/>
  <c r="BZ4235" i="1"/>
  <c r="CA4234" i="1"/>
  <c r="CB4232" i="1"/>
  <c r="CC4232" i="1" l="1"/>
  <c r="CD4232" i="1"/>
  <c r="BZ4236" i="1"/>
  <c r="CA4235" i="1"/>
  <c r="CB4233" i="1"/>
  <c r="CC4233" i="1" l="1"/>
  <c r="CD4233" i="1"/>
  <c r="BZ4237" i="1"/>
  <c r="CA4236" i="1"/>
  <c r="CB4234" i="1"/>
  <c r="CD4234" i="1" l="1"/>
  <c r="CC4234" i="1"/>
  <c r="BZ4238" i="1"/>
  <c r="CA4237" i="1"/>
  <c r="CB4235" i="1"/>
  <c r="CC4235" i="1" l="1"/>
  <c r="CD4235" i="1"/>
  <c r="BZ4239" i="1"/>
  <c r="CA4238" i="1"/>
  <c r="CB4236" i="1"/>
  <c r="CC4236" i="1" l="1"/>
  <c r="CD4236" i="1"/>
  <c r="BZ4240" i="1"/>
  <c r="CA4239" i="1"/>
  <c r="CB4237" i="1"/>
  <c r="CD4237" i="1" l="1"/>
  <c r="CC4237" i="1"/>
  <c r="BZ4241" i="1"/>
  <c r="CA4240" i="1"/>
  <c r="CB4238" i="1"/>
  <c r="CD4238" i="1" l="1"/>
  <c r="CC4238" i="1"/>
  <c r="BZ4242" i="1"/>
  <c r="CA4241" i="1"/>
  <c r="CB4239" i="1"/>
  <c r="CC4239" i="1" l="1"/>
  <c r="CD4239" i="1"/>
  <c r="BZ4243" i="1"/>
  <c r="CA4242" i="1"/>
  <c r="CB4240" i="1"/>
  <c r="CD4240" i="1" l="1"/>
  <c r="CC4240" i="1"/>
  <c r="BZ4244" i="1"/>
  <c r="CA4243" i="1"/>
  <c r="CB4241" i="1"/>
  <c r="CC4241" i="1" l="1"/>
  <c r="CD4241" i="1"/>
  <c r="BZ4245" i="1"/>
  <c r="CA4244" i="1"/>
  <c r="CB4242" i="1"/>
  <c r="CD4242" i="1" l="1"/>
  <c r="CC4242" i="1"/>
  <c r="BZ4246" i="1"/>
  <c r="CA4245" i="1"/>
  <c r="CB4243" i="1"/>
  <c r="CC4243" i="1" l="1"/>
  <c r="CD4243" i="1"/>
  <c r="BZ4247" i="1"/>
  <c r="CA4246" i="1"/>
  <c r="CB4244" i="1"/>
  <c r="CD4244" i="1" l="1"/>
  <c r="CC4244" i="1"/>
  <c r="BZ4248" i="1"/>
  <c r="CA4247" i="1"/>
  <c r="CB4245" i="1"/>
  <c r="CC4245" i="1" l="1"/>
  <c r="CD4245" i="1"/>
  <c r="BZ4249" i="1"/>
  <c r="CA4248" i="1"/>
  <c r="CB4246" i="1"/>
  <c r="CC4246" i="1" l="1"/>
  <c r="CD4246" i="1"/>
  <c r="BZ4250" i="1"/>
  <c r="CA4249" i="1"/>
  <c r="CB4247" i="1"/>
  <c r="CC4247" i="1" l="1"/>
  <c r="CD4247" i="1"/>
  <c r="BZ4251" i="1"/>
  <c r="CA4250" i="1"/>
  <c r="CB4248" i="1"/>
  <c r="CC4248" i="1" l="1"/>
  <c r="CD4248" i="1"/>
  <c r="BZ4252" i="1"/>
  <c r="CA4251" i="1"/>
  <c r="CB4249" i="1"/>
  <c r="CD4249" i="1" l="1"/>
  <c r="CC4249" i="1"/>
  <c r="BZ4253" i="1"/>
  <c r="CA4252" i="1"/>
  <c r="CB4250" i="1"/>
  <c r="CD4250" i="1" l="1"/>
  <c r="CC4250" i="1"/>
  <c r="BZ4254" i="1"/>
  <c r="CA4253" i="1"/>
  <c r="CB4251" i="1"/>
  <c r="CD4251" i="1" l="1"/>
  <c r="CC4251" i="1"/>
  <c r="BZ4255" i="1"/>
  <c r="CA4254" i="1"/>
  <c r="CB4252" i="1"/>
  <c r="CD4252" i="1" l="1"/>
  <c r="CC4252" i="1"/>
  <c r="BZ4256" i="1"/>
  <c r="CA4255" i="1"/>
  <c r="CB4253" i="1"/>
  <c r="CD4253" i="1" l="1"/>
  <c r="CC4253" i="1"/>
  <c r="BZ4257" i="1"/>
  <c r="CA4256" i="1"/>
  <c r="CB4254" i="1"/>
  <c r="CC4254" i="1" l="1"/>
  <c r="CD4254" i="1"/>
  <c r="BZ4258" i="1"/>
  <c r="CA4257" i="1"/>
  <c r="CB4255" i="1"/>
  <c r="CD4255" i="1" l="1"/>
  <c r="CC4255" i="1"/>
  <c r="BZ4259" i="1"/>
  <c r="CA4258" i="1"/>
  <c r="CB4256" i="1"/>
  <c r="CC4256" i="1" l="1"/>
  <c r="CD4256" i="1"/>
  <c r="BZ4260" i="1"/>
  <c r="CA4259" i="1"/>
  <c r="CB4257" i="1"/>
  <c r="CC4257" i="1" l="1"/>
  <c r="CD4257" i="1"/>
  <c r="BZ4261" i="1"/>
  <c r="CA4260" i="1"/>
  <c r="CB4258" i="1"/>
  <c r="CC4258" i="1" l="1"/>
  <c r="CD4258" i="1"/>
  <c r="BZ4262" i="1"/>
  <c r="CA4261" i="1"/>
  <c r="CB4260" i="1" s="1"/>
  <c r="CC4260" i="1" s="1"/>
  <c r="CD4260" i="1"/>
  <c r="CB4259" i="1"/>
  <c r="CC4259" i="1" l="1"/>
  <c r="CD4259" i="1"/>
  <c r="BZ4263" i="1"/>
  <c r="CA4262" i="1"/>
  <c r="BZ4264" i="1" l="1"/>
  <c r="CA4263" i="1"/>
  <c r="CB4262" i="1" s="1"/>
  <c r="CC4262" i="1" s="1"/>
  <c r="CD4262" i="1"/>
  <c r="CB4261" i="1"/>
  <c r="CD4261" i="1" l="1"/>
  <c r="CC4261" i="1"/>
  <c r="BZ4265" i="1"/>
  <c r="CA4264" i="1"/>
  <c r="BZ4266" i="1" l="1"/>
  <c r="CA4265" i="1"/>
  <c r="CB4263" i="1"/>
  <c r="CD4263" i="1" l="1"/>
  <c r="CC4263" i="1"/>
  <c r="BZ4267" i="1"/>
  <c r="CA4266" i="1"/>
  <c r="CB4264" i="1"/>
  <c r="CC4264" i="1" l="1"/>
  <c r="CD4264" i="1"/>
  <c r="BZ4268" i="1"/>
  <c r="CA4267" i="1"/>
  <c r="CB4265" i="1"/>
  <c r="CC4265" i="1" l="1"/>
  <c r="CD4265" i="1"/>
  <c r="BZ4269" i="1"/>
  <c r="CA4268" i="1"/>
  <c r="CB4266" i="1"/>
  <c r="CD4266" i="1" l="1"/>
  <c r="CC4266" i="1"/>
  <c r="BZ4270" i="1"/>
  <c r="CA4269" i="1"/>
  <c r="CB4267" i="1"/>
  <c r="CD4267" i="1" l="1"/>
  <c r="CC4267" i="1"/>
  <c r="BZ4271" i="1"/>
  <c r="CA4270" i="1"/>
  <c r="CB4268" i="1"/>
  <c r="CC4268" i="1" l="1"/>
  <c r="CD4268" i="1"/>
  <c r="BZ4272" i="1"/>
  <c r="CA4271" i="1"/>
  <c r="CB4269" i="1"/>
  <c r="CC4269" i="1" l="1"/>
  <c r="CD4269" i="1"/>
  <c r="BZ4273" i="1"/>
  <c r="CA4272" i="1"/>
  <c r="CB4270" i="1"/>
  <c r="CD4270" i="1" l="1"/>
  <c r="CC4270" i="1"/>
  <c r="BZ4274" i="1"/>
  <c r="CA4273" i="1"/>
  <c r="CB4271" i="1"/>
  <c r="CC4271" i="1" l="1"/>
  <c r="CD4271" i="1"/>
  <c r="BZ4275" i="1"/>
  <c r="CA4274" i="1"/>
  <c r="CB4272" i="1"/>
  <c r="CC4272" i="1" l="1"/>
  <c r="CD4272" i="1"/>
  <c r="BZ4276" i="1"/>
  <c r="CA4275" i="1"/>
  <c r="CB4273" i="1"/>
  <c r="CD4273" i="1" l="1"/>
  <c r="CC4273" i="1"/>
  <c r="BZ4277" i="1"/>
  <c r="CA4276" i="1"/>
  <c r="CB4274" i="1"/>
  <c r="CD4274" i="1" l="1"/>
  <c r="CC4274" i="1"/>
  <c r="BZ4278" i="1"/>
  <c r="CA4277" i="1"/>
  <c r="CB4275" i="1"/>
  <c r="CC4275" i="1" l="1"/>
  <c r="CD4275" i="1"/>
  <c r="BZ4279" i="1"/>
  <c r="CA4278" i="1"/>
  <c r="CB4276" i="1"/>
  <c r="CD4276" i="1" l="1"/>
  <c r="CC4276" i="1"/>
  <c r="BZ4280" i="1"/>
  <c r="CA4279" i="1"/>
  <c r="CB4277" i="1"/>
  <c r="CC4277" i="1" l="1"/>
  <c r="CD4277" i="1"/>
  <c r="BZ4281" i="1"/>
  <c r="CA4280" i="1"/>
  <c r="CB4278" i="1"/>
  <c r="CC4278" i="1" l="1"/>
  <c r="CD4278" i="1"/>
  <c r="BZ4282" i="1"/>
  <c r="CA4281" i="1"/>
  <c r="CB4279" i="1"/>
  <c r="CC4279" i="1" l="1"/>
  <c r="CD4279" i="1"/>
  <c r="BZ4283" i="1"/>
  <c r="CA4282" i="1"/>
  <c r="CB4280" i="1"/>
  <c r="CD4280" i="1" l="1"/>
  <c r="CC4280" i="1"/>
  <c r="BZ4284" i="1"/>
  <c r="CA4283" i="1"/>
  <c r="CB4281" i="1"/>
  <c r="CC4281" i="1" l="1"/>
  <c r="CD4281" i="1"/>
  <c r="BZ4285" i="1"/>
  <c r="CA4284" i="1"/>
  <c r="CB4282" i="1"/>
  <c r="CC4282" i="1" l="1"/>
  <c r="CD4282" i="1"/>
  <c r="BZ4286" i="1"/>
  <c r="CA4285" i="1"/>
  <c r="CB4283" i="1"/>
  <c r="CC4283" i="1" l="1"/>
  <c r="CD4283" i="1"/>
  <c r="BZ4287" i="1"/>
  <c r="CA4286" i="1"/>
  <c r="CB4284" i="1"/>
  <c r="CC4284" i="1" l="1"/>
  <c r="CD4284" i="1"/>
  <c r="BZ4288" i="1"/>
  <c r="CA4287" i="1"/>
  <c r="CB4285" i="1"/>
  <c r="CD4285" i="1" l="1"/>
  <c r="CC4285" i="1"/>
  <c r="BZ4289" i="1"/>
  <c r="CA4288" i="1"/>
  <c r="CB4286" i="1"/>
  <c r="CC4286" i="1" l="1"/>
  <c r="CD4286" i="1"/>
  <c r="BZ4290" i="1"/>
  <c r="CA4289" i="1"/>
  <c r="CB4287" i="1"/>
  <c r="CD4287" i="1" l="1"/>
  <c r="CC4287" i="1"/>
  <c r="BZ4291" i="1"/>
  <c r="CA4290" i="1"/>
  <c r="CB4288" i="1"/>
  <c r="CD4288" i="1" l="1"/>
  <c r="CC4288" i="1"/>
  <c r="BZ4292" i="1"/>
  <c r="CA4291" i="1"/>
  <c r="CB4289" i="1"/>
  <c r="CD4289" i="1" l="1"/>
  <c r="CC4289" i="1"/>
  <c r="BZ4293" i="1"/>
  <c r="CA4292" i="1"/>
  <c r="CB4290" i="1"/>
  <c r="CC4290" i="1" l="1"/>
  <c r="CD4290" i="1"/>
  <c r="BZ4294" i="1"/>
  <c r="CA4293" i="1"/>
  <c r="CB4291" i="1"/>
  <c r="CD4291" i="1" l="1"/>
  <c r="CC4291" i="1"/>
  <c r="BZ4295" i="1"/>
  <c r="CA4294" i="1"/>
  <c r="CB4292" i="1"/>
  <c r="CD4292" i="1" l="1"/>
  <c r="CC4292" i="1"/>
  <c r="BZ4296" i="1"/>
  <c r="CA4295" i="1"/>
  <c r="CB4293" i="1"/>
  <c r="CD4293" i="1" l="1"/>
  <c r="CC4293" i="1"/>
  <c r="BZ4297" i="1"/>
  <c r="CA4296" i="1"/>
  <c r="CB4294" i="1"/>
  <c r="CC4294" i="1" l="1"/>
  <c r="CD4294" i="1"/>
  <c r="BZ4298" i="1"/>
  <c r="CA4297" i="1"/>
  <c r="CB4295" i="1"/>
  <c r="CC4295" i="1" l="1"/>
  <c r="CD4295" i="1"/>
  <c r="BZ4299" i="1"/>
  <c r="CA4298" i="1"/>
  <c r="CB4296" i="1"/>
  <c r="CC4296" i="1" l="1"/>
  <c r="CD4296" i="1"/>
  <c r="BZ4300" i="1"/>
  <c r="CA4299" i="1"/>
  <c r="CB4297" i="1"/>
  <c r="CC4297" i="1" l="1"/>
  <c r="CD4297" i="1"/>
  <c r="BZ4301" i="1"/>
  <c r="CA4300" i="1"/>
  <c r="CB4298" i="1"/>
  <c r="CC4298" i="1" l="1"/>
  <c r="CD4298" i="1"/>
  <c r="BZ4302" i="1"/>
  <c r="CA4301" i="1"/>
  <c r="CB4299" i="1"/>
  <c r="CC4299" i="1" l="1"/>
  <c r="CD4299" i="1"/>
  <c r="BZ4303" i="1"/>
  <c r="CA4302" i="1"/>
  <c r="CB4300" i="1"/>
  <c r="CC4300" i="1" l="1"/>
  <c r="CD4300" i="1"/>
  <c r="BZ4304" i="1"/>
  <c r="CA4303" i="1"/>
  <c r="CB4301" i="1"/>
  <c r="CD4301" i="1" l="1"/>
  <c r="CC4301" i="1"/>
  <c r="BZ4305" i="1"/>
  <c r="CA4304" i="1"/>
  <c r="CB4302" i="1"/>
  <c r="CD4302" i="1" l="1"/>
  <c r="CC4302" i="1"/>
  <c r="BZ4306" i="1"/>
  <c r="CA4305" i="1"/>
  <c r="CB4303" i="1"/>
  <c r="CC4303" i="1" l="1"/>
  <c r="CD4303" i="1"/>
  <c r="BZ4307" i="1"/>
  <c r="CA4306" i="1"/>
  <c r="CB4304" i="1"/>
  <c r="CC4304" i="1" l="1"/>
  <c r="CD4304" i="1"/>
  <c r="BZ4308" i="1"/>
  <c r="CA4307" i="1"/>
  <c r="CB4305" i="1"/>
  <c r="CC4305" i="1" l="1"/>
  <c r="CD4305" i="1"/>
  <c r="BZ4309" i="1"/>
  <c r="CA4308" i="1"/>
  <c r="CB4306" i="1"/>
  <c r="CC4306" i="1" l="1"/>
  <c r="CD4306" i="1"/>
  <c r="BZ4310" i="1"/>
  <c r="CA4309" i="1"/>
  <c r="CB4307" i="1"/>
  <c r="CC4307" i="1" l="1"/>
  <c r="CD4307" i="1"/>
  <c r="BZ4311" i="1"/>
  <c r="CA4310" i="1"/>
  <c r="CB4308" i="1"/>
  <c r="CC4308" i="1" l="1"/>
  <c r="CD4308" i="1"/>
  <c r="BZ4312" i="1"/>
  <c r="CA4311" i="1"/>
  <c r="CB4309" i="1"/>
  <c r="CD4309" i="1" l="1"/>
  <c r="CC4309" i="1"/>
  <c r="BZ4313" i="1"/>
  <c r="CA4312" i="1"/>
  <c r="CB4310" i="1"/>
  <c r="CC4310" i="1" l="1"/>
  <c r="CD4310" i="1"/>
  <c r="BZ4314" i="1"/>
  <c r="CA4313" i="1"/>
  <c r="CB4311" i="1"/>
  <c r="CC4311" i="1" l="1"/>
  <c r="CD4311" i="1"/>
  <c r="BZ4315" i="1"/>
  <c r="CA4314" i="1"/>
  <c r="CB4312" i="1"/>
  <c r="CD4312" i="1" l="1"/>
  <c r="CC4312" i="1"/>
  <c r="BZ4316" i="1"/>
  <c r="CA4315" i="1"/>
  <c r="CB4313" i="1"/>
  <c r="CD4313" i="1" l="1"/>
  <c r="CC4313" i="1"/>
  <c r="BZ4317" i="1"/>
  <c r="CA4316" i="1"/>
  <c r="CB4314" i="1"/>
  <c r="CC4314" i="1" l="1"/>
  <c r="CD4314" i="1"/>
  <c r="BZ4318" i="1"/>
  <c r="CA4317" i="1"/>
  <c r="CB4315" i="1"/>
  <c r="CC4315" i="1" l="1"/>
  <c r="CD4315" i="1"/>
  <c r="BZ4319" i="1"/>
  <c r="CA4318" i="1"/>
  <c r="CB4316" i="1"/>
  <c r="CC4316" i="1" l="1"/>
  <c r="CD4316" i="1"/>
  <c r="BZ4320" i="1"/>
  <c r="CA4319" i="1"/>
  <c r="CB4317" i="1"/>
  <c r="CC4317" i="1" l="1"/>
  <c r="CD4317" i="1"/>
  <c r="BZ4321" i="1"/>
  <c r="CA4320" i="1"/>
  <c r="CB4318" i="1"/>
  <c r="CC4318" i="1" l="1"/>
  <c r="CD4318" i="1"/>
  <c r="BZ4322" i="1"/>
  <c r="CA4321" i="1"/>
  <c r="CB4319" i="1"/>
  <c r="CC4319" i="1" l="1"/>
  <c r="CD4319" i="1"/>
  <c r="BZ4323" i="1"/>
  <c r="CA4322" i="1"/>
  <c r="CB4320" i="1"/>
  <c r="CC4320" i="1" l="1"/>
  <c r="CD4320" i="1"/>
  <c r="BZ4324" i="1"/>
  <c r="CA4323" i="1"/>
  <c r="CB4321" i="1"/>
  <c r="CD4321" i="1" l="1"/>
  <c r="CC4321" i="1"/>
  <c r="BZ4325" i="1"/>
  <c r="CA4324" i="1"/>
  <c r="CB4322" i="1"/>
  <c r="CC4322" i="1" l="1"/>
  <c r="CD4322" i="1"/>
  <c r="BZ4326" i="1"/>
  <c r="CA4325" i="1"/>
  <c r="CB4323" i="1"/>
  <c r="CD4323" i="1" l="1"/>
  <c r="CC4323" i="1"/>
  <c r="BZ4327" i="1"/>
  <c r="CA4326" i="1"/>
  <c r="CB4324" i="1"/>
  <c r="CD4324" i="1" l="1"/>
  <c r="CC4324" i="1"/>
  <c r="BZ4328" i="1"/>
  <c r="CA4327" i="1"/>
  <c r="CB4325" i="1"/>
  <c r="CD4325" i="1" l="1"/>
  <c r="CC4325" i="1"/>
  <c r="BZ4329" i="1"/>
  <c r="CA4328" i="1"/>
  <c r="CB4326" i="1"/>
  <c r="CC4326" i="1" l="1"/>
  <c r="CD4326" i="1"/>
  <c r="BZ4330" i="1"/>
  <c r="CA4329" i="1"/>
  <c r="CB4327" i="1"/>
  <c r="CC4327" i="1" l="1"/>
  <c r="CD4327" i="1"/>
  <c r="BZ4331" i="1"/>
  <c r="CA4330" i="1"/>
  <c r="CB4328" i="1"/>
  <c r="CC4328" i="1" l="1"/>
  <c r="CD4328" i="1"/>
  <c r="BZ4332" i="1"/>
  <c r="CA4331" i="1"/>
  <c r="CB4329" i="1"/>
  <c r="CD4329" i="1" l="1"/>
  <c r="CC4329" i="1"/>
  <c r="BZ4333" i="1"/>
  <c r="CA4332" i="1"/>
  <c r="CB4330" i="1"/>
  <c r="CC4330" i="1" l="1"/>
  <c r="CD4330" i="1"/>
  <c r="BZ4334" i="1"/>
  <c r="CA4333" i="1"/>
  <c r="CB4331" i="1"/>
  <c r="CC4331" i="1" l="1"/>
  <c r="CD4331" i="1"/>
  <c r="BZ4335" i="1"/>
  <c r="CA4334" i="1"/>
  <c r="CB4332" i="1"/>
  <c r="CD4332" i="1" l="1"/>
  <c r="CC4332" i="1"/>
  <c r="BZ4336" i="1"/>
  <c r="CA4335" i="1"/>
  <c r="CB4333" i="1"/>
  <c r="CD4333" i="1" l="1"/>
  <c r="CC4333" i="1"/>
  <c r="BZ4337" i="1"/>
  <c r="CA4336" i="1"/>
  <c r="CB4334" i="1"/>
  <c r="CC4334" i="1" l="1"/>
  <c r="CD4334" i="1"/>
  <c r="BZ4338" i="1"/>
  <c r="CA4337" i="1"/>
  <c r="CB4335" i="1"/>
  <c r="CC4335" i="1" l="1"/>
  <c r="CD4335" i="1"/>
  <c r="BZ4339" i="1"/>
  <c r="CA4338" i="1"/>
  <c r="CB4336" i="1"/>
  <c r="CD4336" i="1" l="1"/>
  <c r="CC4336" i="1"/>
  <c r="BZ4340" i="1"/>
  <c r="CA4339" i="1"/>
  <c r="CB4337" i="1"/>
  <c r="CD4337" i="1" l="1"/>
  <c r="CC4337" i="1"/>
  <c r="BZ4341" i="1"/>
  <c r="CA4340" i="1"/>
  <c r="CB4338" i="1"/>
  <c r="CD4338" i="1" l="1"/>
  <c r="CC4338" i="1"/>
  <c r="BZ4342" i="1"/>
  <c r="CA4341" i="1"/>
  <c r="CB4339" i="1"/>
  <c r="CD4339" i="1" l="1"/>
  <c r="CC4339" i="1"/>
  <c r="BZ4343" i="1"/>
  <c r="CA4342" i="1"/>
  <c r="CB4340" i="1"/>
  <c r="CD4340" i="1" l="1"/>
  <c r="CC4340" i="1"/>
  <c r="BZ4344" i="1"/>
  <c r="CA4343" i="1"/>
  <c r="CB4341" i="1"/>
  <c r="CD4341" i="1" l="1"/>
  <c r="CC4341" i="1"/>
  <c r="BZ4345" i="1"/>
  <c r="CA4344" i="1"/>
  <c r="CB4342" i="1"/>
  <c r="CD4342" i="1" l="1"/>
  <c r="CC4342" i="1"/>
  <c r="BZ4346" i="1"/>
  <c r="CA4345" i="1"/>
  <c r="CB4343" i="1"/>
  <c r="CC4343" i="1" l="1"/>
  <c r="CD4343" i="1"/>
  <c r="BZ4347" i="1"/>
  <c r="CA4346" i="1"/>
  <c r="CB4344" i="1"/>
  <c r="CC4344" i="1" l="1"/>
  <c r="CD4344" i="1"/>
  <c r="BZ4348" i="1"/>
  <c r="CA4347" i="1"/>
  <c r="CB4345" i="1"/>
  <c r="CD4345" i="1" l="1"/>
  <c r="CC4345" i="1"/>
  <c r="BZ4349" i="1"/>
  <c r="CA4348" i="1"/>
  <c r="CB4346" i="1"/>
  <c r="CC4346" i="1" l="1"/>
  <c r="CD4346" i="1"/>
  <c r="BZ4350" i="1"/>
  <c r="CA4349" i="1"/>
  <c r="CB4347" i="1"/>
  <c r="CC4347" i="1" l="1"/>
  <c r="CD4347" i="1"/>
  <c r="BZ4351" i="1"/>
  <c r="CA4350" i="1"/>
  <c r="CB4348" i="1"/>
  <c r="CD4348" i="1" l="1"/>
  <c r="CC4348" i="1"/>
  <c r="BZ4352" i="1"/>
  <c r="CA4351" i="1"/>
  <c r="CB4349" i="1"/>
  <c r="CC4349" i="1" l="1"/>
  <c r="CD4349" i="1"/>
  <c r="BZ4353" i="1"/>
  <c r="CA4352" i="1"/>
  <c r="CB4350" i="1"/>
  <c r="CC4350" i="1" l="1"/>
  <c r="CD4350" i="1"/>
  <c r="BZ4354" i="1"/>
  <c r="CA4353" i="1"/>
  <c r="CB4351" i="1"/>
  <c r="CC4351" i="1" l="1"/>
  <c r="CD4351" i="1"/>
  <c r="BZ4355" i="1"/>
  <c r="CA4354" i="1"/>
  <c r="CB4352" i="1"/>
  <c r="CD4352" i="1" l="1"/>
  <c r="CC4352" i="1"/>
  <c r="BZ4356" i="1"/>
  <c r="CA4355" i="1"/>
  <c r="CB4353" i="1"/>
  <c r="CC4353" i="1" l="1"/>
  <c r="CD4353" i="1"/>
  <c r="BZ4357" i="1"/>
  <c r="CA4356" i="1"/>
  <c r="CB4354" i="1"/>
  <c r="CD4354" i="1" l="1"/>
  <c r="CC4354" i="1"/>
  <c r="BZ4358" i="1"/>
  <c r="CA4357" i="1"/>
  <c r="CB4355" i="1"/>
  <c r="CD4355" i="1" l="1"/>
  <c r="CC4355" i="1"/>
  <c r="BZ4359" i="1"/>
  <c r="CA4358" i="1"/>
  <c r="CB4356" i="1"/>
  <c r="CC4356" i="1" l="1"/>
  <c r="CD4356" i="1"/>
  <c r="BZ4360" i="1"/>
  <c r="CA4359" i="1"/>
  <c r="CB4357" i="1"/>
  <c r="CD4357" i="1" l="1"/>
  <c r="CC4357" i="1"/>
  <c r="BZ4361" i="1"/>
  <c r="CA4360" i="1"/>
  <c r="CB4358" i="1"/>
  <c r="CD4358" i="1" l="1"/>
  <c r="CC4358" i="1"/>
  <c r="BZ4362" i="1"/>
  <c r="CA4361" i="1"/>
  <c r="CB4359" i="1"/>
  <c r="CD4359" i="1" l="1"/>
  <c r="CC4359" i="1"/>
  <c r="BZ4363" i="1"/>
  <c r="CA4362" i="1"/>
  <c r="CB4360" i="1"/>
  <c r="CD4360" i="1" l="1"/>
  <c r="CC4360" i="1"/>
  <c r="BZ4364" i="1"/>
  <c r="CA4363" i="1"/>
  <c r="CB4361" i="1"/>
  <c r="CD4361" i="1" l="1"/>
  <c r="CC4361" i="1"/>
  <c r="BZ4365" i="1"/>
  <c r="CA4364" i="1"/>
  <c r="CB4362" i="1"/>
  <c r="CD4362" i="1" l="1"/>
  <c r="CC4362" i="1"/>
  <c r="BZ4366" i="1"/>
  <c r="CA4365" i="1"/>
  <c r="CB4363" i="1"/>
  <c r="CC4363" i="1" l="1"/>
  <c r="CD4363" i="1"/>
  <c r="BZ4367" i="1"/>
  <c r="CA4366" i="1"/>
  <c r="CB4364" i="1"/>
  <c r="CD4364" i="1" l="1"/>
  <c r="CC4364" i="1"/>
  <c r="BZ4368" i="1"/>
  <c r="CA4367" i="1"/>
  <c r="CB4365" i="1"/>
  <c r="CD4365" i="1" l="1"/>
  <c r="CC4365" i="1"/>
  <c r="BZ4369" i="1"/>
  <c r="CA4368" i="1"/>
  <c r="CB4366" i="1"/>
  <c r="CD4366" i="1" l="1"/>
  <c r="CC4366" i="1"/>
  <c r="BZ4370" i="1"/>
  <c r="CA4369" i="1"/>
  <c r="CB4367" i="1"/>
  <c r="CD4367" i="1" l="1"/>
  <c r="CC4367" i="1"/>
  <c r="BZ4371" i="1"/>
  <c r="CA4370" i="1"/>
  <c r="CB4368" i="1"/>
  <c r="CC4368" i="1" l="1"/>
  <c r="CD4368" i="1"/>
  <c r="BZ4372" i="1"/>
  <c r="CA4371" i="1"/>
  <c r="CB4369" i="1"/>
  <c r="CD4369" i="1" l="1"/>
  <c r="CC4369" i="1"/>
  <c r="BZ4373" i="1"/>
  <c r="CA4372" i="1"/>
  <c r="CB4370" i="1"/>
  <c r="CD4370" i="1" l="1"/>
  <c r="CC4370" i="1"/>
  <c r="BZ4374" i="1"/>
  <c r="CA4373" i="1"/>
  <c r="CB4371" i="1"/>
  <c r="CC4371" i="1" l="1"/>
  <c r="CD4371" i="1"/>
  <c r="BZ4375" i="1"/>
  <c r="CA4374" i="1"/>
  <c r="CB4372" i="1"/>
  <c r="CC4372" i="1" l="1"/>
  <c r="CD4372" i="1"/>
  <c r="BZ4376" i="1"/>
  <c r="CA4375" i="1"/>
  <c r="CB4373" i="1"/>
  <c r="CC4373" i="1" l="1"/>
  <c r="CD4373" i="1"/>
  <c r="BZ4377" i="1"/>
  <c r="CA4376" i="1"/>
  <c r="CB4374" i="1"/>
  <c r="CD4374" i="1" l="1"/>
  <c r="CC4374" i="1"/>
  <c r="BZ4378" i="1"/>
  <c r="CA4377" i="1"/>
  <c r="CB4375" i="1"/>
  <c r="CC4375" i="1" l="1"/>
  <c r="CD4375" i="1"/>
  <c r="BZ4379" i="1"/>
  <c r="CA4378" i="1"/>
  <c r="CB4376" i="1"/>
  <c r="CD4376" i="1" l="1"/>
  <c r="CC4376" i="1"/>
  <c r="BZ4380" i="1"/>
  <c r="CA4379" i="1"/>
  <c r="CB4377" i="1"/>
  <c r="CC4377" i="1" l="1"/>
  <c r="CD4377" i="1"/>
  <c r="BZ4381" i="1"/>
  <c r="CA4380" i="1"/>
  <c r="CB4378" i="1"/>
  <c r="CD4378" i="1" l="1"/>
  <c r="CC4378" i="1"/>
  <c r="BZ4382" i="1"/>
  <c r="CA4381" i="1"/>
  <c r="CB4379" i="1"/>
  <c r="CD4379" i="1" l="1"/>
  <c r="CC4379" i="1"/>
  <c r="BZ4383" i="1"/>
  <c r="CA4382" i="1"/>
  <c r="CB4380" i="1"/>
  <c r="CC4380" i="1" l="1"/>
  <c r="CD4380" i="1"/>
  <c r="BZ4384" i="1"/>
  <c r="CA4383" i="1"/>
  <c r="CB4381" i="1"/>
  <c r="CD4381" i="1" l="1"/>
  <c r="CC4381" i="1"/>
  <c r="BZ4385" i="1"/>
  <c r="CA4384" i="1"/>
  <c r="CB4382" i="1"/>
  <c r="CD4382" i="1" l="1"/>
  <c r="CC4382" i="1"/>
  <c r="BZ4386" i="1"/>
  <c r="CA4385" i="1"/>
  <c r="CB4383" i="1"/>
  <c r="CC4383" i="1" l="1"/>
  <c r="CD4383" i="1"/>
  <c r="BZ4387" i="1"/>
  <c r="CA4386" i="1"/>
  <c r="CB4384" i="1"/>
  <c r="CD4384" i="1" l="1"/>
  <c r="CC4384" i="1"/>
  <c r="BZ4388" i="1"/>
  <c r="CA4387" i="1"/>
  <c r="CB4385" i="1"/>
  <c r="CC4385" i="1" l="1"/>
  <c r="CD4385" i="1"/>
  <c r="BZ4389" i="1"/>
  <c r="CA4388" i="1"/>
  <c r="CB4386" i="1"/>
  <c r="CD4386" i="1" l="1"/>
  <c r="CC4386" i="1"/>
  <c r="BZ4390" i="1"/>
  <c r="CA4389" i="1"/>
  <c r="CB4387" i="1"/>
  <c r="CD4387" i="1" l="1"/>
  <c r="CC4387" i="1"/>
  <c r="BZ4391" i="1"/>
  <c r="CA4390" i="1"/>
  <c r="CB4388" i="1"/>
  <c r="CD4388" i="1" l="1"/>
  <c r="CC4388" i="1"/>
  <c r="BZ4392" i="1"/>
  <c r="CA4391" i="1"/>
  <c r="CB4389" i="1"/>
  <c r="CD4389" i="1" l="1"/>
  <c r="CC4389" i="1"/>
  <c r="BZ4393" i="1"/>
  <c r="CA4392" i="1"/>
  <c r="CB4390" i="1"/>
  <c r="CC4390" i="1" l="1"/>
  <c r="CD4390" i="1"/>
  <c r="BZ4394" i="1"/>
  <c r="CA4393" i="1"/>
  <c r="CB4391" i="1"/>
  <c r="CD4391" i="1" l="1"/>
  <c r="CC4391" i="1"/>
  <c r="BZ4395" i="1"/>
  <c r="CA4394" i="1"/>
  <c r="CB4392" i="1"/>
  <c r="CC4392" i="1" l="1"/>
  <c r="CD4392" i="1"/>
  <c r="BZ4396" i="1"/>
  <c r="CA4395" i="1"/>
  <c r="CB4393" i="1"/>
  <c r="CC4393" i="1" l="1"/>
  <c r="CD4393" i="1"/>
  <c r="BZ4397" i="1"/>
  <c r="CA4396" i="1"/>
  <c r="CB4394" i="1"/>
  <c r="CD4394" i="1" l="1"/>
  <c r="CC4394" i="1"/>
  <c r="BZ4398" i="1"/>
  <c r="CA4397" i="1"/>
  <c r="CB4395" i="1"/>
  <c r="CB4396" i="1" l="1"/>
  <c r="CC4395" i="1"/>
  <c r="CD4395" i="1"/>
  <c r="BZ4399" i="1"/>
  <c r="CA4398" i="1"/>
  <c r="BZ4400" i="1" l="1"/>
  <c r="CA4399" i="1"/>
  <c r="CD4396" i="1"/>
  <c r="CC4396" i="1"/>
  <c r="CB4397" i="1"/>
  <c r="CD4397" i="1" l="1"/>
  <c r="CC4397" i="1"/>
  <c r="BZ4401" i="1"/>
  <c r="CA4400" i="1"/>
  <c r="CB4398" i="1"/>
  <c r="CC4398" i="1" l="1"/>
  <c r="CD4398" i="1"/>
  <c r="BZ4402" i="1"/>
  <c r="CA4401" i="1"/>
  <c r="CB4399" i="1"/>
  <c r="CC4399" i="1" l="1"/>
  <c r="CD4399" i="1"/>
  <c r="BZ4403" i="1"/>
  <c r="CA4402" i="1"/>
  <c r="CB4400" i="1"/>
  <c r="CD4400" i="1" l="1"/>
  <c r="CC4400" i="1"/>
  <c r="BZ4404" i="1"/>
  <c r="CA4403" i="1"/>
  <c r="CB4401" i="1"/>
  <c r="CC4401" i="1" l="1"/>
  <c r="CD4401" i="1"/>
  <c r="BZ4405" i="1"/>
  <c r="CA4404" i="1"/>
  <c r="CB4402" i="1"/>
  <c r="CC4402" i="1" l="1"/>
  <c r="CD4402" i="1"/>
  <c r="BZ4406" i="1"/>
  <c r="CA4405" i="1"/>
  <c r="CB4403" i="1"/>
  <c r="CD4403" i="1" l="1"/>
  <c r="CC4403" i="1"/>
  <c r="BZ4407" i="1"/>
  <c r="CA4406" i="1"/>
  <c r="CB4404" i="1"/>
  <c r="CD4404" i="1" l="1"/>
  <c r="CC4404" i="1"/>
  <c r="BZ4408" i="1"/>
  <c r="CA4407" i="1"/>
  <c r="CB4405" i="1"/>
  <c r="CC4405" i="1" l="1"/>
  <c r="CD4405" i="1"/>
  <c r="BZ4409" i="1"/>
  <c r="CA4408" i="1"/>
  <c r="CB4406" i="1"/>
  <c r="CD4406" i="1" l="1"/>
  <c r="CC4406" i="1"/>
  <c r="BZ4410" i="1"/>
  <c r="CA4409" i="1"/>
  <c r="CB4407" i="1"/>
  <c r="CC4407" i="1" l="1"/>
  <c r="CD4407" i="1"/>
  <c r="BZ4411" i="1"/>
  <c r="CA4410" i="1"/>
  <c r="CB4408" i="1"/>
  <c r="CC4408" i="1" l="1"/>
  <c r="CD4408" i="1"/>
  <c r="BZ4412" i="1"/>
  <c r="CA4411" i="1"/>
  <c r="CB4409" i="1"/>
  <c r="CD4409" i="1" l="1"/>
  <c r="CC4409" i="1"/>
  <c r="BZ4413" i="1"/>
  <c r="CA4412" i="1"/>
  <c r="CB4410" i="1"/>
  <c r="CC4410" i="1" l="1"/>
  <c r="CD4410" i="1"/>
  <c r="BZ4414" i="1"/>
  <c r="CA4413" i="1"/>
  <c r="CB4411" i="1"/>
  <c r="CC4411" i="1" l="1"/>
  <c r="CD4411" i="1"/>
  <c r="BZ4415" i="1"/>
  <c r="CA4414" i="1"/>
  <c r="CB4412" i="1"/>
  <c r="CD4412" i="1" l="1"/>
  <c r="CC4412" i="1"/>
  <c r="BZ4416" i="1"/>
  <c r="CA4415" i="1"/>
  <c r="CB4413" i="1"/>
  <c r="CC4413" i="1" l="1"/>
  <c r="CD4413" i="1"/>
  <c r="BZ4417" i="1"/>
  <c r="CA4416" i="1"/>
  <c r="CB4414" i="1"/>
  <c r="CC4414" i="1" l="1"/>
  <c r="CD4414" i="1"/>
  <c r="BZ4418" i="1"/>
  <c r="CA4417" i="1"/>
  <c r="CB4415" i="1"/>
  <c r="CD4415" i="1" l="1"/>
  <c r="CC4415" i="1"/>
  <c r="BZ4419" i="1"/>
  <c r="CA4418" i="1"/>
  <c r="CB4416" i="1"/>
  <c r="CC4416" i="1" l="1"/>
  <c r="CD4416" i="1"/>
  <c r="BZ4420" i="1"/>
  <c r="CA4419" i="1"/>
  <c r="CB4417" i="1"/>
  <c r="CC4417" i="1" l="1"/>
  <c r="CD4417" i="1"/>
  <c r="BZ4421" i="1"/>
  <c r="CA4420" i="1"/>
  <c r="CB4418" i="1"/>
  <c r="CD4418" i="1" l="1"/>
  <c r="CC4418" i="1"/>
  <c r="BZ4422" i="1"/>
  <c r="CA4421" i="1"/>
  <c r="CB4419" i="1"/>
  <c r="CC4419" i="1" l="1"/>
  <c r="CD4419" i="1"/>
  <c r="BZ4423" i="1"/>
  <c r="CA4422" i="1"/>
  <c r="CB4420" i="1"/>
  <c r="CD4420" i="1" l="1"/>
  <c r="CC4420" i="1"/>
  <c r="BZ4424" i="1"/>
  <c r="CA4423" i="1"/>
  <c r="CB4421" i="1"/>
  <c r="CC4421" i="1" l="1"/>
  <c r="CD4421" i="1"/>
  <c r="BZ4425" i="1"/>
  <c r="CA4424" i="1"/>
  <c r="CB4422" i="1"/>
  <c r="CC4422" i="1" l="1"/>
  <c r="CD4422" i="1"/>
  <c r="BZ4426" i="1"/>
  <c r="CA4425" i="1"/>
  <c r="CB4423" i="1"/>
  <c r="CC4423" i="1" l="1"/>
  <c r="CD4423" i="1"/>
  <c r="BZ4427" i="1"/>
  <c r="CA4426" i="1"/>
  <c r="CB4424" i="1"/>
  <c r="CD4424" i="1" l="1"/>
  <c r="CC4424" i="1"/>
  <c r="BZ4428" i="1"/>
  <c r="CA4427" i="1"/>
  <c r="CB4425" i="1"/>
  <c r="CD4425" i="1" l="1"/>
  <c r="CC4425" i="1"/>
  <c r="BZ4429" i="1"/>
  <c r="CA4428" i="1"/>
  <c r="CB4426" i="1"/>
  <c r="CD4426" i="1" l="1"/>
  <c r="CC4426" i="1"/>
  <c r="BZ4430" i="1"/>
  <c r="CA4429" i="1"/>
  <c r="CB4427" i="1"/>
  <c r="CD4427" i="1" l="1"/>
  <c r="CC4427" i="1"/>
  <c r="BZ4431" i="1"/>
  <c r="CA4430" i="1"/>
  <c r="CB4428" i="1"/>
  <c r="CC4428" i="1" l="1"/>
  <c r="CD4428" i="1"/>
  <c r="BZ4432" i="1"/>
  <c r="CA4431" i="1"/>
  <c r="CB4429" i="1"/>
  <c r="CC4429" i="1" l="1"/>
  <c r="CD4429" i="1"/>
  <c r="BZ4433" i="1"/>
  <c r="CA4432" i="1"/>
  <c r="CB4430" i="1"/>
  <c r="CD4430" i="1" l="1"/>
  <c r="CC4430" i="1"/>
  <c r="BZ4434" i="1"/>
  <c r="CA4433" i="1"/>
  <c r="CB4431" i="1"/>
  <c r="CC4431" i="1" l="1"/>
  <c r="CD4431" i="1"/>
  <c r="BZ4435" i="1"/>
  <c r="CA4434" i="1"/>
  <c r="CB4433" i="1" s="1"/>
  <c r="CB4432" i="1"/>
  <c r="CD4433" i="1" l="1"/>
  <c r="CC4433" i="1"/>
  <c r="CD4432" i="1"/>
  <c r="CC4432" i="1"/>
  <c r="BZ4436" i="1"/>
  <c r="CA4435" i="1"/>
  <c r="BZ4437" i="1" l="1"/>
  <c r="CA4436" i="1"/>
  <c r="CB4434" i="1"/>
  <c r="CC4434" i="1" l="1"/>
  <c r="CD4434" i="1"/>
  <c r="BZ4438" i="1"/>
  <c r="CA4437" i="1"/>
  <c r="CB4436" i="1" s="1"/>
  <c r="CB4435" i="1"/>
  <c r="CC4436" i="1" l="1"/>
  <c r="CD4436" i="1"/>
  <c r="CC4435" i="1"/>
  <c r="CD4435" i="1"/>
  <c r="BZ4439" i="1"/>
  <c r="CA4438" i="1"/>
  <c r="CB4437" i="1" l="1"/>
  <c r="BZ4440" i="1"/>
  <c r="CA4439" i="1"/>
  <c r="BZ4441" i="1" l="1"/>
  <c r="CA4440" i="1"/>
  <c r="CC4437" i="1"/>
  <c r="CD4437" i="1"/>
  <c r="CB4438" i="1"/>
  <c r="CD4438" i="1" l="1"/>
  <c r="CC4438" i="1"/>
  <c r="BZ4442" i="1"/>
  <c r="CA4441" i="1"/>
  <c r="CB4439" i="1"/>
  <c r="CD4439" i="1" l="1"/>
  <c r="CC4439" i="1"/>
  <c r="CB4440" i="1"/>
  <c r="BZ4443" i="1"/>
  <c r="CA4442" i="1"/>
  <c r="BZ4444" i="1" l="1"/>
  <c r="CA4443" i="1"/>
  <c r="CC4440" i="1"/>
  <c r="CD4440" i="1"/>
  <c r="CB4441" i="1"/>
  <c r="CC4441" i="1" l="1"/>
  <c r="CD4441" i="1"/>
  <c r="BZ4445" i="1"/>
  <c r="CA4444" i="1"/>
  <c r="CB4442" i="1"/>
  <c r="BZ4446" i="1" l="1"/>
  <c r="CA4445" i="1"/>
  <c r="CC4442" i="1"/>
  <c r="CD4442" i="1"/>
  <c r="CB4444" i="1"/>
  <c r="CC4444" i="1" s="1"/>
  <c r="CD4444" i="1"/>
  <c r="CB4443" i="1"/>
  <c r="CC4443" i="1" l="1"/>
  <c r="CD4443" i="1"/>
  <c r="BZ4447" i="1"/>
  <c r="CA4446" i="1"/>
  <c r="BZ4448" i="1" l="1"/>
  <c r="CA4447" i="1"/>
  <c r="CB4445" i="1"/>
  <c r="CD4445" i="1" l="1"/>
  <c r="CC4445" i="1"/>
  <c r="BZ4449" i="1"/>
  <c r="CA4448" i="1"/>
  <c r="CB4446" i="1"/>
  <c r="BZ4450" i="1" l="1"/>
  <c r="CA4449" i="1"/>
  <c r="CB4448" i="1" s="1"/>
  <c r="CC4446" i="1"/>
  <c r="CD4446" i="1"/>
  <c r="CB4447" i="1"/>
  <c r="CD4448" i="1" l="1"/>
  <c r="CC4448" i="1"/>
  <c r="CC4447" i="1"/>
  <c r="CD4447" i="1"/>
  <c r="BZ4451" i="1"/>
  <c r="CA4450" i="1"/>
  <c r="BZ4452" i="1" l="1"/>
  <c r="CA4451" i="1"/>
  <c r="CB4450" i="1" s="1"/>
  <c r="CB4449" i="1"/>
  <c r="CC4450" i="1" l="1"/>
  <c r="CD4450" i="1"/>
  <c r="CD4449" i="1"/>
  <c r="CC4449" i="1"/>
  <c r="BZ4453" i="1"/>
  <c r="CA4452" i="1"/>
  <c r="BZ4454" i="1" l="1"/>
  <c r="CA4453" i="1"/>
  <c r="CB4452" i="1" s="1"/>
  <c r="CB4451" i="1"/>
  <c r="CC4452" i="1" l="1"/>
  <c r="CD4452" i="1"/>
  <c r="CC4451" i="1"/>
  <c r="CD4451" i="1"/>
  <c r="BZ4455" i="1"/>
  <c r="CA4454" i="1"/>
  <c r="BZ4456" i="1" l="1"/>
  <c r="CA4455" i="1"/>
  <c r="CB4454" i="1" s="1"/>
  <c r="CB4453" i="1"/>
  <c r="CD4454" i="1" l="1"/>
  <c r="CC4454" i="1"/>
  <c r="CD4453" i="1"/>
  <c r="CC4453" i="1"/>
  <c r="BZ4457" i="1"/>
  <c r="CA4456" i="1"/>
  <c r="BZ4458" i="1" l="1"/>
  <c r="CA4457" i="1"/>
  <c r="CB4456" i="1" s="1"/>
  <c r="CB4455" i="1"/>
  <c r="CD4456" i="1" l="1"/>
  <c r="CC4456" i="1"/>
  <c r="CC4455" i="1"/>
  <c r="CD4455" i="1"/>
  <c r="BZ4459" i="1"/>
  <c r="CA4458" i="1"/>
  <c r="BZ4460" i="1" l="1"/>
  <c r="CA4459" i="1"/>
  <c r="CB4457" i="1"/>
  <c r="CD4457" i="1" l="1"/>
  <c r="CC4457" i="1"/>
  <c r="BZ4461" i="1"/>
  <c r="CA4460" i="1"/>
  <c r="CB4459" i="1" s="1"/>
  <c r="CB4458" i="1"/>
  <c r="CC4459" i="1" l="1"/>
  <c r="CD4459" i="1"/>
  <c r="CC4458" i="1"/>
  <c r="CD4458" i="1"/>
  <c r="BZ4462" i="1"/>
  <c r="CA4461" i="1"/>
  <c r="BZ4463" i="1" l="1"/>
  <c r="CA4462" i="1"/>
  <c r="CB4461" i="1" s="1"/>
  <c r="CB4460" i="1"/>
  <c r="CC4461" i="1" l="1"/>
  <c r="CD4461" i="1"/>
  <c r="CD4460" i="1"/>
  <c r="CC4460" i="1"/>
  <c r="BZ4464" i="1"/>
  <c r="CA4463" i="1"/>
  <c r="BZ4465" i="1" l="1"/>
  <c r="CA4464" i="1"/>
  <c r="CB4462" i="1"/>
  <c r="CC4462" i="1" l="1"/>
  <c r="CD4462" i="1"/>
  <c r="BZ4466" i="1"/>
  <c r="CA4465" i="1"/>
  <c r="CB4464" i="1" s="1"/>
  <c r="CB4463" i="1"/>
  <c r="CC4464" i="1" l="1"/>
  <c r="CD4464" i="1"/>
  <c r="CD4463" i="1"/>
  <c r="CC4463" i="1"/>
  <c r="BZ4467" i="1"/>
  <c r="CA4466" i="1"/>
  <c r="BZ4468" i="1" l="1"/>
  <c r="CA4467" i="1"/>
  <c r="CB4465" i="1"/>
  <c r="CC4465" i="1" l="1"/>
  <c r="CD4465" i="1"/>
  <c r="CB4466" i="1"/>
  <c r="BZ4469" i="1"/>
  <c r="CA4468" i="1"/>
  <c r="BZ4470" i="1" l="1"/>
  <c r="CA4469" i="1"/>
  <c r="CD4466" i="1"/>
  <c r="CC4466" i="1"/>
  <c r="CB4467" i="1"/>
  <c r="CC4467" i="1" l="1"/>
  <c r="CD4467" i="1"/>
  <c r="BZ4471" i="1"/>
  <c r="CA4470" i="1"/>
  <c r="CB4468" i="1"/>
  <c r="CC4468" i="1" l="1"/>
  <c r="CD4468" i="1"/>
  <c r="BZ4472" i="1"/>
  <c r="CA4471" i="1"/>
  <c r="CB4469" i="1"/>
  <c r="BZ4473" i="1" l="1"/>
  <c r="CA4472" i="1"/>
  <c r="CB4471" i="1" s="1"/>
  <c r="CD4469" i="1"/>
  <c r="CC4469" i="1"/>
  <c r="CB4470" i="1"/>
  <c r="CC4471" i="1" l="1"/>
  <c r="CD4471" i="1"/>
  <c r="CC4470" i="1"/>
  <c r="CD4470" i="1"/>
  <c r="BZ4474" i="1"/>
  <c r="CA4473" i="1"/>
  <c r="BZ4475" i="1" l="1"/>
  <c r="CA4474" i="1"/>
  <c r="CB4472" i="1"/>
  <c r="CD4472" i="1" l="1"/>
  <c r="CC4472" i="1"/>
  <c r="BZ4476" i="1"/>
  <c r="CA4475" i="1"/>
  <c r="CB4474" i="1" s="1"/>
  <c r="CB4473" i="1"/>
  <c r="CD4474" i="1" l="1"/>
  <c r="CC4474" i="1"/>
  <c r="CC4473" i="1"/>
  <c r="CD4473" i="1"/>
  <c r="BZ4477" i="1"/>
  <c r="CA4476" i="1"/>
  <c r="BZ4478" i="1" l="1"/>
  <c r="CA4477" i="1"/>
  <c r="CB4475" i="1"/>
  <c r="CD4475" i="1" l="1"/>
  <c r="CC4475" i="1"/>
  <c r="BZ4479" i="1"/>
  <c r="CA4478" i="1"/>
  <c r="CB4476" i="1"/>
  <c r="CC4476" i="1" l="1"/>
  <c r="CD4476" i="1"/>
  <c r="CB4477" i="1"/>
  <c r="BZ4480" i="1"/>
  <c r="CA4479" i="1"/>
  <c r="CB4478" i="1" l="1"/>
  <c r="BZ4481" i="1"/>
  <c r="CA4480" i="1"/>
  <c r="CD4477" i="1"/>
  <c r="CC4477" i="1"/>
  <c r="CD4478" i="1" l="1"/>
  <c r="CC4478" i="1"/>
  <c r="BZ4482" i="1"/>
  <c r="CA4481" i="1"/>
  <c r="CB4479" i="1"/>
  <c r="BZ4483" i="1" l="1"/>
  <c r="CA4482" i="1"/>
  <c r="CC4479" i="1"/>
  <c r="CD4479" i="1"/>
  <c r="CB4481" i="1"/>
  <c r="CC4481" i="1" s="1"/>
  <c r="CD4481" i="1"/>
  <c r="CB4480" i="1"/>
  <c r="CD4480" i="1" l="1"/>
  <c r="CC4480" i="1"/>
  <c r="BZ4484" i="1"/>
  <c r="CA4483" i="1"/>
  <c r="BZ4485" i="1" l="1"/>
  <c r="CA4484" i="1"/>
  <c r="CB4482" i="1"/>
  <c r="CC4482" i="1" l="1"/>
  <c r="CD4482" i="1"/>
  <c r="BZ4486" i="1"/>
  <c r="CA4485" i="1"/>
  <c r="CB4483" i="1"/>
  <c r="BZ4487" i="1" l="1"/>
  <c r="CA4486" i="1"/>
  <c r="CB4485" i="1" s="1"/>
  <c r="CC4485" i="1" s="1"/>
  <c r="CD4483" i="1"/>
  <c r="CC4483" i="1"/>
  <c r="CB4484" i="1"/>
  <c r="CD4485" i="1" l="1"/>
  <c r="CD4484" i="1"/>
  <c r="CC4484" i="1"/>
  <c r="BZ4488" i="1"/>
  <c r="CA4487" i="1"/>
  <c r="BZ4489" i="1" l="1"/>
  <c r="CA4488" i="1"/>
  <c r="CB4487" i="1" s="1"/>
  <c r="CB4486" i="1"/>
  <c r="CC4487" i="1" l="1"/>
  <c r="CD4487" i="1"/>
  <c r="CD4486" i="1"/>
  <c r="CC4486" i="1"/>
  <c r="BZ4490" i="1"/>
  <c r="CA4489" i="1"/>
  <c r="BZ4491" i="1" l="1"/>
  <c r="CA4490" i="1"/>
  <c r="CB4489" i="1" s="1"/>
  <c r="CB4488" i="1"/>
  <c r="CC4489" i="1" l="1"/>
  <c r="CD4489" i="1"/>
  <c r="CC4488" i="1"/>
  <c r="CD4488" i="1"/>
  <c r="BZ4492" i="1"/>
  <c r="CA4491" i="1"/>
  <c r="BZ4493" i="1" l="1"/>
  <c r="CA4492" i="1"/>
  <c r="CB4491" i="1" s="1"/>
  <c r="CB4490" i="1"/>
  <c r="CC4491" i="1" l="1"/>
  <c r="CD4491" i="1"/>
  <c r="CD4490" i="1"/>
  <c r="CC4490" i="1"/>
  <c r="BZ4494" i="1"/>
  <c r="CA4493" i="1"/>
  <c r="BZ4495" i="1" l="1"/>
  <c r="CA4494" i="1"/>
  <c r="CB4493" i="1" s="1"/>
  <c r="CB4492" i="1"/>
  <c r="CD4493" i="1" l="1"/>
  <c r="CC4493" i="1"/>
  <c r="CD4492" i="1"/>
  <c r="CC4492" i="1"/>
  <c r="BZ4496" i="1"/>
  <c r="CA4495" i="1"/>
  <c r="BZ4497" i="1" l="1"/>
  <c r="CA4496" i="1"/>
  <c r="CB4494" i="1"/>
  <c r="CC4494" i="1" l="1"/>
  <c r="CD4494" i="1"/>
  <c r="BZ4498" i="1"/>
  <c r="CA4497" i="1"/>
  <c r="CB4496" i="1" s="1"/>
  <c r="CB4495" i="1"/>
  <c r="CD4496" i="1" l="1"/>
  <c r="CC4496" i="1"/>
  <c r="CC4495" i="1"/>
  <c r="CD4495" i="1"/>
  <c r="BZ4499" i="1"/>
  <c r="CA4498" i="1"/>
  <c r="BZ4500" i="1" l="1"/>
  <c r="CA4499" i="1"/>
  <c r="CB4498" i="1" s="1"/>
  <c r="CB4497" i="1"/>
  <c r="CC4498" i="1" l="1"/>
  <c r="CD4498" i="1"/>
  <c r="CC4497" i="1"/>
  <c r="CD4497" i="1"/>
  <c r="BZ4501" i="1"/>
  <c r="CA4500" i="1"/>
  <c r="BZ4502" i="1" l="1"/>
  <c r="CA4501" i="1"/>
  <c r="CB4500" i="1" s="1"/>
  <c r="CB4499" i="1"/>
  <c r="CC4500" i="1" l="1"/>
  <c r="CD4500" i="1"/>
  <c r="CD4499" i="1"/>
  <c r="CC4499" i="1"/>
  <c r="BZ4503" i="1"/>
  <c r="CA4502" i="1"/>
  <c r="BZ4504" i="1" l="1"/>
  <c r="CA4503" i="1"/>
  <c r="CB4502" i="1" s="1"/>
  <c r="CB4501" i="1"/>
  <c r="CD4502" i="1" l="1"/>
  <c r="CC4502" i="1"/>
  <c r="CC4501" i="1"/>
  <c r="CD4501" i="1"/>
  <c r="BZ4505" i="1"/>
  <c r="CA4504" i="1"/>
  <c r="BZ4506" i="1" l="1"/>
  <c r="CA4505" i="1"/>
  <c r="CB4504" i="1" s="1"/>
  <c r="CB4503" i="1"/>
  <c r="CC4504" i="1" l="1"/>
  <c r="CD4504" i="1"/>
  <c r="CC4503" i="1"/>
  <c r="CD4503" i="1"/>
  <c r="BZ4507" i="1"/>
  <c r="CA4506" i="1"/>
  <c r="BZ4508" i="1" l="1"/>
  <c r="CA4507" i="1"/>
  <c r="CB4505" i="1"/>
  <c r="CD4505" i="1" l="1"/>
  <c r="CC4505" i="1"/>
  <c r="CB4506" i="1"/>
  <c r="BZ4509" i="1"/>
  <c r="CA4508" i="1"/>
  <c r="BZ4510" i="1" l="1"/>
  <c r="CA4509" i="1"/>
  <c r="CC4506" i="1"/>
  <c r="CD4506" i="1"/>
  <c r="CB4507" i="1"/>
  <c r="CC4507" i="1" l="1"/>
  <c r="CD4507" i="1"/>
  <c r="BZ4511" i="1"/>
  <c r="CA4510" i="1"/>
  <c r="CB4509" i="1" s="1"/>
  <c r="CB4508" i="1"/>
  <c r="CC4509" i="1" l="1"/>
  <c r="CD4509" i="1"/>
  <c r="CD4508" i="1"/>
  <c r="CC4508" i="1"/>
  <c r="BZ4512" i="1"/>
  <c r="CA4511" i="1"/>
  <c r="CB4510" i="1" s="1"/>
  <c r="CD4510" i="1" l="1"/>
  <c r="CC4510" i="1"/>
  <c r="BZ4513" i="1"/>
  <c r="CA4512" i="1"/>
  <c r="CB4511" i="1" l="1"/>
  <c r="BZ4514" i="1"/>
  <c r="CA4513" i="1"/>
  <c r="CD4511" i="1" l="1"/>
  <c r="CC4511" i="1"/>
  <c r="BZ4515" i="1"/>
  <c r="CA4514" i="1"/>
  <c r="CB4512" i="1"/>
  <c r="BZ4516" i="1" l="1"/>
  <c r="CA4515" i="1"/>
  <c r="CB4514" i="1" s="1"/>
  <c r="CD4514" i="1" s="1"/>
  <c r="CC4512" i="1"/>
  <c r="CD4512" i="1"/>
  <c r="CB4513" i="1"/>
  <c r="CC4514" i="1" l="1"/>
  <c r="CC4513" i="1"/>
  <c r="CD4513" i="1"/>
  <c r="BZ4517" i="1"/>
  <c r="CA4516" i="1"/>
  <c r="BZ4518" i="1" l="1"/>
  <c r="CA4517" i="1"/>
  <c r="CB4516" i="1" s="1"/>
  <c r="CB4515" i="1"/>
  <c r="CD4516" i="1" l="1"/>
  <c r="CC4516" i="1"/>
  <c r="CC4515" i="1"/>
  <c r="CD4515" i="1"/>
  <c r="BZ4519" i="1"/>
  <c r="CA4518" i="1"/>
  <c r="BZ4520" i="1" l="1"/>
  <c r="CA4519" i="1"/>
  <c r="CB4518" i="1" s="1"/>
  <c r="CB4517" i="1"/>
  <c r="CC4518" i="1" l="1"/>
  <c r="CD4518" i="1"/>
  <c r="CD4517" i="1"/>
  <c r="CC4517" i="1"/>
  <c r="BZ4521" i="1"/>
  <c r="CA4520" i="1"/>
  <c r="CB4519" i="1" s="1"/>
  <c r="CD4519" i="1" l="1"/>
  <c r="CC4519" i="1"/>
  <c r="BZ4522" i="1"/>
  <c r="CA4521" i="1"/>
  <c r="BZ4523" i="1" l="1"/>
  <c r="CA4522" i="1"/>
  <c r="CB4520" i="1"/>
  <c r="CD4520" i="1" l="1"/>
  <c r="CC4520" i="1"/>
  <c r="BZ4524" i="1"/>
  <c r="CA4523" i="1"/>
  <c r="CB4521" i="1"/>
  <c r="CB4522" i="1" l="1"/>
  <c r="CC4521" i="1"/>
  <c r="CD4521" i="1"/>
  <c r="BZ4525" i="1"/>
  <c r="CA4524" i="1"/>
  <c r="BZ4526" i="1" l="1"/>
  <c r="CA4525" i="1"/>
  <c r="CD4522" i="1"/>
  <c r="CC4522" i="1"/>
  <c r="CB4523" i="1"/>
  <c r="CD4523" i="1" l="1"/>
  <c r="CC4523" i="1"/>
  <c r="BZ4527" i="1"/>
  <c r="CA4526" i="1"/>
  <c r="CB4525" i="1" s="1"/>
  <c r="CB4524" i="1"/>
  <c r="CC4525" i="1" l="1"/>
  <c r="CD4525" i="1"/>
  <c r="CC4524" i="1"/>
  <c r="CD4524" i="1"/>
  <c r="BZ4528" i="1"/>
  <c r="CA4527" i="1"/>
  <c r="BZ4529" i="1" l="1"/>
  <c r="CA4528" i="1"/>
  <c r="CB4526" i="1"/>
  <c r="CD4526" i="1" l="1"/>
  <c r="CC4526" i="1"/>
  <c r="BZ4530" i="1"/>
  <c r="CA4529" i="1"/>
  <c r="CB4527" i="1"/>
  <c r="CC4527" i="1" l="1"/>
  <c r="CD4527" i="1"/>
  <c r="BZ4531" i="1"/>
  <c r="CA4530" i="1"/>
  <c r="CB4528" i="1"/>
  <c r="CD4528" i="1" l="1"/>
  <c r="CC4528" i="1"/>
  <c r="BZ4532" i="1"/>
  <c r="CA4531" i="1"/>
  <c r="CB4529" i="1"/>
  <c r="BZ4533" i="1" l="1"/>
  <c r="CA4532" i="1"/>
  <c r="CD4529" i="1"/>
  <c r="CC4529" i="1"/>
  <c r="CB4530" i="1"/>
  <c r="CD4530" i="1" l="1"/>
  <c r="CC4530" i="1"/>
  <c r="BZ4534" i="1"/>
  <c r="CA4533" i="1"/>
  <c r="CB4532" i="1" s="1"/>
  <c r="CB4531" i="1"/>
  <c r="CD4532" i="1" l="1"/>
  <c r="CC4532" i="1"/>
  <c r="CD4531" i="1"/>
  <c r="CC4531" i="1"/>
  <c r="BZ4535" i="1"/>
  <c r="CA4534" i="1"/>
  <c r="BZ4536" i="1" l="1"/>
  <c r="CA4535" i="1"/>
  <c r="CB4533" i="1"/>
  <c r="CC4533" i="1" l="1"/>
  <c r="CD4533" i="1"/>
  <c r="CB4534" i="1"/>
  <c r="BZ4537" i="1"/>
  <c r="CA4536" i="1"/>
  <c r="BZ4538" i="1" l="1"/>
  <c r="CA4537" i="1"/>
  <c r="CC4534" i="1"/>
  <c r="CD4534" i="1"/>
  <c r="CB4535" i="1"/>
  <c r="CC4535" i="1" l="1"/>
  <c r="CD4535" i="1"/>
  <c r="BZ4539" i="1"/>
  <c r="CA4538" i="1"/>
  <c r="CB4536" i="1"/>
  <c r="CC4536" i="1" l="1"/>
  <c r="CD4536" i="1"/>
  <c r="BZ4540" i="1"/>
  <c r="CA4539" i="1"/>
  <c r="CB4537" i="1"/>
  <c r="CC4537" i="1" l="1"/>
  <c r="CD4537" i="1"/>
  <c r="BZ4541" i="1"/>
  <c r="CA4540" i="1"/>
  <c r="CB4538" i="1"/>
  <c r="CD4538" i="1" l="1"/>
  <c r="CC4538" i="1"/>
  <c r="BZ4542" i="1"/>
  <c r="CA4541" i="1"/>
  <c r="CB4539" i="1"/>
  <c r="CC4539" i="1" l="1"/>
  <c r="CD4539" i="1"/>
  <c r="BZ4543" i="1"/>
  <c r="CA4542" i="1"/>
  <c r="CB4540" i="1"/>
  <c r="CD4540" i="1" l="1"/>
  <c r="CC4540" i="1"/>
  <c r="BZ4544" i="1"/>
  <c r="CA4543" i="1"/>
  <c r="CB4541" i="1"/>
  <c r="CD4541" i="1" l="1"/>
  <c r="CC4541" i="1"/>
  <c r="BZ4545" i="1"/>
  <c r="CA4544" i="1"/>
  <c r="CB4542" i="1"/>
  <c r="CC4542" i="1" l="1"/>
  <c r="CD4542" i="1"/>
  <c r="BZ4546" i="1"/>
  <c r="CA4545" i="1"/>
  <c r="CB4543" i="1"/>
  <c r="CD4543" i="1" l="1"/>
  <c r="CC4543" i="1"/>
  <c r="BZ4547" i="1"/>
  <c r="CA4546" i="1"/>
  <c r="CB4544" i="1"/>
  <c r="CD4544" i="1" l="1"/>
  <c r="CC4544" i="1"/>
  <c r="BZ4548" i="1"/>
  <c r="CA4547" i="1"/>
  <c r="CB4545" i="1"/>
  <c r="CC4545" i="1" l="1"/>
  <c r="CD4545" i="1"/>
  <c r="BZ4549" i="1"/>
  <c r="CA4548" i="1"/>
  <c r="CB4546" i="1"/>
  <c r="CD4546" i="1" l="1"/>
  <c r="CC4546" i="1"/>
  <c r="BZ4550" i="1"/>
  <c r="CA4549" i="1"/>
  <c r="CB4547" i="1"/>
  <c r="CD4547" i="1" l="1"/>
  <c r="CC4547" i="1"/>
  <c r="BZ4551" i="1"/>
  <c r="CA4550" i="1"/>
  <c r="CB4548" i="1"/>
  <c r="CC4548" i="1" l="1"/>
  <c r="CD4548" i="1"/>
  <c r="BZ4552" i="1"/>
  <c r="CA4551" i="1"/>
  <c r="CB4549" i="1"/>
  <c r="CC4549" i="1" l="1"/>
  <c r="CD4549" i="1"/>
  <c r="BZ4553" i="1"/>
  <c r="CA4552" i="1"/>
  <c r="CB4550" i="1"/>
  <c r="CC4550" i="1" l="1"/>
  <c r="CD4550" i="1"/>
  <c r="BZ4554" i="1"/>
  <c r="CA4553" i="1"/>
  <c r="CB4551" i="1"/>
  <c r="BZ4555" i="1" l="1"/>
  <c r="CA4554" i="1"/>
  <c r="CC4551" i="1"/>
  <c r="CD4551" i="1"/>
  <c r="CB4553" i="1"/>
  <c r="CD4553" i="1" s="1"/>
  <c r="CB4552" i="1"/>
  <c r="CC4553" i="1" l="1"/>
  <c r="CD4552" i="1"/>
  <c r="CC4552" i="1"/>
  <c r="BZ4556" i="1"/>
  <c r="CA4555" i="1"/>
  <c r="BZ4557" i="1" l="1"/>
  <c r="CA4556" i="1"/>
  <c r="CB4554" i="1"/>
  <c r="CC4554" i="1" l="1"/>
  <c r="CD4554" i="1"/>
  <c r="BZ4558" i="1"/>
  <c r="CA4557" i="1"/>
  <c r="CB4555" i="1"/>
  <c r="CD4555" i="1" l="1"/>
  <c r="CC4555" i="1"/>
  <c r="BZ4559" i="1"/>
  <c r="CA4558" i="1"/>
  <c r="CB4556" i="1"/>
  <c r="CD4556" i="1" l="1"/>
  <c r="CC4556" i="1"/>
  <c r="BZ4560" i="1"/>
  <c r="CA4559" i="1"/>
  <c r="CB4557" i="1"/>
  <c r="CC4557" i="1" l="1"/>
  <c r="CD4557" i="1"/>
  <c r="BZ4561" i="1"/>
  <c r="CA4560" i="1"/>
  <c r="CB4558" i="1"/>
  <c r="CD4558" i="1" l="1"/>
  <c r="CC4558" i="1"/>
  <c r="BZ4562" i="1"/>
  <c r="CA4561" i="1"/>
  <c r="CB4559" i="1"/>
  <c r="CD4559" i="1" l="1"/>
  <c r="CC4559" i="1"/>
  <c r="BZ4563" i="1"/>
  <c r="CA4562" i="1"/>
  <c r="CB4560" i="1"/>
  <c r="CC4560" i="1" l="1"/>
  <c r="CD4560" i="1"/>
  <c r="BZ4564" i="1"/>
  <c r="CA4563" i="1"/>
  <c r="CB4561" i="1"/>
  <c r="CD4561" i="1" l="1"/>
  <c r="CC4561" i="1"/>
  <c r="BZ4565" i="1"/>
  <c r="CA4564" i="1"/>
  <c r="CB4562" i="1"/>
  <c r="CC4562" i="1" l="1"/>
  <c r="CD4562" i="1"/>
  <c r="BZ4566" i="1"/>
  <c r="CA4565" i="1"/>
  <c r="CB4563" i="1"/>
  <c r="CC4563" i="1" l="1"/>
  <c r="CD4563" i="1"/>
  <c r="BZ4567" i="1"/>
  <c r="CA4566" i="1"/>
  <c r="CB4564" i="1"/>
  <c r="CC4564" i="1" l="1"/>
  <c r="CD4564" i="1"/>
  <c r="BZ4568" i="1"/>
  <c r="CA4567" i="1"/>
  <c r="CB4565" i="1"/>
  <c r="CC4565" i="1" l="1"/>
  <c r="CD4565" i="1"/>
  <c r="BZ4569" i="1"/>
  <c r="CA4568" i="1"/>
  <c r="CB4566" i="1"/>
  <c r="CC4566" i="1" l="1"/>
  <c r="CD4566" i="1"/>
  <c r="BZ4570" i="1"/>
  <c r="CA4569" i="1"/>
  <c r="CB4567" i="1"/>
  <c r="CD4567" i="1" l="1"/>
  <c r="CC4567" i="1"/>
  <c r="BZ4571" i="1"/>
  <c r="CA4570" i="1"/>
  <c r="CB4568" i="1"/>
  <c r="CD4568" i="1" l="1"/>
  <c r="CC4568" i="1"/>
  <c r="BZ4572" i="1"/>
  <c r="CA4571" i="1"/>
  <c r="CB4569" i="1"/>
  <c r="CC4569" i="1" l="1"/>
  <c r="CD4569" i="1"/>
  <c r="BZ4573" i="1"/>
  <c r="CA4572" i="1"/>
  <c r="CB4570" i="1"/>
  <c r="CC4570" i="1" l="1"/>
  <c r="CD4570" i="1"/>
  <c r="BZ4574" i="1"/>
  <c r="CA4573" i="1"/>
  <c r="CB4571" i="1"/>
  <c r="CC4571" i="1" l="1"/>
  <c r="CD4571" i="1"/>
  <c r="BZ4575" i="1"/>
  <c r="CA4574" i="1"/>
  <c r="CB4572" i="1"/>
  <c r="CC4572" i="1" l="1"/>
  <c r="CD4572" i="1"/>
  <c r="BZ4576" i="1"/>
  <c r="CA4575" i="1"/>
  <c r="CB4573" i="1"/>
  <c r="CC4573" i="1" l="1"/>
  <c r="CD4573" i="1"/>
  <c r="BZ4577" i="1"/>
  <c r="CA4576" i="1"/>
  <c r="CB4574" i="1"/>
  <c r="CD4574" i="1" l="1"/>
  <c r="CC4574" i="1"/>
  <c r="BZ4578" i="1"/>
  <c r="CA4577" i="1"/>
  <c r="CB4575" i="1"/>
  <c r="CC4575" i="1" l="1"/>
  <c r="CD4575" i="1"/>
  <c r="BZ4579" i="1"/>
  <c r="CA4578" i="1"/>
  <c r="CB4576" i="1"/>
  <c r="CD4576" i="1" l="1"/>
  <c r="CC4576" i="1"/>
  <c r="BZ4580" i="1"/>
  <c r="CA4579" i="1"/>
  <c r="CB4577" i="1"/>
  <c r="CD4577" i="1" l="1"/>
  <c r="CC4577" i="1"/>
  <c r="BZ4581" i="1"/>
  <c r="CA4580" i="1"/>
  <c r="CB4578" i="1"/>
  <c r="CC4578" i="1" l="1"/>
  <c r="CD4578" i="1"/>
  <c r="BZ4582" i="1"/>
  <c r="CA4581" i="1"/>
  <c r="CB4579" i="1"/>
  <c r="CD4579" i="1" l="1"/>
  <c r="CC4579" i="1"/>
  <c r="BZ4583" i="1"/>
  <c r="CA4582" i="1"/>
  <c r="CB4580" i="1"/>
  <c r="CD4580" i="1" l="1"/>
  <c r="CC4580" i="1"/>
  <c r="BZ4584" i="1"/>
  <c r="CA4583" i="1"/>
  <c r="CB4581" i="1"/>
  <c r="CC4581" i="1" l="1"/>
  <c r="CD4581" i="1"/>
  <c r="BZ4585" i="1"/>
  <c r="CA4584" i="1"/>
  <c r="CB4582" i="1"/>
  <c r="CC4582" i="1" l="1"/>
  <c r="CD4582" i="1"/>
  <c r="BZ4586" i="1"/>
  <c r="CA4585" i="1"/>
  <c r="CB4583" i="1"/>
  <c r="CD4583" i="1" l="1"/>
  <c r="CC4583" i="1"/>
  <c r="BZ4587" i="1"/>
  <c r="CA4586" i="1"/>
  <c r="CB4584" i="1"/>
  <c r="CC4584" i="1" l="1"/>
  <c r="CD4584" i="1"/>
  <c r="BZ4588" i="1"/>
  <c r="CA4587" i="1"/>
  <c r="CB4585" i="1"/>
  <c r="BZ4589" i="1" l="1"/>
  <c r="CA4588" i="1"/>
  <c r="CC4585" i="1"/>
  <c r="CD4585" i="1"/>
  <c r="CB4587" i="1"/>
  <c r="CC4587" i="1" s="1"/>
  <c r="CB4586" i="1"/>
  <c r="CD4587" i="1" l="1"/>
  <c r="CD4586" i="1"/>
  <c r="CC4586" i="1"/>
  <c r="BZ4590" i="1"/>
  <c r="CA4589" i="1"/>
  <c r="BZ4591" i="1" l="1"/>
  <c r="CA4590" i="1"/>
  <c r="CB4588" i="1"/>
  <c r="CC4588" i="1" l="1"/>
  <c r="CD4588" i="1"/>
  <c r="BZ4592" i="1"/>
  <c r="CA4591" i="1"/>
  <c r="CB4589" i="1"/>
  <c r="CD4589" i="1" l="1"/>
  <c r="CC4589" i="1"/>
  <c r="BZ4593" i="1"/>
  <c r="CA4592" i="1"/>
  <c r="CB4590" i="1"/>
  <c r="CC4590" i="1" l="1"/>
  <c r="CD4590" i="1"/>
  <c r="BZ4594" i="1"/>
  <c r="CA4593" i="1"/>
  <c r="CB4591" i="1"/>
  <c r="CC4591" i="1" l="1"/>
  <c r="CD4591" i="1"/>
  <c r="BZ4595" i="1"/>
  <c r="CA4594" i="1"/>
  <c r="CB4592" i="1"/>
  <c r="CD4592" i="1" l="1"/>
  <c r="CC4592" i="1"/>
  <c r="BZ4596" i="1"/>
  <c r="CA4595" i="1"/>
  <c r="CB4593" i="1"/>
  <c r="CC4593" i="1" l="1"/>
  <c r="CD4593" i="1"/>
  <c r="BZ4597" i="1"/>
  <c r="CA4596" i="1"/>
  <c r="CB4594" i="1"/>
  <c r="CC4594" i="1" l="1"/>
  <c r="CD4594" i="1"/>
  <c r="BZ4598" i="1"/>
  <c r="CA4597" i="1"/>
  <c r="CB4595" i="1"/>
  <c r="CD4595" i="1" l="1"/>
  <c r="CC4595" i="1"/>
  <c r="BZ4599" i="1"/>
  <c r="CA4598" i="1"/>
  <c r="CB4596" i="1"/>
  <c r="CC4596" i="1" l="1"/>
  <c r="CD4596" i="1"/>
  <c r="BZ4600" i="1"/>
  <c r="CA4599" i="1"/>
  <c r="CB4597" i="1"/>
  <c r="CD4597" i="1" l="1"/>
  <c r="CC4597" i="1"/>
  <c r="BZ4601" i="1"/>
  <c r="CA4600" i="1"/>
  <c r="CB4598" i="1"/>
  <c r="CD4598" i="1" l="1"/>
  <c r="CC4598" i="1"/>
  <c r="BZ4602" i="1"/>
  <c r="CA4601" i="1"/>
  <c r="CB4599" i="1"/>
  <c r="CC4599" i="1" l="1"/>
  <c r="CD4599" i="1"/>
  <c r="BZ4603" i="1"/>
  <c r="CA4602" i="1"/>
  <c r="CB4600" i="1"/>
  <c r="CC4600" i="1" l="1"/>
  <c r="CD4600" i="1"/>
  <c r="BZ4604" i="1"/>
  <c r="CA4603" i="1"/>
  <c r="CB4601" i="1"/>
  <c r="CD4601" i="1" l="1"/>
  <c r="CC4601" i="1"/>
  <c r="BZ4605" i="1"/>
  <c r="CA4604" i="1"/>
  <c r="CB4602" i="1"/>
  <c r="CC4602" i="1" l="1"/>
  <c r="CD4602" i="1"/>
  <c r="BZ4606" i="1"/>
  <c r="CA4605" i="1"/>
  <c r="CB4603" i="1"/>
  <c r="CD4603" i="1" l="1"/>
  <c r="CC4603" i="1"/>
  <c r="BZ4607" i="1"/>
  <c r="CA4606" i="1"/>
  <c r="CB4604" i="1"/>
  <c r="CD4604" i="1" l="1"/>
  <c r="CC4604" i="1"/>
  <c r="BZ4608" i="1"/>
  <c r="CA4607" i="1"/>
  <c r="CB4605" i="1"/>
  <c r="CC4605" i="1" l="1"/>
  <c r="CD4605" i="1"/>
  <c r="BZ4609" i="1"/>
  <c r="CA4608" i="1"/>
  <c r="CB4606" i="1"/>
  <c r="CC4606" i="1" l="1"/>
  <c r="CD4606" i="1"/>
  <c r="BZ4610" i="1"/>
  <c r="CA4609" i="1"/>
  <c r="CB4607" i="1"/>
  <c r="CD4607" i="1" l="1"/>
  <c r="CC4607" i="1"/>
  <c r="BZ4611" i="1"/>
  <c r="CA4610" i="1"/>
  <c r="CB4608" i="1"/>
  <c r="CC4608" i="1" l="1"/>
  <c r="CD4608" i="1"/>
  <c r="BZ4612" i="1"/>
  <c r="CA4611" i="1"/>
  <c r="CB4609" i="1"/>
  <c r="CD4609" i="1" l="1"/>
  <c r="CC4609" i="1"/>
  <c r="BZ4613" i="1"/>
  <c r="CA4612" i="1"/>
  <c r="CB4610" i="1"/>
  <c r="CD4610" i="1" l="1"/>
  <c r="CC4610" i="1"/>
  <c r="BZ4614" i="1"/>
  <c r="CA4613" i="1"/>
  <c r="CB4611" i="1"/>
  <c r="CC4611" i="1" l="1"/>
  <c r="CD4611" i="1"/>
  <c r="BZ4615" i="1"/>
  <c r="CA4614" i="1"/>
  <c r="CB4612" i="1"/>
  <c r="CD4612" i="1" l="1"/>
  <c r="CC4612" i="1"/>
  <c r="BZ4616" i="1"/>
  <c r="CA4615" i="1"/>
  <c r="CB4613" i="1"/>
  <c r="CC4613" i="1" l="1"/>
  <c r="CD4613" i="1"/>
  <c r="BZ4617" i="1"/>
  <c r="CA4616" i="1"/>
  <c r="CB4614" i="1"/>
  <c r="CC4614" i="1" l="1"/>
  <c r="CD4614" i="1"/>
  <c r="BZ4618" i="1"/>
  <c r="CA4617" i="1"/>
  <c r="CB4615" i="1"/>
  <c r="CC4615" i="1" l="1"/>
  <c r="CD4615" i="1"/>
  <c r="BZ4619" i="1"/>
  <c r="CA4618" i="1"/>
  <c r="CB4616" i="1"/>
  <c r="CD4616" i="1" l="1"/>
  <c r="CC4616" i="1"/>
  <c r="BZ4620" i="1"/>
  <c r="CA4619" i="1"/>
  <c r="CB4617" i="1"/>
  <c r="CC4617" i="1" l="1"/>
  <c r="CD4617" i="1"/>
  <c r="BZ4621" i="1"/>
  <c r="CA4620" i="1"/>
  <c r="CB4618" i="1"/>
  <c r="CC4618" i="1" l="1"/>
  <c r="CD4618" i="1"/>
  <c r="BZ4622" i="1"/>
  <c r="CA4621" i="1"/>
  <c r="CB4619" i="1"/>
  <c r="CD4619" i="1" l="1"/>
  <c r="CC4619" i="1"/>
  <c r="BZ4623" i="1"/>
  <c r="CA4622" i="1"/>
  <c r="CB4620" i="1"/>
  <c r="CC4620" i="1" l="1"/>
  <c r="CD4620" i="1"/>
  <c r="BZ4624" i="1"/>
  <c r="CA4623" i="1"/>
  <c r="CB4622" i="1" s="1"/>
  <c r="CB4621" i="1"/>
  <c r="CC4622" i="1" l="1"/>
  <c r="CD4622" i="1"/>
  <c r="CD4621" i="1"/>
  <c r="CC4621" i="1"/>
  <c r="BZ4625" i="1"/>
  <c r="CA4624" i="1"/>
  <c r="BZ4626" i="1" l="1"/>
  <c r="CA4625" i="1"/>
  <c r="CB4623" i="1"/>
  <c r="CC4623" i="1" l="1"/>
  <c r="CD4623" i="1"/>
  <c r="BZ4627" i="1"/>
  <c r="CA4626" i="1"/>
  <c r="CB4624" i="1"/>
  <c r="CD4624" i="1" l="1"/>
  <c r="CC4624" i="1"/>
  <c r="BZ4628" i="1"/>
  <c r="CA4627" i="1"/>
  <c r="CB4625" i="1"/>
  <c r="CD4625" i="1" l="1"/>
  <c r="CC4625" i="1"/>
  <c r="BZ4629" i="1"/>
  <c r="CA4628" i="1"/>
  <c r="CB4626" i="1"/>
  <c r="CC4626" i="1" l="1"/>
  <c r="CD4626" i="1"/>
  <c r="BZ4630" i="1"/>
  <c r="CA4629" i="1"/>
  <c r="CB4627" i="1"/>
  <c r="CD4627" i="1" l="1"/>
  <c r="CC4627" i="1"/>
  <c r="BZ4631" i="1"/>
  <c r="CA4630" i="1"/>
  <c r="CB4628" i="1"/>
  <c r="CD4628" i="1" l="1"/>
  <c r="CC4628" i="1"/>
  <c r="BZ4632" i="1"/>
  <c r="CA4631" i="1"/>
  <c r="CB4629" i="1"/>
  <c r="CC4629" i="1" l="1"/>
  <c r="CD4629" i="1"/>
  <c r="BZ4633" i="1"/>
  <c r="CA4632" i="1"/>
  <c r="CB4630" i="1"/>
  <c r="CD4630" i="1" l="1"/>
  <c r="CC4630" i="1"/>
  <c r="BZ4634" i="1"/>
  <c r="CA4633" i="1"/>
  <c r="CB4631" i="1"/>
  <c r="CD4631" i="1" l="1"/>
  <c r="CC4631" i="1"/>
  <c r="BZ4635" i="1"/>
  <c r="CA4634" i="1"/>
  <c r="CB4632" i="1"/>
  <c r="CC4632" i="1" l="1"/>
  <c r="CD4632" i="1"/>
  <c r="BZ4636" i="1"/>
  <c r="CA4635" i="1"/>
  <c r="CB4633" i="1"/>
  <c r="CD4633" i="1" l="1"/>
  <c r="CC4633" i="1"/>
  <c r="BZ4637" i="1"/>
  <c r="CA4636" i="1"/>
  <c r="CB4634" i="1"/>
  <c r="CD4634" i="1" l="1"/>
  <c r="CC4634" i="1"/>
  <c r="BZ4638" i="1"/>
  <c r="CA4637" i="1"/>
  <c r="CB4635" i="1"/>
  <c r="CC4635" i="1" l="1"/>
  <c r="CD4635" i="1"/>
  <c r="BZ4639" i="1"/>
  <c r="CA4638" i="1"/>
  <c r="CB4636" i="1"/>
  <c r="CC4636" i="1" l="1"/>
  <c r="CD4636" i="1"/>
  <c r="BZ4640" i="1"/>
  <c r="CA4639" i="1"/>
  <c r="CB4637" i="1"/>
  <c r="CC4637" i="1" l="1"/>
  <c r="CD4637" i="1"/>
  <c r="BZ4641" i="1"/>
  <c r="CA4640" i="1"/>
  <c r="CB4638" i="1"/>
  <c r="CC4638" i="1" l="1"/>
  <c r="CD4638" i="1"/>
  <c r="BZ4642" i="1"/>
  <c r="CA4641" i="1"/>
  <c r="CB4639" i="1"/>
  <c r="CC4639" i="1" l="1"/>
  <c r="CD4639" i="1"/>
  <c r="BZ4643" i="1"/>
  <c r="CA4642" i="1"/>
  <c r="CB4640" i="1"/>
  <c r="CD4640" i="1" l="1"/>
  <c r="CC4640" i="1"/>
  <c r="BZ4644" i="1"/>
  <c r="CA4643" i="1"/>
  <c r="CB4641" i="1"/>
  <c r="CC4641" i="1" l="1"/>
  <c r="CD4641" i="1"/>
  <c r="BZ4645" i="1"/>
  <c r="CA4644" i="1"/>
  <c r="CB4642" i="1"/>
  <c r="CD4642" i="1" l="1"/>
  <c r="CC4642" i="1"/>
  <c r="BZ4646" i="1"/>
  <c r="CA4645" i="1"/>
  <c r="CB4643" i="1"/>
  <c r="CD4643" i="1" l="1"/>
  <c r="CC4643" i="1"/>
  <c r="BZ4647" i="1"/>
  <c r="CA4646" i="1"/>
  <c r="CB4644" i="1"/>
  <c r="CC4644" i="1" l="1"/>
  <c r="CD4644" i="1"/>
  <c r="BZ4648" i="1"/>
  <c r="CA4647" i="1"/>
  <c r="CB4645" i="1"/>
  <c r="CD4645" i="1" l="1"/>
  <c r="CC4645" i="1"/>
  <c r="BZ4649" i="1"/>
  <c r="CA4648" i="1"/>
  <c r="CB4646" i="1"/>
  <c r="CD4646" i="1" l="1"/>
  <c r="CC4646" i="1"/>
  <c r="BZ4650" i="1"/>
  <c r="CA4649" i="1"/>
  <c r="CB4647" i="1"/>
  <c r="CC4647" i="1" l="1"/>
  <c r="CD4647" i="1"/>
  <c r="BZ4651" i="1"/>
  <c r="CA4650" i="1"/>
  <c r="CB4648" i="1"/>
  <c r="CC4648" i="1" l="1"/>
  <c r="CD4648" i="1"/>
  <c r="BZ4652" i="1"/>
  <c r="CA4651" i="1"/>
  <c r="CB4649" i="1"/>
  <c r="CC4649" i="1" l="1"/>
  <c r="CD4649" i="1"/>
  <c r="BZ4653" i="1"/>
  <c r="CA4652" i="1"/>
  <c r="CB4650" i="1"/>
  <c r="CC4650" i="1" l="1"/>
  <c r="CD4650" i="1"/>
  <c r="BZ4654" i="1"/>
  <c r="CA4653" i="1"/>
  <c r="CB4651" i="1"/>
  <c r="CD4651" i="1" l="1"/>
  <c r="CC4651" i="1"/>
  <c r="BZ4655" i="1"/>
  <c r="CA4654" i="1"/>
  <c r="CB4652" i="1"/>
  <c r="CD4652" i="1" l="1"/>
  <c r="CC4652" i="1"/>
  <c r="BZ4656" i="1"/>
  <c r="CA4655" i="1"/>
  <c r="CB4653" i="1"/>
  <c r="CC4653" i="1" l="1"/>
  <c r="CD4653" i="1"/>
  <c r="BZ4657" i="1"/>
  <c r="CA4656" i="1"/>
  <c r="CB4654" i="1"/>
  <c r="CC4654" i="1" l="1"/>
  <c r="CD4654" i="1"/>
  <c r="BZ4658" i="1"/>
  <c r="CA4657" i="1"/>
  <c r="CB4655" i="1"/>
  <c r="CD4655" i="1" l="1"/>
  <c r="CC4655" i="1"/>
  <c r="BZ4659" i="1"/>
  <c r="CA4658" i="1"/>
  <c r="CB4656" i="1"/>
  <c r="CC4656" i="1" l="1"/>
  <c r="CD4656" i="1"/>
  <c r="BZ4660" i="1"/>
  <c r="CA4659" i="1"/>
  <c r="CB4657" i="1"/>
  <c r="CD4657" i="1" l="1"/>
  <c r="CC4657" i="1"/>
  <c r="BZ4661" i="1"/>
  <c r="CA4660" i="1"/>
  <c r="CB4658" i="1"/>
  <c r="CD4658" i="1" l="1"/>
  <c r="CC4658" i="1"/>
  <c r="BZ4662" i="1"/>
  <c r="CA4661" i="1"/>
  <c r="CB4659" i="1"/>
  <c r="CC4659" i="1" l="1"/>
  <c r="CD4659" i="1"/>
  <c r="BZ4663" i="1"/>
  <c r="CA4662" i="1"/>
  <c r="CB4660" i="1"/>
  <c r="CD4660" i="1" l="1"/>
  <c r="CC4660" i="1"/>
  <c r="BZ4664" i="1"/>
  <c r="CA4663" i="1"/>
  <c r="CB4661" i="1"/>
  <c r="CD4661" i="1" l="1"/>
  <c r="CC4661" i="1"/>
  <c r="BZ4665" i="1"/>
  <c r="CA4664" i="1"/>
  <c r="CB4662" i="1"/>
  <c r="CC4662" i="1" l="1"/>
  <c r="CD4662" i="1"/>
  <c r="BZ4666" i="1"/>
  <c r="CA4665" i="1"/>
  <c r="CB4663" i="1"/>
  <c r="CD4663" i="1" l="1"/>
  <c r="CC4663" i="1"/>
  <c r="BZ4667" i="1"/>
  <c r="CA4666" i="1"/>
  <c r="CB4664" i="1"/>
  <c r="CD4664" i="1" l="1"/>
  <c r="CC4664" i="1"/>
  <c r="BZ4668" i="1"/>
  <c r="CA4667" i="1"/>
  <c r="CB4665" i="1"/>
  <c r="CC4665" i="1" l="1"/>
  <c r="CD4665" i="1"/>
  <c r="BZ4669" i="1"/>
  <c r="CA4668" i="1"/>
  <c r="CB4666" i="1"/>
  <c r="CD4666" i="1" l="1"/>
  <c r="CC4666" i="1"/>
  <c r="BZ4670" i="1"/>
  <c r="CA4669" i="1"/>
  <c r="CB4667" i="1"/>
  <c r="CD4667" i="1" l="1"/>
  <c r="CC4667" i="1"/>
  <c r="BZ4671" i="1"/>
  <c r="CA4670" i="1"/>
  <c r="CB4668" i="1"/>
  <c r="CC4668" i="1" l="1"/>
  <c r="CD4668" i="1"/>
  <c r="BZ4672" i="1"/>
  <c r="CA4671" i="1"/>
  <c r="CB4669" i="1"/>
  <c r="CC4669" i="1" l="1"/>
  <c r="CD4669" i="1"/>
  <c r="BZ4673" i="1"/>
  <c r="CA4672" i="1"/>
  <c r="CB4670" i="1"/>
  <c r="CD4670" i="1" l="1"/>
  <c r="CC4670" i="1"/>
  <c r="BZ4674" i="1"/>
  <c r="CA4673" i="1"/>
  <c r="CB4671" i="1"/>
  <c r="CC4671" i="1" l="1"/>
  <c r="CD4671" i="1"/>
  <c r="BZ4675" i="1"/>
  <c r="CA4674" i="1"/>
  <c r="CB4672" i="1"/>
  <c r="CD4672" i="1" l="1"/>
  <c r="CC4672" i="1"/>
  <c r="BZ4676" i="1"/>
  <c r="CA4675" i="1"/>
  <c r="CB4673" i="1"/>
  <c r="CD4673" i="1" l="1"/>
  <c r="CC4673" i="1"/>
  <c r="BZ4677" i="1"/>
  <c r="CA4676" i="1"/>
  <c r="CB4674" i="1"/>
  <c r="CC4674" i="1" l="1"/>
  <c r="CD4674" i="1"/>
  <c r="BZ4678" i="1"/>
  <c r="CA4677" i="1"/>
  <c r="CB4675" i="1"/>
  <c r="CD4675" i="1" l="1"/>
  <c r="CC4675" i="1"/>
  <c r="BZ4679" i="1"/>
  <c r="CA4678" i="1"/>
  <c r="CB4676" i="1"/>
  <c r="CD4676" i="1" l="1"/>
  <c r="CC4676" i="1"/>
  <c r="BZ4680" i="1"/>
  <c r="CA4679" i="1"/>
  <c r="CB4677" i="1"/>
  <c r="CC4677" i="1" l="1"/>
  <c r="CD4677" i="1"/>
  <c r="BZ4681" i="1"/>
  <c r="CA4680" i="1"/>
  <c r="CB4678" i="1"/>
  <c r="CD4678" i="1" l="1"/>
  <c r="CC4678" i="1"/>
  <c r="BZ4682" i="1"/>
  <c r="CA4681" i="1"/>
  <c r="CB4679" i="1"/>
  <c r="CD4679" i="1" l="1"/>
  <c r="CC4679" i="1"/>
  <c r="BZ4683" i="1"/>
  <c r="CA4682" i="1"/>
  <c r="CB4680" i="1"/>
  <c r="CC4680" i="1" l="1"/>
  <c r="CD4680" i="1"/>
  <c r="BZ4684" i="1"/>
  <c r="CA4683" i="1"/>
  <c r="CB4681" i="1"/>
  <c r="CC4681" i="1" l="1"/>
  <c r="CD4681" i="1"/>
  <c r="BZ4685" i="1"/>
  <c r="CA4684" i="1"/>
  <c r="CB4682" i="1"/>
  <c r="CD4682" i="1" l="1"/>
  <c r="CC4682" i="1"/>
  <c r="BZ4686" i="1"/>
  <c r="CA4685" i="1"/>
  <c r="CB4683" i="1"/>
  <c r="CC4683" i="1" l="1"/>
  <c r="CD4683" i="1"/>
  <c r="BZ4687" i="1"/>
  <c r="CA4686" i="1"/>
  <c r="CB4684" i="1"/>
  <c r="CC4684" i="1" l="1"/>
  <c r="CD4684" i="1"/>
  <c r="BZ4688" i="1"/>
  <c r="CA4687" i="1"/>
  <c r="CB4685" i="1"/>
  <c r="CD4685" i="1" l="1"/>
  <c r="CC4685" i="1"/>
  <c r="BZ4689" i="1"/>
  <c r="CA4688" i="1"/>
  <c r="CB4686" i="1"/>
  <c r="CC4686" i="1" l="1"/>
  <c r="CD4686" i="1"/>
  <c r="BZ4690" i="1"/>
  <c r="CA4689" i="1"/>
  <c r="CB4687" i="1"/>
  <c r="CC4687" i="1" l="1"/>
  <c r="CD4687" i="1"/>
  <c r="BZ4691" i="1"/>
  <c r="CA4690" i="1"/>
  <c r="CB4688" i="1"/>
  <c r="CD4688" i="1" l="1"/>
  <c r="CC4688" i="1"/>
  <c r="BZ4692" i="1"/>
  <c r="CA4691" i="1"/>
  <c r="CB4689" i="1"/>
  <c r="CC4689" i="1" l="1"/>
  <c r="CD4689" i="1"/>
  <c r="BZ4693" i="1"/>
  <c r="CA4692" i="1"/>
  <c r="CB4690" i="1"/>
  <c r="CC4690" i="1" l="1"/>
  <c r="CD4690" i="1"/>
  <c r="BZ4694" i="1"/>
  <c r="CA4693" i="1"/>
  <c r="CB4691" i="1"/>
  <c r="CB4692" i="1" l="1"/>
  <c r="CD4691" i="1"/>
  <c r="CC4691" i="1"/>
  <c r="BZ4695" i="1"/>
  <c r="CA4694" i="1"/>
  <c r="BZ4696" i="1" l="1"/>
  <c r="CA4695" i="1"/>
  <c r="CC4692" i="1"/>
  <c r="CD4692" i="1"/>
  <c r="CB4693" i="1"/>
  <c r="CD4693" i="1" l="1"/>
  <c r="CC4693" i="1"/>
  <c r="BZ4697" i="1"/>
  <c r="CA4696" i="1"/>
  <c r="CB4694" i="1"/>
  <c r="CD4694" i="1" l="1"/>
  <c r="CC4694" i="1"/>
  <c r="BZ4698" i="1"/>
  <c r="CA4697" i="1"/>
  <c r="CB4696" i="1" s="1"/>
  <c r="CB4695" i="1"/>
  <c r="CD4696" i="1" l="1"/>
  <c r="CC4696" i="1"/>
  <c r="CC4695" i="1"/>
  <c r="CD4695" i="1"/>
  <c r="BZ4699" i="1"/>
  <c r="CA4698" i="1"/>
  <c r="BZ4700" i="1" l="1"/>
  <c r="CA4699" i="1"/>
  <c r="CB4697" i="1"/>
  <c r="CD4697" i="1" l="1"/>
  <c r="CC4697" i="1"/>
  <c r="BZ4701" i="1"/>
  <c r="CA4700" i="1"/>
  <c r="CB4698" i="1"/>
  <c r="CC4698" i="1" l="1"/>
  <c r="CD4698" i="1"/>
  <c r="BZ4702" i="1"/>
  <c r="CA4701" i="1"/>
  <c r="CB4699" i="1"/>
  <c r="CD4699" i="1" l="1"/>
  <c r="CC4699" i="1"/>
  <c r="BZ4703" i="1"/>
  <c r="CA4702" i="1"/>
  <c r="CB4700" i="1"/>
  <c r="CD4700" i="1" l="1"/>
  <c r="CC4700" i="1"/>
  <c r="BZ4704" i="1"/>
  <c r="CA4703" i="1"/>
  <c r="CB4701" i="1"/>
  <c r="CC4701" i="1" l="1"/>
  <c r="CD4701" i="1"/>
  <c r="BZ4705" i="1"/>
  <c r="CA4704" i="1"/>
  <c r="CB4702" i="1"/>
  <c r="CC4702" i="1" l="1"/>
  <c r="CD4702" i="1"/>
  <c r="BZ4706" i="1"/>
  <c r="CA4705" i="1"/>
  <c r="CB4703" i="1"/>
  <c r="CD4703" i="1" l="1"/>
  <c r="CC4703" i="1"/>
  <c r="BZ4707" i="1"/>
  <c r="CA4706" i="1"/>
  <c r="CB4704" i="1"/>
  <c r="CC4704" i="1" l="1"/>
  <c r="CD4704" i="1"/>
  <c r="BZ4708" i="1"/>
  <c r="CA4707" i="1"/>
  <c r="CB4705" i="1"/>
  <c r="CC4705" i="1" l="1"/>
  <c r="CD4705" i="1"/>
  <c r="BZ4709" i="1"/>
  <c r="CA4708" i="1"/>
  <c r="CB4706" i="1"/>
  <c r="CD4706" i="1" l="1"/>
  <c r="CC4706" i="1"/>
  <c r="BZ4710" i="1"/>
  <c r="CA4709" i="1"/>
  <c r="CB4707" i="1"/>
  <c r="CC4707" i="1" l="1"/>
  <c r="CD4707" i="1"/>
  <c r="BZ4711" i="1"/>
  <c r="CA4710" i="1"/>
  <c r="CB4708" i="1"/>
  <c r="CC4708" i="1" l="1"/>
  <c r="CD4708" i="1"/>
  <c r="BZ4712" i="1"/>
  <c r="CA4711" i="1"/>
  <c r="CB4709" i="1"/>
  <c r="CD4709" i="1" l="1"/>
  <c r="CC4709" i="1"/>
  <c r="BZ4713" i="1"/>
  <c r="CA4712" i="1"/>
  <c r="CB4710" i="1"/>
  <c r="CC4710" i="1" l="1"/>
  <c r="CD4710" i="1"/>
  <c r="BZ4714" i="1"/>
  <c r="CA4713" i="1"/>
  <c r="CB4711" i="1"/>
  <c r="CD4711" i="1" l="1"/>
  <c r="CC4711" i="1"/>
  <c r="BZ4715" i="1"/>
  <c r="CA4714" i="1"/>
  <c r="CB4712" i="1"/>
  <c r="CD4712" i="1" l="1"/>
  <c r="CC4712" i="1"/>
  <c r="BZ4716" i="1"/>
  <c r="CA4715" i="1"/>
  <c r="CB4713" i="1"/>
  <c r="CC4713" i="1" l="1"/>
  <c r="CD4713" i="1"/>
  <c r="BZ4717" i="1"/>
  <c r="CA4716" i="1"/>
  <c r="CB4714" i="1"/>
  <c r="CD4714" i="1" l="1"/>
  <c r="CC4714" i="1"/>
  <c r="BZ4718" i="1"/>
  <c r="CA4717" i="1"/>
  <c r="CB4715" i="1"/>
  <c r="CD4715" i="1" l="1"/>
  <c r="CC4715" i="1"/>
  <c r="BZ4719" i="1"/>
  <c r="CA4718" i="1"/>
  <c r="CB4716" i="1"/>
  <c r="CC4716" i="1" l="1"/>
  <c r="CD4716" i="1"/>
  <c r="BZ4720" i="1"/>
  <c r="CA4719" i="1"/>
  <c r="CB4717" i="1"/>
  <c r="CC4717" i="1" l="1"/>
  <c r="CD4717" i="1"/>
  <c r="BZ4721" i="1"/>
  <c r="CA4720" i="1"/>
  <c r="CB4718" i="1"/>
  <c r="CD4718" i="1" l="1"/>
  <c r="CC4718" i="1"/>
  <c r="BZ4722" i="1"/>
  <c r="CA4721" i="1"/>
  <c r="CB4719" i="1"/>
  <c r="CC4719" i="1" l="1"/>
  <c r="CD4719" i="1"/>
  <c r="BZ4723" i="1"/>
  <c r="CA4722" i="1"/>
  <c r="CB4720" i="1"/>
  <c r="CC4720" i="1" l="1"/>
  <c r="CD4720" i="1"/>
  <c r="BZ4724" i="1"/>
  <c r="CA4723" i="1"/>
  <c r="CB4721" i="1"/>
  <c r="CD4721" i="1" l="1"/>
  <c r="CC4721" i="1"/>
  <c r="BZ4725" i="1"/>
  <c r="CA4724" i="1"/>
  <c r="CB4722" i="1"/>
  <c r="CC4722" i="1" l="1"/>
  <c r="CD4722" i="1"/>
  <c r="BZ4726" i="1"/>
  <c r="CA4725" i="1"/>
  <c r="CB4723" i="1"/>
  <c r="CC4723" i="1" l="1"/>
  <c r="CD4723" i="1"/>
  <c r="BZ4727" i="1"/>
  <c r="CA4726" i="1"/>
  <c r="CB4724" i="1"/>
  <c r="CD4724" i="1" l="1"/>
  <c r="CC4724" i="1"/>
  <c r="BZ4728" i="1"/>
  <c r="CA4727" i="1"/>
  <c r="CB4725" i="1"/>
  <c r="CC4725" i="1" l="1"/>
  <c r="CD4725" i="1"/>
  <c r="BZ4729" i="1"/>
  <c r="CA4728" i="1"/>
  <c r="CB4726" i="1"/>
  <c r="CC4726" i="1" l="1"/>
  <c r="CD4726" i="1"/>
  <c r="BZ4730" i="1"/>
  <c r="CA4729" i="1"/>
  <c r="CB4727" i="1"/>
  <c r="CD4727" i="1" l="1"/>
  <c r="CC4727" i="1"/>
  <c r="BZ4731" i="1"/>
  <c r="CA4730" i="1"/>
  <c r="CB4728" i="1"/>
  <c r="CC4728" i="1" l="1"/>
  <c r="CD4728" i="1"/>
  <c r="BZ4732" i="1"/>
  <c r="CA4731" i="1"/>
  <c r="CB4729" i="1"/>
  <c r="CD4729" i="1" l="1"/>
  <c r="CC4729" i="1"/>
  <c r="BZ4733" i="1"/>
  <c r="CA4732" i="1"/>
  <c r="CB4730" i="1"/>
  <c r="CD4730" i="1" l="1"/>
  <c r="CC4730" i="1"/>
  <c r="BZ4734" i="1"/>
  <c r="CA4733" i="1"/>
  <c r="CB4731" i="1"/>
  <c r="CC4731" i="1" l="1"/>
  <c r="CD4731" i="1"/>
  <c r="BZ4735" i="1"/>
  <c r="CA4734" i="1"/>
  <c r="CB4732" i="1"/>
  <c r="CC4732" i="1" l="1"/>
  <c r="CD4732" i="1"/>
  <c r="BZ4736" i="1"/>
  <c r="CA4735" i="1"/>
  <c r="CB4733" i="1"/>
  <c r="CD4733" i="1" l="1"/>
  <c r="CC4733" i="1"/>
  <c r="BZ4737" i="1"/>
  <c r="CA4736" i="1"/>
  <c r="CB4734" i="1"/>
  <c r="CC4734" i="1" l="1"/>
  <c r="CD4734" i="1"/>
  <c r="BZ4738" i="1"/>
  <c r="CA4737" i="1"/>
  <c r="CB4735" i="1"/>
  <c r="CD4735" i="1" l="1"/>
  <c r="CC4735" i="1"/>
  <c r="BZ4739" i="1"/>
  <c r="CA4738" i="1"/>
  <c r="CB4736" i="1"/>
  <c r="CC4736" i="1" l="1"/>
  <c r="CD4736" i="1"/>
  <c r="BZ4740" i="1"/>
  <c r="CA4739" i="1"/>
  <c r="CB4737" i="1"/>
  <c r="CC4737" i="1" l="1"/>
  <c r="CD4737" i="1"/>
  <c r="BZ4741" i="1"/>
  <c r="CA4740" i="1"/>
  <c r="CB4738" i="1"/>
  <c r="CC4738" i="1" l="1"/>
  <c r="CD4738" i="1"/>
  <c r="BZ4742" i="1"/>
  <c r="CA4741" i="1"/>
  <c r="CB4739" i="1"/>
  <c r="CD4739" i="1" l="1"/>
  <c r="CC4739" i="1"/>
  <c r="BZ4743" i="1"/>
  <c r="CA4742" i="1"/>
  <c r="CB4740" i="1"/>
  <c r="CD4740" i="1" l="1"/>
  <c r="CC4740" i="1"/>
  <c r="BZ4744" i="1"/>
  <c r="CA4743" i="1"/>
  <c r="CB4741" i="1"/>
  <c r="CC4741" i="1" l="1"/>
  <c r="CD4741" i="1"/>
  <c r="BZ4745" i="1"/>
  <c r="CA4744" i="1"/>
  <c r="CB4742" i="1"/>
  <c r="BZ4746" i="1" l="1"/>
  <c r="CA4745" i="1"/>
  <c r="CB4744" i="1" s="1"/>
  <c r="CD4742" i="1"/>
  <c r="CC4742" i="1"/>
  <c r="CB4743" i="1"/>
  <c r="CC4744" i="1" l="1"/>
  <c r="CD4744" i="1"/>
  <c r="CD4743" i="1"/>
  <c r="CC4743" i="1"/>
  <c r="BZ4747" i="1"/>
  <c r="CA4746" i="1"/>
  <c r="BZ4748" i="1" l="1"/>
  <c r="CA4747" i="1"/>
  <c r="CB4745" i="1"/>
  <c r="CD4745" i="1" l="1"/>
  <c r="CC4745" i="1"/>
  <c r="CB4746" i="1"/>
  <c r="BZ4749" i="1"/>
  <c r="CA4748" i="1"/>
  <c r="BZ4750" i="1" l="1"/>
  <c r="CA4749" i="1"/>
  <c r="CC4746" i="1"/>
  <c r="CD4746" i="1"/>
  <c r="CB4747" i="1"/>
  <c r="CD4747" i="1" l="1"/>
  <c r="CC4747" i="1"/>
  <c r="BZ4751" i="1"/>
  <c r="CA4750" i="1"/>
  <c r="CB4748" i="1"/>
  <c r="CD4748" i="1" l="1"/>
  <c r="CC4748" i="1"/>
  <c r="BZ4752" i="1"/>
  <c r="CA4751" i="1"/>
  <c r="CB4749" i="1"/>
  <c r="CC4749" i="1" l="1"/>
  <c r="CD4749" i="1"/>
  <c r="BZ4753" i="1"/>
  <c r="CA4752" i="1"/>
  <c r="CB4750" i="1"/>
  <c r="CC4750" i="1" l="1"/>
  <c r="CD4750" i="1"/>
  <c r="BZ4754" i="1"/>
  <c r="CA4753" i="1"/>
  <c r="CB4751" i="1"/>
  <c r="BZ4755" i="1" l="1"/>
  <c r="CA4754" i="1"/>
  <c r="CB4753" i="1" s="1"/>
  <c r="CC4751" i="1"/>
  <c r="CD4751" i="1"/>
  <c r="CB4752" i="1"/>
  <c r="CD4753" i="1" l="1"/>
  <c r="CC4753" i="1"/>
  <c r="CC4752" i="1"/>
  <c r="CD4752" i="1"/>
  <c r="BZ4756" i="1"/>
  <c r="CA4755" i="1"/>
  <c r="CB4754" i="1" l="1"/>
  <c r="BZ4757" i="1"/>
  <c r="CA4756" i="1"/>
  <c r="CD4754" i="1" l="1"/>
  <c r="CC4754" i="1"/>
  <c r="BZ4758" i="1"/>
  <c r="CA4757" i="1"/>
  <c r="CB4755" i="1"/>
  <c r="CC4755" i="1" l="1"/>
  <c r="CD4755" i="1"/>
  <c r="BZ4759" i="1"/>
  <c r="CA4758" i="1"/>
  <c r="CB4757" i="1" s="1"/>
  <c r="CB4756" i="1"/>
  <c r="CD4757" i="1" l="1"/>
  <c r="CC4757" i="1"/>
  <c r="CD4756" i="1"/>
  <c r="CC4756" i="1"/>
  <c r="BZ4760" i="1"/>
  <c r="CA4759" i="1"/>
  <c r="BZ4761" i="1" l="1"/>
  <c r="CA4760" i="1"/>
  <c r="CB4758" i="1"/>
  <c r="CC4758" i="1" l="1"/>
  <c r="CD4758" i="1"/>
  <c r="BZ4762" i="1"/>
  <c r="CA4761" i="1"/>
  <c r="CB4760" i="1" s="1"/>
  <c r="CB4759" i="1"/>
  <c r="CD4760" i="1" l="1"/>
  <c r="CC4760" i="1"/>
  <c r="BZ4763" i="1"/>
  <c r="CA4762" i="1"/>
  <c r="CC4759" i="1"/>
  <c r="CD4759" i="1"/>
  <c r="CB4761" i="1" l="1"/>
  <c r="BZ4764" i="1"/>
  <c r="CA4763" i="1"/>
  <c r="BZ4765" i="1" l="1"/>
  <c r="CA4764" i="1"/>
  <c r="CC4761" i="1"/>
  <c r="CD4761" i="1"/>
  <c r="CB4762" i="1"/>
  <c r="CD4762" i="1" l="1"/>
  <c r="CC4762" i="1"/>
  <c r="BZ4766" i="1"/>
  <c r="CA4765" i="1"/>
  <c r="CB4763" i="1"/>
  <c r="CC4763" i="1" l="1"/>
  <c r="CD4763" i="1"/>
  <c r="BZ4767" i="1"/>
  <c r="CA4766" i="1"/>
  <c r="CB4764" i="1"/>
  <c r="CC4764" i="1" l="1"/>
  <c r="CD4764" i="1"/>
  <c r="BZ4768" i="1"/>
  <c r="CA4767" i="1"/>
  <c r="CB4766" i="1" s="1"/>
  <c r="CB4765" i="1"/>
  <c r="CD4766" i="1" l="1"/>
  <c r="CC4766" i="1"/>
  <c r="CD4765" i="1"/>
  <c r="CC4765" i="1"/>
  <c r="BZ4769" i="1"/>
  <c r="CA4768" i="1"/>
  <c r="BZ4770" i="1" l="1"/>
  <c r="CA4769" i="1"/>
  <c r="CB4768" i="1" s="1"/>
  <c r="CB4767" i="1"/>
  <c r="CC4768" i="1" l="1"/>
  <c r="CD4768" i="1"/>
  <c r="CC4767" i="1"/>
  <c r="CD4767" i="1"/>
  <c r="BZ4771" i="1"/>
  <c r="CA4770" i="1"/>
  <c r="BZ4772" i="1" l="1"/>
  <c r="CA4771" i="1"/>
  <c r="CB4769" i="1"/>
  <c r="CD4769" i="1" l="1"/>
  <c r="CC4769" i="1"/>
  <c r="BZ4773" i="1"/>
  <c r="CA4772" i="1"/>
  <c r="CB4770" i="1"/>
  <c r="CC4770" i="1" l="1"/>
  <c r="CD4770" i="1"/>
  <c r="BZ4774" i="1"/>
  <c r="CA4773" i="1"/>
  <c r="CB4772" i="1" s="1"/>
  <c r="CB4771" i="1"/>
  <c r="CD4772" i="1" l="1"/>
  <c r="CC4772" i="1"/>
  <c r="CC4771" i="1"/>
  <c r="CD4771" i="1"/>
  <c r="BZ4775" i="1"/>
  <c r="CA4774" i="1"/>
  <c r="CB4773" i="1" s="1"/>
  <c r="CC4773" i="1" l="1"/>
  <c r="CD4773" i="1"/>
  <c r="BZ4776" i="1"/>
  <c r="CA4775" i="1"/>
  <c r="BZ4777" i="1" l="1"/>
  <c r="CA4776" i="1"/>
  <c r="CB4774" i="1"/>
  <c r="CC4774" i="1" l="1"/>
  <c r="CD4774" i="1"/>
  <c r="BZ4778" i="1"/>
  <c r="CA4777" i="1"/>
  <c r="CB4775" i="1"/>
  <c r="BZ4779" i="1" l="1"/>
  <c r="CA4778" i="1"/>
  <c r="CD4775" i="1"/>
  <c r="CC4775" i="1"/>
  <c r="CB4776" i="1"/>
  <c r="CC4776" i="1" l="1"/>
  <c r="CD4776" i="1"/>
  <c r="CB4777" i="1"/>
  <c r="BZ4780" i="1"/>
  <c r="CA4779" i="1"/>
  <c r="CB4778" i="1" l="1"/>
  <c r="BZ4781" i="1"/>
  <c r="CA4780" i="1"/>
  <c r="CD4777" i="1"/>
  <c r="CC4777" i="1"/>
  <c r="BZ4782" i="1" l="1"/>
  <c r="CA4781" i="1"/>
  <c r="CC4778" i="1"/>
  <c r="CD4778" i="1"/>
  <c r="CB4779" i="1"/>
  <c r="CC4779" i="1" l="1"/>
  <c r="CD4779" i="1"/>
  <c r="BZ4783" i="1"/>
  <c r="CA4782" i="1"/>
  <c r="CB4781" i="1" s="1"/>
  <c r="CB4780" i="1"/>
  <c r="CC4781" i="1" l="1"/>
  <c r="CD4781" i="1"/>
  <c r="CD4780" i="1"/>
  <c r="CC4780" i="1"/>
  <c r="BZ4784" i="1"/>
  <c r="CA4783" i="1"/>
  <c r="BZ4785" i="1" l="1"/>
  <c r="CA4784" i="1"/>
  <c r="CB4783" i="1" s="1"/>
  <c r="CB4782" i="1"/>
  <c r="CD4783" i="1" l="1"/>
  <c r="CC4783" i="1"/>
  <c r="CC4782" i="1"/>
  <c r="CD4782" i="1"/>
  <c r="BZ4786" i="1"/>
  <c r="CA4785" i="1"/>
  <c r="BZ4787" i="1" l="1"/>
  <c r="CA4786" i="1"/>
  <c r="CB4785" i="1" s="1"/>
  <c r="CB4784" i="1"/>
  <c r="CC4785" i="1" l="1"/>
  <c r="CD4785" i="1"/>
  <c r="CC4784" i="1"/>
  <c r="CD4784" i="1"/>
  <c r="BZ4788" i="1"/>
  <c r="CA4787" i="1"/>
  <c r="BZ4789" i="1" l="1"/>
  <c r="CA4788" i="1"/>
  <c r="CB4786" i="1"/>
  <c r="CD4786" i="1" l="1"/>
  <c r="CC4786" i="1"/>
  <c r="CB4787" i="1"/>
  <c r="BZ4790" i="1"/>
  <c r="CA4789" i="1"/>
  <c r="BZ4791" i="1" l="1"/>
  <c r="CA4790" i="1"/>
  <c r="CC4787" i="1"/>
  <c r="CD4787" i="1"/>
  <c r="CB4788" i="1"/>
  <c r="CC4788" i="1" l="1"/>
  <c r="CD4788" i="1"/>
  <c r="BZ4792" i="1"/>
  <c r="CA4791" i="1"/>
  <c r="CB4790" i="1" s="1"/>
  <c r="CB4789" i="1"/>
  <c r="CD4790" i="1" l="1"/>
  <c r="CC4790" i="1"/>
  <c r="CC4789" i="1"/>
  <c r="CD4789" i="1"/>
  <c r="BZ4793" i="1"/>
  <c r="CA4792" i="1"/>
  <c r="BZ4794" i="1" l="1"/>
  <c r="CA4793" i="1"/>
  <c r="CB4792" i="1" s="1"/>
  <c r="CB4791" i="1"/>
  <c r="CC4792" i="1" l="1"/>
  <c r="CD4792" i="1"/>
  <c r="CD4791" i="1"/>
  <c r="CC4791" i="1"/>
  <c r="BZ4795" i="1"/>
  <c r="CA4794" i="1"/>
  <c r="CB4793" i="1" s="1"/>
  <c r="CC4793" i="1" l="1"/>
  <c r="CD4793" i="1"/>
  <c r="BZ4796" i="1"/>
  <c r="CA4795" i="1"/>
  <c r="CB4794" i="1" s="1"/>
  <c r="CC4794" i="1" l="1"/>
  <c r="CD4794" i="1"/>
  <c r="BZ4797" i="1"/>
  <c r="CA4796" i="1"/>
  <c r="CB4795" i="1" s="1"/>
  <c r="CC4795" i="1" l="1"/>
  <c r="CD4795" i="1"/>
  <c r="BZ4798" i="1"/>
  <c r="CA4797" i="1"/>
  <c r="CB4796" i="1" l="1"/>
  <c r="BZ4799" i="1"/>
  <c r="CA4798" i="1"/>
  <c r="CC4796" i="1" l="1"/>
  <c r="CD4796" i="1"/>
  <c r="BZ4800" i="1"/>
  <c r="CA4799" i="1"/>
  <c r="CB4797" i="1"/>
  <c r="BZ4801" i="1" l="1"/>
  <c r="CA4800" i="1"/>
  <c r="CC4797" i="1"/>
  <c r="CD4797" i="1"/>
  <c r="CB4799" i="1"/>
  <c r="CD4799" i="1" s="1"/>
  <c r="CB4798" i="1"/>
  <c r="CC4799" i="1" l="1"/>
  <c r="CC4798" i="1"/>
  <c r="CD4798" i="1"/>
  <c r="BZ4802" i="1"/>
  <c r="CA4801" i="1"/>
  <c r="BZ4803" i="1" l="1"/>
  <c r="CA4802" i="1"/>
  <c r="CB4801" i="1" s="1"/>
  <c r="CB4800" i="1"/>
  <c r="CC4801" i="1" l="1"/>
  <c r="CD4801" i="1"/>
  <c r="CC4800" i="1"/>
  <c r="CD4800" i="1"/>
  <c r="BZ4804" i="1"/>
  <c r="CA4803" i="1"/>
  <c r="BZ4805" i="1" l="1"/>
  <c r="CA4804" i="1"/>
  <c r="CB4803" i="1" s="1"/>
  <c r="CB4802" i="1"/>
  <c r="CC4803" i="1" l="1"/>
  <c r="CD4803" i="1"/>
  <c r="CC4802" i="1"/>
  <c r="CD4802" i="1"/>
  <c r="BZ4806" i="1"/>
  <c r="CA4805" i="1"/>
  <c r="BZ4807" i="1" l="1"/>
  <c r="CA4806" i="1"/>
  <c r="CB4804" i="1"/>
  <c r="CD4804" i="1" l="1"/>
  <c r="CC4804" i="1"/>
  <c r="BZ4808" i="1"/>
  <c r="CA4807" i="1"/>
  <c r="CB4806" i="1" s="1"/>
  <c r="CB4805" i="1"/>
  <c r="CD4806" i="1" l="1"/>
  <c r="CC4806" i="1"/>
  <c r="CD4805" i="1"/>
  <c r="CC4805" i="1"/>
  <c r="BZ4809" i="1"/>
  <c r="CA4808" i="1"/>
  <c r="BZ4810" i="1" l="1"/>
  <c r="CA4809" i="1"/>
  <c r="CB4807" i="1"/>
  <c r="CC4807" i="1" l="1"/>
  <c r="CD4807" i="1"/>
  <c r="CB4808" i="1"/>
  <c r="BZ4811" i="1"/>
  <c r="CA4810" i="1"/>
  <c r="BZ4812" i="1" l="1"/>
  <c r="CA4811" i="1"/>
  <c r="CD4808" i="1"/>
  <c r="CC4808" i="1"/>
  <c r="CB4809" i="1"/>
  <c r="CC4809" i="1" l="1"/>
  <c r="CD4809" i="1"/>
  <c r="BZ4813" i="1"/>
  <c r="CA4812" i="1"/>
  <c r="CB4811" i="1" s="1"/>
  <c r="CB4810" i="1"/>
  <c r="CD4811" i="1" l="1"/>
  <c r="CC4811" i="1"/>
  <c r="BZ4814" i="1"/>
  <c r="CA4813" i="1"/>
  <c r="CB4812" i="1" s="1"/>
  <c r="CD4810" i="1"/>
  <c r="CC4810" i="1"/>
  <c r="CC4812" i="1" l="1"/>
  <c r="CD4812" i="1"/>
  <c r="BZ4815" i="1"/>
  <c r="CA4814" i="1"/>
  <c r="BZ4816" i="1" l="1"/>
  <c r="CA4815" i="1"/>
  <c r="CB4814" i="1" s="1"/>
  <c r="CB4813" i="1"/>
  <c r="CC4814" i="1" l="1"/>
  <c r="CD4814" i="1"/>
  <c r="CD4813" i="1"/>
  <c r="CC4813" i="1"/>
  <c r="BZ4817" i="1"/>
  <c r="CA4816" i="1"/>
  <c r="BZ4818" i="1" l="1"/>
  <c r="CA4817" i="1"/>
  <c r="CB4815" i="1"/>
  <c r="CC4815" i="1" l="1"/>
  <c r="CD4815" i="1"/>
  <c r="BZ4819" i="1"/>
  <c r="CA4818" i="1"/>
  <c r="CB4816" i="1"/>
  <c r="CB4817" i="1" l="1"/>
  <c r="CD4816" i="1"/>
  <c r="CC4816" i="1"/>
  <c r="BZ4820" i="1"/>
  <c r="CA4819" i="1"/>
  <c r="BZ4821" i="1" l="1"/>
  <c r="CA4820" i="1"/>
  <c r="CB4819" i="1" s="1"/>
  <c r="CC4817" i="1"/>
  <c r="CD4817" i="1"/>
  <c r="CB4818" i="1"/>
  <c r="CC4819" i="1" l="1"/>
  <c r="CD4819" i="1"/>
  <c r="CC4818" i="1"/>
  <c r="CD4818" i="1"/>
  <c r="BZ4822" i="1"/>
  <c r="CA4821" i="1"/>
  <c r="BZ4823" i="1" l="1"/>
  <c r="CA4822" i="1"/>
  <c r="CB4821" i="1" s="1"/>
  <c r="CB4820" i="1"/>
  <c r="CC4821" i="1" l="1"/>
  <c r="CD4821" i="1"/>
  <c r="CD4820" i="1"/>
  <c r="CC4820" i="1"/>
  <c r="BZ4824" i="1"/>
  <c r="CA4823" i="1"/>
  <c r="BZ4825" i="1" l="1"/>
  <c r="CA4824" i="1"/>
  <c r="CB4822" i="1"/>
  <c r="CC4822" i="1" l="1"/>
  <c r="CD4822" i="1"/>
  <c r="CB4823" i="1"/>
  <c r="BZ4826" i="1"/>
  <c r="CA4825" i="1"/>
  <c r="BZ4827" i="1" l="1"/>
  <c r="CA4826" i="1"/>
  <c r="CD4823" i="1"/>
  <c r="CC4823" i="1"/>
  <c r="CB4824" i="1"/>
  <c r="CC4824" i="1" l="1"/>
  <c r="CD4824" i="1"/>
  <c r="BZ4828" i="1"/>
  <c r="CA4827" i="1"/>
  <c r="CB4825" i="1"/>
  <c r="CD4825" i="1" l="1"/>
  <c r="CC4825" i="1"/>
  <c r="CB4826" i="1"/>
  <c r="BZ4829" i="1"/>
  <c r="CA4828" i="1"/>
  <c r="BZ4830" i="1" l="1"/>
  <c r="CA4829" i="1"/>
  <c r="CD4826" i="1"/>
  <c r="CC4826" i="1"/>
  <c r="CB4827" i="1"/>
  <c r="CC4827" i="1" l="1"/>
  <c r="CD4827" i="1"/>
  <c r="BZ4831" i="1"/>
  <c r="CA4830" i="1"/>
  <c r="CB4828" i="1"/>
  <c r="CC4828" i="1" l="1"/>
  <c r="CD4828" i="1"/>
  <c r="BZ4832" i="1"/>
  <c r="CA4831" i="1"/>
  <c r="CB4829" i="1"/>
  <c r="CD4829" i="1" l="1"/>
  <c r="CC4829" i="1"/>
  <c r="BZ4833" i="1"/>
  <c r="CA4832" i="1"/>
  <c r="CB4830" i="1"/>
  <c r="CC4830" i="1" l="1"/>
  <c r="CD4830" i="1"/>
  <c r="BZ4834" i="1"/>
  <c r="CA4833" i="1"/>
  <c r="CB4831" i="1"/>
  <c r="CC4831" i="1" l="1"/>
  <c r="CD4831" i="1"/>
  <c r="BZ4835" i="1"/>
  <c r="CA4834" i="1"/>
  <c r="CB4833" i="1" s="1"/>
  <c r="CC4833" i="1" s="1"/>
  <c r="CB4832" i="1"/>
  <c r="CD4833" i="1" l="1"/>
  <c r="CD4832" i="1"/>
  <c r="CC4832" i="1"/>
  <c r="BZ4836" i="1"/>
  <c r="CA4835" i="1"/>
  <c r="BZ4837" i="1" l="1"/>
  <c r="CA4836" i="1"/>
  <c r="CB4834" i="1"/>
  <c r="CC4834" i="1" l="1"/>
  <c r="CD4834" i="1"/>
  <c r="BZ4838" i="1"/>
  <c r="CA4837" i="1"/>
  <c r="CB4835" i="1"/>
  <c r="CD4835" i="1" l="1"/>
  <c r="CC4835" i="1"/>
  <c r="BZ4839" i="1"/>
  <c r="CA4838" i="1"/>
  <c r="CB4837" i="1" s="1"/>
  <c r="CB4836" i="1"/>
  <c r="CC4837" i="1" l="1"/>
  <c r="CD4837" i="1"/>
  <c r="CC4836" i="1"/>
  <c r="CD4836" i="1"/>
  <c r="BZ4840" i="1"/>
  <c r="CA4839" i="1"/>
  <c r="BZ4841" i="1" l="1"/>
  <c r="CA4840" i="1"/>
  <c r="CB4839" i="1" s="1"/>
  <c r="CB4838" i="1"/>
  <c r="CC4839" i="1" l="1"/>
  <c r="CD4839" i="1"/>
  <c r="CD4838" i="1"/>
  <c r="CC4838" i="1"/>
  <c r="BZ4842" i="1"/>
  <c r="CA4841" i="1"/>
  <c r="BZ4843" i="1" l="1"/>
  <c r="CA4842" i="1"/>
  <c r="CB4840" i="1"/>
  <c r="CD4840" i="1" l="1"/>
  <c r="CC4840" i="1"/>
  <c r="BZ4844" i="1"/>
  <c r="CA4843" i="1"/>
  <c r="CB4841" i="1"/>
  <c r="CD4841" i="1" l="1"/>
  <c r="CC4841" i="1"/>
  <c r="BZ4845" i="1"/>
  <c r="CA4844" i="1"/>
  <c r="CB4842" i="1"/>
  <c r="CC4842" i="1" l="1"/>
  <c r="CD4842" i="1"/>
  <c r="BZ4846" i="1"/>
  <c r="CA4845" i="1"/>
  <c r="CB4843" i="1"/>
  <c r="CD4843" i="1" l="1"/>
  <c r="CC4843" i="1"/>
  <c r="BZ4847" i="1"/>
  <c r="CA4846" i="1"/>
  <c r="CB4844" i="1"/>
  <c r="CD4844" i="1" l="1"/>
  <c r="CC4844" i="1"/>
  <c r="BZ4848" i="1"/>
  <c r="CA4847" i="1"/>
  <c r="CB4845" i="1"/>
  <c r="CD4845" i="1" l="1"/>
  <c r="CC4845" i="1"/>
  <c r="BZ4849" i="1"/>
  <c r="CA4848" i="1"/>
  <c r="CB4846" i="1"/>
  <c r="CD4846" i="1" l="1"/>
  <c r="CC4846" i="1"/>
  <c r="BZ4850" i="1"/>
  <c r="CA4849" i="1"/>
  <c r="CB4847" i="1"/>
  <c r="CD4847" i="1" l="1"/>
  <c r="CC4847" i="1"/>
  <c r="BZ4851" i="1"/>
  <c r="CA4850" i="1"/>
  <c r="CB4848" i="1"/>
  <c r="CD4848" i="1" l="1"/>
  <c r="CC4848" i="1"/>
  <c r="BZ4852" i="1"/>
  <c r="CA4851" i="1"/>
  <c r="CB4849" i="1"/>
  <c r="CD4849" i="1" l="1"/>
  <c r="CC4849" i="1"/>
  <c r="BZ4853" i="1"/>
  <c r="CA4852" i="1"/>
  <c r="CB4850" i="1"/>
  <c r="CD4850" i="1" l="1"/>
  <c r="CC4850" i="1"/>
  <c r="BZ4854" i="1"/>
  <c r="CA4853" i="1"/>
  <c r="CB4851" i="1"/>
  <c r="CC4851" i="1" l="1"/>
  <c r="CD4851" i="1"/>
  <c r="BZ4855" i="1"/>
  <c r="CA4854" i="1"/>
  <c r="CB4852" i="1"/>
  <c r="CD4852" i="1" l="1"/>
  <c r="CC4852" i="1"/>
  <c r="BZ4856" i="1"/>
  <c r="CA4855" i="1"/>
  <c r="CB4853" i="1"/>
  <c r="CD4853" i="1" l="1"/>
  <c r="CC4853" i="1"/>
  <c r="BZ4857" i="1"/>
  <c r="CA4856" i="1"/>
  <c r="CB4854" i="1"/>
  <c r="CC4854" i="1" l="1"/>
  <c r="CD4854" i="1"/>
  <c r="BZ4858" i="1"/>
  <c r="CA4857" i="1"/>
  <c r="CB4855" i="1"/>
  <c r="CD4855" i="1" l="1"/>
  <c r="CC4855" i="1"/>
  <c r="BZ4859" i="1"/>
  <c r="CA4858" i="1"/>
  <c r="CB4856" i="1"/>
  <c r="CD4856" i="1" l="1"/>
  <c r="CC4856" i="1"/>
  <c r="BZ4860" i="1"/>
  <c r="CA4859" i="1"/>
  <c r="CB4857" i="1"/>
  <c r="CC4857" i="1" l="1"/>
  <c r="CD4857" i="1"/>
  <c r="BZ4861" i="1"/>
  <c r="CA4860" i="1"/>
  <c r="CB4858" i="1"/>
  <c r="CD4858" i="1" l="1"/>
  <c r="CC4858" i="1"/>
  <c r="BZ4862" i="1"/>
  <c r="CA4861" i="1"/>
  <c r="CB4860" i="1" s="1"/>
  <c r="CD4860" i="1" s="1"/>
  <c r="CB4859" i="1"/>
  <c r="CD4859" i="1" l="1"/>
  <c r="CC4859" i="1"/>
  <c r="BZ4863" i="1"/>
  <c r="CA4862" i="1"/>
  <c r="CC4860" i="1"/>
  <c r="CB4861" i="1" l="1"/>
  <c r="BZ4864" i="1"/>
  <c r="CA4863" i="1"/>
  <c r="CD4861" i="1" l="1"/>
  <c r="CC4861" i="1"/>
  <c r="BZ4865" i="1"/>
  <c r="CA4864" i="1"/>
  <c r="CB4862" i="1"/>
  <c r="CD4862" i="1" l="1"/>
  <c r="CC4862" i="1"/>
  <c r="BZ4866" i="1"/>
  <c r="CA4865" i="1"/>
  <c r="CB4863" i="1"/>
  <c r="CC4863" i="1" l="1"/>
  <c r="CD4863" i="1"/>
  <c r="BZ4867" i="1"/>
  <c r="CA4866" i="1"/>
  <c r="CB4864" i="1"/>
  <c r="CC4864" i="1" l="1"/>
  <c r="CD4864" i="1"/>
  <c r="BZ4868" i="1"/>
  <c r="CA4867" i="1"/>
  <c r="CB4865" i="1"/>
  <c r="CD4865" i="1" l="1"/>
  <c r="CC4865" i="1"/>
  <c r="BZ4869" i="1"/>
  <c r="CA4868" i="1"/>
  <c r="CB4866" i="1"/>
  <c r="CD4866" i="1" l="1"/>
  <c r="CC4866" i="1"/>
  <c r="BZ4870" i="1"/>
  <c r="CA4869" i="1"/>
  <c r="CB4867" i="1"/>
  <c r="CC4867" i="1" l="1"/>
  <c r="CD4867" i="1"/>
  <c r="BZ4871" i="1"/>
  <c r="CA4870" i="1"/>
  <c r="CB4868" i="1"/>
  <c r="CD4868" i="1" l="1"/>
  <c r="CC4868" i="1"/>
  <c r="BZ4872" i="1"/>
  <c r="CA4871" i="1"/>
  <c r="CB4869" i="1"/>
  <c r="CD4869" i="1" l="1"/>
  <c r="CC4869" i="1"/>
  <c r="BZ4873" i="1"/>
  <c r="CA4872" i="1"/>
  <c r="CB4870" i="1"/>
  <c r="CC4870" i="1" l="1"/>
  <c r="CD4870" i="1"/>
  <c r="BZ4874" i="1"/>
  <c r="CA4873" i="1"/>
  <c r="CB4871" i="1"/>
  <c r="CD4871" i="1" l="1"/>
  <c r="CC4871" i="1"/>
  <c r="BZ4875" i="1"/>
  <c r="CA4874" i="1"/>
  <c r="CB4872" i="1"/>
  <c r="CC4872" i="1" l="1"/>
  <c r="CD4872" i="1"/>
  <c r="BZ4876" i="1"/>
  <c r="CA4875" i="1"/>
  <c r="CB4873" i="1"/>
  <c r="CD4873" i="1" l="1"/>
  <c r="CC4873" i="1"/>
  <c r="BZ4877" i="1"/>
  <c r="CA4876" i="1"/>
  <c r="CB4874" i="1"/>
  <c r="CD4874" i="1" l="1"/>
  <c r="CC4874" i="1"/>
  <c r="BZ4878" i="1"/>
  <c r="CA4877" i="1"/>
  <c r="CB4875" i="1"/>
  <c r="CC4875" i="1" l="1"/>
  <c r="CD4875" i="1"/>
  <c r="BZ4879" i="1"/>
  <c r="CA4878" i="1"/>
  <c r="CB4876" i="1"/>
  <c r="CD4876" i="1" l="1"/>
  <c r="CC4876" i="1"/>
  <c r="BZ4880" i="1"/>
  <c r="CA4879" i="1"/>
  <c r="CB4877" i="1"/>
  <c r="CD4877" i="1" l="1"/>
  <c r="CC4877" i="1"/>
  <c r="BZ4881" i="1"/>
  <c r="CA4880" i="1"/>
  <c r="CB4878" i="1"/>
  <c r="CD4878" i="1" l="1"/>
  <c r="CC4878" i="1"/>
  <c r="BZ4882" i="1"/>
  <c r="CA4881" i="1"/>
  <c r="CB4879" i="1"/>
  <c r="CC4879" i="1" l="1"/>
  <c r="CD4879" i="1"/>
  <c r="BZ4883" i="1"/>
  <c r="CA4882" i="1"/>
  <c r="CB4880" i="1"/>
  <c r="CD4880" i="1" l="1"/>
  <c r="CC4880" i="1"/>
  <c r="BZ4884" i="1"/>
  <c r="CA4883" i="1"/>
  <c r="CB4881" i="1"/>
  <c r="CC4881" i="1" l="1"/>
  <c r="CD4881" i="1"/>
  <c r="BZ4885" i="1"/>
  <c r="CA4884" i="1"/>
  <c r="CB4882" i="1"/>
  <c r="CD4882" i="1" l="1"/>
  <c r="CC4882" i="1"/>
  <c r="BZ4886" i="1"/>
  <c r="CA4885" i="1"/>
  <c r="CB4883" i="1"/>
  <c r="CD4883" i="1" l="1"/>
  <c r="CC4883" i="1"/>
  <c r="BZ4887" i="1"/>
  <c r="CA4886" i="1"/>
  <c r="CB4884" i="1"/>
  <c r="CD4884" i="1" l="1"/>
  <c r="CC4884" i="1"/>
  <c r="BZ4888" i="1"/>
  <c r="CA4887" i="1"/>
  <c r="CB4885" i="1"/>
  <c r="CD4885" i="1" l="1"/>
  <c r="CC4885" i="1"/>
  <c r="BZ4889" i="1"/>
  <c r="CA4888" i="1"/>
  <c r="CB4886" i="1"/>
  <c r="CD4886" i="1" l="1"/>
  <c r="CC4886" i="1"/>
  <c r="BZ4890" i="1"/>
  <c r="CA4889" i="1"/>
  <c r="CB4887" i="1"/>
  <c r="CC4887" i="1" l="1"/>
  <c r="CD4887" i="1"/>
  <c r="BZ4891" i="1"/>
  <c r="CA4890" i="1"/>
  <c r="CB4888" i="1"/>
  <c r="CD4888" i="1" l="1"/>
  <c r="CC4888" i="1"/>
  <c r="BZ4892" i="1"/>
  <c r="CA4891" i="1"/>
  <c r="CB4889" i="1"/>
  <c r="CC4889" i="1" l="1"/>
  <c r="CD4889" i="1"/>
  <c r="BZ4893" i="1"/>
  <c r="CA4892" i="1"/>
  <c r="CB4890" i="1"/>
  <c r="CC4890" i="1" l="1"/>
  <c r="CD4890" i="1"/>
  <c r="BZ4894" i="1"/>
  <c r="CA4893" i="1"/>
  <c r="CB4891" i="1"/>
  <c r="CD4891" i="1" l="1"/>
  <c r="CC4891" i="1"/>
  <c r="BZ4895" i="1"/>
  <c r="CA4894" i="1"/>
  <c r="CB4892" i="1"/>
  <c r="CD4892" i="1" l="1"/>
  <c r="CC4892" i="1"/>
  <c r="BZ4896" i="1"/>
  <c r="CA4895" i="1"/>
  <c r="CB4893" i="1"/>
  <c r="CD4893" i="1" l="1"/>
  <c r="CC4893" i="1"/>
  <c r="BZ4897" i="1"/>
  <c r="CA4896" i="1"/>
  <c r="CB4894" i="1"/>
  <c r="CC4894" i="1" l="1"/>
  <c r="CD4894" i="1"/>
  <c r="BZ4898" i="1"/>
  <c r="CA4897" i="1"/>
  <c r="CB4895" i="1"/>
  <c r="CD4895" i="1" l="1"/>
  <c r="CC4895" i="1"/>
  <c r="BZ4899" i="1"/>
  <c r="CA4898" i="1"/>
  <c r="CB4896" i="1"/>
  <c r="CC4896" i="1" l="1"/>
  <c r="CD4896" i="1"/>
  <c r="BZ4900" i="1"/>
  <c r="CA4899" i="1"/>
  <c r="CB4897" i="1"/>
  <c r="CD4897" i="1" l="1"/>
  <c r="CC4897" i="1"/>
  <c r="BZ4901" i="1"/>
  <c r="CA4900" i="1"/>
  <c r="CB4898" i="1"/>
  <c r="CC4898" i="1" l="1"/>
  <c r="CD4898" i="1"/>
  <c r="BZ4902" i="1"/>
  <c r="CA4901" i="1"/>
  <c r="CB4899" i="1"/>
  <c r="CC4899" i="1" l="1"/>
  <c r="CD4899" i="1"/>
  <c r="BZ4903" i="1"/>
  <c r="CA4902" i="1"/>
  <c r="CB4900" i="1"/>
  <c r="CC4900" i="1" l="1"/>
  <c r="CD4900" i="1"/>
  <c r="BZ4904" i="1"/>
  <c r="CA4903" i="1"/>
  <c r="CB4901" i="1"/>
  <c r="CD4901" i="1" l="1"/>
  <c r="CC4901" i="1"/>
  <c r="BZ4905" i="1"/>
  <c r="CA4904" i="1"/>
  <c r="CB4902" i="1"/>
  <c r="CD4902" i="1" l="1"/>
  <c r="CC4902" i="1"/>
  <c r="BZ4906" i="1"/>
  <c r="CA4905" i="1"/>
  <c r="CB4903" i="1"/>
  <c r="CD4903" i="1" l="1"/>
  <c r="CC4903" i="1"/>
  <c r="BZ4907" i="1"/>
  <c r="CA4906" i="1"/>
  <c r="CB4904" i="1"/>
  <c r="CC4904" i="1" l="1"/>
  <c r="CD4904" i="1"/>
  <c r="BZ4908" i="1"/>
  <c r="CA4907" i="1"/>
  <c r="CB4905" i="1"/>
  <c r="CC4905" i="1" l="1"/>
  <c r="CD4905" i="1"/>
  <c r="BZ4909" i="1"/>
  <c r="CA4908" i="1"/>
  <c r="CB4906" i="1"/>
  <c r="CC4906" i="1" l="1"/>
  <c r="CD4906" i="1"/>
  <c r="BZ4910" i="1"/>
  <c r="CA4909" i="1"/>
  <c r="CB4907" i="1"/>
  <c r="CD4907" i="1" l="1"/>
  <c r="CC4907" i="1"/>
  <c r="BZ4911" i="1"/>
  <c r="CA4910" i="1"/>
  <c r="CB4908" i="1"/>
  <c r="CC4908" i="1" l="1"/>
  <c r="CD4908" i="1"/>
  <c r="BZ4912" i="1"/>
  <c r="CA4911" i="1"/>
  <c r="CB4909" i="1"/>
  <c r="CD4909" i="1" l="1"/>
  <c r="CC4909" i="1"/>
  <c r="BZ4913" i="1"/>
  <c r="CA4912" i="1"/>
  <c r="CB4910" i="1"/>
  <c r="CD4910" i="1" l="1"/>
  <c r="CC4910" i="1"/>
  <c r="BZ4914" i="1"/>
  <c r="CA4913" i="1"/>
  <c r="CB4911" i="1"/>
  <c r="CD4911" i="1" l="1"/>
  <c r="CC4911" i="1"/>
  <c r="BZ4915" i="1"/>
  <c r="CA4914" i="1"/>
  <c r="CB4912" i="1"/>
  <c r="CD4912" i="1" l="1"/>
  <c r="CC4912" i="1"/>
  <c r="BZ4916" i="1"/>
  <c r="CA4915" i="1"/>
  <c r="CB4913" i="1"/>
  <c r="CD4913" i="1" l="1"/>
  <c r="CC4913" i="1"/>
  <c r="BZ4917" i="1"/>
  <c r="CA4916" i="1"/>
  <c r="CB4914" i="1"/>
  <c r="CD4914" i="1" l="1"/>
  <c r="CC4914" i="1"/>
  <c r="BZ4918" i="1"/>
  <c r="CA4917" i="1"/>
  <c r="CB4915" i="1"/>
  <c r="CC4915" i="1" l="1"/>
  <c r="CD4915" i="1"/>
  <c r="BZ4919" i="1"/>
  <c r="CA4918" i="1"/>
  <c r="CB4916" i="1"/>
  <c r="CC4916" i="1" l="1"/>
  <c r="CD4916" i="1"/>
  <c r="BZ4920" i="1"/>
  <c r="CA4919" i="1"/>
  <c r="CB4917" i="1"/>
  <c r="CC4917" i="1" l="1"/>
  <c r="CD4917" i="1"/>
  <c r="BZ4921" i="1"/>
  <c r="CA4920" i="1"/>
  <c r="CB4918" i="1"/>
  <c r="CD4918" i="1" l="1"/>
  <c r="CC4918" i="1"/>
  <c r="BZ4922" i="1"/>
  <c r="CA4921" i="1"/>
  <c r="CB4919" i="1"/>
  <c r="CD4919" i="1" l="1"/>
  <c r="CC4919" i="1"/>
  <c r="BZ4923" i="1"/>
  <c r="CA4922" i="1"/>
  <c r="CB4920" i="1"/>
  <c r="CC4920" i="1" l="1"/>
  <c r="CD4920" i="1"/>
  <c r="BZ4924" i="1"/>
  <c r="CA4923" i="1"/>
  <c r="CB4921" i="1"/>
  <c r="CD4921" i="1" l="1"/>
  <c r="CC4921" i="1"/>
  <c r="BZ4925" i="1"/>
  <c r="CA4924" i="1"/>
  <c r="CB4922" i="1"/>
  <c r="CC4922" i="1" l="1"/>
  <c r="CD4922" i="1"/>
  <c r="BZ4926" i="1"/>
  <c r="CA4925" i="1"/>
  <c r="CB4923" i="1"/>
  <c r="CD4923" i="1" l="1"/>
  <c r="CC4923" i="1"/>
  <c r="BZ4927" i="1"/>
  <c r="CA4926" i="1"/>
  <c r="CB4924" i="1"/>
  <c r="CD4924" i="1" l="1"/>
  <c r="CC4924" i="1"/>
  <c r="BZ4928" i="1"/>
  <c r="CA4927" i="1"/>
  <c r="CB4925" i="1"/>
  <c r="CC4925" i="1" l="1"/>
  <c r="CD4925" i="1"/>
  <c r="BZ4929" i="1"/>
  <c r="CA4928" i="1"/>
  <c r="CB4926" i="1"/>
  <c r="CC4926" i="1" l="1"/>
  <c r="CD4926" i="1"/>
  <c r="BZ4930" i="1"/>
  <c r="CA4929" i="1"/>
  <c r="CB4927" i="1"/>
  <c r="CD4927" i="1" l="1"/>
  <c r="CC4927" i="1"/>
  <c r="BZ4931" i="1"/>
  <c r="CA4930" i="1"/>
  <c r="CB4928" i="1"/>
  <c r="CD4928" i="1" l="1"/>
  <c r="CC4928" i="1"/>
  <c r="BZ4932" i="1"/>
  <c r="CA4931" i="1"/>
  <c r="CB4929" i="1"/>
  <c r="CD4929" i="1" l="1"/>
  <c r="CC4929" i="1"/>
  <c r="BZ4933" i="1"/>
  <c r="CA4932" i="1"/>
  <c r="CB4930" i="1"/>
  <c r="CD4930" i="1" l="1"/>
  <c r="CC4930" i="1"/>
  <c r="BZ4934" i="1"/>
  <c r="CA4933" i="1"/>
  <c r="CB4931" i="1"/>
  <c r="CD4931" i="1" l="1"/>
  <c r="CC4931" i="1"/>
  <c r="BZ4935" i="1"/>
  <c r="CA4934" i="1"/>
  <c r="CB4932" i="1"/>
  <c r="CD4932" i="1" l="1"/>
  <c r="CC4932" i="1"/>
  <c r="BZ4936" i="1"/>
  <c r="CA4935" i="1"/>
  <c r="CB4933" i="1"/>
  <c r="CC4933" i="1" l="1"/>
  <c r="CD4933" i="1"/>
  <c r="BZ4937" i="1"/>
  <c r="CA4936" i="1"/>
  <c r="CB4934" i="1"/>
  <c r="CD4934" i="1" l="1"/>
  <c r="CC4934" i="1"/>
  <c r="BZ4938" i="1"/>
  <c r="CA4937" i="1"/>
  <c r="CB4935" i="1"/>
  <c r="CC4935" i="1" l="1"/>
  <c r="CD4935" i="1"/>
  <c r="BZ4939" i="1"/>
  <c r="CA4938" i="1"/>
  <c r="CB4936" i="1"/>
  <c r="CC4936" i="1" l="1"/>
  <c r="CD4936" i="1"/>
  <c r="BZ4940" i="1"/>
  <c r="CA4939" i="1"/>
  <c r="CB4937" i="1"/>
  <c r="CD4937" i="1" l="1"/>
  <c r="CC4937" i="1"/>
  <c r="BZ4941" i="1"/>
  <c r="CA4940" i="1"/>
  <c r="CB4938" i="1"/>
  <c r="CC4938" i="1" l="1"/>
  <c r="CD4938" i="1"/>
  <c r="BZ4942" i="1"/>
  <c r="CA4941" i="1"/>
  <c r="CB4939" i="1"/>
  <c r="CC4939" i="1" l="1"/>
  <c r="CD4939" i="1"/>
  <c r="BZ4943" i="1"/>
  <c r="CA4942" i="1"/>
  <c r="CB4940" i="1"/>
  <c r="CC4940" i="1" l="1"/>
  <c r="CD4940" i="1"/>
  <c r="BZ4944" i="1"/>
  <c r="CA4943" i="1"/>
  <c r="CB4941" i="1"/>
  <c r="CD4941" i="1" l="1"/>
  <c r="CC4941" i="1"/>
  <c r="BZ4945" i="1"/>
  <c r="CA4944" i="1"/>
  <c r="CB4942" i="1"/>
  <c r="CD4942" i="1" l="1"/>
  <c r="CC4942" i="1"/>
  <c r="BZ4946" i="1"/>
  <c r="CA4945" i="1"/>
  <c r="CB4943" i="1"/>
  <c r="CD4943" i="1" l="1"/>
  <c r="CC4943" i="1"/>
  <c r="BZ4947" i="1"/>
  <c r="CA4946" i="1"/>
  <c r="CB4944" i="1"/>
  <c r="CC4944" i="1" l="1"/>
  <c r="CD4944" i="1"/>
  <c r="BZ4948" i="1"/>
  <c r="CA4947" i="1"/>
  <c r="CB4945" i="1"/>
  <c r="CD4945" i="1" l="1"/>
  <c r="CC4945" i="1"/>
  <c r="BZ4949" i="1"/>
  <c r="CA4948" i="1"/>
  <c r="CB4946" i="1"/>
  <c r="CD4946" i="1" l="1"/>
  <c r="CC4946" i="1"/>
  <c r="BZ4950" i="1"/>
  <c r="CA4949" i="1"/>
  <c r="CB4947" i="1"/>
  <c r="CC4947" i="1" l="1"/>
  <c r="CD4947" i="1"/>
  <c r="BZ4951" i="1"/>
  <c r="CA4950" i="1"/>
  <c r="CB4948" i="1"/>
  <c r="CC4948" i="1" l="1"/>
  <c r="CD4948" i="1"/>
  <c r="BZ4952" i="1"/>
  <c r="CA4951" i="1"/>
  <c r="CB4949" i="1"/>
  <c r="CC4949" i="1" l="1"/>
  <c r="CD4949" i="1"/>
  <c r="BZ4953" i="1"/>
  <c r="CA4952" i="1"/>
  <c r="CB4950" i="1"/>
  <c r="CC4950" i="1" l="1"/>
  <c r="CD4950" i="1"/>
  <c r="BZ4954" i="1"/>
  <c r="CA4953" i="1"/>
  <c r="CB4951" i="1"/>
  <c r="CC4951" i="1" l="1"/>
  <c r="CD4951" i="1"/>
  <c r="BZ4955" i="1"/>
  <c r="CA4954" i="1"/>
  <c r="CB4952" i="1"/>
  <c r="CC4952" i="1" l="1"/>
  <c r="CD4952" i="1"/>
  <c r="BZ4956" i="1"/>
  <c r="CA4955" i="1"/>
  <c r="CB4953" i="1"/>
  <c r="CC4953" i="1" l="1"/>
  <c r="CD4953" i="1"/>
  <c r="BZ4957" i="1"/>
  <c r="CA4956" i="1"/>
  <c r="CB4954" i="1"/>
  <c r="CD4954" i="1" l="1"/>
  <c r="CC4954" i="1"/>
  <c r="BZ4958" i="1"/>
  <c r="CA4957" i="1"/>
  <c r="CB4955" i="1"/>
  <c r="CD4955" i="1" l="1"/>
  <c r="CC4955" i="1"/>
  <c r="BZ4959" i="1"/>
  <c r="CA4958" i="1"/>
  <c r="CB4956" i="1"/>
  <c r="CC4956" i="1" l="1"/>
  <c r="CD4956" i="1"/>
  <c r="BZ4960" i="1"/>
  <c r="CA4959" i="1"/>
  <c r="CB4957" i="1"/>
  <c r="CD4957" i="1" l="1"/>
  <c r="CC4957" i="1"/>
  <c r="BZ4961" i="1"/>
  <c r="CA4960" i="1"/>
  <c r="CB4958" i="1"/>
  <c r="CC4958" i="1" l="1"/>
  <c r="CD4958" i="1"/>
  <c r="BZ4962" i="1"/>
  <c r="CA4961" i="1"/>
  <c r="CB4959" i="1"/>
  <c r="CC4959" i="1" l="1"/>
  <c r="CD4959" i="1"/>
  <c r="BZ4963" i="1"/>
  <c r="CA4962" i="1"/>
  <c r="CB4960" i="1"/>
  <c r="CC4960" i="1" l="1"/>
  <c r="CD4960" i="1"/>
  <c r="BZ4964" i="1"/>
  <c r="CA4963" i="1"/>
  <c r="CB4961" i="1"/>
  <c r="CD4961" i="1" l="1"/>
  <c r="CC4961" i="1"/>
  <c r="BZ4965" i="1"/>
  <c r="CA4964" i="1"/>
  <c r="CB4962" i="1"/>
  <c r="CD4962" i="1" l="1"/>
  <c r="CC4962" i="1"/>
  <c r="BZ4966" i="1"/>
  <c r="CA4965" i="1"/>
  <c r="CB4963" i="1"/>
  <c r="CD4963" i="1" l="1"/>
  <c r="CC4963" i="1"/>
  <c r="BZ4967" i="1"/>
  <c r="CA4966" i="1"/>
  <c r="CB4964" i="1"/>
  <c r="CD4964" i="1" l="1"/>
  <c r="CC4964" i="1"/>
  <c r="BZ4968" i="1"/>
  <c r="CA4967" i="1"/>
  <c r="CB4965" i="1"/>
  <c r="CC4965" i="1" l="1"/>
  <c r="CD4965" i="1"/>
  <c r="BZ4969" i="1"/>
  <c r="CA4968" i="1"/>
  <c r="CB4966" i="1"/>
  <c r="CC4966" i="1" l="1"/>
  <c r="CD4966" i="1"/>
  <c r="BZ4970" i="1"/>
  <c r="CA4969" i="1"/>
  <c r="CB4967" i="1"/>
  <c r="CD4967" i="1" l="1"/>
  <c r="CC4967" i="1"/>
  <c r="BZ4971" i="1"/>
  <c r="CA4970" i="1"/>
  <c r="CB4968" i="1"/>
  <c r="CD4968" i="1" l="1"/>
  <c r="CC4968" i="1"/>
  <c r="BZ4972" i="1"/>
  <c r="CA4971" i="1"/>
  <c r="CB4969" i="1"/>
  <c r="CC4969" i="1" l="1"/>
  <c r="CD4969" i="1"/>
  <c r="BZ4973" i="1"/>
  <c r="CA4972" i="1"/>
  <c r="CB4970" i="1"/>
  <c r="CD4970" i="1" l="1"/>
  <c r="CC4970" i="1"/>
  <c r="BZ4974" i="1"/>
  <c r="CA4973" i="1"/>
  <c r="CB4971" i="1"/>
  <c r="CC4971" i="1" l="1"/>
  <c r="CD4971" i="1"/>
  <c r="BZ4975" i="1"/>
  <c r="CA4974" i="1"/>
  <c r="CB4972" i="1"/>
  <c r="CC4972" i="1" l="1"/>
  <c r="CD4972" i="1"/>
  <c r="BZ4976" i="1"/>
  <c r="CA4975" i="1"/>
  <c r="CB4973" i="1"/>
  <c r="CD4973" i="1" l="1"/>
  <c r="CC4973" i="1"/>
  <c r="BZ4977" i="1"/>
  <c r="CA4976" i="1"/>
  <c r="CB4974" i="1"/>
  <c r="CD4974" i="1" l="1"/>
  <c r="CC4974" i="1"/>
  <c r="BZ4978" i="1"/>
  <c r="CA4977" i="1"/>
  <c r="CB4975" i="1"/>
  <c r="CD4975" i="1" l="1"/>
  <c r="CC4975" i="1"/>
  <c r="BZ4979" i="1"/>
  <c r="CA4978" i="1"/>
  <c r="CB4976" i="1"/>
  <c r="CC4976" i="1" l="1"/>
  <c r="CD4976" i="1"/>
  <c r="BZ4980" i="1"/>
  <c r="CA4979" i="1"/>
  <c r="CB4977" i="1"/>
  <c r="CD4977" i="1" l="1"/>
  <c r="CC4977" i="1"/>
  <c r="BZ4981" i="1"/>
  <c r="CA4980" i="1"/>
  <c r="CB4978" i="1"/>
  <c r="CC4978" i="1" l="1"/>
  <c r="CD4978" i="1"/>
  <c r="BZ4982" i="1"/>
  <c r="CA4981" i="1"/>
  <c r="CB4979" i="1"/>
  <c r="CC4979" i="1" l="1"/>
  <c r="CD4979" i="1"/>
  <c r="BZ4983" i="1"/>
  <c r="CA4982" i="1"/>
  <c r="CB4980" i="1"/>
  <c r="BZ4984" i="1" l="1"/>
  <c r="CA4983" i="1"/>
  <c r="CB4982" i="1" s="1"/>
  <c r="CD4982" i="1" s="1"/>
  <c r="CD4980" i="1"/>
  <c r="CC4980" i="1"/>
  <c r="CB4981" i="1"/>
  <c r="CC4982" i="1" l="1"/>
  <c r="CD4981" i="1"/>
  <c r="CC4981" i="1"/>
  <c r="BZ4985" i="1"/>
  <c r="CA4984" i="1"/>
  <c r="BZ4986" i="1" l="1"/>
  <c r="CA4985" i="1"/>
  <c r="CB4983" i="1"/>
  <c r="CC4983" i="1" l="1"/>
  <c r="CD4983" i="1"/>
  <c r="BZ4987" i="1"/>
  <c r="CA4986" i="1"/>
  <c r="CB4984" i="1"/>
  <c r="CD4984" i="1" l="1"/>
  <c r="CC4984" i="1"/>
  <c r="BZ4988" i="1"/>
  <c r="CA4987" i="1"/>
  <c r="CB4985" i="1"/>
  <c r="CC4985" i="1" l="1"/>
  <c r="CD4985" i="1"/>
  <c r="BZ4989" i="1"/>
  <c r="CA4988" i="1"/>
  <c r="CB4986" i="1"/>
  <c r="CD4986" i="1" l="1"/>
  <c r="CC4986" i="1"/>
  <c r="BZ4990" i="1"/>
  <c r="CA4989" i="1"/>
  <c r="CB4987" i="1"/>
  <c r="CD4987" i="1" l="1"/>
  <c r="CC4987" i="1"/>
  <c r="BZ4991" i="1"/>
  <c r="CA4990" i="1"/>
  <c r="CB4988" i="1"/>
  <c r="CC4988" i="1" l="1"/>
  <c r="CD4988" i="1"/>
  <c r="BZ4992" i="1"/>
  <c r="CA4991" i="1"/>
  <c r="CB4989" i="1"/>
  <c r="CC4989" i="1" l="1"/>
  <c r="CD4989" i="1"/>
  <c r="BZ4993" i="1"/>
  <c r="CA4992" i="1"/>
  <c r="CB4990" i="1"/>
  <c r="CD4990" i="1" l="1"/>
  <c r="CC4990" i="1"/>
  <c r="BZ4994" i="1"/>
  <c r="CA4993" i="1"/>
  <c r="CB4991" i="1"/>
  <c r="CD4991" i="1" l="1"/>
  <c r="CC4991" i="1"/>
  <c r="BZ4995" i="1"/>
  <c r="CA4994" i="1"/>
  <c r="CB4992" i="1"/>
  <c r="CD4992" i="1" l="1"/>
  <c r="CC4992" i="1"/>
  <c r="BZ4996" i="1"/>
  <c r="CA4995" i="1"/>
  <c r="CB4993" i="1"/>
  <c r="CC4993" i="1" l="1"/>
  <c r="CD4993" i="1"/>
  <c r="BZ4997" i="1"/>
  <c r="CA4996" i="1"/>
  <c r="CB4994" i="1"/>
  <c r="CC4994" i="1" l="1"/>
  <c r="CD4994" i="1"/>
  <c r="BZ4998" i="1"/>
  <c r="CA4997" i="1"/>
  <c r="CB4995" i="1"/>
  <c r="CC4995" i="1" l="1"/>
  <c r="CD4995" i="1"/>
  <c r="BZ4999" i="1"/>
  <c r="CA4998" i="1"/>
  <c r="CB4996" i="1"/>
  <c r="CD4996" i="1" l="1"/>
  <c r="CC4996" i="1"/>
  <c r="BZ5000" i="1"/>
  <c r="CA4999" i="1"/>
  <c r="CB4997" i="1"/>
  <c r="CD4997" i="1" l="1"/>
  <c r="CC4997" i="1"/>
  <c r="BZ5001" i="1"/>
  <c r="CA5000" i="1"/>
  <c r="CB4998" i="1"/>
  <c r="CC4998" i="1" l="1"/>
  <c r="CD4998" i="1"/>
  <c r="BZ5002" i="1"/>
  <c r="CA5001" i="1"/>
  <c r="CB4999" i="1"/>
  <c r="CD4999" i="1" l="1"/>
  <c r="CC4999" i="1"/>
  <c r="BZ5003" i="1"/>
  <c r="CA5002" i="1"/>
  <c r="CB5000" i="1"/>
  <c r="CD5000" i="1" l="1"/>
  <c r="CC5000" i="1"/>
  <c r="BZ5004" i="1"/>
  <c r="CA5003" i="1"/>
  <c r="CB5001" i="1"/>
  <c r="CD5001" i="1" l="1"/>
  <c r="CC5001" i="1"/>
  <c r="BZ5005" i="1"/>
  <c r="CA5004" i="1"/>
  <c r="CB5002" i="1"/>
  <c r="CC5002" i="1" l="1"/>
  <c r="CD5002" i="1"/>
  <c r="BZ5006" i="1"/>
  <c r="CA5005" i="1"/>
  <c r="CB5003" i="1"/>
  <c r="CD5003" i="1" l="1"/>
  <c r="CC5003" i="1"/>
  <c r="BZ5007" i="1"/>
  <c r="CA5006" i="1"/>
  <c r="CB5004" i="1"/>
  <c r="CD5004" i="1" l="1"/>
  <c r="CC5004" i="1"/>
  <c r="BZ5008" i="1"/>
  <c r="CA5007" i="1"/>
  <c r="CB5005" i="1"/>
  <c r="CC5005" i="1" l="1"/>
  <c r="CD5005" i="1"/>
  <c r="BZ5009" i="1"/>
  <c r="CA5008" i="1"/>
  <c r="CB5006" i="1"/>
  <c r="CD5006" i="1" l="1"/>
  <c r="CC5006" i="1"/>
  <c r="BZ5010" i="1"/>
  <c r="CA5009" i="1"/>
  <c r="CB5007" i="1"/>
  <c r="CC5007" i="1" l="1"/>
  <c r="CD5007" i="1"/>
  <c r="BZ5011" i="1"/>
  <c r="CA5010" i="1"/>
  <c r="CB5008" i="1"/>
  <c r="CC5008" i="1" l="1"/>
  <c r="CD5008" i="1"/>
  <c r="BZ5012" i="1"/>
  <c r="CA5011" i="1"/>
  <c r="CB5009" i="1"/>
  <c r="CD5009" i="1" l="1"/>
  <c r="CC5009" i="1"/>
  <c r="BZ5013" i="1"/>
  <c r="CA5012" i="1"/>
  <c r="CB5010" i="1"/>
  <c r="CD5010" i="1" l="1"/>
  <c r="CC5010" i="1"/>
  <c r="BZ5014" i="1"/>
  <c r="CA5013" i="1"/>
  <c r="CB5011" i="1"/>
  <c r="CD5011" i="1" l="1"/>
  <c r="CC5011" i="1"/>
  <c r="BZ5015" i="1"/>
  <c r="CA5014" i="1"/>
  <c r="CB5012" i="1"/>
  <c r="CC5012" i="1" l="1"/>
  <c r="CD5012" i="1"/>
  <c r="BZ5016" i="1"/>
  <c r="CA5015" i="1"/>
  <c r="CB5013" i="1"/>
  <c r="CC5013" i="1" l="1"/>
  <c r="CD5013" i="1"/>
  <c r="BZ5017" i="1"/>
  <c r="CA5016" i="1"/>
  <c r="CB5014" i="1"/>
  <c r="CD5014" i="1" l="1"/>
  <c r="CC5014" i="1"/>
  <c r="BZ5018" i="1"/>
  <c r="CA5017" i="1"/>
  <c r="CB5015" i="1"/>
  <c r="CD5015" i="1" l="1"/>
  <c r="CC5015" i="1"/>
  <c r="BZ5019" i="1"/>
  <c r="CA5018" i="1"/>
  <c r="CB5016" i="1"/>
  <c r="CC5016" i="1" l="1"/>
  <c r="CD5016" i="1"/>
  <c r="BZ5020" i="1"/>
  <c r="CA5019" i="1"/>
  <c r="CB5017" i="1"/>
  <c r="CD5017" i="1" l="1"/>
  <c r="CC5017" i="1"/>
  <c r="BZ5021" i="1"/>
  <c r="CA5020" i="1"/>
  <c r="CB5018" i="1"/>
  <c r="CD5018" i="1" l="1"/>
  <c r="CC5018" i="1"/>
  <c r="BZ5022" i="1"/>
  <c r="CA5022" i="1" s="1"/>
  <c r="CA5021" i="1"/>
  <c r="CB5019" i="1"/>
  <c r="CD5019" i="1" l="1"/>
  <c r="CC5019" i="1"/>
  <c r="CB5021" i="1"/>
  <c r="CD5021" i="1" s="1"/>
  <c r="CC5021" i="1"/>
  <c r="CA5023" i="1"/>
  <c r="CB5022" i="1" s="1"/>
  <c r="CB5020" i="1"/>
  <c r="CD5022" i="1" l="1"/>
  <c r="CC5022" i="1"/>
  <c r="CC5020" i="1"/>
  <c r="CD502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<sst xmlns="http://schemas.openxmlformats.org/spreadsheetml/2006/main" count="511" uniqueCount="394">
  <si>
    <t>Item</t>
  </si>
  <si>
    <t>Área do terreno</t>
  </si>
  <si>
    <t>Preço</t>
  </si>
  <si>
    <t>Erro padrão</t>
  </si>
  <si>
    <t>Regressão</t>
  </si>
  <si>
    <t>Resíduo</t>
  </si>
  <si>
    <t>Total</t>
  </si>
  <si>
    <t>Interseção</t>
  </si>
  <si>
    <t>R²</t>
  </si>
  <si>
    <t>r</t>
  </si>
  <si>
    <t>R ajustado</t>
  </si>
  <si>
    <t>Ponto crítico</t>
  </si>
  <si>
    <t>RESULTADOS DA REGRESSÃO</t>
  </si>
  <si>
    <t>ANÁLISE DOS RESÍDUOS</t>
  </si>
  <si>
    <t>Estatística t</t>
  </si>
  <si>
    <t>Nível de significância</t>
  </si>
  <si>
    <t>Graus de liberdade</t>
  </si>
  <si>
    <t>Soma dos quadrados</t>
  </si>
  <si>
    <t>Quadrados médios</t>
  </si>
  <si>
    <t>Estatística F</t>
  </si>
  <si>
    <t>ANÁLISE DE VARIÂNCIA</t>
  </si>
  <si>
    <t>Coeficientes regressores</t>
  </si>
  <si>
    <t>AVALIAÇÃO</t>
  </si>
  <si>
    <t>Item. 9.2.1. Tabela 1 - Grau de fundamentação no caso de utilização de modelos de regressão linear</t>
  </si>
  <si>
    <t>AMOSTRA. CONJUNTO DE DADOS COLETADOS NO MERCADO</t>
  </si>
  <si>
    <t>Extrapolação admissível</t>
  </si>
  <si>
    <t>Limite amostral (Item 9.2.1, Tabela 1, linha 4)</t>
  </si>
  <si>
    <t>Limite inferior</t>
  </si>
  <si>
    <t>Limite superior</t>
  </si>
  <si>
    <t>Estimativa</t>
  </si>
  <si>
    <t>Variável</t>
  </si>
  <si>
    <t>Coeficiente</t>
  </si>
  <si>
    <t>Resultado parcial</t>
  </si>
  <si>
    <t>Resultado</t>
  </si>
  <si>
    <t>Arredondamento</t>
  </si>
  <si>
    <t>Casas decimais</t>
  </si>
  <si>
    <t>Valor</t>
  </si>
  <si>
    <t>Percentual</t>
  </si>
  <si>
    <t>Avaliação</t>
  </si>
  <si>
    <t>Permite-se arredondar o resultado da avaliação, bem como os limites do intervalo de confiança e do campo de arbítrio, em até 1%. (NBR 14653-1:2019. Item 6.8.1)</t>
  </si>
  <si>
    <t>Limites de extrapolação. NBR 14653-2:2011. Avaliação de bens. Parte 2: Imóveis urbanos.</t>
  </si>
  <si>
    <t>Descrição</t>
  </si>
  <si>
    <t>Caracterização do imóvel avaliando</t>
  </si>
  <si>
    <t>Completa quanto a todas as variáveis analisadas</t>
  </si>
  <si>
    <t>Completa quanto às variáveis utilizadas no modelo</t>
  </si>
  <si>
    <t>Adoção de situação paradigma</t>
  </si>
  <si>
    <t>Quantidade mínima de dados de mercado, efetivamente utilizados</t>
  </si>
  <si>
    <t>6 (k+1), onde k é o número de variáveis  independentes</t>
  </si>
  <si>
    <t>4 (k+1), onde k é o número de variáveis  independentes</t>
  </si>
  <si>
    <t>3 (k+1), onde k é o número de variáveis  independentes</t>
  </si>
  <si>
    <t>Identificação dos dados de mercado</t>
  </si>
  <si>
    <t>Apresentação de informações relativas a todos os dados e variáveis analisados na modelagem, com foto e características conferidas pelo autor do laudo</t>
  </si>
  <si>
    <t>Apresentação de informações relativas a todos os dados e variáveis analisados na modelagem</t>
  </si>
  <si>
    <t>Apresentação de informações relativas aos dados e variáveis efetivamente utilizados no modelo</t>
  </si>
  <si>
    <t>Extrapolação</t>
  </si>
  <si>
    <t>Não admitida</t>
  </si>
  <si>
    <t>Nível de significância máximo admitido para a rejeição da hipótese nula do modelo através do teste F de Snedecor</t>
  </si>
  <si>
    <t>Tabela 1 - Grau de fundamentação no caso de utilização de modelos de regressão linear</t>
  </si>
  <si>
    <t>Grau</t>
  </si>
  <si>
    <t>III</t>
  </si>
  <si>
    <t>II</t>
  </si>
  <si>
    <t>I</t>
  </si>
  <si>
    <t>Nível de significância α (somatório do valor das duas caudas) máximo para a rejeição da hipótese nula de cada regressor (teste bicaudal)</t>
  </si>
  <si>
    <t>Aderência dos valores observados aos valores previstos pelo modelo de regressão linear</t>
  </si>
  <si>
    <t xml:space="preserve">O gráfico acima demonstra visualmente que os valores observados estão próximos da bissetriz do primeiro quadrante. </t>
  </si>
  <si>
    <t>Valores observados</t>
  </si>
  <si>
    <t>Resíduos padronizados</t>
  </si>
  <si>
    <t>Dados do bem avaliando e análise da extrapolação e admissibilidade da avaliação</t>
  </si>
  <si>
    <t>A autocorrelação pode ocorrer apenas quando os dados coletados não são contemporâneos e, ainda assim, caso eles tenham sido coletados em datas diferentes; presentes essas duas condições, é possível (não necessariamente) que a série temporal cause influência sobre a distribuição dos resíduos.
Essa não é a situação da presente avaliação; portanto rejeita-se a hipótese de autocorrelação.</t>
  </si>
  <si>
    <t>A partir da análise do gráfico acima, não se verifica padrão de dispersão dos resíduos contra os valores ajustados. Portanto, rejeita-se a hipótese da homocesdasticidade.</t>
  </si>
  <si>
    <t>Análise dos resíduos da regressão linear</t>
  </si>
  <si>
    <t>A partir da análise do gráfico acima, observa-se que os resíduos padronizados estão contidos no intervalo [-2;+2].</t>
  </si>
  <si>
    <t>GRÁFICOS ESTATÍSTICOS</t>
  </si>
  <si>
    <t>Média</t>
  </si>
  <si>
    <t>Desvio-padrão</t>
  </si>
  <si>
    <t>Amplitude</t>
  </si>
  <si>
    <t>Início</t>
  </si>
  <si>
    <t>Fim</t>
  </si>
  <si>
    <t>Incremento</t>
  </si>
  <si>
    <t>Desvio padrão</t>
  </si>
  <si>
    <t>Pontos</t>
  </si>
  <si>
    <t>Distribuição</t>
  </si>
  <si>
    <t>Região de rejeição da hipótese nula</t>
  </si>
  <si>
    <t>Região de aceitação da hipótese nula</t>
  </si>
  <si>
    <t>Hipótese nula</t>
  </si>
  <si>
    <t>Coeficiente regressor</t>
  </si>
  <si>
    <t>Acumulada</t>
  </si>
  <si>
    <t>Significância</t>
  </si>
  <si>
    <t>Confiança</t>
  </si>
  <si>
    <t>Marcação no gráfico</t>
  </si>
  <si>
    <t>Significância calculada</t>
  </si>
  <si>
    <t>Nivel de significância máximo admitido para a rejeição da hipótese nula do modelo (Tabela 1, linha 6)</t>
  </si>
  <si>
    <t>O gráfico abaixo demonstra as regiões de aceitação e de rejeição da hipótese nula do modelo.</t>
  </si>
  <si>
    <t>Nivel de significância máximo admitido para a rejeição da hipótese nula do coeficiente regressor (Tabela 1, linha 5)</t>
  </si>
  <si>
    <t>Em um teste bicaudal, o nivel de significância para a rejeição da hipótese nula de cada coeficiente regressor não pode ultrapassar 30% (trinta por cento).</t>
  </si>
  <si>
    <t>A representação gráfica do teste pode ser visualizada abaixo:</t>
  </si>
  <si>
    <t>Limites</t>
  </si>
  <si>
    <t>Mínimo</t>
  </si>
  <si>
    <t>Máximo</t>
  </si>
  <si>
    <t>Grau III</t>
  </si>
  <si>
    <t>Grau II</t>
  </si>
  <si>
    <t>Grau I</t>
  </si>
  <si>
    <t>não admitida</t>
  </si>
  <si>
    <t>Verificação de homocedasticidade (A.2.1.3, NBR 14653-2:2011. Avaliação de bens. Parte 2: Imóveis urbanos</t>
  </si>
  <si>
    <t>Verificação de autocorrelação (A.2.1.4, NBR 14653-2:2011. Avaliação de bens. Parte 2: Imóveis urbanos</t>
  </si>
  <si>
    <t>Limites de extrapaloção dos valores previstos em relação aos valores  observados (NBR 14653-2:2011. Avaliação de bens. Parte 2: Imóveis urbanos. Item 9.2.1, Tabela 1, linha 4)</t>
  </si>
  <si>
    <t>Equação da regressão:</t>
  </si>
  <si>
    <t>Explicação sobre o modelo adotado para se fazer a estimativa:</t>
  </si>
  <si>
    <t>A inclusão da constante (interseção) na equação é necessária para que a reta da regressão atinja o melhor ajuste dos valores previstos aos valores observados.</t>
  </si>
  <si>
    <t>Admitida para apenas uma variável, desde que: a) as medidas das características do imóvel avaliando não sejam superiores a 100% do limite amostral superior, nem inferiores à metade do limite amostral inferior, b) o valor estimado não ultrapasse 15% do valor calculado no limite da fronteira amostral, para a referida variável, em módulo</t>
  </si>
  <si>
    <t>X</t>
  </si>
  <si>
    <t>X'</t>
  </si>
  <si>
    <t>X'X</t>
  </si>
  <si>
    <t>X'Y</t>
  </si>
  <si>
    <t>Y</t>
  </si>
  <si>
    <t>coeficiente regressor: interseção</t>
  </si>
  <si>
    <t>coeficiente regressor: área do terreno</t>
  </si>
  <si>
    <t>Menor valor da amostra</t>
  </si>
  <si>
    <t>Maior valor da amostra</t>
  </si>
  <si>
    <t>MSE</t>
  </si>
  <si>
    <t>p</t>
  </si>
  <si>
    <t>Intervalo de confiança</t>
  </si>
  <si>
    <t>Superior</t>
  </si>
  <si>
    <t>Inferior</t>
  </si>
  <si>
    <t>DADOS COLETADOS NO MERCADO</t>
  </si>
  <si>
    <t>DEPENDENTE</t>
  </si>
  <si>
    <t>INDEPENDENTE</t>
  </si>
  <si>
    <t>Item da amostra</t>
  </si>
  <si>
    <t>Amplitude do intervalo de confiança de 80% em torno da estimativa de tendência central</t>
  </si>
  <si>
    <t>≤30%</t>
  </si>
  <si>
    <t>≤ 40%</t>
  </si>
  <si>
    <t>≤ 50%</t>
  </si>
  <si>
    <t>Intervalo de valores admissíveis</t>
  </si>
  <si>
    <t>Campo de arbítrio
[-15%;+15%]</t>
  </si>
  <si>
    <t>limite inferior</t>
  </si>
  <si>
    <t>mínimo</t>
  </si>
  <si>
    <t>máximo</t>
  </si>
  <si>
    <t>limite superior</t>
  </si>
  <si>
    <t>A amplitude do intervalo de confiança de 80% em torno da estimativa de tendência central é inferior a 30%; portanto, o laudo se enquadra no grau de fundamentação III da NBR 14653-2:2011 (Item 9.2.3, tabela 5).</t>
  </si>
  <si>
    <t>A amplitude do intervalo de confiança de 80% em torno da estimativa de tendência central é inferior é superior a 30% e inferior a 40%; portanto, o laudo se enquadra no grau de fundamentação II da NBR 14653-2:2011 (Item 9.2.3, tabela 5).</t>
  </si>
  <si>
    <t>A amplitude do intervalo de confiança de 80% em torno da estimativa de tendência central é superior a 40% e inferior a 50%; portanto, o laudo se enquadra no grau de fundamentação I da NBR 14653-2:2011 (Item 9.2.3, tabela 5).</t>
  </si>
  <si>
    <t>A amplitude do intervalo de confiança de 80% em torno da estimativa de tendência central é superior a 50%; portanto, o laudo não se enquadra em nenhum dos graus de fundamentação previstos na NBR 14653-2:2011 (Item 9.2.3, tabela 5).</t>
  </si>
  <si>
    <t>Intervalo de confiança de 80%: grau de precisão e intervalo de valores admissíveis (NBR 14653-2:2011. Avaliação de bens. Parte 2: Imóveis urbanos. Item 9.2.3, Tabela 5)</t>
  </si>
  <si>
    <t>VARIÁVEIS INCLUÍDAS NO MODELO</t>
  </si>
  <si>
    <t>AVALIANDO</t>
  </si>
  <si>
    <t>RAIZ</t>
  </si>
  <si>
    <t>Semiamplitude</t>
  </si>
  <si>
    <t>Grau de precisão</t>
  </si>
  <si>
    <t>Parâmetros</t>
  </si>
  <si>
    <t>Coeficiente de variação</t>
  </si>
  <si>
    <t>Erro padrão da estimativa</t>
  </si>
  <si>
    <t>Fontes:</t>
  </si>
  <si>
    <t>DANTAS, Rubens Alves. Engenharia de avaliações: uma introdução à metodologia científica. São Paulo: Pini, 1998.</t>
  </si>
  <si>
    <t>GUJARATI, Damodar N. Econometria básica. Tradução de Maria José Cyhlar Monteiro. Rio de Janeiro: Elsevier, 2006.</t>
  </si>
  <si>
    <t>PINDYCK, Robert S.; RUBINFELD, Daniel L. Econometria: modelos e previsões. Rio de Janeiro: Elsevier, 2004.</t>
  </si>
  <si>
    <t>Elementos da diagonal principal da matriz de projeção</t>
  </si>
  <si>
    <t>NASSER JÚNIOR, Radegas. Avaliação de bens: princípios básicos e aplicações. São Paulo: Editora Leud, 2019.</t>
  </si>
  <si>
    <t>LAPPONI, Juan Carlos. Estatística usando Excel. 4. ed. revista e atualizada.  Rio de Janeiro: Elsevier, 2005.</t>
  </si>
  <si>
    <t>WOOLDRIDGE, Jeffrey M. Introdução à econometria: uma abordagem moderna. Tradução da 6ª edição norte-americana. Tradução de Priscilla Rodrigues da Silva Lopes e Livia Marina Koeppl. São Paulo: Cengage Learning: 2022.</t>
  </si>
  <si>
    <t>Conclusão</t>
  </si>
  <si>
    <t>NBR 14653-2:2011. Avaliação de bens. Parte 2: Imóveis urbanos</t>
  </si>
  <si>
    <t>Tamanho mínimo da amostra</t>
  </si>
  <si>
    <t>Não atende às exigências mínimas previstas na NBR 14653-2:2011</t>
  </si>
  <si>
    <t>Atende às exigências para o grau I da NBR 14653-2:2011</t>
  </si>
  <si>
    <t>Atende às exigências para o grau II da NBR 14653-2:2011</t>
  </si>
  <si>
    <t>Atende às exigências para o grau III da NBR 14653-2:2011</t>
  </si>
  <si>
    <t>RESUMO DOS RESULTADOS</t>
  </si>
  <si>
    <t>PRESSUPOSTO DE VALIDADE</t>
  </si>
  <si>
    <t>ATINGIDO</t>
  </si>
  <si>
    <t>CONCLUSÃO</t>
  </si>
  <si>
    <t>Grau de precisão alcançado</t>
  </si>
  <si>
    <t>Metrô</t>
  </si>
  <si>
    <t>Topografia</t>
  </si>
  <si>
    <t>LAUDO DE VISTORIA DE IMÓVEL - ARTIGO 872 do CPC</t>
  </si>
  <si>
    <t>1 - Dados básicos do processo e do imóvel objeto da vistoria</t>
  </si>
  <si>
    <t>Processo:</t>
  </si>
  <si>
    <t>Requerente:</t>
  </si>
  <si>
    <t>Requerido:</t>
  </si>
  <si>
    <t>Prefeitura da situação:</t>
  </si>
  <si>
    <t>2 - Dados obtidos durante a vistoria e análise de documentos do imóvel</t>
  </si>
  <si>
    <t>Vistoria acompanhada por:</t>
  </si>
  <si>
    <t>Hora de início da vistoria:</t>
  </si>
  <si>
    <t>2.1 - Localização e tipo de uso do imóvel</t>
  </si>
  <si>
    <t>Facilidade de acesso ao imóvel:</t>
  </si>
  <si>
    <t>Uso predominante de lotes na região:</t>
  </si>
  <si>
    <t>difícil</t>
  </si>
  <si>
    <t>residencial multifamiliar</t>
  </si>
  <si>
    <t>comercial</t>
  </si>
  <si>
    <t>razoável</t>
  </si>
  <si>
    <t>residencial unifamiliar</t>
  </si>
  <si>
    <t>industrial</t>
  </si>
  <si>
    <t>misto: residência e comercial/industrial</t>
  </si>
  <si>
    <t>Tipo de implantação:</t>
  </si>
  <si>
    <t>condomínio/loteamento fechado</t>
  </si>
  <si>
    <t>isolada</t>
  </si>
  <si>
    <t>2.2 - Condições de infraestrutura urbana da localidade</t>
  </si>
  <si>
    <t>rede água potável</t>
  </si>
  <si>
    <t>rede elétrica</t>
  </si>
  <si>
    <t>telecomunicações</t>
  </si>
  <si>
    <t>iluminação pública (na via do lote)</t>
  </si>
  <si>
    <t>rede de água pluvial</t>
  </si>
  <si>
    <t>rede de esgoto</t>
  </si>
  <si>
    <t>pavimentação</t>
  </si>
  <si>
    <t>gás canalizado</t>
  </si>
  <si>
    <t>2.3 - Serviços e equipamentos comunitários da localidade</t>
  </si>
  <si>
    <t>comércio</t>
  </si>
  <si>
    <t>rede bancária</t>
  </si>
  <si>
    <t>saúde</t>
  </si>
  <si>
    <t>lazer</t>
  </si>
  <si>
    <t>transporte coletivo</t>
  </si>
  <si>
    <t>segurança pública</t>
  </si>
  <si>
    <t>coleta de lixo</t>
  </si>
  <si>
    <t>escolas</t>
  </si>
  <si>
    <t>2.4 - Dados do lote</t>
  </si>
  <si>
    <t>Testada:</t>
  </si>
  <si>
    <t>Situação:</t>
  </si>
  <si>
    <t>esquina</t>
  </si>
  <si>
    <t>meio de quadra</t>
  </si>
  <si>
    <t>final de via sem saída</t>
  </si>
  <si>
    <t>Formato:</t>
  </si>
  <si>
    <t>regular</t>
  </si>
  <si>
    <t>irregular</t>
  </si>
  <si>
    <t>plano</t>
  </si>
  <si>
    <t>Superfície:</t>
  </si>
  <si>
    <t>seco</t>
  </si>
  <si>
    <t>brejoso</t>
  </si>
  <si>
    <t>alagável</t>
  </si>
  <si>
    <t>outra:</t>
  </si>
  <si>
    <t>sim</t>
  </si>
  <si>
    <t>não</t>
  </si>
  <si>
    <t>abaixo</t>
  </si>
  <si>
    <t>mesmo nível</t>
  </si>
  <si>
    <t>acima</t>
  </si>
  <si>
    <t>2.5 - Localização e ocupação do imóvel</t>
  </si>
  <si>
    <t>Localização:</t>
  </si>
  <si>
    <t>ótima</t>
  </si>
  <si>
    <t>boa</t>
  </si>
  <si>
    <t>ruim</t>
  </si>
  <si>
    <t>Ocupação:</t>
  </si>
  <si>
    <t>ocupado</t>
  </si>
  <si>
    <t>desocupado</t>
  </si>
  <si>
    <t>locado</t>
  </si>
  <si>
    <t>arrendado</t>
  </si>
  <si>
    <t>cedido</t>
  </si>
  <si>
    <t>comodato</t>
  </si>
  <si>
    <t>invadido</t>
  </si>
  <si>
    <t>2.6 - Condições sanitárias</t>
  </si>
  <si>
    <t>Abastecimento de água:</t>
  </si>
  <si>
    <t>não possui</t>
  </si>
  <si>
    <t>poço</t>
  </si>
  <si>
    <t>rede de água potável</t>
  </si>
  <si>
    <t>Solução sanitária:</t>
  </si>
  <si>
    <t>fossa séptica e sumidouro</t>
  </si>
  <si>
    <t>2.7 - Equipamentos diversos</t>
  </si>
  <si>
    <t>muros</t>
  </si>
  <si>
    <t>alarmes</t>
  </si>
  <si>
    <t>cerca elétrica</t>
  </si>
  <si>
    <t>câmeras</t>
  </si>
  <si>
    <t>interfone</t>
  </si>
  <si>
    <t>portão manual</t>
  </si>
  <si>
    <t>portão eletrônico</t>
  </si>
  <si>
    <t>Averbadas</t>
  </si>
  <si>
    <t>Não averbadas (passíveis de averbação)</t>
  </si>
  <si>
    <t>Privativa total:</t>
  </si>
  <si>
    <t>Comuns:</t>
  </si>
  <si>
    <t>ÁREA TOTAL DO LOTE/GLEBA:</t>
  </si>
  <si>
    <t>Total:</t>
  </si>
  <si>
    <t>Estado de conservação:</t>
  </si>
  <si>
    <t>Bom</t>
  </si>
  <si>
    <t>Regular</t>
  </si>
  <si>
    <t>Ruim</t>
  </si>
  <si>
    <t>Em implantação</t>
  </si>
  <si>
    <t>Serviços e equipamentos do condomínio</t>
  </si>
  <si>
    <t>Playground</t>
  </si>
  <si>
    <t>Quadra</t>
  </si>
  <si>
    <t>CFTV</t>
  </si>
  <si>
    <t>Sauna</t>
  </si>
  <si>
    <t>Interfone</t>
  </si>
  <si>
    <t>Churrasqueira</t>
  </si>
  <si>
    <t>Portão eletrônico</t>
  </si>
  <si>
    <t>Poço artesiano</t>
  </si>
  <si>
    <t>Cerca elétrica</t>
  </si>
  <si>
    <t>outro:</t>
  </si>
  <si>
    <t>2.10 - Valorizantes</t>
  </si>
  <si>
    <t>Nenhum</t>
  </si>
  <si>
    <t>Vista para o mar</t>
  </si>
  <si>
    <t>Vista para parques, áreas verdes, paisagens</t>
  </si>
  <si>
    <t>Vista permanente</t>
  </si>
  <si>
    <t>Outros:</t>
  </si>
  <si>
    <t>Rede de alta tensão</t>
  </si>
  <si>
    <t>Feira livre</t>
  </si>
  <si>
    <t>Córrego</t>
  </si>
  <si>
    <t>Presídio</t>
  </si>
  <si>
    <t>Favela</t>
  </si>
  <si>
    <t>A) As informações apresentadas na documentação correspondem às verificadas na vistoria?</t>
  </si>
  <si>
    <t>SIM</t>
  </si>
  <si>
    <t>NÃO</t>
  </si>
  <si>
    <t>B) O imóvel aparenta condições de estabilidade e solidez?</t>
  </si>
  <si>
    <t>C) O imóvel apresenta vícios de construção aparentes?</t>
  </si>
  <si>
    <t xml:space="preserve">D) O imóvel aparenta condições de habitabilidade? </t>
  </si>
  <si>
    <t xml:space="preserve">E) O imóvel é afetado significativamente por fatores ambientais, climáticos, localização, etc.? </t>
  </si>
  <si>
    <t>Hora de término da vistoria:</t>
  </si>
  <si>
    <t>ASSINADO DIGITALMENTE</t>
  </si>
  <si>
    <t>Número do cadastro municipal:</t>
  </si>
  <si>
    <t>2.11 - Depreciantes</t>
  </si>
  <si>
    <t>2.12 - Informações complementares</t>
  </si>
  <si>
    <t>aclive maior que 10%</t>
  </si>
  <si>
    <t>Número de frentes:</t>
  </si>
  <si>
    <t>Área do  lote (m²):</t>
  </si>
  <si>
    <t>Fração ideal:</t>
  </si>
  <si>
    <t>Nível em relação à via:</t>
  </si>
  <si>
    <t>Oficial de Justiça:</t>
  </si>
  <si>
    <t>Endereço do imóvel:</t>
  </si>
  <si>
    <t>Matrícula do imóvel:</t>
  </si>
  <si>
    <t>Assinatura do Oficial de Justiça:</t>
  </si>
  <si>
    <t>Cartório de Registro de Imóveis:</t>
  </si>
  <si>
    <t>2.10 - Informações relativas ao condomínio, se for o caso</t>
  </si>
  <si>
    <t>Amplitude do intervalo de confiança</t>
  </si>
  <si>
    <t>Amplitude do intervalo de valores admissíveis</t>
  </si>
  <si>
    <t>Pontos influenciantes: A.2.1.6 da NBR 14653-2:2011. Avaliação de bens. Parte 2: Imóveis urbanos. Estatística de Cook. Estatística de Mahalanobis.</t>
  </si>
  <si>
    <t>Ponto</t>
  </si>
  <si>
    <t>Distribuição acumulada</t>
  </si>
  <si>
    <t>alfa</t>
  </si>
  <si>
    <t>limite (cauda direita)</t>
  </si>
  <si>
    <t>Primeira significância</t>
  </si>
  <si>
    <t>Segunda significância</t>
  </si>
  <si>
    <t>Ponto percentual crítico</t>
  </si>
  <si>
    <t>Ponto percentual alcançado</t>
  </si>
  <si>
    <t>Distância de Mahalanobis</t>
  </si>
  <si>
    <r>
      <t xml:space="preserve">ABNT NBR 14653-2:2011. Avaliação de bens. Parte 2: Imóveis urbanos
9.2 Métodos comparativo direto de dados de mercado e comparativo direto de custo
9.2.1 O grau de fundamentação, no caso de utilização de modelos de regressão linear, deve ser determinado conforme a Tabela 1, observando o descrito em 9.1 e 9.2
</t>
    </r>
    <r>
      <rPr>
        <b/>
        <sz val="11"/>
        <rFont val="Aptos"/>
        <family val="2"/>
      </rPr>
      <t>Tabela 1 - Grau de fundamentação no caso de utilização de modelos de regressão linear</t>
    </r>
  </si>
  <si>
    <r>
      <rPr>
        <b/>
        <sz val="11"/>
        <rFont val="Aptos"/>
        <family val="2"/>
      </rPr>
      <t xml:space="preserve">NBR 14653-2:2011. Avaliação de bens. Parte 2. Imóveis urbanos.
A.2.1.2 Normalidade
</t>
    </r>
    <r>
      <rPr>
        <sz val="11"/>
        <rFont val="Aptos"/>
        <family val="2"/>
      </rPr>
      <t>A verificação da normalidade pode ser realizada, entre outras, por uma das seguintes formas:
a)	pelo exame de histograma dos resíduos amostrais padronizados, com o objetivo de verificar se sua forma guarda semelhança com a da curva normal;
b)	pela análise do gráfico de resíduos padronizados versus valores ajustados, que deve apresentar pontos dispostos aleatoriamente, com a grande maioria situados no intervalo [ - 2; + 2 ].</t>
    </r>
  </si>
  <si>
    <r>
      <rPr>
        <b/>
        <sz val="11"/>
        <rFont val="Aptos"/>
        <family val="2"/>
      </rPr>
      <t xml:space="preserve">A.2.1.4 Verificação da autocorrelação
</t>
    </r>
    <r>
      <rPr>
        <sz val="11"/>
        <rFont val="Aptos"/>
        <family val="2"/>
      </rPr>
      <t>O exame da autocorrelação deve ser precedido pelo pré-ordenamento dos elementos amostrais, em relação aos valores ajustados e, se for o caso, às variáveis independentes possivelmente causadoras do problema.
Sua verificação pode ser feita, entre outros procedimentos, pela análise do gráfico dos resíduos cotejados com os valores ajustados, que deve apresentar pontos dispersos aleatoriamente, sem nenhum padrão definido.</t>
    </r>
  </si>
  <si>
    <r>
      <t xml:space="preserve">t </t>
    </r>
    <r>
      <rPr>
        <vertAlign val="subscript"/>
        <sz val="11"/>
        <rFont val="Aptos"/>
        <family val="2"/>
      </rPr>
      <t>crítico</t>
    </r>
  </si>
  <si>
    <r>
      <t xml:space="preserve">Nos termos do item A.10.1 da NBR 14653-2:2011, a avaliação intervalar, prevista em 7.7.1 b) da ABNT NBR 14653-1:2001, tem como objetivo estabelecer, quando solicitado, um intervalo de valores admissíveis em torno da estimativa de tendência central. Quando for adotada a estimativa de tendência central, o intervalo de valores admissíveis deve estar limitado </t>
    </r>
    <r>
      <rPr>
        <b/>
        <sz val="11"/>
        <rFont val="Aptos"/>
        <family val="2"/>
      </rPr>
      <t>simultaneamente</t>
    </r>
    <r>
      <rPr>
        <sz val="11"/>
        <rFont val="Aptos"/>
        <family val="2"/>
      </rPr>
      <t xml:space="preserve"> : a) ao intervalo de predição ou ao intervalo de confiança de 80% para a estimativa de tendência central; e b) ao campo de arbítrio no intervalo [-15%;+15%]. Observe-se que a primeira parte 1 da NBR 14653 foi atualizada em 2019. Atualmente, o conceito de intervalo de valores admissíveis se encontra no item 6.8.2 da NBR 14653-1:2019 (Avaliação de bens. Parte 1: Procedimentos gerais).</t>
    </r>
  </si>
  <si>
    <t>Resíduo padronizado</t>
  </si>
  <si>
    <t>Resíduo studentizado</t>
  </si>
  <si>
    <t>Distribuição X²
(cauda direita)</t>
  </si>
  <si>
    <t>Nível de significância máximo</t>
  </si>
  <si>
    <t>Nível de significância do modelo</t>
  </si>
  <si>
    <t>Tamanho da amostra</t>
  </si>
  <si>
    <t>Distância de Cook</t>
  </si>
  <si>
    <t>Nível de significância máximo para a rejeição da hipótese nula do modelo</t>
  </si>
  <si>
    <t>Variável independente incluída no modelo</t>
  </si>
  <si>
    <t>TRIBUNAL REGIONAL DO TRABALHO DA 15ª REGIÃO</t>
  </si>
  <si>
    <t>VARA DO TRABALHO DE BEBEDOURO-SP</t>
  </si>
  <si>
    <t>Data da Vistoria:</t>
  </si>
  <si>
    <t>bom</t>
  </si>
  <si>
    <t>ótimo</t>
  </si>
  <si>
    <t>declive maior que10%</t>
  </si>
  <si>
    <t>2.8 - Áreas do imóvel, lote, ou gleba</t>
  </si>
  <si>
    <t>Portaria 24hs</t>
  </si>
  <si>
    <t>Hidrômetro Individual</t>
  </si>
  <si>
    <t>F) Informações adicionais relevantes:</t>
  </si>
  <si>
    <t>CHARNET, Reinaldo; FREIRE, Clarice Azevedo de Luna; CHARNET, Eugênia M. Reginato; BONVINO, Heloísa.  Análise de modelos de regressão linear: com aplicações. 2. ed. Campinas,SP: Editora da Unicamp, 2008.</t>
  </si>
  <si>
    <t>Resultado do teste de Mahalanobis a um nível de significância de 10% (dez por cento)</t>
  </si>
  <si>
    <t>Influência de cada elemento sobre os resultados da regressão</t>
  </si>
  <si>
    <t>ANÁLISE DE PONTOS ATÍPICOS: "OUTLIERS"  - PONTOS INFLUENCIANTES - DISTÂNCIA DOS ELEMENTOS  ATÉ O CENTRO DA NUVEM DE DADOS</t>
  </si>
  <si>
    <t>Atributo</t>
  </si>
  <si>
    <t>Admissibilidade</t>
  </si>
  <si>
    <t>Valor previsto</t>
  </si>
  <si>
    <t>Valor observado</t>
  </si>
  <si>
    <t>Nível de significância máximo para a rejeição da hipótese nula do coeficiente regressor (variável independente x_1)</t>
  </si>
  <si>
    <t>constante</t>
  </si>
  <si>
    <r>
      <t>x</t>
    </r>
    <r>
      <rPr>
        <vertAlign val="subscript"/>
        <sz val="10"/>
        <rFont val="Aptos"/>
        <family val="2"/>
      </rPr>
      <t>1</t>
    </r>
  </si>
  <si>
    <t>Soma total dos resíduos elevados ao quadrado SQT:</t>
  </si>
  <si>
    <t>Tamanho da amostra (n)</t>
  </si>
  <si>
    <t>Variáveis do modelo (k)</t>
  </si>
  <si>
    <t>Admitida, desde que: a) as medidas das características do imóvel avaliando não sejam superiores a 100 % do limite amostral superior, nem inferiores à metade do limite amostral inferior; b) o valor estimado não ultrapasse 20 % do valor calculado no limite da fronteira amostral, para as referidas variáveis, de per si e simultaneamente, e em módulo</t>
  </si>
  <si>
    <t>A verificação da homoscedasticidade pode ser feita, entre outros, por meio dos seguintes processos: a) análise gráfica dos resíduos versus valores ajustados, que devem apresentar pontos dispostos aleatoriamente, sem nenhum padrão definido.</t>
  </si>
  <si>
    <r>
      <t xml:space="preserve">NBR 14653-2:2011. Avaliação de bens. Parte 2: Imóveis urbanos.
</t>
    </r>
    <r>
      <rPr>
        <b/>
        <sz val="11"/>
        <rFont val="Aptos"/>
        <family val="2"/>
      </rPr>
      <t>8.2.1.4.1 Preliminares</t>
    </r>
    <r>
      <rPr>
        <sz val="11"/>
        <rFont val="Aptos"/>
        <family val="2"/>
      </rPr>
      <t xml:space="preserve">
Deve-se levar em conta que qualquer modelo é uma representação simplificada do mercado, uma vez que não considera todas as suas informações. Por isso, precisam ser tomados cuidados científicos na sua elaboração, desde a preparação da pesquisa e o trabalho de campo, até o exame final dos resultados.
O poder de predição do modelo deve ser verificado a partir do gráfico de preços observados na abs­cissa versus valores estimados pelo modelo na ordenada, que deve apresentar pontos próximos da bissetriz do primeiro quadrante.</t>
    </r>
  </si>
  <si>
    <t>¹ Foram utilizados os nomes e as abreviações recomendados por Wooldridge (2022, p. 39).</t>
  </si>
  <si>
    <t>Resíduo padronizado ajustado aos graus de liberdade²</t>
  </si>
  <si>
    <t>Distância de Mahalanobis³
D²</t>
  </si>
  <si>
    <r>
      <t>Distância de Cook</t>
    </r>
    <r>
      <rPr>
        <vertAlign val="superscript"/>
        <sz val="11"/>
        <rFont val="Aptos"/>
        <family val="2"/>
      </rPr>
      <t>4</t>
    </r>
  </si>
  <si>
    <t>³ Medida que informa o quanto um ponto ou um dado se afasta da média da amostra ou centróide no espaço das variáveis independentes utilizadas no ajuste de um modelo de regressão linear múltipla.</t>
  </si>
  <si>
    <r>
      <rPr>
        <vertAlign val="superscript"/>
        <sz val="11"/>
        <rFont val="Aptos"/>
        <family val="2"/>
      </rPr>
      <t>4</t>
    </r>
    <r>
      <rPr>
        <sz val="11"/>
        <rFont val="Aptos"/>
        <family val="2"/>
      </rPr>
      <t xml:space="preserve"> A distância de Cook corresponde à variação máxima sofrida pelos coeficientes do modelo quando se retira o elemento da amostra.</t>
    </r>
  </si>
  <si>
    <t>² Os resíduos padronizados apresentados nos resultados da regressão calculada pelo Microsoft Excel® estão ajustados aos graus de liberdade.</t>
  </si>
  <si>
    <t>Laudo de vistoria elaborado pelo Prof. Vagner Sebastião Sperone, Oficial de Justiça do Tribunal de Justiça do Estado de São Paulo.</t>
  </si>
  <si>
    <t>Nível de significância do coeficiente regressor</t>
  </si>
  <si>
    <t>Ponto tcrítico</t>
  </si>
  <si>
    <t>CASELLA, George; BERGER, Roger L. Inferência estatística. Tradução de Solange Aparecida Visconte. São Paulo: Cengage Learning, 2018.</t>
  </si>
  <si>
    <t>LATTIN, James; CARROLL, J. Douglas; GREEN, Paul E. Análise de dados multivariados. Tradução de Harue Avritscher. São Paulo: Cengage Learning, 2011.</t>
  </si>
  <si>
    <t>Média dos valores observados</t>
  </si>
  <si>
    <t>Soma dos residuos elevados ao quadrado SQE¹ (explicados pela regressão):</t>
  </si>
  <si>
    <t>Soma dos resíduos elevados ao quadrado SQR (não explicados):</t>
  </si>
  <si>
    <t>DIAGONAL</t>
  </si>
  <si>
    <t>MAHALANOBIS</t>
  </si>
  <si>
    <t>COOK</t>
  </si>
  <si>
    <t>Ponto t calculado em módulo</t>
  </si>
  <si>
    <t>Atributos do bem avaliando</t>
  </si>
  <si>
    <t>Área</t>
  </si>
  <si>
    <t>Resíduo relativo</t>
  </si>
  <si>
    <r>
      <t>(X'X)</t>
    </r>
    <r>
      <rPr>
        <vertAlign val="superscript"/>
        <sz val="11"/>
        <color theme="0"/>
        <rFont val="Aptos"/>
        <family val="2"/>
      </rPr>
      <t>-1</t>
    </r>
  </si>
  <si>
    <r>
      <t>(X'X)</t>
    </r>
    <r>
      <rPr>
        <b/>
        <vertAlign val="superscript"/>
        <sz val="14"/>
        <color theme="0"/>
        <rFont val="Aptos"/>
        <family val="2"/>
      </rPr>
      <t>-1</t>
    </r>
    <r>
      <rPr>
        <b/>
        <sz val="14"/>
        <color theme="0"/>
        <rFont val="Aptos"/>
        <family val="2"/>
      </rPr>
      <t xml:space="preserve"> X'Y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</si>
</sst>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_ ;[Red]\-#,##0.00\ "/>
    <numFmt numFmtId="165" formatCode="#,##0.00_ ;\-#,##0.00\ "/>
    <numFmt numFmtId="166" formatCode="#,##0_ ;\-#,##0\ "/>
    <numFmt numFmtId="167" formatCode="#,##0.000000_ ;\-#,##0.000000\ "/>
    <numFmt numFmtId="168" formatCode="#,##0.000000000_ ;\-#,##0.000000000\ "/>
    <numFmt numFmtId="169" formatCode="#,##0_ ;[Red]\-#,##0\ "/>
    <numFmt numFmtId="170" formatCode="0.000%"/>
    <numFmt numFmtId="171" formatCode="#,##0.000_ ;\-#,##0.000\ "/>
    <numFmt numFmtId="172" formatCode="_-* #,##0_-;\-* #,##0_-;_-* &quot;-&quot;??_-;_-@_-"/>
    <numFmt numFmtId="173" formatCode="#,##0.0000_ ;\-#,##0.0000\ "/>
    <numFmt numFmtId="174" formatCode="0.0000"/>
    <numFmt numFmtId="175" formatCode="_-[$R$-416]\ * #,##0.00_-;\-[$R$-416]\ * #,##0.00_-;_-[$R$-416]\ * &quot;-&quot;??_-;_-@_-"/>
    <numFmt numFmtId="176" formatCode="#,##0.000000000000_ ;\-#,##0.000000000000\ "/>
    <numFmt numFmtId="177" formatCode="#,##0.00000000000000_ ;\-#,##0.00000000000000\ "/>
    <numFmt numFmtId="178" formatCode="0.00000000000%"/>
    <numFmt numFmtId="179" formatCode="#,##0.00000_ ;\-#,##0.00000\ "/>
    <numFmt numFmtId="180" formatCode="0.000000000%"/>
    <numFmt numFmtId="181" formatCode="#,##0.000000_ ;[Red]\-#,##0.000000\ "/>
  </numFmts>
  <fonts count="21" x14ac:knownFonts="1">
    <font>
      <sz val="11"/>
      <color theme="1"/>
      <name val="Aptos"/>
      <family val="2"/>
    </font>
    <font>
      <sz val="11"/>
      <color theme="1"/>
      <name val="Aptos"/>
      <family val="2"/>
    </font>
    <font>
      <sz val="11"/>
      <name val="Aptos"/>
      <family val="2"/>
    </font>
    <font>
      <b/>
      <sz val="11"/>
      <name val="Aptos"/>
      <family val="2"/>
    </font>
    <font>
      <sz val="10"/>
      <name val="Aptos"/>
      <family val="2"/>
    </font>
    <font>
      <b/>
      <sz val="11"/>
      <color theme="1"/>
      <name val="Aptos"/>
      <family val="2"/>
    </font>
    <font>
      <b/>
      <sz val="14"/>
      <color theme="1"/>
      <name val="Aptos"/>
      <family val="2"/>
    </font>
    <font>
      <sz val="14"/>
      <color theme="1"/>
      <name val="Aptos"/>
      <family val="2"/>
    </font>
    <font>
      <vertAlign val="subscript"/>
      <sz val="11"/>
      <name val="Aptos"/>
      <family val="2"/>
    </font>
    <font>
      <sz val="11"/>
      <name val="Aptos Display"/>
      <family val="2"/>
    </font>
    <font>
      <b/>
      <sz val="11"/>
      <name val="Aptos Display"/>
      <family val="2"/>
    </font>
    <font>
      <vertAlign val="subscript"/>
      <sz val="10"/>
      <name val="Aptos"/>
      <family val="2"/>
    </font>
    <font>
      <vertAlign val="superscript"/>
      <sz val="11"/>
      <name val="Aptos"/>
      <family val="2"/>
    </font>
    <font>
      <b/>
      <sz val="11"/>
      <color theme="0"/>
      <name val="Aptos"/>
      <family val="2"/>
    </font>
    <font>
      <sz val="11"/>
      <color theme="0"/>
      <name val="Aptos"/>
      <family val="2"/>
    </font>
    <font>
      <sz val="10"/>
      <color theme="0"/>
      <name val="Aptos"/>
      <family val="2"/>
    </font>
    <font>
      <sz val="11"/>
      <color theme="0"/>
      <name val="Arial Nova"/>
      <family val="2"/>
    </font>
    <font>
      <b/>
      <sz val="10"/>
      <color theme="0"/>
      <name val="Aptos"/>
      <family val="2"/>
    </font>
    <font>
      <b/>
      <sz val="14"/>
      <color theme="0"/>
      <name val="Aptos"/>
      <family val="2"/>
    </font>
    <font>
      <vertAlign val="superscript"/>
      <sz val="11"/>
      <color theme="0"/>
      <name val="Aptos"/>
      <family val="2"/>
    </font>
    <font>
      <b/>
      <vertAlign val="superscript"/>
      <sz val="14"/>
      <color theme="0"/>
      <name val="Aptos"/>
      <family val="2"/>
    </font>
  </fonts>
  <fills count="7">
    <fill>
      <patternFill patternType="none"/>
    </fill>
    <fill>
      <patternFill patternType="gray125"/>
    </fill>
    <fill>
      <patternFill patternType="solid">
        <fgColor theme="0" tint="-4.9989318521683403E-2"/>
        <bgColor indexed="64"/>
      </patternFill>
    </fill>
    <fill>
      <patternFill patternType="solid">
        <fgColor rgb="FFB9CFD9"/>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ck">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right style="hair">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3">
    <xf numFmtId="164" fontId="0" fillId="0" borderId="0"/>
    <xf numFmtId="9" fontId="1" fillId="0" borderId="0" applyFont="0" applyFill="0" applyBorder="0" applyAlignment="0" applyProtection="0"/>
    <xf numFmtId="43" fontId="1" fillId="0" borderId="0" applyFont="0" applyFill="0" applyBorder="0" applyAlignment="0" applyProtection="0"/>
  </cellStyleXfs>
  <cellXfs count="244">
    <xf numFmtId="164" fontId="0" fillId="0" borderId="0" xfId="0"/>
    <xf numFmtId="165" fontId="2" fillId="0" borderId="0" xfId="0" applyNumberFormat="1" applyFont="1" applyAlignment="1" applyProtection="1">
      <alignment vertical="center"/>
      <protection hidden="1"/>
    </xf>
    <xf numFmtId="165" fontId="2" fillId="0" borderId="0" xfId="0" applyNumberFormat="1" applyFont="1" applyAlignment="1" applyProtection="1">
      <alignment vertical="center" wrapText="1"/>
      <protection hidden="1"/>
    </xf>
    <xf numFmtId="10" fontId="2" fillId="0" borderId="0" xfId="1" applyNumberFormat="1" applyFont="1" applyAlignment="1" applyProtection="1">
      <alignment vertical="center"/>
      <protection hidden="1"/>
    </xf>
    <xf numFmtId="165" fontId="3" fillId="0" borderId="0" xfId="0" applyNumberFormat="1" applyFont="1" applyAlignment="1" applyProtection="1">
      <alignment vertical="center"/>
      <protection hidden="1"/>
    </xf>
    <xf numFmtId="164" fontId="2" fillId="0" borderId="0" xfId="0" applyFont="1" applyAlignment="1" applyProtection="1">
      <alignment vertical="center"/>
      <protection hidden="1"/>
    </xf>
    <xf numFmtId="164" fontId="0" fillId="0" borderId="0" xfId="0" applyAlignment="1" applyProtection="1">
      <alignment vertical="center"/>
      <protection hidden="1"/>
    </xf>
    <xf numFmtId="164" fontId="0" fillId="0" borderId="0" xfId="0" applyAlignment="1" applyProtection="1">
      <alignment horizontal="left" vertical="center"/>
      <protection hidden="1"/>
    </xf>
    <xf numFmtId="164" fontId="0" fillId="0" borderId="0" xfId="0" applyProtection="1">
      <protection hidden="1"/>
    </xf>
    <xf numFmtId="165" fontId="2" fillId="5" borderId="0" xfId="0" applyNumberFormat="1" applyFont="1" applyFill="1" applyAlignment="1" applyProtection="1">
      <alignment vertical="center"/>
      <protection hidden="1"/>
    </xf>
    <xf numFmtId="165" fontId="3" fillId="3" borderId="0" xfId="0" applyNumberFormat="1" applyFont="1" applyFill="1" applyAlignment="1" applyProtection="1">
      <alignment horizontal="center" vertical="center"/>
      <protection hidden="1"/>
    </xf>
    <xf numFmtId="165" fontId="3" fillId="2" borderId="0" xfId="0" applyNumberFormat="1" applyFont="1" applyFill="1" applyAlignment="1" applyProtection="1">
      <alignment horizontal="center" vertical="center"/>
      <protection hidden="1"/>
    </xf>
    <xf numFmtId="165" fontId="3" fillId="3" borderId="2" xfId="0" applyNumberFormat="1" applyFont="1" applyFill="1" applyBorder="1" applyAlignment="1" applyProtection="1">
      <alignment horizontal="center" vertical="center"/>
      <protection locked="0"/>
    </xf>
    <xf numFmtId="166" fontId="2" fillId="0" borderId="2" xfId="0" applyNumberFormat="1" applyFont="1" applyBorder="1" applyAlignment="1" applyProtection="1">
      <alignment horizontal="center" vertical="center"/>
      <protection hidden="1"/>
    </xf>
    <xf numFmtId="165" fontId="2" fillId="0" borderId="2" xfId="0" applyNumberFormat="1" applyFont="1" applyBorder="1" applyAlignment="1" applyProtection="1">
      <alignment vertical="center"/>
      <protection locked="0"/>
    </xf>
    <xf numFmtId="166" fontId="2" fillId="0" borderId="1" xfId="0" applyNumberFormat="1" applyFont="1" applyBorder="1" applyAlignment="1" applyProtection="1">
      <alignment horizontal="center" vertical="center"/>
      <protection hidden="1"/>
    </xf>
    <xf numFmtId="165" fontId="2" fillId="0" borderId="1" xfId="0" applyNumberFormat="1" applyFont="1" applyBorder="1" applyAlignment="1" applyProtection="1">
      <alignment vertical="center"/>
      <protection locked="0"/>
    </xf>
    <xf numFmtId="165" fontId="2" fillId="0" borderId="2" xfId="0" applyNumberFormat="1" applyFont="1" applyBorder="1" applyAlignment="1" applyProtection="1">
      <alignment vertical="center"/>
      <protection hidden="1"/>
    </xf>
    <xf numFmtId="165" fontId="2" fillId="0" borderId="0" xfId="0" applyNumberFormat="1" applyFont="1" applyAlignment="1" applyProtection="1">
      <alignment horizontal="center" vertical="center" wrapText="1"/>
      <protection hidden="1"/>
    </xf>
    <xf numFmtId="166" fontId="2" fillId="0" borderId="0" xfId="0" applyNumberFormat="1" applyFont="1" applyAlignment="1" applyProtection="1">
      <alignment vertical="center"/>
      <protection hidden="1"/>
    </xf>
    <xf numFmtId="165" fontId="2" fillId="0" borderId="1" xfId="0" applyNumberFormat="1" applyFont="1" applyBorder="1" applyAlignment="1" applyProtection="1">
      <alignment vertical="center"/>
      <protection hidden="1"/>
    </xf>
    <xf numFmtId="173" fontId="2" fillId="0" borderId="0" xfId="0" applyNumberFormat="1" applyFont="1" applyAlignment="1" applyProtection="1">
      <alignment vertical="center"/>
      <protection hidden="1"/>
    </xf>
    <xf numFmtId="10" fontId="2" fillId="0" borderId="1" xfId="1" applyNumberFormat="1" applyFont="1" applyFill="1" applyBorder="1" applyAlignment="1" applyProtection="1">
      <alignment vertical="center"/>
      <protection hidden="1"/>
    </xf>
    <xf numFmtId="10" fontId="2" fillId="0" borderId="0" xfId="1" applyNumberFormat="1" applyFont="1" applyFill="1" applyBorder="1" applyAlignment="1" applyProtection="1">
      <alignment vertical="center"/>
      <protection hidden="1"/>
    </xf>
    <xf numFmtId="10" fontId="2" fillId="0" borderId="2" xfId="1" applyNumberFormat="1" applyFont="1" applyBorder="1" applyAlignment="1" applyProtection="1">
      <alignment vertical="center"/>
      <protection hidden="1"/>
    </xf>
    <xf numFmtId="10" fontId="2" fillId="0" borderId="1" xfId="1" applyNumberFormat="1" applyFont="1" applyBorder="1" applyAlignment="1" applyProtection="1">
      <alignment vertical="center"/>
      <protection hidden="1"/>
    </xf>
    <xf numFmtId="166" fontId="2" fillId="0" borderId="1" xfId="0" applyNumberFormat="1" applyFont="1" applyBorder="1" applyAlignment="1" applyProtection="1">
      <alignment vertical="center"/>
      <protection hidden="1"/>
    </xf>
    <xf numFmtId="172" fontId="2" fillId="0" borderId="1" xfId="2" applyNumberFormat="1" applyFont="1" applyBorder="1" applyAlignment="1" applyProtection="1">
      <alignment vertical="center"/>
      <protection hidden="1"/>
    </xf>
    <xf numFmtId="165" fontId="2" fillId="0" borderId="0" xfId="0" applyNumberFormat="1" applyFont="1" applyAlignment="1" applyProtection="1">
      <alignment horizontal="left" vertical="center"/>
      <protection hidden="1"/>
    </xf>
    <xf numFmtId="173" fontId="2" fillId="0" borderId="2" xfId="0" applyNumberFormat="1" applyFont="1" applyBorder="1" applyAlignment="1" applyProtection="1">
      <alignment vertical="center"/>
      <protection hidden="1"/>
    </xf>
    <xf numFmtId="164" fontId="2" fillId="0" borderId="1" xfId="2" applyNumberFormat="1" applyFont="1" applyBorder="1" applyAlignment="1" applyProtection="1">
      <alignment vertical="center"/>
      <protection hidden="1"/>
    </xf>
    <xf numFmtId="164" fontId="2" fillId="0" borderId="1" xfId="0" applyFont="1" applyBorder="1" applyAlignment="1" applyProtection="1">
      <alignment vertical="center"/>
      <protection hidden="1"/>
    </xf>
    <xf numFmtId="165" fontId="2" fillId="0" borderId="3" xfId="0" applyNumberFormat="1" applyFont="1" applyBorder="1" applyAlignment="1" applyProtection="1">
      <alignment vertical="center"/>
      <protection hidden="1"/>
    </xf>
    <xf numFmtId="165" fontId="2" fillId="0" borderId="0" xfId="0" applyNumberFormat="1" applyFont="1" applyAlignment="1" applyProtection="1">
      <alignment horizontal="center" vertical="center"/>
      <protection hidden="1"/>
    </xf>
    <xf numFmtId="165" fontId="2" fillId="0" borderId="0" xfId="0" applyNumberFormat="1" applyFont="1" applyAlignment="1" applyProtection="1">
      <alignment horizontal="justify" vertical="center" wrapText="1"/>
      <protection hidden="1"/>
    </xf>
    <xf numFmtId="165" fontId="3" fillId="0" borderId="4" xfId="0" applyNumberFormat="1" applyFont="1" applyBorder="1" applyAlignment="1" applyProtection="1">
      <alignment horizontal="center" vertical="center" wrapText="1"/>
      <protection hidden="1"/>
    </xf>
    <xf numFmtId="166" fontId="2" fillId="0" borderId="4" xfId="0" applyNumberFormat="1" applyFont="1" applyBorder="1" applyAlignment="1" applyProtection="1">
      <alignment horizontal="center" vertical="center" wrapText="1"/>
      <protection hidden="1"/>
    </xf>
    <xf numFmtId="165" fontId="2" fillId="0" borderId="4" xfId="0" applyNumberFormat="1" applyFont="1" applyBorder="1" applyAlignment="1" applyProtection="1">
      <alignment horizontal="justify" vertical="center" wrapText="1"/>
      <protection hidden="1"/>
    </xf>
    <xf numFmtId="9" fontId="2" fillId="0" borderId="4" xfId="1" applyFont="1" applyBorder="1" applyAlignment="1" applyProtection="1">
      <alignment horizontal="center" vertical="center" wrapText="1"/>
      <protection hidden="1"/>
    </xf>
    <xf numFmtId="165" fontId="3" fillId="0" borderId="2" xfId="0" applyNumberFormat="1" applyFont="1" applyBorder="1" applyAlignment="1" applyProtection="1">
      <alignment vertical="center"/>
      <protection hidden="1"/>
    </xf>
    <xf numFmtId="165" fontId="2" fillId="0" borderId="2" xfId="0" applyNumberFormat="1" applyFont="1" applyBorder="1" applyAlignment="1" applyProtection="1">
      <alignment horizontal="center" vertical="center" wrapText="1"/>
      <protection hidden="1"/>
    </xf>
    <xf numFmtId="168" fontId="2" fillId="0" borderId="2" xfId="0" applyNumberFormat="1" applyFont="1" applyBorder="1" applyAlignment="1" applyProtection="1">
      <alignment horizontal="right" vertical="center"/>
      <protection hidden="1"/>
    </xf>
    <xf numFmtId="176" fontId="2" fillId="0" borderId="2" xfId="0" applyNumberFormat="1" applyFont="1" applyBorder="1" applyAlignment="1" applyProtection="1">
      <alignment horizontal="right" vertical="center"/>
      <protection hidden="1"/>
    </xf>
    <xf numFmtId="165" fontId="2" fillId="0" borderId="0" xfId="0" applyNumberFormat="1" applyFont="1" applyAlignment="1" applyProtection="1">
      <alignment horizontal="justify" vertical="top" wrapText="1"/>
      <protection hidden="1"/>
    </xf>
    <xf numFmtId="165" fontId="2" fillId="2" borderId="0" xfId="0" applyNumberFormat="1" applyFont="1" applyFill="1" applyAlignment="1" applyProtection="1">
      <alignment vertical="center"/>
      <protection hidden="1"/>
    </xf>
    <xf numFmtId="165" fontId="3" fillId="3" borderId="2" xfId="0" applyNumberFormat="1" applyFont="1" applyFill="1" applyBorder="1" applyAlignment="1" applyProtection="1">
      <alignment vertical="center"/>
      <protection hidden="1"/>
    </xf>
    <xf numFmtId="165" fontId="2" fillId="0" borderId="2" xfId="0" applyNumberFormat="1" applyFont="1" applyBorder="1" applyAlignment="1" applyProtection="1">
      <alignment horizontal="right" vertical="center"/>
      <protection hidden="1"/>
    </xf>
    <xf numFmtId="165" fontId="3" fillId="0" borderId="2" xfId="0" applyNumberFormat="1" applyFont="1" applyBorder="1" applyAlignment="1" applyProtection="1">
      <alignment horizontal="center" vertical="center"/>
      <protection hidden="1"/>
    </xf>
    <xf numFmtId="165" fontId="2" fillId="0" borderId="3" xfId="0" applyNumberFormat="1" applyFont="1" applyBorder="1" applyAlignment="1" applyProtection="1">
      <alignment horizontal="center" vertical="center"/>
      <protection hidden="1"/>
    </xf>
    <xf numFmtId="9" fontId="2" fillId="0" borderId="3" xfId="1" applyFont="1" applyBorder="1" applyAlignment="1" applyProtection="1">
      <alignment horizontal="center" vertical="center"/>
      <protection hidden="1"/>
    </xf>
    <xf numFmtId="165" fontId="3" fillId="0" borderId="4" xfId="0" applyNumberFormat="1" applyFont="1" applyBorder="1" applyAlignment="1" applyProtection="1">
      <alignment horizontal="center" vertical="center"/>
      <protection hidden="1"/>
    </xf>
    <xf numFmtId="173" fontId="2" fillId="0" borderId="1" xfId="0" applyNumberFormat="1" applyFont="1" applyBorder="1" applyAlignment="1" applyProtection="1">
      <alignment vertical="center"/>
      <protection hidden="1"/>
    </xf>
    <xf numFmtId="165" fontId="2" fillId="0" borderId="6" xfId="0" applyNumberFormat="1" applyFont="1" applyBorder="1" applyAlignment="1" applyProtection="1">
      <alignment vertical="center"/>
      <protection hidden="1"/>
    </xf>
    <xf numFmtId="166" fontId="2" fillId="0" borderId="2" xfId="0" applyNumberFormat="1" applyFont="1" applyBorder="1" applyAlignment="1" applyProtection="1">
      <alignment vertical="center"/>
      <protection locked="0"/>
    </xf>
    <xf numFmtId="175" fontId="3" fillId="0" borderId="2" xfId="0" applyNumberFormat="1" applyFont="1" applyBorder="1" applyAlignment="1" applyProtection="1">
      <alignment vertical="center"/>
      <protection hidden="1"/>
    </xf>
    <xf numFmtId="164" fontId="2" fillId="0" borderId="2" xfId="1" applyNumberFormat="1" applyFont="1" applyBorder="1" applyAlignment="1" applyProtection="1">
      <alignment vertical="center"/>
      <protection hidden="1"/>
    </xf>
    <xf numFmtId="169" fontId="2" fillId="0" borderId="2" xfId="1" applyNumberFormat="1" applyFont="1" applyBorder="1" applyAlignment="1" applyProtection="1">
      <alignment vertical="center"/>
      <protection hidden="1"/>
    </xf>
    <xf numFmtId="165" fontId="9" fillId="0" borderId="2" xfId="0" applyNumberFormat="1" applyFont="1" applyBorder="1" applyAlignment="1" applyProtection="1">
      <alignment vertical="center"/>
      <protection hidden="1"/>
    </xf>
    <xf numFmtId="165" fontId="9" fillId="0" borderId="1" xfId="0" applyNumberFormat="1" applyFont="1" applyBorder="1" applyAlignment="1" applyProtection="1">
      <alignment vertical="center"/>
      <protection hidden="1"/>
    </xf>
    <xf numFmtId="165" fontId="2" fillId="0" borderId="0" xfId="0" applyNumberFormat="1" applyFont="1" applyAlignment="1" applyProtection="1">
      <alignment horizontal="justify" vertical="center"/>
      <protection hidden="1"/>
    </xf>
    <xf numFmtId="165" fontId="9" fillId="0" borderId="0" xfId="0" applyNumberFormat="1" applyFont="1" applyAlignment="1" applyProtection="1">
      <alignment vertical="center"/>
      <protection hidden="1"/>
    </xf>
    <xf numFmtId="175" fontId="3" fillId="0" borderId="0" xfId="0" applyNumberFormat="1" applyFont="1" applyAlignment="1" applyProtection="1">
      <alignment vertical="center"/>
      <protection hidden="1"/>
    </xf>
    <xf numFmtId="166" fontId="9" fillId="0" borderId="1" xfId="0" applyNumberFormat="1" applyFont="1" applyBorder="1" applyAlignment="1" applyProtection="1">
      <alignment horizontal="center" vertical="center"/>
      <protection hidden="1"/>
    </xf>
    <xf numFmtId="168" fontId="9" fillId="0" borderId="1" xfId="0" applyNumberFormat="1" applyFont="1" applyBorder="1" applyAlignment="1" applyProtection="1">
      <alignment horizontal="right" vertical="center"/>
      <protection hidden="1"/>
    </xf>
    <xf numFmtId="176" fontId="9" fillId="0" borderId="1" xfId="0" applyNumberFormat="1" applyFont="1" applyBorder="1" applyAlignment="1" applyProtection="1">
      <alignment vertical="center"/>
      <protection hidden="1"/>
    </xf>
    <xf numFmtId="165" fontId="10" fillId="2" borderId="0" xfId="0" applyNumberFormat="1" applyFont="1" applyFill="1" applyAlignment="1" applyProtection="1">
      <alignment horizontal="center" vertical="center"/>
      <protection hidden="1"/>
    </xf>
    <xf numFmtId="179" fontId="2" fillId="0" borderId="0" xfId="0" applyNumberFormat="1" applyFont="1" applyAlignment="1" applyProtection="1">
      <alignment vertical="center"/>
      <protection hidden="1"/>
    </xf>
    <xf numFmtId="165" fontId="2" fillId="4" borderId="0" xfId="0" applyNumberFormat="1" applyFont="1" applyFill="1" applyAlignment="1" applyProtection="1">
      <alignment vertical="center"/>
      <protection hidden="1"/>
    </xf>
    <xf numFmtId="165" fontId="3" fillId="2" borderId="0" xfId="0" applyNumberFormat="1" applyFont="1" applyFill="1" applyAlignment="1" applyProtection="1">
      <alignment vertical="center"/>
      <protection hidden="1"/>
    </xf>
    <xf numFmtId="165" fontId="4" fillId="0" borderId="0" xfId="0" applyNumberFormat="1" applyFont="1" applyAlignment="1" applyProtection="1">
      <alignment horizontal="center" vertical="center"/>
      <protection hidden="1"/>
    </xf>
    <xf numFmtId="165" fontId="2" fillId="0" borderId="2" xfId="0" applyNumberFormat="1" applyFont="1" applyBorder="1" applyAlignment="1" applyProtection="1">
      <alignment horizontal="center" vertical="center"/>
      <protection hidden="1"/>
    </xf>
    <xf numFmtId="164" fontId="6" fillId="0" borderId="0" xfId="0" applyFont="1" applyAlignment="1">
      <alignment horizontal="center" vertical="center"/>
    </xf>
    <xf numFmtId="164" fontId="7" fillId="0" borderId="0" xfId="0" applyFont="1" applyAlignment="1">
      <alignment horizontal="center" vertical="center"/>
    </xf>
    <xf numFmtId="164" fontId="0" fillId="0" borderId="0" xfId="0" applyAlignment="1">
      <alignment vertical="center"/>
    </xf>
    <xf numFmtId="164" fontId="0" fillId="0" borderId="5" xfId="0" applyBorder="1"/>
    <xf numFmtId="164" fontId="0" fillId="0" borderId="10" xfId="0" applyBorder="1"/>
    <xf numFmtId="164" fontId="0" fillId="0" borderId="2" xfId="0" applyBorder="1"/>
    <xf numFmtId="164" fontId="0" fillId="0" borderId="11" xfId="0" applyBorder="1"/>
    <xf numFmtId="164" fontId="0" fillId="0" borderId="4" xfId="0" applyBorder="1" applyAlignment="1">
      <alignment vertical="center"/>
    </xf>
    <xf numFmtId="164" fontId="0" fillId="0" borderId="14" xfId="0" applyBorder="1"/>
    <xf numFmtId="164" fontId="0" fillId="0" borderId="15" xfId="0" applyBorder="1"/>
    <xf numFmtId="164" fontId="0" fillId="0" borderId="16" xfId="0" applyBorder="1"/>
    <xf numFmtId="164" fontId="0" fillId="0" borderId="23" xfId="0" applyBorder="1"/>
    <xf numFmtId="164" fontId="3" fillId="0" borderId="0" xfId="0" applyFont="1" applyAlignment="1">
      <alignment vertical="center"/>
    </xf>
    <xf numFmtId="164" fontId="3" fillId="0" borderId="11" xfId="0" applyFont="1" applyBorder="1" applyAlignment="1">
      <alignment vertical="center"/>
    </xf>
    <xf numFmtId="164" fontId="2" fillId="0" borderId="0" xfId="0" applyFont="1" applyAlignment="1">
      <alignment vertical="center"/>
    </xf>
    <xf numFmtId="164" fontId="2" fillId="0" borderId="17" xfId="0" applyFont="1" applyBorder="1" applyAlignment="1">
      <alignment vertical="center"/>
    </xf>
    <xf numFmtId="164" fontId="2" fillId="0" borderId="11" xfId="0" applyFont="1" applyBorder="1" applyAlignment="1">
      <alignment vertical="center"/>
    </xf>
    <xf numFmtId="164" fontId="0" fillId="0" borderId="5" xfId="0" applyBorder="1" applyAlignment="1">
      <alignment vertical="center"/>
    </xf>
    <xf numFmtId="164" fontId="2" fillId="0" borderId="5" xfId="0" applyFont="1" applyBorder="1" applyAlignment="1">
      <alignment vertical="center"/>
    </xf>
    <xf numFmtId="164" fontId="3" fillId="0" borderId="2" xfId="0" applyFont="1" applyBorder="1" applyAlignment="1">
      <alignment vertical="center" wrapText="1"/>
    </xf>
    <xf numFmtId="164" fontId="3" fillId="0" borderId="0" xfId="0" applyFont="1" applyAlignment="1">
      <alignment vertical="center" wrapText="1"/>
    </xf>
    <xf numFmtId="14" fontId="2" fillId="0" borderId="0" xfId="0" applyNumberFormat="1" applyFont="1" applyAlignment="1" applyProtection="1">
      <alignment vertical="center"/>
      <protection locked="0"/>
    </xf>
    <xf numFmtId="49" fontId="2" fillId="0" borderId="0" xfId="0" applyNumberFormat="1" applyFont="1" applyAlignment="1" applyProtection="1">
      <alignment vertical="center"/>
      <protection locked="0"/>
    </xf>
    <xf numFmtId="164" fontId="3" fillId="0" borderId="11" xfId="0" applyFont="1" applyBorder="1" applyAlignment="1">
      <alignment vertical="center" wrapText="1"/>
    </xf>
    <xf numFmtId="164" fontId="2" fillId="0" borderId="4" xfId="0" applyFont="1" applyBorder="1" applyAlignment="1" applyProtection="1">
      <alignment vertical="center"/>
      <protection locked="0"/>
    </xf>
    <xf numFmtId="164" fontId="2" fillId="0" borderId="18" xfId="0" applyFont="1" applyBorder="1" applyAlignment="1">
      <alignment vertical="center"/>
    </xf>
    <xf numFmtId="164" fontId="3" fillId="0" borderId="14" xfId="0" applyFont="1" applyBorder="1" applyAlignment="1">
      <alignment vertical="center" wrapText="1"/>
    </xf>
    <xf numFmtId="164" fontId="3" fillId="0" borderId="5" xfId="0" applyFont="1" applyBorder="1" applyAlignment="1">
      <alignment vertical="center" wrapText="1"/>
    </xf>
    <xf numFmtId="164" fontId="2" fillId="0" borderId="0" xfId="0" applyFont="1" applyAlignment="1">
      <alignment vertical="center" wrapText="1"/>
    </xf>
    <xf numFmtId="164" fontId="3" fillId="0" borderId="4" xfId="0" applyFont="1" applyBorder="1" applyAlignment="1">
      <alignment vertical="center"/>
    </xf>
    <xf numFmtId="164" fontId="5" fillId="0" borderId="0" xfId="0" applyFont="1" applyAlignment="1">
      <alignment vertical="center"/>
    </xf>
    <xf numFmtId="164" fontId="2" fillId="0" borderId="0" xfId="0" applyFont="1" applyAlignment="1" applyProtection="1">
      <alignment vertical="center"/>
      <protection locked="0"/>
    </xf>
    <xf numFmtId="164" fontId="2" fillId="0" borderId="4" xfId="0" applyFont="1" applyBorder="1" applyAlignment="1">
      <alignment vertical="center"/>
    </xf>
    <xf numFmtId="164" fontId="2" fillId="0" borderId="0" xfId="0" applyFont="1" applyAlignment="1" applyProtection="1">
      <alignment vertical="center" wrapText="1"/>
      <protection locked="0"/>
    </xf>
    <xf numFmtId="164" fontId="0" fillId="0" borderId="19" xfId="0" applyBorder="1" applyAlignment="1">
      <alignment vertical="center"/>
    </xf>
    <xf numFmtId="164" fontId="0" fillId="0" borderId="26" xfId="0" applyBorder="1" applyAlignment="1">
      <alignment horizontal="left" vertical="center"/>
    </xf>
    <xf numFmtId="164" fontId="0" fillId="0" borderId="23" xfId="0" applyBorder="1" applyAlignment="1">
      <alignment horizontal="left" vertical="center"/>
    </xf>
    <xf numFmtId="164" fontId="0" fillId="0" borderId="25" xfId="0" applyBorder="1" applyAlignment="1">
      <alignment horizontal="left" vertical="center"/>
    </xf>
    <xf numFmtId="165" fontId="2" fillId="0" borderId="1" xfId="0" applyNumberFormat="1" applyFont="1" applyBorder="1" applyAlignment="1" applyProtection="1">
      <alignment horizontal="center" vertical="center"/>
      <protection hidden="1"/>
    </xf>
    <xf numFmtId="165" fontId="4" fillId="0" borderId="1" xfId="0" applyNumberFormat="1" applyFont="1" applyBorder="1" applyAlignment="1" applyProtection="1">
      <alignment horizontal="center" vertical="center"/>
      <protection hidden="1"/>
    </xf>
    <xf numFmtId="166" fontId="9" fillId="0" borderId="2" xfId="0" applyNumberFormat="1" applyFont="1" applyBorder="1" applyAlignment="1" applyProtection="1">
      <alignment horizontal="center" vertical="center"/>
      <protection hidden="1"/>
    </xf>
    <xf numFmtId="168" fontId="9" fillId="0" borderId="2" xfId="0" applyNumberFormat="1" applyFont="1" applyBorder="1" applyAlignment="1" applyProtection="1">
      <alignment horizontal="right" vertical="center"/>
      <protection hidden="1"/>
    </xf>
    <xf numFmtId="176" fontId="9" fillId="0" borderId="2" xfId="0" applyNumberFormat="1" applyFont="1" applyBorder="1" applyAlignment="1" applyProtection="1">
      <alignment vertical="center"/>
      <protection hidden="1"/>
    </xf>
    <xf numFmtId="180" fontId="2" fillId="0" borderId="2" xfId="1" applyNumberFormat="1" applyFont="1" applyBorder="1" applyAlignment="1" applyProtection="1">
      <alignment vertical="center"/>
      <protection hidden="1"/>
    </xf>
    <xf numFmtId="165" fontId="2" fillId="0" borderId="2" xfId="0" applyNumberFormat="1" applyFont="1" applyBorder="1" applyAlignment="1" applyProtection="1">
      <alignment horizontal="left" vertical="center"/>
      <protection hidden="1"/>
    </xf>
    <xf numFmtId="10" fontId="2" fillId="0" borderId="0" xfId="1" applyNumberFormat="1" applyFont="1" applyBorder="1" applyAlignment="1" applyProtection="1">
      <alignment vertical="center"/>
      <protection hidden="1"/>
    </xf>
    <xf numFmtId="181" fontId="2" fillId="0" borderId="1" xfId="1" applyNumberFormat="1" applyFont="1" applyBorder="1" applyAlignment="1" applyProtection="1">
      <alignment vertical="center"/>
      <protection hidden="1"/>
    </xf>
    <xf numFmtId="167" fontId="2" fillId="0" borderId="1" xfId="0" applyNumberFormat="1" applyFont="1" applyBorder="1" applyAlignment="1" applyProtection="1">
      <alignment vertical="center"/>
      <protection hidden="1"/>
    </xf>
    <xf numFmtId="165" fontId="14" fillId="0" borderId="0" xfId="0" applyNumberFormat="1" applyFont="1" applyAlignment="1" applyProtection="1">
      <alignment vertical="center"/>
      <protection hidden="1"/>
    </xf>
    <xf numFmtId="165" fontId="15" fillId="0" borderId="0" xfId="0" applyNumberFormat="1" applyFont="1" applyAlignment="1" applyProtection="1">
      <alignment vertical="center"/>
      <protection hidden="1"/>
    </xf>
    <xf numFmtId="164" fontId="14" fillId="0" borderId="0" xfId="0" applyFont="1" applyAlignment="1" applyProtection="1">
      <alignment horizontal="justify" vertical="center"/>
      <protection hidden="1"/>
    </xf>
    <xf numFmtId="164" fontId="14" fillId="0" borderId="0" xfId="0" applyFont="1" applyAlignment="1" applyProtection="1">
      <alignment horizontal="right" vertical="center"/>
      <protection hidden="1"/>
    </xf>
    <xf numFmtId="164" fontId="16" fillId="0" borderId="0" xfId="0" applyFont="1" applyAlignment="1" applyProtection="1">
      <alignment horizontal="justify" vertical="center"/>
      <protection hidden="1"/>
    </xf>
    <xf numFmtId="165" fontId="14" fillId="0" borderId="0" xfId="0" applyNumberFormat="1" applyFont="1" applyAlignment="1" applyProtection="1">
      <alignment vertical="center" wrapText="1"/>
      <protection hidden="1"/>
    </xf>
    <xf numFmtId="165" fontId="15" fillId="0" borderId="0" xfId="0" applyNumberFormat="1" applyFont="1" applyAlignment="1" applyProtection="1">
      <alignment vertical="center" wrapText="1"/>
      <protection hidden="1"/>
    </xf>
    <xf numFmtId="165" fontId="17" fillId="0" borderId="0" xfId="0" applyNumberFormat="1" applyFont="1" applyAlignment="1" applyProtection="1">
      <alignment vertical="center"/>
      <protection hidden="1"/>
    </xf>
    <xf numFmtId="177" fontId="14" fillId="0" borderId="0" xfId="0" applyNumberFormat="1" applyFont="1" applyAlignment="1" applyProtection="1">
      <alignment vertical="center"/>
      <protection hidden="1"/>
    </xf>
    <xf numFmtId="167" fontId="14" fillId="0" borderId="0" xfId="0" applyNumberFormat="1" applyFont="1" applyAlignment="1" applyProtection="1">
      <alignment vertical="center"/>
      <protection hidden="1"/>
    </xf>
    <xf numFmtId="165" fontId="18" fillId="0" borderId="0" xfId="0" applyNumberFormat="1" applyFont="1" applyAlignment="1" applyProtection="1">
      <alignment horizontal="center" vertical="center"/>
      <protection hidden="1"/>
    </xf>
    <xf numFmtId="10" fontId="14" fillId="0" borderId="0" xfId="1" applyNumberFormat="1" applyFont="1" applyAlignment="1" applyProtection="1">
      <alignment vertical="center"/>
      <protection hidden="1"/>
    </xf>
    <xf numFmtId="165" fontId="14" fillId="0" borderId="0" xfId="0" applyNumberFormat="1" applyFont="1" applyAlignment="1" applyProtection="1">
      <alignment horizontal="center" vertical="center" wrapText="1"/>
      <protection hidden="1"/>
    </xf>
    <xf numFmtId="165" fontId="14" fillId="0" borderId="0" xfId="0" applyNumberFormat="1" applyFont="1" applyAlignment="1" applyProtection="1">
      <alignment horizontal="right" vertical="center" wrapText="1"/>
      <protection hidden="1"/>
    </xf>
    <xf numFmtId="165" fontId="14" fillId="0" borderId="0" xfId="0" applyNumberFormat="1" applyFont="1" applyAlignment="1" applyProtection="1">
      <alignment horizontal="left" vertical="center" wrapText="1"/>
      <protection hidden="1"/>
    </xf>
    <xf numFmtId="166" fontId="14" fillId="0" borderId="0" xfId="0" applyNumberFormat="1" applyFont="1" applyAlignment="1" applyProtection="1">
      <alignment vertical="center"/>
      <protection hidden="1"/>
    </xf>
    <xf numFmtId="173" fontId="15" fillId="0" borderId="0" xfId="0" applyNumberFormat="1" applyFont="1" applyAlignment="1" applyProtection="1">
      <alignment vertical="center"/>
      <protection hidden="1"/>
    </xf>
    <xf numFmtId="173" fontId="14" fillId="0" borderId="0" xfId="0" applyNumberFormat="1" applyFont="1" applyAlignment="1" applyProtection="1">
      <alignment vertical="center"/>
      <protection hidden="1"/>
    </xf>
    <xf numFmtId="165" fontId="13" fillId="0" borderId="0" xfId="0" applyNumberFormat="1" applyFont="1" applyAlignment="1" applyProtection="1">
      <alignment vertical="center"/>
      <protection hidden="1"/>
    </xf>
    <xf numFmtId="10" fontId="14" fillId="0" borderId="0" xfId="1" applyNumberFormat="1" applyFont="1" applyFill="1" applyAlignment="1" applyProtection="1">
      <alignment vertical="center"/>
      <protection hidden="1"/>
    </xf>
    <xf numFmtId="10" fontId="14" fillId="0" borderId="0" xfId="1" applyNumberFormat="1" applyFont="1" applyFill="1" applyBorder="1" applyAlignment="1" applyProtection="1">
      <alignment vertical="center"/>
      <protection hidden="1"/>
    </xf>
    <xf numFmtId="168" fontId="14" fillId="0" borderId="0" xfId="0" applyNumberFormat="1" applyFont="1" applyAlignment="1" applyProtection="1">
      <alignment vertical="center"/>
      <protection hidden="1"/>
    </xf>
    <xf numFmtId="178" fontId="14" fillId="0" borderId="0" xfId="1" applyNumberFormat="1" applyFont="1" applyFill="1" applyAlignment="1" applyProtection="1">
      <alignment vertical="center"/>
      <protection hidden="1"/>
    </xf>
    <xf numFmtId="166" fontId="14" fillId="0" borderId="0" xfId="0" applyNumberFormat="1" applyFont="1" applyAlignment="1" applyProtection="1">
      <alignment horizontal="center" vertical="center"/>
      <protection hidden="1"/>
    </xf>
    <xf numFmtId="165" fontId="14" fillId="0" borderId="0" xfId="0" applyNumberFormat="1" applyFont="1" applyAlignment="1" applyProtection="1">
      <alignment horizontal="center" vertical="center"/>
      <protection hidden="1"/>
    </xf>
    <xf numFmtId="165" fontId="15" fillId="0" borderId="0" xfId="0" applyNumberFormat="1" applyFont="1" applyAlignment="1" applyProtection="1">
      <alignment horizontal="center" vertical="center"/>
      <protection hidden="1"/>
    </xf>
    <xf numFmtId="164" fontId="14" fillId="0" borderId="0" xfId="0" applyFont="1" applyAlignment="1" applyProtection="1">
      <alignment vertical="center"/>
      <protection hidden="1"/>
    </xf>
    <xf numFmtId="165" fontId="14" fillId="0" borderId="0" xfId="0" applyNumberFormat="1" applyFont="1" applyAlignment="1" applyProtection="1">
      <alignment horizontal="right" vertical="center"/>
      <protection hidden="1"/>
    </xf>
    <xf numFmtId="174" fontId="14" fillId="0" borderId="0" xfId="2" applyNumberFormat="1" applyFont="1" applyFill="1" applyAlignment="1" applyProtection="1">
      <alignment vertical="center"/>
      <protection hidden="1"/>
    </xf>
    <xf numFmtId="171" fontId="14" fillId="0" borderId="0" xfId="0" applyNumberFormat="1" applyFont="1" applyAlignment="1" applyProtection="1">
      <alignment vertical="center"/>
      <protection hidden="1"/>
    </xf>
    <xf numFmtId="171" fontId="15" fillId="0" borderId="0" xfId="0" applyNumberFormat="1" applyFont="1" applyAlignment="1" applyProtection="1">
      <alignment vertical="center"/>
      <protection hidden="1"/>
    </xf>
    <xf numFmtId="165" fontId="13" fillId="0" borderId="0" xfId="0" applyNumberFormat="1" applyFont="1" applyAlignment="1" applyProtection="1">
      <alignment horizontal="center" vertical="center"/>
      <protection hidden="1"/>
    </xf>
    <xf numFmtId="166" fontId="14" fillId="0" borderId="0" xfId="0" applyNumberFormat="1" applyFont="1" applyAlignment="1" applyProtection="1">
      <alignment vertical="center" wrapText="1"/>
      <protection hidden="1"/>
    </xf>
    <xf numFmtId="168" fontId="14" fillId="0" borderId="0" xfId="0" applyNumberFormat="1" applyFont="1" applyAlignment="1" applyProtection="1">
      <alignment vertical="center" wrapText="1"/>
      <protection hidden="1"/>
    </xf>
    <xf numFmtId="165" fontId="3" fillId="0" borderId="2" xfId="0" applyNumberFormat="1" applyFont="1" applyBorder="1" applyAlignment="1" applyProtection="1">
      <alignment horizontal="center" vertical="center"/>
      <protection hidden="1"/>
    </xf>
    <xf numFmtId="165" fontId="2" fillId="0" borderId="0" xfId="0" applyNumberFormat="1" applyFont="1" applyAlignment="1" applyProtection="1">
      <alignment horizontal="justify" vertical="center"/>
      <protection hidden="1"/>
    </xf>
    <xf numFmtId="165" fontId="2" fillId="0" borderId="0" xfId="0" applyNumberFormat="1" applyFont="1" applyAlignment="1" applyProtection="1">
      <alignment vertical="center"/>
      <protection hidden="1"/>
    </xf>
    <xf numFmtId="165" fontId="3" fillId="3" borderId="0" xfId="0" applyNumberFormat="1" applyFont="1" applyFill="1" applyAlignment="1" applyProtection="1">
      <alignment horizontal="left" vertical="center"/>
      <protection hidden="1"/>
    </xf>
    <xf numFmtId="165" fontId="2" fillId="0" borderId="0" xfId="0" applyNumberFormat="1" applyFont="1" applyAlignment="1" applyProtection="1">
      <alignment horizontal="justify" wrapText="1"/>
      <protection hidden="1"/>
    </xf>
    <xf numFmtId="165" fontId="2" fillId="0" borderId="2" xfId="0" applyNumberFormat="1" applyFont="1" applyBorder="1" applyAlignment="1" applyProtection="1">
      <alignment vertical="center"/>
      <protection hidden="1"/>
    </xf>
    <xf numFmtId="165" fontId="2" fillId="0" borderId="1" xfId="0" applyNumberFormat="1" applyFont="1" applyBorder="1" applyAlignment="1" applyProtection="1">
      <alignment vertical="center"/>
      <protection hidden="1"/>
    </xf>
    <xf numFmtId="165" fontId="2" fillId="0" borderId="0" xfId="0" applyNumberFormat="1" applyFont="1" applyAlignment="1" applyProtection="1">
      <alignment horizontal="justify" vertical="center" wrapText="1"/>
      <protection hidden="1"/>
    </xf>
    <xf numFmtId="165" fontId="3" fillId="0" borderId="2" xfId="0" applyNumberFormat="1" applyFont="1" applyBorder="1" applyAlignment="1" applyProtection="1">
      <alignment horizontal="left" vertical="center"/>
      <protection hidden="1"/>
    </xf>
    <xf numFmtId="165" fontId="3" fillId="0" borderId="2" xfId="0" applyNumberFormat="1" applyFont="1" applyBorder="1" applyAlignment="1" applyProtection="1">
      <alignment vertical="center"/>
      <protection hidden="1"/>
    </xf>
    <xf numFmtId="165" fontId="3" fillId="0" borderId="2" xfId="0" applyNumberFormat="1" applyFont="1" applyBorder="1" applyAlignment="1" applyProtection="1">
      <alignment horizontal="center" vertical="center" wrapText="1"/>
      <protection hidden="1"/>
    </xf>
    <xf numFmtId="165" fontId="2" fillId="0" borderId="0" xfId="0" applyNumberFormat="1" applyFont="1" applyAlignment="1" applyProtection="1">
      <alignment vertical="center" wrapText="1"/>
      <protection hidden="1"/>
    </xf>
    <xf numFmtId="165" fontId="10" fillId="2" borderId="0" xfId="0" applyNumberFormat="1" applyFont="1" applyFill="1" applyAlignment="1" applyProtection="1">
      <alignment horizontal="center" vertical="center" wrapText="1"/>
      <protection hidden="1"/>
    </xf>
    <xf numFmtId="165" fontId="10" fillId="2" borderId="2" xfId="0" applyNumberFormat="1" applyFont="1" applyFill="1" applyBorder="1" applyAlignment="1" applyProtection="1">
      <alignment horizontal="center" vertical="center" wrapText="1"/>
      <protection hidden="1"/>
    </xf>
    <xf numFmtId="165" fontId="9" fillId="0" borderId="1" xfId="0" applyNumberFormat="1" applyFont="1" applyBorder="1" applyAlignment="1" applyProtection="1">
      <alignment vertical="center"/>
      <protection hidden="1"/>
    </xf>
    <xf numFmtId="165" fontId="9" fillId="0" borderId="2" xfId="0" applyNumberFormat="1" applyFont="1" applyBorder="1" applyAlignment="1" applyProtection="1">
      <alignment vertical="center"/>
      <protection hidden="1"/>
    </xf>
    <xf numFmtId="165" fontId="10" fillId="2" borderId="0" xfId="0" applyNumberFormat="1" applyFont="1" applyFill="1" applyAlignment="1" applyProtection="1">
      <alignment horizontal="center" vertical="center"/>
      <protection hidden="1"/>
    </xf>
    <xf numFmtId="165" fontId="10" fillId="2" borderId="2" xfId="0" applyNumberFormat="1" applyFont="1" applyFill="1" applyBorder="1" applyAlignment="1" applyProtection="1">
      <alignment horizontal="center" vertical="center"/>
      <protection hidden="1"/>
    </xf>
    <xf numFmtId="165" fontId="3" fillId="2" borderId="0" xfId="0" applyNumberFormat="1" applyFont="1" applyFill="1" applyAlignment="1" applyProtection="1">
      <alignment horizontal="center" vertical="center" wrapText="1"/>
      <protection hidden="1"/>
    </xf>
    <xf numFmtId="165" fontId="3" fillId="2" borderId="2" xfId="0" applyNumberFormat="1" applyFont="1" applyFill="1" applyBorder="1" applyAlignment="1" applyProtection="1">
      <alignment horizontal="center" vertical="center" wrapText="1"/>
      <protection hidden="1"/>
    </xf>
    <xf numFmtId="165" fontId="14" fillId="0" borderId="0" xfId="0" applyNumberFormat="1" applyFont="1" applyAlignment="1" applyProtection="1">
      <alignment vertical="center"/>
      <protection hidden="1"/>
    </xf>
    <xf numFmtId="165" fontId="3" fillId="3" borderId="0" xfId="0" applyNumberFormat="1" applyFont="1" applyFill="1" applyAlignment="1" applyProtection="1">
      <alignment vertical="center"/>
      <protection hidden="1"/>
    </xf>
    <xf numFmtId="165" fontId="2" fillId="0" borderId="2" xfId="0" applyNumberFormat="1" applyFont="1" applyBorder="1" applyAlignment="1" applyProtection="1">
      <alignment horizontal="center" vertical="center"/>
      <protection hidden="1"/>
    </xf>
    <xf numFmtId="165" fontId="3" fillId="3" borderId="2" xfId="0" applyNumberFormat="1" applyFont="1" applyFill="1" applyBorder="1" applyAlignment="1" applyProtection="1">
      <alignment vertical="center"/>
      <protection hidden="1"/>
    </xf>
    <xf numFmtId="165" fontId="3" fillId="6" borderId="0" xfId="0" applyNumberFormat="1" applyFont="1" applyFill="1" applyAlignment="1" applyProtection="1">
      <alignment horizontal="center" vertical="center"/>
      <protection hidden="1"/>
    </xf>
    <xf numFmtId="165" fontId="3" fillId="6" borderId="0" xfId="0" applyNumberFormat="1" applyFont="1" applyFill="1" applyAlignment="1" applyProtection="1">
      <alignment horizontal="left" vertical="center"/>
      <protection hidden="1"/>
    </xf>
    <xf numFmtId="165" fontId="3" fillId="0" borderId="4" xfId="0" applyNumberFormat="1" applyFont="1" applyBorder="1" applyAlignment="1" applyProtection="1">
      <alignment horizontal="center" vertical="center" wrapText="1"/>
      <protection hidden="1"/>
    </xf>
    <xf numFmtId="170" fontId="2" fillId="0" borderId="0" xfId="0" applyNumberFormat="1" applyFont="1" applyAlignment="1" applyProtection="1">
      <alignment horizontal="justify" vertical="center" wrapText="1"/>
      <protection hidden="1"/>
    </xf>
    <xf numFmtId="165" fontId="3" fillId="0" borderId="0" xfId="0" applyNumberFormat="1" applyFont="1" applyAlignment="1" applyProtection="1">
      <alignment horizontal="right" vertical="center" textRotation="90" wrapText="1"/>
      <protection hidden="1"/>
    </xf>
    <xf numFmtId="165" fontId="3" fillId="4" borderId="2" xfId="0" applyNumberFormat="1" applyFont="1" applyFill="1" applyBorder="1" applyAlignment="1" applyProtection="1">
      <alignment horizontal="center" vertical="center"/>
      <protection hidden="1"/>
    </xf>
    <xf numFmtId="165" fontId="18" fillId="0" borderId="0" xfId="0" applyNumberFormat="1" applyFont="1" applyAlignment="1" applyProtection="1">
      <alignment horizontal="left" vertical="center"/>
      <protection hidden="1"/>
    </xf>
    <xf numFmtId="173" fontId="2" fillId="0" borderId="2" xfId="0" applyNumberFormat="1" applyFont="1" applyBorder="1" applyAlignment="1" applyProtection="1">
      <alignment horizontal="center" vertical="center"/>
      <protection hidden="1"/>
    </xf>
    <xf numFmtId="165" fontId="10" fillId="4" borderId="0" xfId="0" applyNumberFormat="1" applyFont="1" applyFill="1" applyAlignment="1" applyProtection="1">
      <alignment horizontal="center" vertical="center"/>
      <protection hidden="1"/>
    </xf>
    <xf numFmtId="165" fontId="9" fillId="0" borderId="3" xfId="0" applyNumberFormat="1" applyFont="1" applyBorder="1" applyAlignment="1" applyProtection="1">
      <alignment horizontal="justify" vertical="center" wrapText="1"/>
      <protection hidden="1"/>
    </xf>
    <xf numFmtId="165" fontId="9" fillId="0" borderId="2" xfId="0" applyNumberFormat="1" applyFont="1" applyBorder="1" applyAlignment="1" applyProtection="1">
      <alignment horizontal="justify" vertical="center" wrapText="1"/>
      <protection hidden="1"/>
    </xf>
    <xf numFmtId="10" fontId="9" fillId="0" borderId="3" xfId="1" applyNumberFormat="1" applyFont="1" applyBorder="1" applyAlignment="1" applyProtection="1">
      <alignment horizontal="center" vertical="center" wrapText="1"/>
      <protection hidden="1"/>
    </xf>
    <xf numFmtId="10" fontId="9" fillId="0" borderId="2" xfId="1" applyNumberFormat="1" applyFont="1" applyBorder="1" applyAlignment="1" applyProtection="1">
      <alignment horizontal="center" vertical="center" wrapText="1"/>
      <protection hidden="1"/>
    </xf>
    <xf numFmtId="165" fontId="9" fillId="0" borderId="3" xfId="0" applyNumberFormat="1" applyFont="1" applyBorder="1" applyAlignment="1" applyProtection="1">
      <alignment horizontal="center" vertical="center" wrapText="1"/>
      <protection hidden="1"/>
    </xf>
    <xf numFmtId="165" fontId="9" fillId="0" borderId="2" xfId="0" applyNumberFormat="1" applyFont="1" applyBorder="1" applyAlignment="1" applyProtection="1">
      <alignment horizontal="center" vertical="center" wrapText="1"/>
      <protection hidden="1"/>
    </xf>
    <xf numFmtId="165" fontId="3" fillId="4" borderId="0" xfId="0" applyNumberFormat="1" applyFont="1" applyFill="1" applyAlignment="1" applyProtection="1">
      <alignment horizontal="center" vertical="center"/>
      <protection hidden="1"/>
    </xf>
    <xf numFmtId="165" fontId="14" fillId="0" borderId="0" xfId="0" applyNumberFormat="1" applyFont="1" applyAlignment="1" applyProtection="1">
      <alignment horizontal="left" vertical="center"/>
      <protection hidden="1"/>
    </xf>
    <xf numFmtId="165" fontId="2" fillId="4" borderId="0" xfId="0" applyNumberFormat="1" applyFont="1" applyFill="1" applyAlignment="1" applyProtection="1">
      <alignment horizontal="center" vertical="center"/>
      <protection hidden="1"/>
    </xf>
    <xf numFmtId="165" fontId="3" fillId="0" borderId="4" xfId="0" applyNumberFormat="1" applyFont="1" applyBorder="1" applyAlignment="1" applyProtection="1">
      <alignment horizontal="center" vertical="center"/>
      <protection hidden="1"/>
    </xf>
    <xf numFmtId="165" fontId="2" fillId="0" borderId="4" xfId="0" applyNumberFormat="1" applyFont="1" applyBorder="1" applyAlignment="1" applyProtection="1">
      <alignment horizontal="justify" vertical="center" wrapText="1"/>
      <protection hidden="1"/>
    </xf>
    <xf numFmtId="165" fontId="2" fillId="0" borderId="4" xfId="0" applyNumberFormat="1" applyFont="1" applyBorder="1" applyAlignment="1" applyProtection="1">
      <alignment horizontal="center" vertical="center"/>
      <protection hidden="1"/>
    </xf>
    <xf numFmtId="165" fontId="2" fillId="3" borderId="0" xfId="0" applyNumberFormat="1" applyFont="1" applyFill="1" applyAlignment="1" applyProtection="1">
      <alignment horizontal="center" vertical="center"/>
      <protection hidden="1"/>
    </xf>
    <xf numFmtId="165" fontId="2" fillId="2" borderId="0" xfId="0" applyNumberFormat="1" applyFont="1" applyFill="1" applyAlignment="1" applyProtection="1">
      <alignment horizontal="center" vertical="center"/>
      <protection hidden="1"/>
    </xf>
    <xf numFmtId="165" fontId="13" fillId="0" borderId="0" xfId="0" applyNumberFormat="1" applyFont="1" applyAlignment="1" applyProtection="1">
      <alignment horizontal="center" vertical="center"/>
      <protection hidden="1"/>
    </xf>
    <xf numFmtId="164" fontId="0" fillId="0" borderId="4" xfId="0" applyBorder="1" applyAlignment="1">
      <alignment vertical="center"/>
    </xf>
    <xf numFmtId="164" fontId="6" fillId="0" borderId="0" xfId="0" applyFont="1" applyAlignment="1">
      <alignment horizontal="center" vertical="center"/>
    </xf>
    <xf numFmtId="165" fontId="3" fillId="3" borderId="7" xfId="0" applyNumberFormat="1" applyFont="1" applyFill="1" applyBorder="1" applyAlignment="1" applyProtection="1">
      <alignment horizontal="left" vertical="center"/>
      <protection hidden="1"/>
    </xf>
    <xf numFmtId="165" fontId="3" fillId="3" borderId="8" xfId="0" applyNumberFormat="1" applyFont="1" applyFill="1" applyBorder="1" applyAlignment="1" applyProtection="1">
      <alignment horizontal="left" vertical="center"/>
      <protection hidden="1"/>
    </xf>
    <xf numFmtId="165" fontId="3" fillId="3" borderId="9" xfId="0" applyNumberFormat="1" applyFont="1" applyFill="1" applyBorder="1" applyAlignment="1" applyProtection="1">
      <alignment horizontal="left" vertical="center"/>
      <protection hidden="1"/>
    </xf>
    <xf numFmtId="164" fontId="0" fillId="0" borderId="12" xfId="0" applyBorder="1" applyAlignment="1">
      <alignment vertical="center"/>
    </xf>
    <xf numFmtId="164" fontId="0" fillId="0" borderId="1" xfId="0" applyBorder="1" applyAlignment="1">
      <alignment vertical="center"/>
    </xf>
    <xf numFmtId="164" fontId="0" fillId="0" borderId="13" xfId="0" applyBorder="1" applyAlignment="1">
      <alignment vertical="center"/>
    </xf>
    <xf numFmtId="164" fontId="0" fillId="0" borderId="12" xfId="0" applyBorder="1"/>
    <xf numFmtId="164" fontId="0" fillId="0" borderId="1" xfId="0" applyBorder="1"/>
    <xf numFmtId="164" fontId="0" fillId="0" borderId="13" xfId="0" applyBorder="1"/>
    <xf numFmtId="164" fontId="0" fillId="0" borderId="4" xfId="0" applyBorder="1" applyAlignment="1">
      <alignment vertical="center" shrinkToFit="1"/>
    </xf>
    <xf numFmtId="3" fontId="0" fillId="0" borderId="4" xfId="0" applyNumberFormat="1" applyBorder="1" applyAlignment="1">
      <alignment vertical="center"/>
    </xf>
    <xf numFmtId="164" fontId="0" fillId="0" borderId="4" xfId="0" applyBorder="1"/>
    <xf numFmtId="165" fontId="3" fillId="3" borderId="10" xfId="0" applyNumberFormat="1" applyFont="1" applyFill="1" applyBorder="1" applyAlignment="1" applyProtection="1">
      <alignment horizontal="left" vertical="center"/>
      <protection hidden="1"/>
    </xf>
    <xf numFmtId="165" fontId="3" fillId="3" borderId="11" xfId="0" applyNumberFormat="1" applyFont="1" applyFill="1" applyBorder="1" applyAlignment="1" applyProtection="1">
      <alignment horizontal="left" vertical="center"/>
      <protection hidden="1"/>
    </xf>
    <xf numFmtId="164" fontId="3" fillId="0" borderId="4" xfId="0" applyFont="1" applyBorder="1" applyAlignment="1">
      <alignment vertical="center" wrapText="1"/>
    </xf>
    <xf numFmtId="164" fontId="5" fillId="0" borderId="4" xfId="0" applyFont="1" applyBorder="1"/>
    <xf numFmtId="164" fontId="3" fillId="0" borderId="0" xfId="0" applyFont="1" applyAlignment="1">
      <alignment vertical="center"/>
    </xf>
    <xf numFmtId="164" fontId="3" fillId="0" borderId="12" xfId="0" applyFont="1" applyBorder="1" applyAlignment="1">
      <alignment vertical="center" wrapText="1"/>
    </xf>
    <xf numFmtId="164" fontId="3" fillId="0" borderId="1" xfId="0" applyFont="1" applyBorder="1" applyAlignment="1">
      <alignment vertical="center" wrapText="1"/>
    </xf>
    <xf numFmtId="164" fontId="5" fillId="0" borderId="12" xfId="0" applyFont="1" applyBorder="1"/>
    <xf numFmtId="164" fontId="5" fillId="0" borderId="1" xfId="0" applyFont="1" applyBorder="1"/>
    <xf numFmtId="164" fontId="5" fillId="0" borderId="13" xfId="0" applyFont="1" applyBorder="1"/>
    <xf numFmtId="164" fontId="0" fillId="0" borderId="19" xfId="0" applyBorder="1"/>
    <xf numFmtId="164" fontId="0" fillId="0" borderId="20" xfId="0" applyBorder="1"/>
    <xf numFmtId="164" fontId="0" fillId="0" borderId="21" xfId="0" applyBorder="1"/>
    <xf numFmtId="20" fontId="0" fillId="0" borderId="22" xfId="0" applyNumberFormat="1" applyBorder="1"/>
    <xf numFmtId="20" fontId="0" fillId="0" borderId="23" xfId="0" applyNumberFormat="1" applyBorder="1"/>
    <xf numFmtId="20" fontId="0" fillId="0" borderId="24" xfId="0" applyNumberFormat="1" applyBorder="1"/>
    <xf numFmtId="164" fontId="0" fillId="0" borderId="22" xfId="0" applyBorder="1" applyAlignment="1">
      <alignment horizontal="left" vertical="center"/>
    </xf>
    <xf numFmtId="164" fontId="0" fillId="0" borderId="23" xfId="0" applyBorder="1" applyAlignment="1">
      <alignment horizontal="left" vertical="center"/>
    </xf>
    <xf numFmtId="164" fontId="0" fillId="0" borderId="24" xfId="0" applyBorder="1" applyAlignment="1">
      <alignment horizontal="left" vertical="center"/>
    </xf>
    <xf numFmtId="164" fontId="3" fillId="0" borderId="28" xfId="0" applyFont="1" applyBorder="1" applyAlignment="1">
      <alignment horizontal="center" vertical="center" wrapText="1"/>
    </xf>
    <xf numFmtId="164" fontId="3" fillId="0" borderId="3" xfId="0" applyFont="1" applyBorder="1" applyAlignment="1">
      <alignment horizontal="center" vertical="center" wrapText="1"/>
    </xf>
    <xf numFmtId="164" fontId="3" fillId="0" borderId="29" xfId="0" applyFont="1" applyBorder="1" applyAlignment="1">
      <alignment horizontal="center" vertical="center" wrapText="1"/>
    </xf>
    <xf numFmtId="164" fontId="3" fillId="0" borderId="27" xfId="0" applyFont="1" applyBorder="1" applyAlignment="1">
      <alignment horizontal="center" vertical="center" wrapText="1"/>
    </xf>
    <xf numFmtId="164" fontId="3" fillId="0" borderId="2" xfId="0" applyFont="1" applyBorder="1" applyAlignment="1">
      <alignment horizontal="center" vertical="center" wrapText="1"/>
    </xf>
    <xf numFmtId="164" fontId="3" fillId="0" borderId="30" xfId="0" applyFont="1" applyBorder="1" applyAlignment="1">
      <alignment horizontal="center" vertical="center" wrapText="1"/>
    </xf>
    <xf numFmtId="164" fontId="0" fillId="0" borderId="0" xfId="0" applyAlignment="1" applyProtection="1">
      <alignment vertical="center"/>
      <protection hidden="1"/>
    </xf>
    <xf numFmtId="164" fontId="2" fillId="0" borderId="0" xfId="0" applyFont="1" applyAlignment="1">
      <alignment vertical="center" wrapText="1"/>
    </xf>
    <xf numFmtId="164" fontId="0" fillId="0" borderId="0" xfId="0"/>
    <xf numFmtId="164" fontId="0" fillId="0" borderId="2" xfId="0" applyBorder="1"/>
  </cellXfs>
  <cellStyles count="3">
    <cellStyle name="Normal" xfId="0" builtinId="0" customBuiltin="1"/>
    <cellStyle name="Porcentagem" xfId="1" builtinId="5"/>
    <cellStyle name="Vírgula" xfId="2" builtinId="3"/>
  </cellStyles>
  <dxfs count="16">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9CFD9"/>
      <color rgb="FF156082"/>
      <color rgb="FFF9FFE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ptos" panose="020B0004020202020204" pitchFamily="34" charset="0"/>
                <a:ea typeface="+mn-ea"/>
                <a:cs typeface="+mn-cs"/>
              </a:defRPr>
            </a:pPr>
            <a:r>
              <a:rPr lang="pt-BR" sz="1050"/>
              <a:t>Dispersão dos resíduos</a:t>
            </a:r>
            <a:r>
              <a:rPr lang="pt-BR" sz="1050" baseline="0"/>
              <a:t> padronizados </a:t>
            </a:r>
            <a:r>
              <a:rPr lang="pt-BR" sz="1050"/>
              <a:t>no intervalo [-2;+2]</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lineChart>
        <c:grouping val="standard"/>
        <c:varyColors val="0"/>
        <c:ser>
          <c:idx val="1"/>
          <c:order val="1"/>
          <c:tx>
            <c:v>Limite superior</c:v>
          </c:tx>
          <c:spPr>
            <a:ln w="12700" cap="sq">
              <a:solidFill>
                <a:schemeClr val="tx1">
                  <a:lumMod val="50000"/>
                  <a:lumOff val="50000"/>
                </a:schemeClr>
              </a:solidFill>
              <a:round/>
            </a:ln>
            <a:effectLst/>
          </c:spPr>
          <c:marker>
            <c:symbol val="none"/>
          </c:marker>
          <c:val>
            <c:numLit>
              <c:formatCode>General</c:formatCode>
              <c:ptCount val="6"/>
              <c:pt idx="0">
                <c:v>2</c:v>
              </c:pt>
              <c:pt idx="1">
                <c:v>2</c:v>
              </c:pt>
              <c:pt idx="2">
                <c:v>2</c:v>
              </c:pt>
              <c:pt idx="3">
                <c:v>2</c:v>
              </c:pt>
              <c:pt idx="4">
                <c:v>2</c:v>
              </c:pt>
              <c:pt idx="5">
                <c:v>2</c:v>
              </c:pt>
            </c:numLit>
          </c:val>
          <c:smooth val="0"/>
          <c:extLst>
            <c:ext xmlns:c16="http://schemas.microsoft.com/office/drawing/2014/chart" uri="{C3380CC4-5D6E-409C-BE32-E72D297353CC}">
              <c16:uniqueId val="{00000000-BE60-475C-9111-92E0B00ABC3F}"/>
            </c:ext>
          </c:extLst>
        </c:ser>
        <c:ser>
          <c:idx val="2"/>
          <c:order val="2"/>
          <c:tx>
            <c:v>Limite inferior</c:v>
          </c:tx>
          <c:spPr>
            <a:ln w="12700" cap="sq">
              <a:solidFill>
                <a:schemeClr val="tx1">
                  <a:lumMod val="50000"/>
                  <a:lumOff val="50000"/>
                </a:schemeClr>
              </a:solidFill>
              <a:round/>
            </a:ln>
            <a:effectLst/>
          </c:spPr>
          <c:marker>
            <c:symbol val="none"/>
          </c:marker>
          <c:val>
            <c:numLit>
              <c:formatCode>General</c:formatCode>
              <c:ptCount val="6"/>
              <c:pt idx="0">
                <c:v>-2</c:v>
              </c:pt>
              <c:pt idx="1">
                <c:v>-2</c:v>
              </c:pt>
              <c:pt idx="2">
                <c:v>-2</c:v>
              </c:pt>
              <c:pt idx="3">
                <c:v>-2</c:v>
              </c:pt>
              <c:pt idx="4">
                <c:v>-2</c:v>
              </c:pt>
              <c:pt idx="5">
                <c:v>-2</c:v>
              </c:pt>
            </c:numLit>
          </c:val>
          <c:smooth val="0"/>
          <c:extLst>
            <c:ext xmlns:c16="http://schemas.microsoft.com/office/drawing/2014/chart" uri="{C3380CC4-5D6E-409C-BE32-E72D297353CC}">
              <c16:uniqueId val="{00000001-BE60-475C-9111-92E0B00ABC3F}"/>
            </c:ext>
          </c:extLst>
        </c:ser>
        <c:dLbls>
          <c:showLegendKey val="0"/>
          <c:showVal val="0"/>
          <c:showCatName val="0"/>
          <c:showSerName val="0"/>
          <c:showPercent val="0"/>
          <c:showBubbleSize val="0"/>
        </c:dLbls>
        <c:marker val="1"/>
        <c:smooth val="0"/>
        <c:axId val="1113477712"/>
        <c:axId val="1113478192"/>
      </c:lineChart>
      <c:scatterChart>
        <c:scatterStyle val="lineMarker"/>
        <c:varyColors val="0"/>
        <c:ser>
          <c:idx val="0"/>
          <c:order val="0"/>
          <c:tx>
            <c:strRef>
              <c:f>'RESULTADOS DA REGRESSÃO'!$E$136</c:f>
              <c:strCache>
                <c:ptCount val="1"/>
                <c:pt idx="0">
                  <c:v>Resíduo padronizado</c:v>
                </c:pt>
              </c:strCache>
            </c:strRef>
          </c:tx>
          <c:spPr>
            <a:ln w="38100" cap="rnd">
              <a:noFill/>
              <a:round/>
            </a:ln>
            <a:effectLst/>
          </c:spPr>
          <c:marker>
            <c:symbol val="diamond"/>
            <c:size val="8"/>
            <c:spPr>
              <a:solidFill>
                <a:srgbClr val="FF0000"/>
              </a:solidFill>
              <a:ln w="9525">
                <a:noFill/>
              </a:ln>
              <a:effectLst/>
            </c:spPr>
          </c:marker>
          <c:yVal>
            <c:numRef>
              <c:f>'RESULTADOS DA REGRESSÃO'!$E$137:$E$142</c:f>
              <c:numCache>
                <c:formatCode>#,##0.000000_ ;\-#,##0.000000\ </c:formatCode>
                <c:ptCount val="6"/>
                <c:pt idx="0">
                  <c:v>1.5292519247915022</c:v>
                </c:pt>
                <c:pt idx="1">
                  <c:v>-0.75188219634230202</c:v>
                </c:pt>
                <c:pt idx="2">
                  <c:v>-0.75188219634230202</c:v>
                </c:pt>
                <c:pt idx="3">
                  <c:v>-0.30585038494660755</c:v>
                </c:pt>
                <c:pt idx="4">
                  <c:v>-0.30585038494660755</c:v>
                </c:pt>
                <c:pt idx="5">
                  <c:v>0.58621323784478141</c:v>
                </c:pt>
              </c:numCache>
            </c:numRef>
          </c:yVal>
          <c:smooth val="0"/>
          <c:extLst>
            <c:ext xmlns:c16="http://schemas.microsoft.com/office/drawing/2014/chart" uri="{C3380CC4-5D6E-409C-BE32-E72D297353CC}">
              <c16:uniqueId val="{00000002-BE60-475C-9111-92E0B00ABC3F}"/>
            </c:ext>
          </c:extLst>
        </c:ser>
        <c:dLbls>
          <c:showLegendKey val="0"/>
          <c:showVal val="0"/>
          <c:showCatName val="0"/>
          <c:showSerName val="0"/>
          <c:showPercent val="0"/>
          <c:showBubbleSize val="0"/>
        </c:dLbls>
        <c:axId val="1113477712"/>
        <c:axId val="1113478192"/>
      </c:scatterChart>
      <c:catAx>
        <c:axId val="1113477712"/>
        <c:scaling>
          <c:orientation val="minMax"/>
        </c:scaling>
        <c:delete val="0"/>
        <c:axPos val="b"/>
        <c:majorTickMark val="none"/>
        <c:minorTickMark val="none"/>
        <c:tickLblPos val="nextTo"/>
        <c:spPr>
          <a:noFill/>
          <a:ln w="12700"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1113478192"/>
        <c:crosses val="autoZero"/>
        <c:auto val="1"/>
        <c:lblAlgn val="ctr"/>
        <c:lblOffset val="100"/>
        <c:tickMarkSkip val="1"/>
        <c:noMultiLvlLbl val="0"/>
      </c:catAx>
      <c:valAx>
        <c:axId val="1113478192"/>
        <c:scaling>
          <c:orientation val="minMax"/>
          <c:min val="-3"/>
        </c:scaling>
        <c:delete val="0"/>
        <c:axPos val="l"/>
        <c:numFmt formatCode="#,##0.0" sourceLinked="0"/>
        <c:majorTickMark val="none"/>
        <c:minorTickMark val="none"/>
        <c:tickLblPos val="nextTo"/>
        <c:spPr>
          <a:noFill/>
          <a:ln w="9525" cap="flat" cmpd="sng" algn="ctr">
            <a:solidFill>
              <a:schemeClr val="tx1">
                <a:lumMod val="50000"/>
                <a:lumOff val="50000"/>
              </a:schemeClr>
            </a:solidFill>
            <a:round/>
            <a:headEnd type="triangle"/>
            <a:tailEnd type="triangle"/>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1113477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sz="1000" b="1">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r>
              <a:rPr lang="pt-BR" sz="1000" b="1"/>
              <a:t>Nível de</a:t>
            </a:r>
            <a:r>
              <a:rPr lang="pt-BR" sz="1000" b="1" baseline="0"/>
              <a:t> significância máximo para a rejeição da hipótese nula do modelo</a:t>
            </a:r>
            <a:endParaRPr lang="pt-BR"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manualLayout>
          <c:layoutTarget val="inner"/>
          <c:xMode val="edge"/>
          <c:yMode val="edge"/>
          <c:x val="2.4253472222222221E-2"/>
          <c:y val="0.11361222222222223"/>
          <c:w val="0.90519097222222222"/>
          <c:h val="0.76688388888888892"/>
        </c:manualLayout>
      </c:layout>
      <c:barChart>
        <c:barDir val="col"/>
        <c:grouping val="clustered"/>
        <c:varyColors val="0"/>
        <c:ser>
          <c:idx val="0"/>
          <c:order val="0"/>
          <c:tx>
            <c:strRef>
              <c:f>'RESULTADOS DA REGRESSÃO'!$CB$21</c:f>
              <c:strCache>
                <c:ptCount val="1"/>
                <c:pt idx="0">
                  <c:v>Região de aceitação da hipótese nula</c:v>
                </c:pt>
              </c:strCache>
            </c:strRef>
          </c:tx>
          <c:spPr>
            <a:solidFill>
              <a:schemeClr val="bg1">
                <a:lumMod val="85000"/>
              </a:schemeClr>
            </a:solidFill>
            <a:ln>
              <a:noFill/>
            </a:ln>
            <a:effectLst/>
          </c:spPr>
          <c:invertIfNegative val="0"/>
          <c:val>
            <c:numRef>
              <c:f>'RESULTADOS DA REGRESSÃO'!$CB$22:$CB$5023</c:f>
              <c:numCache>
                <c:formatCode>#,##0.00_ ;\-#,##0.00\ </c:formatCode>
                <c:ptCount val="5002"/>
                <c:pt idx="0">
                  <c:v>1.5896439720108901E-10</c:v>
                </c:pt>
                <c:pt idx="1">
                  <c:v>1.6350425458000473E-9</c:v>
                </c:pt>
                <c:pt idx="2">
                  <c:v>5.6031180806215275E-9</c:v>
                </c:pt>
                <c:pt idx="3">
                  <c:v>1.2799003079599913E-8</c:v>
                </c:pt>
                <c:pt idx="4">
                  <c:v>2.3795788228753167E-8</c:v>
                </c:pt>
                <c:pt idx="5">
                  <c:v>3.9074811275519039E-8</c:v>
                </c:pt>
                <c:pt idx="6">
                  <c:v>5.9055126566676108E-8</c:v>
                </c:pt>
                <c:pt idx="7">
                  <c:v>8.4109512354935134E-8</c:v>
                </c:pt>
                <c:pt idx="8">
                  <c:v>1.1457439441642236E-7</c:v>
                </c:pt>
                <c:pt idx="9">
                  <c:v>1.5075653569951442E-7</c:v>
                </c:pt>
                <c:pt idx="10">
                  <c:v>1.9293781561291468E-7</c:v>
                </c:pt>
                <c:pt idx="11">
                  <c:v>2.4137879062191558E-7</c:v>
                </c:pt>
                <c:pt idx="12">
                  <c:v>2.9632144338265221E-7</c:v>
                </c:pt>
                <c:pt idx="13">
                  <c:v>3.5799135678082905E-7</c:v>
                </c:pt>
                <c:pt idx="14">
                  <c:v>4.265994730801026E-7</c:v>
                </c:pt>
                <c:pt idx="15">
                  <c:v>5.0234354409539606E-7</c:v>
                </c:pt>
                <c:pt idx="16">
                  <c:v>5.8540934477768758E-7</c:v>
                </c:pt>
                <c:pt idx="17">
                  <c:v>6.7597170017030805E-7</c:v>
                </c:pt>
                <c:pt idx="18">
                  <c:v>7.7419536903544639E-7</c:v>
                </c:pt>
                <c:pt idx="19">
                  <c:v>8.8023580613327823E-7</c:v>
                </c:pt>
                <c:pt idx="20">
                  <c:v>9.9423982979907066E-7</c:v>
                </c:pt>
                <c:pt idx="21">
                  <c:v>1.1163462104724076E-6</c:v>
                </c:pt>
                <c:pt idx="22">
                  <c:v>1.2466861908366766E-6</c:v>
                </c:pt>
                <c:pt idx="23">
                  <c:v>1.3853839520017175E-6</c:v>
                </c:pt>
                <c:pt idx="24">
                  <c:v>1.5325570303925673E-6</c:v>
                </c:pt>
                <c:pt idx="25">
                  <c:v>1.688316695114267E-6</c:v>
                </c:pt>
                <c:pt idx="26">
                  <c:v>1.8527682897895303E-6</c:v>
                </c:pt>
                <c:pt idx="27">
                  <c:v>2.0260115424219904E-6</c:v>
                </c:pt>
                <c:pt idx="28">
                  <c:v>2.2081408517227175E-6</c:v>
                </c:pt>
                <c:pt idx="29">
                  <c:v>2.3992455466803619E-6</c:v>
                </c:pt>
                <c:pt idx="30">
                  <c:v>2.5994101275905734E-6</c:v>
                </c:pt>
                <c:pt idx="31">
                  <c:v>2.8087144877675385E-6</c:v>
                </c:pt>
                <c:pt idx="32">
                  <c:v>3.0272341194903518E-6</c:v>
                </c:pt>
                <c:pt idx="33">
                  <c:v>3.2550403054054655E-6</c:v>
                </c:pt>
                <c:pt idx="34">
                  <c:v>3.4922002952741948E-6</c:v>
                </c:pt>
                <c:pt idx="35">
                  <c:v>3.7387774737274171E-6</c:v>
                </c:pt>
                <c:pt idx="36">
                  <c:v>3.9948315143645274E-6</c:v>
                </c:pt>
                <c:pt idx="37">
                  <c:v>4.2604185266359451E-6</c:v>
                </c:pt>
                <c:pt idx="38">
                  <c:v>4.5355911920674785E-6</c:v>
                </c:pt>
                <c:pt idx="39">
                  <c:v>4.8203988937123299E-6</c:v>
                </c:pt>
                <c:pt idx="40">
                  <c:v>5.1148878372764273E-6</c:v>
                </c:pt>
                <c:pt idx="41">
                  <c:v>5.4191011664705968E-6</c:v>
                </c:pt>
                <c:pt idx="42">
                  <c:v>5.7330790712573076E-6</c:v>
                </c:pt>
                <c:pt idx="43">
                  <c:v>6.0568588908793686E-6</c:v>
                </c:pt>
                <c:pt idx="44">
                  <c:v>6.3904752121146657E-6</c:v>
                </c:pt>
                <c:pt idx="45">
                  <c:v>6.7339599612026291E-6</c:v>
                </c:pt>
                <c:pt idx="46">
                  <c:v>7.0873424926620743E-6</c:v>
                </c:pt>
                <c:pt idx="47">
                  <c:v>7.4506496732240635E-6</c:v>
                </c:pt>
                <c:pt idx="48">
                  <c:v>7.8239059622120521E-6</c:v>
                </c:pt>
                <c:pt idx="49">
                  <c:v>8.2071334881472779E-6</c:v>
                </c:pt>
                <c:pt idx="50">
                  <c:v>8.6003521211353018E-6</c:v>
                </c:pt>
                <c:pt idx="51">
                  <c:v>9.0035795443643707E-6</c:v>
                </c:pt>
                <c:pt idx="52">
                  <c:v>9.416831319164487E-6</c:v>
                </c:pt>
                <c:pt idx="53">
                  <c:v>9.8401209511767007E-6</c:v>
                </c:pt>
                <c:pt idx="54">
                  <c:v>1.0273459950527197E-5</c:v>
                </c:pt>
                <c:pt idx="55">
                  <c:v>1.0716857892001386E-5</c:v>
                </c:pt>
                <c:pt idx="56">
                  <c:v>1.117032247055505E-5</c:v>
                </c:pt>
                <c:pt idx="57">
                  <c:v>1.1633859557935722E-5</c:v>
                </c:pt>
                <c:pt idx="58">
                  <c:v>1.2107473253086809E-5</c:v>
                </c:pt>
                <c:pt idx="59">
                  <c:v>1.2591165934439097E-5</c:v>
                </c:pt>
                <c:pt idx="60">
                  <c:v>1.308493830765034E-5</c:v>
                </c:pt>
                <c:pt idx="61">
                  <c:v>1.3588789453677919E-5</c:v>
                </c:pt>
                <c:pt idx="62">
                  <c:v>1.4102716873187759E-5</c:v>
                </c:pt>
                <c:pt idx="63">
                  <c:v>1.4626716530519168E-5</c:v>
                </c:pt>
                <c:pt idx="64">
                  <c:v>1.5160782896983527E-5</c:v>
                </c:pt>
                <c:pt idx="65">
                  <c:v>1.5704908990610278E-5</c:v>
                </c:pt>
                <c:pt idx="66">
                  <c:v>1.6259086416114954E-5</c:v>
                </c:pt>
                <c:pt idx="67">
                  <c:v>1.6823305403979028E-5</c:v>
                </c:pt>
                <c:pt idx="68">
                  <c:v>1.7397554845755003E-5</c:v>
                </c:pt>
                <c:pt idx="69">
                  <c:v>1.7981822331925024E-5</c:v>
                </c:pt>
                <c:pt idx="70">
                  <c:v>1.8576094185318581E-5</c:v>
                </c:pt>
                <c:pt idx="71">
                  <c:v>1.9180355495529433E-5</c:v>
                </c:pt>
                <c:pt idx="72">
                  <c:v>1.979459015122309E-5</c:v>
                </c:pt>
                <c:pt idx="73">
                  <c:v>2.0418780872111242E-5</c:v>
                </c:pt>
                <c:pt idx="74">
                  <c:v>2.1052909239926976E-5</c:v>
                </c:pt>
                <c:pt idx="75">
                  <c:v>2.1696955727623646E-5</c:v>
                </c:pt>
                <c:pt idx="76">
                  <c:v>2.235089972923987E-5</c:v>
                </c:pt>
                <c:pt idx="77">
                  <c:v>2.3014719587655108E-5</c:v>
                </c:pt>
                <c:pt idx="78">
                  <c:v>2.3688392622345233E-5</c:v>
                </c:pt>
                <c:pt idx="79">
                  <c:v>2.4371895155472778E-5</c:v>
                </c:pt>
                <c:pt idx="80">
                  <c:v>2.5065202538754328E-5</c:v>
                </c:pt>
                <c:pt idx="81">
                  <c:v>2.5768289178218495E-5</c:v>
                </c:pt>
                <c:pt idx="82">
                  <c:v>2.648112855774265E-5</c:v>
                </c:pt>
                <c:pt idx="83">
                  <c:v>2.7203693266031337E-5</c:v>
                </c:pt>
                <c:pt idx="84">
                  <c:v>2.7935955015712111E-5</c:v>
                </c:pt>
                <c:pt idx="85">
                  <c:v>2.8677884670091913E-5</c:v>
                </c:pt>
                <c:pt idx="86">
                  <c:v>2.9429452262252909E-5</c:v>
                </c:pt>
                <c:pt idx="87">
                  <c:v>3.0190627018811256E-5</c:v>
                </c:pt>
                <c:pt idx="88">
                  <c:v>3.0961377379012944E-5</c:v>
                </c:pt>
                <c:pt idx="89">
                  <c:v>3.1741671016827233E-5</c:v>
                </c:pt>
                <c:pt idx="90">
                  <c:v>3.2531474860375553E-5</c:v>
                </c:pt>
                <c:pt idx="91">
                  <c:v>3.3330755111027344E-5</c:v>
                </c:pt>
                <c:pt idx="92">
                  <c:v>3.4139477263162021E-5</c:v>
                </c:pt>
                <c:pt idx="93">
                  <c:v>3.4957606122154594E-5</c:v>
                </c:pt>
                <c:pt idx="94">
                  <c:v>3.5785105823471497E-5</c:v>
                </c:pt>
                <c:pt idx="95">
                  <c:v>3.6621939848435758E-5</c:v>
                </c:pt>
                <c:pt idx="96">
                  <c:v>3.7468071044322038E-5</c:v>
                </c:pt>
                <c:pt idx="97">
                  <c:v>3.8323461638900547E-5</c:v>
                </c:pt>
                <c:pt idx="98">
                  <c:v>3.9188073257867551E-5</c:v>
                </c:pt>
                <c:pt idx="99">
                  <c:v>4.0061866941720758E-5</c:v>
                </c:pt>
                <c:pt idx="100">
                  <c:v>4.0944803159637111E-5</c:v>
                </c:pt>
                <c:pt idx="101">
                  <c:v>4.1836841827347371E-5</c:v>
                </c:pt>
                <c:pt idx="102">
                  <c:v>4.2737942319903688E-5</c:v>
                </c:pt>
                <c:pt idx="103">
                  <c:v>4.36480634881109E-5</c:v>
                </c:pt>
                <c:pt idx="104">
                  <c:v>4.4567163672071253E-5</c:v>
                </c:pt>
                <c:pt idx="105">
                  <c:v>4.5495200715950368E-5</c:v>
                </c:pt>
                <c:pt idx="106">
                  <c:v>4.6432131980744806E-5</c:v>
                </c:pt>
                <c:pt idx="107">
                  <c:v>4.737791435882599E-5</c:v>
                </c:pt>
                <c:pt idx="108">
                  <c:v>4.8332504287484923E-5</c:v>
                </c:pt>
                <c:pt idx="109">
                  <c:v>4.9295857759590334E-5</c:v>
                </c:pt>
                <c:pt idx="110">
                  <c:v>5.0267930339797928E-5</c:v>
                </c:pt>
                <c:pt idx="111">
                  <c:v>5.1248677173321155E-5</c:v>
                </c:pt>
                <c:pt idx="112">
                  <c:v>5.2238053001030238E-5</c:v>
                </c:pt>
                <c:pt idx="113">
                  <c:v>5.3236012169666225E-5</c:v>
                </c:pt>
                <c:pt idx="114">
                  <c:v>5.4242508643609355E-5</c:v>
                </c:pt>
                <c:pt idx="115">
                  <c:v>5.5257496017313557E-5</c:v>
                </c:pt>
                <c:pt idx="116">
                  <c:v>5.628092752518743E-5</c:v>
                </c:pt>
                <c:pt idx="117">
                  <c:v>5.7312756053806702E-5</c:v>
                </c:pt>
                <c:pt idx="118">
                  <c:v>5.8352934151351121E-5</c:v>
                </c:pt>
                <c:pt idx="119">
                  <c:v>5.9401414039372824E-5</c:v>
                </c:pt>
                <c:pt idx="120">
                  <c:v>6.0458147621789138E-5</c:v>
                </c:pt>
                <c:pt idx="121">
                  <c:v>6.1523086496650947E-5</c:v>
                </c:pt>
                <c:pt idx="122">
                  <c:v>6.2596181964469366E-5</c:v>
                </c:pt>
                <c:pt idx="123">
                  <c:v>6.3677385038651835E-5</c:v>
                </c:pt>
                <c:pt idx="124">
                  <c:v>6.476664645471697E-5</c:v>
                </c:pt>
                <c:pt idx="125">
                  <c:v>6.5863916680619639E-5</c:v>
                </c:pt>
                <c:pt idx="126">
                  <c:v>6.6969145924189455E-5</c:v>
                </c:pt>
                <c:pt idx="127">
                  <c:v>6.8082284143677896E-5</c:v>
                </c:pt>
                <c:pt idx="128">
                  <c:v>6.9203281055529864E-5</c:v>
                </c:pt>
                <c:pt idx="129">
                  <c:v>7.0332086143376493E-5</c:v>
                </c:pt>
                <c:pt idx="130">
                  <c:v>7.1468648666805912E-5</c:v>
                </c:pt>
                <c:pt idx="131">
                  <c:v>7.2612917669245824E-5</c:v>
                </c:pt>
                <c:pt idx="132">
                  <c:v>7.3764841985957119E-5</c:v>
                </c:pt>
                <c:pt idx="133">
                  <c:v>7.4924370252471562E-5</c:v>
                </c:pt>
                <c:pt idx="134">
                  <c:v>7.6091450912585401E-5</c:v>
                </c:pt>
                <c:pt idx="135">
                  <c:v>7.7266032225242753E-5</c:v>
                </c:pt>
                <c:pt idx="136">
                  <c:v>7.8448062272307162E-5</c:v>
                </c:pt>
                <c:pt idx="137">
                  <c:v>7.9637488966999292E-5</c:v>
                </c:pt>
                <c:pt idx="138">
                  <c:v>8.0834260059781116E-5</c:v>
                </c:pt>
                <c:pt idx="139">
                  <c:v>8.2038323146016445E-5</c:v>
                </c:pt>
                <c:pt idx="140">
                  <c:v>8.3249625673409433E-5</c:v>
                </c:pt>
                <c:pt idx="141">
                  <c:v>8.4468114948110795E-5</c:v>
                </c:pt>
                <c:pt idx="142">
                  <c:v>8.5693738141712217E-5</c:v>
                </c:pt>
                <c:pt idx="143">
                  <c:v>8.6926442298573825E-5</c:v>
                </c:pt>
                <c:pt idx="144">
                  <c:v>8.8166174340931214E-5</c:v>
                </c:pt>
                <c:pt idx="145">
                  <c:v>8.9412881076222916E-5</c:v>
                </c:pt>
                <c:pt idx="146">
                  <c:v>9.0666509203751744E-5</c:v>
                </c:pt>
                <c:pt idx="147">
                  <c:v>9.1927005319236699E-5</c:v>
                </c:pt>
                <c:pt idx="148">
                  <c:v>9.3194315922362492E-5</c:v>
                </c:pt>
                <c:pt idx="149">
                  <c:v>9.446838742244168E-5</c:v>
                </c:pt>
                <c:pt idx="150">
                  <c:v>9.574916614296658E-5</c:v>
                </c:pt>
                <c:pt idx="151">
                  <c:v>9.703659832938083E-5</c:v>
                </c:pt>
                <c:pt idx="152">
                  <c:v>9.8330630152521081E-5</c:v>
                </c:pt>
                <c:pt idx="153">
                  <c:v>9.9631207716055492E-5</c:v>
                </c:pt>
                <c:pt idx="154">
                  <c:v>1.0093827706025849E-4</c:v>
                </c:pt>
                <c:pt idx="155">
                  <c:v>1.0225178416833902E-4</c:v>
                </c:pt>
                <c:pt idx="156">
                  <c:v>1.0357167497154762E-4</c:v>
                </c:pt>
                <c:pt idx="157">
                  <c:v>1.048978953532842E-4</c:v>
                </c:pt>
                <c:pt idx="158">
                  <c:v>1.0623039115575938E-4</c:v>
                </c:pt>
                <c:pt idx="159">
                  <c:v>1.0756910818343624E-4</c:v>
                </c:pt>
                <c:pt idx="160">
                  <c:v>1.0891399220847031E-4</c:v>
                </c:pt>
                <c:pt idx="161">
                  <c:v>1.1026498897603876E-4</c:v>
                </c:pt>
                <c:pt idx="162">
                  <c:v>1.1162204420778199E-4</c:v>
                </c:pt>
                <c:pt idx="163">
                  <c:v>1.1298510360691072E-4</c:v>
                </c:pt>
                <c:pt idx="164">
                  <c:v>1.1435411286331298E-4</c:v>
                </c:pt>
                <c:pt idx="165">
                  <c:v>1.1572901765710686E-4</c:v>
                </c:pt>
                <c:pt idx="166">
                  <c:v>1.1710976366341441E-4</c:v>
                </c:pt>
                <c:pt idx="167">
                  <c:v>1.1849629655624749E-4</c:v>
                </c:pt>
                <c:pt idx="168">
                  <c:v>1.1988856201317066E-4</c:v>
                </c:pt>
                <c:pt idx="169">
                  <c:v>1.2128650571896493E-4</c:v>
                </c:pt>
                <c:pt idx="170">
                  <c:v>1.2269007337017968E-4</c:v>
                </c:pt>
                <c:pt idx="171">
                  <c:v>1.240992106784633E-4</c:v>
                </c:pt>
                <c:pt idx="172">
                  <c:v>1.2551386337456005E-4</c:v>
                </c:pt>
                <c:pt idx="173">
                  <c:v>1.2693397721252886E-4</c:v>
                </c:pt>
                <c:pt idx="174">
                  <c:v>1.2835949797362911E-4</c:v>
                </c:pt>
                <c:pt idx="175">
                  <c:v>1.2979037146865213E-4</c:v>
                </c:pt>
                <c:pt idx="176">
                  <c:v>1.3122654354325025E-4</c:v>
                </c:pt>
                <c:pt idx="177">
                  <c:v>1.3266796008049031E-4</c:v>
                </c:pt>
                <c:pt idx="178">
                  <c:v>1.3411456700418434E-4</c:v>
                </c:pt>
                <c:pt idx="179">
                  <c:v>1.3556631028344146E-4</c:v>
                </c:pt>
                <c:pt idx="180">
                  <c:v>1.3702313593444426E-4</c:v>
                </c:pt>
                <c:pt idx="181">
                  <c:v>1.3848499002477865E-4</c:v>
                </c:pt>
                <c:pt idx="182">
                  <c:v>1.3995181867654249E-4</c:v>
                </c:pt>
                <c:pt idx="183">
                  <c:v>1.4142356806945422E-4</c:v>
                </c:pt>
                <c:pt idx="184">
                  <c:v>1.4290018444340635E-4</c:v>
                </c:pt>
                <c:pt idx="185">
                  <c:v>1.4438161410246231E-4</c:v>
                </c:pt>
                <c:pt idx="186">
                  <c:v>1.4586780341729888E-4</c:v>
                </c:pt>
                <c:pt idx="187">
                  <c:v>1.4735869882775976E-4</c:v>
                </c:pt>
                <c:pt idx="188">
                  <c:v>1.4885424684707438E-4</c:v>
                </c:pt>
                <c:pt idx="189">
                  <c:v>1.5035439406285711E-4</c:v>
                </c:pt>
                <c:pt idx="190">
                  <c:v>1.5185908714188123E-4</c:v>
                </c:pt>
                <c:pt idx="191">
                  <c:v>1.5336827283063403E-4</c:v>
                </c:pt>
                <c:pt idx="192">
                  <c:v>1.5488189796009078E-4</c:v>
                </c:pt>
                <c:pt idx="193">
                  <c:v>1.5639990944715798E-4</c:v>
                </c:pt>
                <c:pt idx="194">
                  <c:v>1.5792225429678286E-4</c:v>
                </c:pt>
                <c:pt idx="195">
                  <c:v>1.5944887960628318E-4</c:v>
                </c:pt>
                <c:pt idx="196">
                  <c:v>1.6097973256590237E-4</c:v>
                </c:pt>
                <c:pt idx="197">
                  <c:v>1.6251476046247326E-4</c:v>
                </c:pt>
                <c:pt idx="198">
                  <c:v>1.6405391068108344E-4</c:v>
                </c:pt>
                <c:pt idx="199">
                  <c:v>1.6559713070796178E-4</c:v>
                </c:pt>
                <c:pt idx="200">
                  <c:v>1.6714436813236588E-4</c:v>
                </c:pt>
                <c:pt idx="201">
                  <c:v>1.6869557064902452E-4</c:v>
                </c:pt>
                <c:pt idx="202">
                  <c:v>1.7025068606069116E-4</c:v>
                </c:pt>
                <c:pt idx="203">
                  <c:v>1.718096622792542E-4</c:v>
                </c:pt>
                <c:pt idx="204">
                  <c:v>1.7337244732895662E-4</c:v>
                </c:pt>
                <c:pt idx="205">
                  <c:v>1.7493898934828334E-4</c:v>
                </c:pt>
                <c:pt idx="206">
                  <c:v>1.7650923659118245E-4</c:v>
                </c:pt>
                <c:pt idx="207">
                  <c:v>1.7808313743006288E-4</c:v>
                </c:pt>
                <c:pt idx="208">
                  <c:v>1.7966064035734863E-4</c:v>
                </c:pt>
                <c:pt idx="209">
                  <c:v>1.8124169398736623E-4</c:v>
                </c:pt>
                <c:pt idx="210">
                  <c:v>1.8282624705823203E-4</c:v>
                </c:pt>
                <c:pt idx="211">
                  <c:v>1.8441424843340659E-4</c:v>
                </c:pt>
                <c:pt idx="212">
                  <c:v>1.8600564710469225E-4</c:v>
                </c:pt>
                <c:pt idx="213">
                  <c:v>1.8760039219234415E-4</c:v>
                </c:pt>
                <c:pt idx="214">
                  <c:v>1.8919843294762373E-4</c:v>
                </c:pt>
                <c:pt idx="215">
                  <c:v>1.9079971875513024E-4</c:v>
                </c:pt>
                <c:pt idx="216">
                  <c:v>1.9240419913313378E-4</c:v>
                </c:pt>
                <c:pt idx="217">
                  <c:v>1.9401182373635084E-4</c:v>
                </c:pt>
                <c:pt idx="218">
                  <c:v>1.9562254235649945E-4</c:v>
                </c:pt>
                <c:pt idx="219">
                  <c:v>1.9723630492518573E-4</c:v>
                </c:pt>
                <c:pt idx="220">
                  <c:v>1.9885306151423698E-4</c:v>
                </c:pt>
                <c:pt idx="221">
                  <c:v>2.0047276233747802E-4</c:v>
                </c:pt>
                <c:pt idx="222">
                  <c:v>2.0209535775261855E-4</c:v>
                </c:pt>
                <c:pt idx="223">
                  <c:v>2.0372079826258549E-4</c:v>
                </c:pt>
                <c:pt idx="224">
                  <c:v>2.0534903451663311E-4</c:v>
                </c:pt>
                <c:pt idx="225">
                  <c:v>2.0698001731145332E-4</c:v>
                </c:pt>
                <c:pt idx="226">
                  <c:v>2.086136975933961E-4</c:v>
                </c:pt>
                <c:pt idx="227">
                  <c:v>2.1025002645935764E-4</c:v>
                </c:pt>
                <c:pt idx="228">
                  <c:v>2.1188895515755757E-4</c:v>
                </c:pt>
                <c:pt idx="229">
                  <c:v>2.1353043508975933E-4</c:v>
                </c:pt>
                <c:pt idx="230">
                  <c:v>2.1517441781160329E-4</c:v>
                </c:pt>
                <c:pt idx="231">
                  <c:v>2.1682085503416104E-4</c:v>
                </c:pt>
                <c:pt idx="232">
                  <c:v>2.1846969862548971E-4</c:v>
                </c:pt>
                <c:pt idx="233">
                  <c:v>2.2012090061107603E-4</c:v>
                </c:pt>
                <c:pt idx="234">
                  <c:v>2.2177441317516866E-4</c:v>
                </c:pt>
                <c:pt idx="235">
                  <c:v>2.2343018866288755E-4</c:v>
                </c:pt>
                <c:pt idx="236">
                  <c:v>2.2508817957900273E-4</c:v>
                </c:pt>
                <c:pt idx="237">
                  <c:v>2.2674833859159804E-4</c:v>
                </c:pt>
                <c:pt idx="238">
                  <c:v>2.2841061853084987E-4</c:v>
                </c:pt>
                <c:pt idx="239">
                  <c:v>2.3007497239202479E-4</c:v>
                </c:pt>
                <c:pt idx="240">
                  <c:v>2.3174135333436929E-4</c:v>
                </c:pt>
                <c:pt idx="241">
                  <c:v>2.3340971468388538E-4</c:v>
                </c:pt>
                <c:pt idx="242">
                  <c:v>2.350800099335526E-4</c:v>
                </c:pt>
                <c:pt idx="243">
                  <c:v>2.3675219274310599E-4</c:v>
                </c:pt>
                <c:pt idx="244">
                  <c:v>2.3842621694225574E-4</c:v>
                </c:pt>
                <c:pt idx="245">
                  <c:v>2.4010203652935491E-4</c:v>
                </c:pt>
                <c:pt idx="246">
                  <c:v>2.4177960567350887E-4</c:v>
                </c:pt>
                <c:pt idx="247">
                  <c:v>2.4345887871457528E-4</c:v>
                </c:pt>
                <c:pt idx="248">
                  <c:v>2.451398101646074E-4</c:v>
                </c:pt>
                <c:pt idx="249">
                  <c:v>2.4682235470852021E-4</c:v>
                </c:pt>
                <c:pt idx="250">
                  <c:v>2.4850646720431246E-4</c:v>
                </c:pt>
                <c:pt idx="251">
                  <c:v>2.5019210268395486E-4</c:v>
                </c:pt>
                <c:pt idx="252">
                  <c:v>2.5187921635483335E-4</c:v>
                </c:pt>
                <c:pt idx="253">
                  <c:v>2.5356776359952704E-4</c:v>
                </c:pt>
                <c:pt idx="254">
                  <c:v>2.5525769997636338E-4</c:v>
                </c:pt>
                <c:pt idx="255">
                  <c:v>2.5694898122119447E-4</c:v>
                </c:pt>
                <c:pt idx="256">
                  <c:v>2.58641563247064E-4</c:v>
                </c:pt>
                <c:pt idx="257">
                  <c:v>2.6033540214487338E-4</c:v>
                </c:pt>
                <c:pt idx="258">
                  <c:v>2.6203045418404791E-4</c:v>
                </c:pt>
                <c:pt idx="259">
                  <c:v>2.6372667581331388E-4</c:v>
                </c:pt>
                <c:pt idx="260">
                  <c:v>2.6542402366136475E-4</c:v>
                </c:pt>
                <c:pt idx="261">
                  <c:v>2.6712245453652805E-4</c:v>
                </c:pt>
                <c:pt idx="262">
                  <c:v>2.6882192542854177E-4</c:v>
                </c:pt>
                <c:pt idx="263">
                  <c:v>2.7052239350777718E-4</c:v>
                </c:pt>
                <c:pt idx="264">
                  <c:v>2.7222381612668212E-4</c:v>
                </c:pt>
                <c:pt idx="265">
                  <c:v>2.7392615081966998E-4</c:v>
                </c:pt>
                <c:pt idx="266">
                  <c:v>2.7562935530400789E-4</c:v>
                </c:pt>
                <c:pt idx="267">
                  <c:v>2.7733338747959468E-4</c:v>
                </c:pt>
                <c:pt idx="268">
                  <c:v>2.7903820542984903E-4</c:v>
                </c:pt>
                <c:pt idx="269">
                  <c:v>2.8074376742237561E-4</c:v>
                </c:pt>
                <c:pt idx="270">
                  <c:v>2.8245003190852103E-4</c:v>
                </c:pt>
                <c:pt idx="271">
                  <c:v>2.84156957524484E-4</c:v>
                </c:pt>
                <c:pt idx="272">
                  <c:v>2.8586450309098232E-4</c:v>
                </c:pt>
                <c:pt idx="273">
                  <c:v>2.8757262761458513E-4</c:v>
                </c:pt>
                <c:pt idx="274">
                  <c:v>2.8928129028649163E-4</c:v>
                </c:pt>
                <c:pt idx="275">
                  <c:v>2.9099045048475158E-4</c:v>
                </c:pt>
                <c:pt idx="276">
                  <c:v>2.9270006777259994E-4</c:v>
                </c:pt>
                <c:pt idx="277">
                  <c:v>2.9441010190045525E-4</c:v>
                </c:pt>
                <c:pt idx="278">
                  <c:v>2.9612051280469842E-4</c:v>
                </c:pt>
                <c:pt idx="279">
                  <c:v>2.97831260609005E-4</c:v>
                </c:pt>
                <c:pt idx="280">
                  <c:v>2.9954230562423412E-4</c:v>
                </c:pt>
                <c:pt idx="281">
                  <c:v>3.0125360834820647E-4</c:v>
                </c:pt>
                <c:pt idx="282">
                  <c:v>3.0296512946648146E-4</c:v>
                </c:pt>
                <c:pt idx="283">
                  <c:v>3.0467682985235722E-4</c:v>
                </c:pt>
                <c:pt idx="284">
                  <c:v>3.063886705669816E-4</c:v>
                </c:pt>
                <c:pt idx="285">
                  <c:v>3.0810061285968526E-4</c:v>
                </c:pt>
                <c:pt idx="286">
                  <c:v>3.0981261816775962E-4</c:v>
                </c:pt>
                <c:pt idx="287">
                  <c:v>3.1152464811701197E-4</c:v>
                </c:pt>
                <c:pt idx="288">
                  <c:v>3.1323666452176546E-4</c:v>
                </c:pt>
                <c:pt idx="289">
                  <c:v>3.1494862938497015E-4</c:v>
                </c:pt>
                <c:pt idx="290">
                  <c:v>3.166605048978699E-4</c:v>
                </c:pt>
                <c:pt idx="291">
                  <c:v>3.1837225344100162E-4</c:v>
                </c:pt>
                <c:pt idx="292">
                  <c:v>3.2008383758341807E-4</c:v>
                </c:pt>
                <c:pt idx="293">
                  <c:v>3.2179522008335404E-4</c:v>
                </c:pt>
                <c:pt idx="294">
                  <c:v>3.235063638877822E-4</c:v>
                </c:pt>
                <c:pt idx="295">
                  <c:v>3.2521723213307929E-4</c:v>
                </c:pt>
                <c:pt idx="296">
                  <c:v>3.2692778814435997E-4</c:v>
                </c:pt>
                <c:pt idx="297">
                  <c:v>3.286379954355878E-4</c:v>
                </c:pt>
                <c:pt idx="298">
                  <c:v>3.3034781771068555E-4</c:v>
                </c:pt>
                <c:pt idx="299">
                  <c:v>3.3205721886175876E-4</c:v>
                </c:pt>
                <c:pt idx="300">
                  <c:v>3.3376616297065009E-4</c:v>
                </c:pt>
                <c:pt idx="301">
                  <c:v>3.3547461430827319E-4</c:v>
                </c:pt>
                <c:pt idx="302">
                  <c:v>3.3718253733383552E-4</c:v>
                </c:pt>
                <c:pt idx="303">
                  <c:v>3.3888989669672576E-4</c:v>
                </c:pt>
                <c:pt idx="304">
                  <c:v>3.4059665723451538E-4</c:v>
                </c:pt>
                <c:pt idx="305">
                  <c:v>3.4230278397384684E-4</c:v>
                </c:pt>
                <c:pt idx="306">
                  <c:v>3.4400824213043357E-4</c:v>
                </c:pt>
                <c:pt idx="307">
                  <c:v>3.4571299710872694E-4</c:v>
                </c:pt>
                <c:pt idx="308">
                  <c:v>3.4741701450147211E-4</c:v>
                </c:pt>
                <c:pt idx="309">
                  <c:v>3.4912026009092934E-4</c:v>
                </c:pt>
                <c:pt idx="310">
                  <c:v>3.5082269984698655E-4</c:v>
                </c:pt>
                <c:pt idx="311">
                  <c:v>3.5252429992804757E-4</c:v>
                </c:pt>
                <c:pt idx="312">
                  <c:v>3.542250266816982E-4</c:v>
                </c:pt>
                <c:pt idx="313">
                  <c:v>3.559248466424858E-4</c:v>
                </c:pt>
                <c:pt idx="314">
                  <c:v>3.5762372653391772E-4</c:v>
                </c:pt>
                <c:pt idx="315">
                  <c:v>3.5932163326668487E-4</c:v>
                </c:pt>
                <c:pt idx="316">
                  <c:v>3.6101853393977201E-4</c:v>
                </c:pt>
                <c:pt idx="317">
                  <c:v>3.6271439583979159E-4</c:v>
                </c:pt>
                <c:pt idx="318">
                  <c:v>3.6440918643987352E-4</c:v>
                </c:pt>
                <c:pt idx="319">
                  <c:v>3.6610287340166359E-4</c:v>
                </c:pt>
                <c:pt idx="320">
                  <c:v>3.6779542457321401E-4</c:v>
                </c:pt>
                <c:pt idx="321">
                  <c:v>3.6948680798920552E-4</c:v>
                </c:pt>
                <c:pt idx="322">
                  <c:v>3.7117699187150244E-4</c:v>
                </c:pt>
                <c:pt idx="323">
                  <c:v>3.728659446282645E-4</c:v>
                </c:pt>
                <c:pt idx="324">
                  <c:v>3.745536348540579E-4</c:v>
                </c:pt>
                <c:pt idx="325">
                  <c:v>3.7624003132907813E-4</c:v>
                </c:pt>
                <c:pt idx="326">
                  <c:v>3.7792510302003812E-4</c:v>
                </c:pt>
                <c:pt idx="327">
                  <c:v>3.7960881907861399E-4</c:v>
                </c:pt>
                <c:pt idx="328">
                  <c:v>3.8129114884244419E-4</c:v>
                </c:pt>
                <c:pt idx="329">
                  <c:v>3.8297206183346422E-4</c:v>
                </c:pt>
                <c:pt idx="330">
                  <c:v>3.8465152775968292E-4</c:v>
                </c:pt>
                <c:pt idx="331">
                  <c:v>3.8632951651262903E-4</c:v>
                </c:pt>
                <c:pt idx="332">
                  <c:v>3.8800599816868342E-4</c:v>
                </c:pt>
                <c:pt idx="333">
                  <c:v>3.8968094298841294E-4</c:v>
                </c:pt>
                <c:pt idx="334">
                  <c:v>3.9135432141612636E-4</c:v>
                </c:pt>
                <c:pt idx="335">
                  <c:v>3.9302610407943028E-4</c:v>
                </c:pt>
                <c:pt idx="336">
                  <c:v>3.9469626178956219E-4</c:v>
                </c:pt>
                <c:pt idx="337">
                  <c:v>3.9636476554061328E-4</c:v>
                </c:pt>
                <c:pt idx="338">
                  <c:v>3.9803158650897341E-4</c:v>
                </c:pt>
                <c:pt idx="339">
                  <c:v>3.996966960542192E-4</c:v>
                </c:pt>
                <c:pt idx="340">
                  <c:v>4.0136006571722671E-4</c:v>
                </c:pt>
                <c:pt idx="341">
                  <c:v>4.0302166722094857E-4</c:v>
                </c:pt>
                <c:pt idx="342">
                  <c:v>4.0468147246974784E-4</c:v>
                </c:pt>
                <c:pt idx="343">
                  <c:v>4.0633945354906498E-4</c:v>
                </c:pt>
                <c:pt idx="344">
                  <c:v>4.0799558272530678E-4</c:v>
                </c:pt>
                <c:pt idx="345">
                  <c:v>4.0964983244495823E-4</c:v>
                </c:pt>
                <c:pt idx="346">
                  <c:v>4.1130217533502655E-4</c:v>
                </c:pt>
                <c:pt idx="347">
                  <c:v>4.1295258420182002E-4</c:v>
                </c:pt>
                <c:pt idx="348">
                  <c:v>4.1460103203183607E-4</c:v>
                </c:pt>
                <c:pt idx="349">
                  <c:v>4.1624749198976296E-4</c:v>
                </c:pt>
                <c:pt idx="350">
                  <c:v>4.1789193741958996E-4</c:v>
                </c:pt>
                <c:pt idx="351">
                  <c:v>4.1953434184316407E-4</c:v>
                </c:pt>
                <c:pt idx="352">
                  <c:v>4.2117467896130023E-4</c:v>
                </c:pt>
                <c:pt idx="353">
                  <c:v>4.2281292265100578E-4</c:v>
                </c:pt>
                <c:pt idx="354">
                  <c:v>4.2444904696792296E-4</c:v>
                </c:pt>
                <c:pt idx="355">
                  <c:v>4.2608302614355331E-4</c:v>
                </c:pt>
                <c:pt idx="356">
                  <c:v>4.2771483458636794E-4</c:v>
                </c:pt>
                <c:pt idx="357">
                  <c:v>4.2934444688103035E-4</c:v>
                </c:pt>
                <c:pt idx="358">
                  <c:v>4.309718377872862E-4</c:v>
                </c:pt>
                <c:pt idx="359">
                  <c:v>4.3259698224118459E-4</c:v>
                </c:pt>
                <c:pt idx="360">
                  <c:v>4.3421985535274654E-4</c:v>
                </c:pt>
                <c:pt idx="361">
                  <c:v>4.3584043240707526E-4</c:v>
                </c:pt>
                <c:pt idx="362">
                  <c:v>4.3745868886302386E-4</c:v>
                </c:pt>
                <c:pt idx="363">
                  <c:v>4.3907460035363943E-4</c:v>
                </c:pt>
                <c:pt idx="364">
                  <c:v>4.4068814268471979E-4</c:v>
                </c:pt>
                <c:pt idx="365">
                  <c:v>4.4229929183514649E-4</c:v>
                </c:pt>
                <c:pt idx="366">
                  <c:v>4.4390802395655182E-4</c:v>
                </c:pt>
                <c:pt idx="367">
                  <c:v>4.4551431537198649E-4</c:v>
                </c:pt>
                <c:pt idx="368">
                  <c:v>4.471181425766968E-4</c:v>
                </c:pt>
                <c:pt idx="369">
                  <c:v>4.4871948223668134E-4</c:v>
                </c:pt>
                <c:pt idx="370">
                  <c:v>4.503183111890241E-4</c:v>
                </c:pt>
                <c:pt idx="371">
                  <c:v>4.5191460644067316E-4</c:v>
                </c:pt>
                <c:pt idx="372">
                  <c:v>4.5350834516910687E-4</c:v>
                </c:pt>
                <c:pt idx="373">
                  <c:v>4.5509950472055749E-4</c:v>
                </c:pt>
                <c:pt idx="374">
                  <c:v>4.5668806261045525E-4</c:v>
                </c:pt>
                <c:pt idx="375">
                  <c:v>4.5827399652320633E-4</c:v>
                </c:pt>
                <c:pt idx="376">
                  <c:v>4.5985728431063855E-4</c:v>
                </c:pt>
                <c:pt idx="377">
                  <c:v>4.6143790399266749E-4</c:v>
                </c:pt>
                <c:pt idx="378">
                  <c:v>4.6301583375607525E-4</c:v>
                </c:pt>
                <c:pt idx="379">
                  <c:v>4.6459105195462147E-4</c:v>
                </c:pt>
                <c:pt idx="380">
                  <c:v>4.6616353710837721E-4</c:v>
                </c:pt>
                <c:pt idx="381">
                  <c:v>4.6773326790272574E-4</c:v>
                </c:pt>
                <c:pt idx="382">
                  <c:v>4.6930022318902864E-4</c:v>
                </c:pt>
                <c:pt idx="383">
                  <c:v>4.7086438198307157E-4</c:v>
                </c:pt>
                <c:pt idx="384">
                  <c:v>4.724257234651752E-4</c:v>
                </c:pt>
                <c:pt idx="385">
                  <c:v>4.7398422697964016E-4</c:v>
                </c:pt>
                <c:pt idx="386">
                  <c:v>4.7553987203396986E-4</c:v>
                </c:pt>
                <c:pt idx="387">
                  <c:v>4.7709263829909254E-4</c:v>
                </c:pt>
                <c:pt idx="388">
                  <c:v>4.7864250560791799E-4</c:v>
                </c:pt>
                <c:pt idx="389">
                  <c:v>4.8018945395578161E-4</c:v>
                </c:pt>
                <c:pt idx="390">
                  <c:v>4.8173346349922319E-4</c:v>
                </c:pt>
                <c:pt idx="391">
                  <c:v>4.8327451455598691E-4</c:v>
                </c:pt>
                <c:pt idx="392">
                  <c:v>4.8481258760446622E-4</c:v>
                </c:pt>
                <c:pt idx="393">
                  <c:v>4.8634766328303769E-4</c:v>
                </c:pt>
                <c:pt idx="394">
                  <c:v>4.878797223892839E-4</c:v>
                </c:pt>
                <c:pt idx="395">
                  <c:v>4.8940874588065952E-4</c:v>
                </c:pt>
                <c:pt idx="396">
                  <c:v>4.9093471487238194E-4</c:v>
                </c:pt>
                <c:pt idx="397">
                  <c:v>4.9245761063854143E-4</c:v>
                </c:pt>
                <c:pt idx="398">
                  <c:v>4.9397741461021383E-4</c:v>
                </c:pt>
                <c:pt idx="399">
                  <c:v>4.9549410837546048E-4</c:v>
                </c:pt>
                <c:pt idx="400">
                  <c:v>4.9700767367999443E-4</c:v>
                </c:pt>
                <c:pt idx="401">
                  <c:v>4.9851809242407175E-4</c:v>
                </c:pt>
                <c:pt idx="402">
                  <c:v>5.0002534666493403E-4</c:v>
                </c:pt>
                <c:pt idx="403">
                  <c:v>5.0152941861414391E-4</c:v>
                </c:pt>
                <c:pt idx="404">
                  <c:v>5.0303029063791804E-4</c:v>
                </c:pt>
                <c:pt idx="405">
                  <c:v>5.045279452566831E-4</c:v>
                </c:pt>
                <c:pt idx="406">
                  <c:v>5.0602236514452059E-4</c:v>
                </c:pt>
                <c:pt idx="407">
                  <c:v>5.0751353312838976E-4</c:v>
                </c:pt>
                <c:pt idx="408">
                  <c:v>5.0900143218757243E-4</c:v>
                </c:pt>
                <c:pt idx="409">
                  <c:v>5.1048604545389509E-4</c:v>
                </c:pt>
                <c:pt idx="410">
                  <c:v>5.1196735621028555E-4</c:v>
                </c:pt>
                <c:pt idx="411">
                  <c:v>5.1344534789099505E-4</c:v>
                </c:pt>
                <c:pt idx="412">
                  <c:v>5.1492000408015492E-4</c:v>
                </c:pt>
                <c:pt idx="413">
                  <c:v>5.1639130851255377E-4</c:v>
                </c:pt>
                <c:pt idx="414">
                  <c:v>5.1785924507208314E-4</c:v>
                </c:pt>
                <c:pt idx="415">
                  <c:v>5.1932379779162652E-4</c:v>
                </c:pt>
                <c:pt idx="416">
                  <c:v>5.2078495085228216E-4</c:v>
                </c:pt>
                <c:pt idx="417">
                  <c:v>5.2224268858314105E-4</c:v>
                </c:pt>
                <c:pt idx="418">
                  <c:v>5.2369699546117587E-4</c:v>
                </c:pt>
                <c:pt idx="419">
                  <c:v>5.2514785610879855E-4</c:v>
                </c:pt>
                <c:pt idx="420">
                  <c:v>5.2659525529663576E-4</c:v>
                </c:pt>
                <c:pt idx="421">
                  <c:v>5.280391779393101E-4</c:v>
                </c:pt>
                <c:pt idx="422">
                  <c:v>5.2947960909766056E-4</c:v>
                </c:pt>
                <c:pt idx="423">
                  <c:v>5.3091653397763228E-4</c:v>
                </c:pt>
                <c:pt idx="424">
                  <c:v>5.3234993792805607E-4</c:v>
                </c:pt>
                <c:pt idx="425">
                  <c:v>5.3377980644264689E-4</c:v>
                </c:pt>
                <c:pt idx="426">
                  <c:v>5.352061251576723E-4</c:v>
                </c:pt>
                <c:pt idx="427">
                  <c:v>5.3662887985217456E-4</c:v>
                </c:pt>
                <c:pt idx="428">
                  <c:v>5.3804805644730447E-4</c:v>
                </c:pt>
                <c:pt idx="429">
                  <c:v>5.3946364100598831E-4</c:v>
                </c:pt>
                <c:pt idx="430">
                  <c:v>5.4087561973137355E-4</c:v>
                </c:pt>
                <c:pt idx="431">
                  <c:v>5.4228397896816105E-4</c:v>
                </c:pt>
                <c:pt idx="432">
                  <c:v>5.436887052003847E-4</c:v>
                </c:pt>
                <c:pt idx="433">
                  <c:v>5.4508978505163341E-4</c:v>
                </c:pt>
                <c:pt idx="434">
                  <c:v>5.4648720528471806E-4</c:v>
                </c:pt>
                <c:pt idx="435">
                  <c:v>5.4788095279989513E-4</c:v>
                </c:pt>
                <c:pt idx="436">
                  <c:v>5.4927101463642103E-4</c:v>
                </c:pt>
                <c:pt idx="437">
                  <c:v>5.5065737797010961E-4</c:v>
                </c:pt>
                <c:pt idx="438">
                  <c:v>5.5204003011377623E-4</c:v>
                </c:pt>
                <c:pt idx="439">
                  <c:v>5.5341895851679368E-4</c:v>
                </c:pt>
                <c:pt idx="440">
                  <c:v>5.5479415076320482E-4</c:v>
                </c:pt>
                <c:pt idx="441">
                  <c:v>5.5616559457360992E-4</c:v>
                </c:pt>
                <c:pt idx="442">
                  <c:v>5.575332778021691E-4</c:v>
                </c:pt>
                <c:pt idx="443">
                  <c:v>5.588971884376015E-4</c:v>
                </c:pt>
                <c:pt idx="444">
                  <c:v>5.6025731460196404E-4</c:v>
                </c:pt>
                <c:pt idx="445">
                  <c:v>5.616136445509845E-4</c:v>
                </c:pt>
                <c:pt idx="446">
                  <c:v>5.6296616667184107E-4</c:v>
                </c:pt>
                <c:pt idx="447">
                  <c:v>5.6431486948438359E-4</c:v>
                </c:pt>
                <c:pt idx="448">
                  <c:v>5.6565974164013433E-4</c:v>
                </c:pt>
                <c:pt idx="449">
                  <c:v>5.6700077192051168E-4</c:v>
                </c:pt>
                <c:pt idx="450">
                  <c:v>5.6833794923816239E-4</c:v>
                </c:pt>
                <c:pt idx="451">
                  <c:v>5.6967126263540724E-4</c:v>
                </c:pt>
                <c:pt idx="452">
                  <c:v>5.710007012833529E-4</c:v>
                </c:pt>
                <c:pt idx="453">
                  <c:v>5.7232625448255803E-4</c:v>
                </c:pt>
                <c:pt idx="454">
                  <c:v>5.7364791166136797E-4</c:v>
                </c:pt>
                <c:pt idx="455">
                  <c:v>5.7496566237591473E-4</c:v>
                </c:pt>
                <c:pt idx="456">
                  <c:v>5.7627949630933983E-4</c:v>
                </c:pt>
                <c:pt idx="457">
                  <c:v>5.7758940327179431E-4</c:v>
                </c:pt>
                <c:pt idx="458">
                  <c:v>5.7889537319910644E-4</c:v>
                </c:pt>
                <c:pt idx="459">
                  <c:v>5.8019739615255972E-4</c:v>
                </c:pt>
                <c:pt idx="460">
                  <c:v>5.8149546231922589E-4</c:v>
                </c:pt>
                <c:pt idx="461">
                  <c:v>5.8278956200974452E-4</c:v>
                </c:pt>
                <c:pt idx="462">
                  <c:v>5.8407968565910018E-4</c:v>
                </c:pt>
                <c:pt idx="463">
                  <c:v>5.8536582382540114E-4</c:v>
                </c:pt>
                <c:pt idx="464">
                  <c:v>5.8664796719098966E-4</c:v>
                </c:pt>
                <c:pt idx="465">
                  <c:v>5.8792610655800104E-4</c:v>
                </c:pt>
                <c:pt idx="466">
                  <c:v>5.8920023285302658E-4</c:v>
                </c:pt>
                <c:pt idx="467">
                  <c:v>5.9047033712200658E-4</c:v>
                </c:pt>
                <c:pt idx="468">
                  <c:v>5.9173641053300585E-4</c:v>
                </c:pt>
                <c:pt idx="469">
                  <c:v>5.9299844437343818E-4</c:v>
                </c:pt>
                <c:pt idx="470">
                  <c:v>5.9425643005062145E-4</c:v>
                </c:pt>
                <c:pt idx="471">
                  <c:v>5.955103590911115E-4</c:v>
                </c:pt>
                <c:pt idx="472">
                  <c:v>5.9676022314048005E-4</c:v>
                </c:pt>
                <c:pt idx="473">
                  <c:v>5.9800601396164943E-4</c:v>
                </c:pt>
                <c:pt idx="474">
                  <c:v>5.992477234357807E-4</c:v>
                </c:pt>
                <c:pt idx="475">
                  <c:v>6.0048534356049732E-4</c:v>
                </c:pt>
                <c:pt idx="476">
                  <c:v>6.0171886645032924E-4</c:v>
                </c:pt>
                <c:pt idx="477">
                  <c:v>6.0294828433626879E-4</c:v>
                </c:pt>
                <c:pt idx="478">
                  <c:v>6.0417358956355027E-4</c:v>
                </c:pt>
                <c:pt idx="479">
                  <c:v>6.0539477459342628E-4</c:v>
                </c:pt>
                <c:pt idx="480">
                  <c:v>6.066118320011693E-4</c:v>
                </c:pt>
                <c:pt idx="481">
                  <c:v>6.0782475447596074E-4</c:v>
                </c:pt>
                <c:pt idx="482">
                  <c:v>6.0903353482044675E-4</c:v>
                </c:pt>
                <c:pt idx="483">
                  <c:v>6.1023816594985014E-4</c:v>
                </c:pt>
                <c:pt idx="484">
                  <c:v>6.1143864089219235E-4</c:v>
                </c:pt>
                <c:pt idx="485">
                  <c:v>6.1263495278685021E-4</c:v>
                </c:pt>
                <c:pt idx="486">
                  <c:v>6.1382709488466691E-4</c:v>
                </c:pt>
                <c:pt idx="487">
                  <c:v>6.1501506054761901E-4</c:v>
                </c:pt>
                <c:pt idx="488">
                  <c:v>6.1619884324715102E-4</c:v>
                </c:pt>
                <c:pt idx="489">
                  <c:v>6.1737843656495262E-4</c:v>
                </c:pt>
                <c:pt idx="490">
                  <c:v>6.1855383419195942E-4</c:v>
                </c:pt>
                <c:pt idx="491">
                  <c:v>6.1972502992735379E-4</c:v>
                </c:pt>
                <c:pt idx="492">
                  <c:v>6.2089201767923097E-4</c:v>
                </c:pt>
                <c:pt idx="493">
                  <c:v>6.2205479146260068E-4</c:v>
                </c:pt>
                <c:pt idx="494">
                  <c:v>6.2321334539994222E-4</c:v>
                </c:pt>
                <c:pt idx="495">
                  <c:v>6.2436767372042734E-4</c:v>
                </c:pt>
                <c:pt idx="496">
                  <c:v>6.2551777075914305E-4</c:v>
                </c:pt>
                <c:pt idx="497">
                  <c:v>6.2666363095709166E-4</c:v>
                </c:pt>
                <c:pt idx="498">
                  <c:v>6.2780524885974742E-4</c:v>
                </c:pt>
                <c:pt idx="499">
                  <c:v>6.2894261911816685E-4</c:v>
                </c:pt>
                <c:pt idx="500">
                  <c:v>6.3007573648632409E-4</c:v>
                </c:pt>
                <c:pt idx="501">
                  <c:v>6.3120459582255428E-4</c:v>
                </c:pt>
                <c:pt idx="502">
                  <c:v>6.323291920879992E-4</c:v>
                </c:pt>
                <c:pt idx="503">
                  <c:v>6.3344952034594115E-4</c:v>
                </c:pt>
                <c:pt idx="504">
                  <c:v>6.3456557576291317E-4</c:v>
                </c:pt>
                <c:pt idx="505">
                  <c:v>6.3567735360525734E-4</c:v>
                </c:pt>
                <c:pt idx="506">
                  <c:v>6.3678484924178935E-4</c:v>
                </c:pt>
                <c:pt idx="507">
                  <c:v>6.3788805814080085E-4</c:v>
                </c:pt>
                <c:pt idx="508">
                  <c:v>6.3898697587172482E-4</c:v>
                </c:pt>
                <c:pt idx="509">
                  <c:v>6.4008159810191589E-4</c:v>
                </c:pt>
                <c:pt idx="510">
                  <c:v>6.4117192059953698E-4</c:v>
                </c:pt>
                <c:pt idx="511">
                  <c:v>6.4225793923000651E-4</c:v>
                </c:pt>
                <c:pt idx="512">
                  <c:v>6.4333964995710868E-4</c:v>
                </c:pt>
                <c:pt idx="513">
                  <c:v>6.4441704884199424E-4</c:v>
                </c:pt>
                <c:pt idx="514">
                  <c:v>6.4549013204373562E-4</c:v>
                </c:pt>
                <c:pt idx="515">
                  <c:v>6.4655889581610726E-4</c:v>
                </c:pt>
                <c:pt idx="516">
                  <c:v>6.4762333651080528E-4</c:v>
                </c:pt>
                <c:pt idx="517">
                  <c:v>6.4868345057389476E-4</c:v>
                </c:pt>
                <c:pt idx="518">
                  <c:v>6.4973923454669791E-4</c:v>
                </c:pt>
                <c:pt idx="519">
                  <c:v>6.5079068506523896E-4</c:v>
                </c:pt>
                <c:pt idx="520">
                  <c:v>6.5183779885980009E-4</c:v>
                </c:pt>
                <c:pt idx="521">
                  <c:v>6.5288057275370015E-4</c:v>
                </c:pt>
                <c:pt idx="522">
                  <c:v>6.5391900366340572E-4</c:v>
                </c:pt>
                <c:pt idx="523">
                  <c:v>6.5495308859830903E-4</c:v>
                </c:pt>
                <c:pt idx="524">
                  <c:v>6.5598282465972879E-4</c:v>
                </c:pt>
                <c:pt idx="525">
                  <c:v>6.5700820904046608E-4</c:v>
                </c:pt>
                <c:pt idx="526">
                  <c:v>6.5802923902458232E-4</c:v>
                </c:pt>
                <c:pt idx="527">
                  <c:v>6.5904591198695517E-4</c:v>
                </c:pt>
                <c:pt idx="528">
                  <c:v>6.6005822539205727E-4</c:v>
                </c:pt>
                <c:pt idx="529">
                  <c:v>6.6106617679428936E-4</c:v>
                </c:pt>
                <c:pt idx="530">
                  <c:v>6.6206976383753613E-4</c:v>
                </c:pt>
                <c:pt idx="531">
                  <c:v>6.6306898425427807E-4</c:v>
                </c:pt>
                <c:pt idx="532">
                  <c:v>6.6406383586481432E-4</c:v>
                </c:pt>
                <c:pt idx="533">
                  <c:v>6.6505431657781777E-4</c:v>
                </c:pt>
                <c:pt idx="534">
                  <c:v>6.6604042438855871E-4</c:v>
                </c:pt>
                <c:pt idx="535">
                  <c:v>6.6702215737979298E-4</c:v>
                </c:pt>
                <c:pt idx="536">
                  <c:v>6.6799951371987465E-4</c:v>
                </c:pt>
                <c:pt idx="537">
                  <c:v>6.6897249166375516E-4</c:v>
                </c:pt>
                <c:pt idx="538">
                  <c:v>6.6994108955142906E-4</c:v>
                </c:pt>
                <c:pt idx="539">
                  <c:v>6.7090530580782293E-4</c:v>
                </c:pt>
                <c:pt idx="540">
                  <c:v>6.718651389416852E-4</c:v>
                </c:pt>
                <c:pt idx="541">
                  <c:v>6.7282058754725149E-4</c:v>
                </c:pt>
                <c:pt idx="542">
                  <c:v>6.7377165030046982E-4</c:v>
                </c:pt>
                <c:pt idx="543">
                  <c:v>6.7471832596222026E-4</c:v>
                </c:pt>
                <c:pt idx="544">
                  <c:v>6.7566061337342997E-4</c:v>
                </c:pt>
                <c:pt idx="545">
                  <c:v>6.7659851146018024E-4</c:v>
                </c:pt>
                <c:pt idx="546">
                  <c:v>6.7753201922771122E-4</c:v>
                </c:pt>
                <c:pt idx="547">
                  <c:v>6.7846113576397471E-4</c:v>
                </c:pt>
                <c:pt idx="548">
                  <c:v>6.7938586023652547E-4</c:v>
                </c:pt>
                <c:pt idx="549">
                  <c:v>6.803061918940756E-4</c:v>
                </c:pt>
                <c:pt idx="550">
                  <c:v>6.812221300647181E-4</c:v>
                </c:pt>
                <c:pt idx="551">
                  <c:v>6.8213367415603798E-4</c:v>
                </c:pt>
                <c:pt idx="552">
                  <c:v>6.8304082365455709E-4</c:v>
                </c:pt>
                <c:pt idx="553">
                  <c:v>6.8394357812484596E-4</c:v>
                </c:pt>
                <c:pt idx="554">
                  <c:v>6.8484193721030096E-4</c:v>
                </c:pt>
                <c:pt idx="555">
                  <c:v>6.8573590063047973E-4</c:v>
                </c:pt>
                <c:pt idx="556">
                  <c:v>6.866254681837658E-4</c:v>
                </c:pt>
                <c:pt idx="557">
                  <c:v>6.8751063974392679E-4</c:v>
                </c:pt>
                <c:pt idx="558">
                  <c:v>6.8839141526122472E-4</c:v>
                </c:pt>
                <c:pt idx="559">
                  <c:v>6.8926779476208289E-4</c:v>
                </c:pt>
                <c:pt idx="560">
                  <c:v>6.9013977834730955E-4</c:v>
                </c:pt>
                <c:pt idx="561">
                  <c:v>6.9100736619376324E-4</c:v>
                </c:pt>
                <c:pt idx="562">
                  <c:v>6.9187055855168822E-4</c:v>
                </c:pt>
                <c:pt idx="563">
                  <c:v>6.9272935574560268E-4</c:v>
                </c:pt>
                <c:pt idx="564">
                  <c:v>6.9358375817452078E-4</c:v>
                </c:pt>
                <c:pt idx="565">
                  <c:v>6.9443376630873299E-4</c:v>
                </c:pt>
                <c:pt idx="566">
                  <c:v>6.9527938069247064E-4</c:v>
                </c:pt>
                <c:pt idx="567">
                  <c:v>6.9612060194224057E-4</c:v>
                </c:pt>
                <c:pt idx="568">
                  <c:v>6.9695743074515981E-4</c:v>
                </c:pt>
                <c:pt idx="569">
                  <c:v>6.9778986786150909E-4</c:v>
                </c:pt>
                <c:pt idx="570">
                  <c:v>6.9861791412073604E-4</c:v>
                </c:pt>
                <c:pt idx="571">
                  <c:v>6.9944157042367561E-4</c:v>
                </c:pt>
                <c:pt idx="572">
                  <c:v>7.0026083774099579E-4</c:v>
                </c:pt>
                <c:pt idx="573">
                  <c:v>7.0107571711341965E-4</c:v>
                </c:pt>
                <c:pt idx="574">
                  <c:v>7.0188620965039306E-4</c:v>
                </c:pt>
                <c:pt idx="575">
                  <c:v>7.0269231652964059E-4</c:v>
                </c:pt>
                <c:pt idx="576">
                  <c:v>7.034940389988309E-4</c:v>
                </c:pt>
                <c:pt idx="577">
                  <c:v>7.0429137837180189E-4</c:v>
                </c:pt>
                <c:pt idx="578">
                  <c:v>7.0508433603100329E-4</c:v>
                </c:pt>
                <c:pt idx="579">
                  <c:v>7.0587291342572023E-4</c:v>
                </c:pt>
                <c:pt idx="580">
                  <c:v>7.0665711207140713E-4</c:v>
                </c:pt>
                <c:pt idx="581">
                  <c:v>7.0743693355057591E-4</c:v>
                </c:pt>
                <c:pt idx="582">
                  <c:v>7.0821237951124161E-4</c:v>
                </c:pt>
                <c:pt idx="583">
                  <c:v>7.0898345166614529E-4</c:v>
                </c:pt>
                <c:pt idx="584">
                  <c:v>7.0975015179419731E-4</c:v>
                </c:pt>
                <c:pt idx="585">
                  <c:v>7.1051248173825687E-4</c:v>
                </c:pt>
                <c:pt idx="586">
                  <c:v>7.1127044340513201E-4</c:v>
                </c:pt>
                <c:pt idx="587">
                  <c:v>7.1202403876602371E-4</c:v>
                </c:pt>
                <c:pt idx="588">
                  <c:v>7.127732698550826E-4</c:v>
                </c:pt>
                <c:pt idx="589">
                  <c:v>7.1351813876896486E-4</c:v>
                </c:pt>
                <c:pt idx="590">
                  <c:v>7.1425864766827551E-4</c:v>
                </c:pt>
                <c:pt idx="591">
                  <c:v>7.1499479877423777E-4</c:v>
                </c:pt>
                <c:pt idx="592">
                  <c:v>7.1572659437069142E-4</c:v>
                </c:pt>
                <c:pt idx="593">
                  <c:v>7.1645403680209441E-4</c:v>
                </c:pt>
                <c:pt idx="594">
                  <c:v>7.1717712847496617E-4</c:v>
                </c:pt>
                <c:pt idx="595">
                  <c:v>7.1789587185500103E-4</c:v>
                </c:pt>
                <c:pt idx="596">
                  <c:v>7.1861026946906659E-4</c:v>
                </c:pt>
                <c:pt idx="597">
                  <c:v>7.1932032390320533E-4</c:v>
                </c:pt>
                <c:pt idx="598">
                  <c:v>7.2002603780307872E-4</c:v>
                </c:pt>
                <c:pt idx="599">
                  <c:v>7.2072741387319006E-4</c:v>
                </c:pt>
                <c:pt idx="600">
                  <c:v>7.2142445487599627E-4</c:v>
                </c:pt>
                <c:pt idx="601">
                  <c:v>7.2211716363412837E-4</c:v>
                </c:pt>
                <c:pt idx="602">
                  <c:v>7.2280554302484035E-4</c:v>
                </c:pt>
                <c:pt idx="603">
                  <c:v>7.2348959598533824E-4</c:v>
                </c:pt>
                <c:pt idx="604">
                  <c:v>7.2416932550889435E-4</c:v>
                </c:pt>
                <c:pt idx="605">
                  <c:v>7.2484473464529131E-4</c:v>
                </c:pt>
                <c:pt idx="606">
                  <c:v>7.2551582650071111E-4</c:v>
                </c:pt>
                <c:pt idx="607">
                  <c:v>7.2618260423717995E-4</c:v>
                </c:pt>
                <c:pt idx="608">
                  <c:v>7.268450710719021E-4</c:v>
                </c:pt>
                <c:pt idx="609">
                  <c:v>7.2750323027781505E-4</c:v>
                </c:pt>
                <c:pt idx="610">
                  <c:v>7.2815708518159106E-4</c:v>
                </c:pt>
                <c:pt idx="611">
                  <c:v>7.2880663916474742E-4</c:v>
                </c:pt>
                <c:pt idx="612">
                  <c:v>7.2945189566320234E-4</c:v>
                </c:pt>
                <c:pt idx="613">
                  <c:v>7.300928581653876E-4</c:v>
                </c:pt>
                <c:pt idx="614">
                  <c:v>7.3072953021358078E-4</c:v>
                </c:pt>
                <c:pt idx="615">
                  <c:v>7.3136191540268403E-4</c:v>
                </c:pt>
                <c:pt idx="616">
                  <c:v>7.3199001738055713E-4</c:v>
                </c:pt>
                <c:pt idx="617">
                  <c:v>7.3261383984624118E-4</c:v>
                </c:pt>
                <c:pt idx="618">
                  <c:v>7.3323338655062464E-4</c:v>
                </c:pt>
                <c:pt idx="619">
                  <c:v>7.3384866129688753E-4</c:v>
                </c:pt>
                <c:pt idx="620">
                  <c:v>7.3445966793828088E-4</c:v>
                </c:pt>
                <c:pt idx="621">
                  <c:v>7.3506641037845988E-4</c:v>
                </c:pt>
                <c:pt idx="622">
                  <c:v>7.3566889257203893E-4</c:v>
                </c:pt>
                <c:pt idx="623">
                  <c:v>7.3626711852303739E-4</c:v>
                </c:pt>
                <c:pt idx="624">
                  <c:v>7.3686109228532359E-4</c:v>
                </c:pt>
                <c:pt idx="625">
                  <c:v>7.3745081796172673E-4</c:v>
                </c:pt>
                <c:pt idx="626">
                  <c:v>7.3803629970314866E-4</c:v>
                </c:pt>
                <c:pt idx="627">
                  <c:v>7.3861754171078431E-4</c:v>
                </c:pt>
                <c:pt idx="628">
                  <c:v>7.3919454823190289E-4</c:v>
                </c:pt>
                <c:pt idx="629">
                  <c:v>7.397673235625124E-4</c:v>
                </c:pt>
                <c:pt idx="630">
                  <c:v>7.4033587204613838E-4</c:v>
                </c:pt>
                <c:pt idx="631">
                  <c:v>7.4090019807260266E-4</c:v>
                </c:pt>
                <c:pt idx="632">
                  <c:v>7.4146030607902258E-4</c:v>
                </c:pt>
                <c:pt idx="633">
                  <c:v>7.4201620054892281E-4</c:v>
                </c:pt>
                <c:pt idx="634">
                  <c:v>7.4256788601057E-4</c:v>
                </c:pt>
                <c:pt idx="635">
                  <c:v>7.4311536703974834E-4</c:v>
                </c:pt>
                <c:pt idx="636">
                  <c:v>7.436586482558738E-4</c:v>
                </c:pt>
                <c:pt idx="637">
                  <c:v>7.4419773432476966E-4</c:v>
                </c:pt>
                <c:pt idx="638">
                  <c:v>7.4473262995500278E-4</c:v>
                </c:pt>
                <c:pt idx="639">
                  <c:v>7.4526333990099225E-4</c:v>
                </c:pt>
                <c:pt idx="640">
                  <c:v>7.4578986896089994E-4</c:v>
                </c:pt>
                <c:pt idx="641">
                  <c:v>7.4631222197540925E-4</c:v>
                </c:pt>
                <c:pt idx="642">
                  <c:v>7.468304038295015E-4</c:v>
                </c:pt>
                <c:pt idx="643">
                  <c:v>7.4734441945012442E-4</c:v>
                </c:pt>
                <c:pt idx="644">
                  <c:v>7.4785427380807956E-4</c:v>
                </c:pt>
                <c:pt idx="645">
                  <c:v>7.4835997191524672E-4</c:v>
                </c:pt>
                <c:pt idx="646">
                  <c:v>7.4886151882569418E-4</c:v>
                </c:pt>
                <c:pt idx="647">
                  <c:v>7.4935891963512358E-4</c:v>
                </c:pt>
                <c:pt idx="648">
                  <c:v>7.4985217948098093E-4</c:v>
                </c:pt>
                <c:pt idx="649">
                  <c:v>7.5034130354079132E-4</c:v>
                </c:pt>
                <c:pt idx="650">
                  <c:v>7.5082629703304704E-4</c:v>
                </c:pt>
                <c:pt idx="651">
                  <c:v>7.5130716521620844E-4</c:v>
                </c:pt>
                <c:pt idx="652">
                  <c:v>7.5178391338959205E-4</c:v>
                </c:pt>
                <c:pt idx="653">
                  <c:v>7.5225654689081711E-4</c:v>
                </c:pt>
                <c:pt idx="654">
                  <c:v>7.5272507109769293E-4</c:v>
                </c:pt>
                <c:pt idx="655">
                  <c:v>7.5318949142688663E-4</c:v>
                </c:pt>
                <c:pt idx="656">
                  <c:v>7.5364981333314596E-4</c:v>
                </c:pt>
                <c:pt idx="657">
                  <c:v>7.5410604231029854E-4</c:v>
                </c:pt>
                <c:pt idx="658">
                  <c:v>7.5455818388980855E-4</c:v>
                </c:pt>
                <c:pt idx="659">
                  <c:v>7.5500624364066571E-4</c:v>
                </c:pt>
                <c:pt idx="660">
                  <c:v>7.554502271696073E-4</c:v>
                </c:pt>
                <c:pt idx="661">
                  <c:v>7.558901401205631E-4</c:v>
                </c:pt>
                <c:pt idx="662">
                  <c:v>7.5632598817343411E-4</c:v>
                </c:pt>
                <c:pt idx="663">
                  <c:v>7.5675777704531377E-4</c:v>
                </c:pt>
                <c:pt idx="664">
                  <c:v>7.5718551248915578E-4</c:v>
                </c:pt>
                <c:pt idx="665">
                  <c:v>7.5760920029388501E-4</c:v>
                </c:pt>
                <c:pt idx="666">
                  <c:v>7.5802884628362044E-4</c:v>
                </c:pt>
                <c:pt idx="667">
                  <c:v>7.5844445631811919E-4</c:v>
                </c:pt>
                <c:pt idx="668">
                  <c:v>7.5885603629244347E-4</c:v>
                </c:pt>
                <c:pt idx="669">
                  <c:v>7.5926359213429606E-4</c:v>
                </c:pt>
                <c:pt idx="670">
                  <c:v>7.5966712980846118E-4</c:v>
                </c:pt>
                <c:pt idx="671">
                  <c:v>7.600666553118085E-4</c:v>
                </c:pt>
                <c:pt idx="672">
                  <c:v>7.6046217467529154E-4</c:v>
                </c:pt>
                <c:pt idx="673">
                  <c:v>7.6085369396383662E-4</c:v>
                </c:pt>
                <c:pt idx="674">
                  <c:v>7.6124121927501065E-4</c:v>
                </c:pt>
                <c:pt idx="675">
                  <c:v>7.6162475673946517E-4</c:v>
                </c:pt>
                <c:pt idx="676">
                  <c:v>7.6200431251971512E-4</c:v>
                </c:pt>
                <c:pt idx="677">
                  <c:v>7.6237989281169316E-4</c:v>
                </c:pt>
                <c:pt idx="678">
                  <c:v>7.6275150384230717E-4</c:v>
                </c:pt>
                <c:pt idx="679">
                  <c:v>7.6311915187077251E-4</c:v>
                </c:pt>
                <c:pt idx="680">
                  <c:v>7.6348284318650261E-4</c:v>
                </c:pt>
                <c:pt idx="681">
                  <c:v>7.6384258411177353E-4</c:v>
                </c:pt>
                <c:pt idx="682">
                  <c:v>7.6419838099839321E-4</c:v>
                </c:pt>
                <c:pt idx="683">
                  <c:v>7.6455024022881179E-4</c:v>
                </c:pt>
                <c:pt idx="684">
                  <c:v>7.6489816821612155E-4</c:v>
                </c:pt>
                <c:pt idx="685">
                  <c:v>7.6524217140316875E-4</c:v>
                </c:pt>
                <c:pt idx="686">
                  <c:v>7.6558225626210952E-4</c:v>
                </c:pt>
                <c:pt idx="687">
                  <c:v>7.6591842929529808E-4</c:v>
                </c:pt>
                <c:pt idx="688">
                  <c:v>7.6625069703362136E-4</c:v>
                </c:pt>
                <c:pt idx="689">
                  <c:v>7.6657906603605497E-4</c:v>
                </c:pt>
                <c:pt idx="690">
                  <c:v>7.6690354289243867E-4</c:v>
                </c:pt>
                <c:pt idx="691">
                  <c:v>7.6722413421792535E-4</c:v>
                </c:pt>
                <c:pt idx="692">
                  <c:v>7.6754084665808797E-4</c:v>
                </c:pt>
                <c:pt idx="693">
                  <c:v>7.6785368688470079E-4</c:v>
                </c:pt>
                <c:pt idx="694">
                  <c:v>7.6816266159807078E-4</c:v>
                </c:pt>
                <c:pt idx="695">
                  <c:v>7.6846777752481721E-4</c:v>
                </c:pt>
                <c:pt idx="696">
                  <c:v>7.6876904141909286E-4</c:v>
                </c:pt>
                <c:pt idx="697">
                  <c:v>7.6906646006136281E-4</c:v>
                </c:pt>
                <c:pt idx="698">
                  <c:v>7.6936004025829341E-4</c:v>
                </c:pt>
                <c:pt idx="699">
                  <c:v>7.6964978884330737E-4</c:v>
                </c:pt>
                <c:pt idx="700">
                  <c:v>7.6993571267536254E-4</c:v>
                </c:pt>
                <c:pt idx="701">
                  <c:v>7.7021781863884087E-4</c:v>
                </c:pt>
                <c:pt idx="702">
                  <c:v>7.7049611364332637E-4</c:v>
                </c:pt>
                <c:pt idx="703">
                  <c:v>7.7077060462427127E-4</c:v>
                </c:pt>
                <c:pt idx="704">
                  <c:v>7.7104129854055348E-4</c:v>
                </c:pt>
                <c:pt idx="705">
                  <c:v>7.7130820237747422E-4</c:v>
                </c:pt>
                <c:pt idx="706">
                  <c:v>7.715713231426502E-4</c:v>
                </c:pt>
                <c:pt idx="707">
                  <c:v>7.7183066786912224E-4</c:v>
                </c:pt>
                <c:pt idx="708">
                  <c:v>7.7208624361346789E-4</c:v>
                </c:pt>
                <c:pt idx="709">
                  <c:v>7.7233805745502426E-4</c:v>
                </c:pt>
                <c:pt idx="710">
                  <c:v>7.7258611649722031E-4</c:v>
                </c:pt>
                <c:pt idx="711">
                  <c:v>7.7283042786624456E-4</c:v>
                </c:pt>
                <c:pt idx="712">
                  <c:v>7.7307099871126717E-4</c:v>
                </c:pt>
                <c:pt idx="713">
                  <c:v>7.7330783620366272E-4</c:v>
                </c:pt>
                <c:pt idx="714">
                  <c:v>7.7354094753689928E-4</c:v>
                </c:pt>
                <c:pt idx="715">
                  <c:v>7.7377033992720445E-4</c:v>
                </c:pt>
                <c:pt idx="716">
                  <c:v>7.73996020611456E-4</c:v>
                </c:pt>
                <c:pt idx="717">
                  <c:v>7.7421799685006842E-4</c:v>
                </c:pt>
                <c:pt idx="718">
                  <c:v>7.7443627592221898E-4</c:v>
                </c:pt>
                <c:pt idx="719">
                  <c:v>7.7465086512984449E-4</c:v>
                </c:pt>
                <c:pt idx="720">
                  <c:v>7.7486177179553195E-4</c:v>
                </c:pt>
                <c:pt idx="721">
                  <c:v>7.7506900326151928E-4</c:v>
                </c:pt>
                <c:pt idx="722">
                  <c:v>7.7527256689158275E-4</c:v>
                </c:pt>
                <c:pt idx="723">
                  <c:v>7.7547247006870546E-4</c:v>
                </c:pt>
                <c:pt idx="724">
                  <c:v>7.7566872019629862E-4</c:v>
                </c:pt>
                <c:pt idx="725">
                  <c:v>7.7586132469675828E-4</c:v>
                </c:pt>
                <c:pt idx="726">
                  <c:v>7.7605029101290857E-4</c:v>
                </c:pt>
                <c:pt idx="727">
                  <c:v>7.7623562660522616E-4</c:v>
                </c:pt>
                <c:pt idx="728">
                  <c:v>7.7641733895483789E-4</c:v>
                </c:pt>
                <c:pt idx="729">
                  <c:v>7.7659543555985699E-4</c:v>
                </c:pt>
                <c:pt idx="730">
                  <c:v>7.7676992393882482E-4</c:v>
                </c:pt>
                <c:pt idx="731">
                  <c:v>7.7694081162626993E-4</c:v>
                </c:pt>
                <c:pt idx="732">
                  <c:v>7.7710810617681592E-4</c:v>
                </c:pt>
                <c:pt idx="733">
                  <c:v>7.7727181516129562E-4</c:v>
                </c:pt>
                <c:pt idx="734">
                  <c:v>7.7743194616908262E-4</c:v>
                </c:pt>
                <c:pt idx="735">
                  <c:v>7.7758850680642588E-4</c:v>
                </c:pt>
                <c:pt idx="736">
                  <c:v>7.777415046966718E-4</c:v>
                </c:pt>
                <c:pt idx="737">
                  <c:v>7.7789094748070831E-4</c:v>
                </c:pt>
                <c:pt idx="738">
                  <c:v>7.7803684281485541E-4</c:v>
                </c:pt>
                <c:pt idx="739">
                  <c:v>7.7817919837341876E-4</c:v>
                </c:pt>
                <c:pt idx="740">
                  <c:v>7.783180218452479E-4</c:v>
                </c:pt>
                <c:pt idx="741">
                  <c:v>7.7845332093684494E-4</c:v>
                </c:pt>
                <c:pt idx="742">
                  <c:v>7.7858510336981102E-4</c:v>
                </c:pt>
                <c:pt idx="743">
                  <c:v>7.7871337688018016E-4</c:v>
                </c:pt>
                <c:pt idx="744">
                  <c:v>7.7883814922186101E-4</c:v>
                </c:pt>
                <c:pt idx="745">
                  <c:v>7.7895942816164077E-4</c:v>
                </c:pt>
                <c:pt idx="746">
                  <c:v>7.7907722148229386E-4</c:v>
                </c:pt>
                <c:pt idx="747">
                  <c:v>7.7919153698091659E-4</c:v>
                </c:pt>
                <c:pt idx="748">
                  <c:v>7.7930238247048145E-4</c:v>
                </c:pt>
                <c:pt idx="749">
                  <c:v>7.7940976577539622E-4</c:v>
                </c:pt>
                <c:pt idx="750">
                  <c:v>7.7951369473738819E-4</c:v>
                </c:pt>
                <c:pt idx="751">
                  <c:v>7.7961417721028603E-4</c:v>
                </c:pt>
                <c:pt idx="752">
                  <c:v>7.7971122106135216E-4</c:v>
                </c:pt>
                <c:pt idx="753">
                  <c:v>7.798048341725039E-4</c:v>
                </c:pt>
                <c:pt idx="754">
                  <c:v>7.7989502443820413E-4</c:v>
                </c:pt>
                <c:pt idx="755">
                  <c:v>7.7998179976623838E-4</c:v>
                </c:pt>
                <c:pt idx="756">
                  <c:v>7.8006516807760384E-4</c:v>
                </c:pt>
                <c:pt idx="757">
                  <c:v>7.8014513730451096E-4</c:v>
                </c:pt>
                <c:pt idx="758">
                  <c:v>7.802217153937141E-4</c:v>
                </c:pt>
                <c:pt idx="759">
                  <c:v>7.8029491030284781E-4</c:v>
                </c:pt>
                <c:pt idx="760">
                  <c:v>7.8036473000242523E-4</c:v>
                </c:pt>
                <c:pt idx="761">
                  <c:v>7.8043118247406174E-4</c:v>
                </c:pt>
                <c:pt idx="762">
                  <c:v>7.8049427571136309E-4</c:v>
                </c:pt>
                <c:pt idx="763">
                  <c:v>7.8055401771959243E-4</c:v>
                </c:pt>
                <c:pt idx="764">
                  <c:v>7.806104165156702E-4</c:v>
                </c:pt>
                <c:pt idx="765">
                  <c:v>7.8066348012717501E-4</c:v>
                </c:pt>
                <c:pt idx="766">
                  <c:v>7.8071321659212156E-4</c:v>
                </c:pt>
                <c:pt idx="767">
                  <c:v>7.8075963396040393E-4</c:v>
                </c:pt>
                <c:pt idx="768">
                  <c:v>7.8080274029113106E-4</c:v>
                </c:pt>
                <c:pt idx="769">
                  <c:v>7.8084254365529127E-4</c:v>
                </c:pt>
                <c:pt idx="770">
                  <c:v>7.8087905213275466E-4</c:v>
                </c:pt>
                <c:pt idx="771">
                  <c:v>7.8091227381393846E-4</c:v>
                </c:pt>
                <c:pt idx="772">
                  <c:v>7.8094221679858578E-4</c:v>
                </c:pt>
                <c:pt idx="773">
                  <c:v>7.8096888919698682E-4</c:v>
                </c:pt>
                <c:pt idx="774">
                  <c:v>7.8099229912820256E-4</c:v>
                </c:pt>
                <c:pt idx="775">
                  <c:v>7.8101245472039782E-4</c:v>
                </c:pt>
                <c:pt idx="776">
                  <c:v>7.8102936411084123E-4</c:v>
                </c:pt>
                <c:pt idx="777">
                  <c:v>7.8104303544668241E-4</c:v>
                </c:pt>
                <c:pt idx="778">
                  <c:v>7.8105347688184334E-4</c:v>
                </c:pt>
                <c:pt idx="779">
                  <c:v>7.8106069658079313E-4</c:v>
                </c:pt>
                <c:pt idx="780">
                  <c:v>7.8106470271510631E-4</c:v>
                </c:pt>
                <c:pt idx="781">
                  <c:v>7.8106550346401793E-4</c:v>
                </c:pt>
                <c:pt idx="782">
                  <c:v>7.8106310701775428E-4</c:v>
                </c:pt>
                <c:pt idx="783">
                  <c:v>7.8105752156998332E-4</c:v>
                </c:pt>
                <c:pt idx="784">
                  <c:v>7.810487553252532E-4</c:v>
                </c:pt>
                <c:pt idx="785">
                  <c:v>7.8103681649432932E-4</c:v>
                </c:pt>
                <c:pt idx="786">
                  <c:v>7.8102171329619274E-4</c:v>
                </c:pt>
                <c:pt idx="787">
                  <c:v>7.8100345395493154E-4</c:v>
                </c:pt>
                <c:pt idx="788">
                  <c:v>7.8098204670429272E-4</c:v>
                </c:pt>
                <c:pt idx="789">
                  <c:v>7.8095749978235318E-4</c:v>
                </c:pt>
                <c:pt idx="790">
                  <c:v>7.8092982143596057E-4</c:v>
                </c:pt>
                <c:pt idx="791">
                  <c:v>7.8089901991662547E-4</c:v>
                </c:pt>
                <c:pt idx="792">
                  <c:v>7.8086510348329696E-4</c:v>
                </c:pt>
                <c:pt idx="793">
                  <c:v>7.8082808040014218E-4</c:v>
                </c:pt>
                <c:pt idx="794">
                  <c:v>7.8078795893843367E-4</c:v>
                </c:pt>
                <c:pt idx="795">
                  <c:v>7.8074474737466204E-4</c:v>
                </c:pt>
                <c:pt idx="796">
                  <c:v>7.8069845398975879E-4</c:v>
                </c:pt>
                <c:pt idx="797">
                  <c:v>7.8064908707287106E-4</c:v>
                </c:pt>
                <c:pt idx="798">
                  <c:v>7.8059665491558849E-4</c:v>
                </c:pt>
                <c:pt idx="799">
                  <c:v>7.8054116581660615E-4</c:v>
                </c:pt>
                <c:pt idx="800">
                  <c:v>7.8048262807828284E-4</c:v>
                </c:pt>
                <c:pt idx="801">
                  <c:v>7.8042105000941664E-4</c:v>
                </c:pt>
                <c:pt idx="802">
                  <c:v>7.8035643992191428E-4</c:v>
                </c:pt>
                <c:pt idx="803">
                  <c:v>7.8028880613223439E-4</c:v>
                </c:pt>
                <c:pt idx="804">
                  <c:v>7.8021815696338592E-4</c:v>
                </c:pt>
                <c:pt idx="805">
                  <c:v>7.8014450073871089E-4</c:v>
                </c:pt>
                <c:pt idx="806">
                  <c:v>7.8006784579076616E-4</c:v>
                </c:pt>
                <c:pt idx="807">
                  <c:v>7.7998820045044326E-4</c:v>
                </c:pt>
                <c:pt idx="808">
                  <c:v>7.7990557305618324E-4</c:v>
                </c:pt>
                <c:pt idx="809">
                  <c:v>7.7981997194931374E-4</c:v>
                </c:pt>
                <c:pt idx="810">
                  <c:v>7.7973140547371589E-4</c:v>
                </c:pt>
                <c:pt idx="811">
                  <c:v>7.7963988197704559E-4</c:v>
                </c:pt>
                <c:pt idx="812">
                  <c:v>7.7954540981017839E-4</c:v>
                </c:pt>
                <c:pt idx="813">
                  <c:v>7.7944799732754255E-4</c:v>
                </c:pt>
                <c:pt idx="814">
                  <c:v>7.7934765288500962E-4</c:v>
                </c:pt>
                <c:pt idx="815">
                  <c:v>7.7924438484200387E-4</c:v>
                </c:pt>
                <c:pt idx="816">
                  <c:v>7.7913820156205738E-4</c:v>
                </c:pt>
                <c:pt idx="817">
                  <c:v>7.7902911140759201E-4</c:v>
                </c:pt>
                <c:pt idx="818">
                  <c:v>7.7891712274646974E-4</c:v>
                </c:pt>
                <c:pt idx="819">
                  <c:v>7.7880224394710762E-4</c:v>
                </c:pt>
                <c:pt idx="820">
                  <c:v>7.7868448338092033E-4</c:v>
                </c:pt>
                <c:pt idx="821">
                  <c:v>7.7856384942009971E-4</c:v>
                </c:pt>
                <c:pt idx="822">
                  <c:v>7.7844035043894699E-4</c:v>
                </c:pt>
                <c:pt idx="823">
                  <c:v>7.78313994814539E-4</c:v>
                </c:pt>
                <c:pt idx="824">
                  <c:v>7.781847909227313E-4</c:v>
                </c:pt>
                <c:pt idx="825">
                  <c:v>7.780527471441534E-4</c:v>
                </c:pt>
                <c:pt idx="826">
                  <c:v>7.7791787185710337E-4</c:v>
                </c:pt>
                <c:pt idx="827">
                  <c:v>7.77780173443543E-4</c:v>
                </c:pt>
                <c:pt idx="828">
                  <c:v>7.7763966028510101E-4</c:v>
                </c:pt>
                <c:pt idx="829">
                  <c:v>7.7749634076440532E-4</c:v>
                </c:pt>
                <c:pt idx="830">
                  <c:v>7.7735022326463898E-4</c:v>
                </c:pt>
                <c:pt idx="831">
                  <c:v>7.7720131616976218E-4</c:v>
                </c:pt>
                <c:pt idx="832">
                  <c:v>7.7704962786362408E-4</c:v>
                </c:pt>
                <c:pt idx="833">
                  <c:v>7.7689516673185022E-4</c:v>
                </c:pt>
                <c:pt idx="834">
                  <c:v>7.7673794115640238E-4</c:v>
                </c:pt>
                <c:pt idx="835">
                  <c:v>7.7657795952457143E-4</c:v>
                </c:pt>
                <c:pt idx="836">
                  <c:v>7.7641523021898529E-4</c:v>
                </c:pt>
                <c:pt idx="837">
                  <c:v>7.7624976162427028E-4</c:v>
                </c:pt>
                <c:pt idx="838">
                  <c:v>7.7608156212372048E-4</c:v>
                </c:pt>
                <c:pt idx="839">
                  <c:v>7.7591064010085198E-4</c:v>
                </c:pt>
                <c:pt idx="840">
                  <c:v>7.757370039382927E-4</c:v>
                </c:pt>
                <c:pt idx="841">
                  <c:v>7.7556066201722729E-4</c:v>
                </c:pt>
                <c:pt idx="842">
                  <c:v>7.753816227185073E-4</c:v>
                </c:pt>
                <c:pt idx="843">
                  <c:v>7.7519989442231818E-4</c:v>
                </c:pt>
                <c:pt idx="844">
                  <c:v>7.7501548550718002E-4</c:v>
                </c:pt>
                <c:pt idx="845">
                  <c:v>7.7482840435016964E-4</c:v>
                </c:pt>
                <c:pt idx="846">
                  <c:v>7.7463865932747566E-4</c:v>
                </c:pt>
                <c:pt idx="847">
                  <c:v>7.7444625881339935E-4</c:v>
                </c:pt>
                <c:pt idx="848">
                  <c:v>7.7425121118068763E-4</c:v>
                </c:pt>
                <c:pt idx="849">
                  <c:v>7.7405352480097722E-4</c:v>
                </c:pt>
                <c:pt idx="850">
                  <c:v>7.7385320804335134E-4</c:v>
                </c:pt>
                <c:pt idx="851">
                  <c:v>7.7365026927456171E-4</c:v>
                </c:pt>
                <c:pt idx="852">
                  <c:v>7.7344471685980576E-4</c:v>
                </c:pt>
                <c:pt idx="853">
                  <c:v>7.732365591627266E-4</c:v>
                </c:pt>
                <c:pt idx="854">
                  <c:v>7.7302580454352565E-4</c:v>
                </c:pt>
                <c:pt idx="855">
                  <c:v>7.7281246136018389E-4</c:v>
                </c:pt>
                <c:pt idx="856">
                  <c:v>7.7259653796835082E-4</c:v>
                </c:pt>
                <c:pt idx="857">
                  <c:v>7.7237804272178856E-4</c:v>
                </c:pt>
                <c:pt idx="858">
                  <c:v>7.7215698396981836E-4</c:v>
                </c:pt>
                <c:pt idx="859">
                  <c:v>7.7193337005987406E-4</c:v>
                </c:pt>
                <c:pt idx="860">
                  <c:v>7.7170720933672499E-4</c:v>
                </c:pt>
                <c:pt idx="861">
                  <c:v>7.7147851014103264E-4</c:v>
                </c:pt>
                <c:pt idx="862">
                  <c:v>7.712472808114601E-4</c:v>
                </c:pt>
                <c:pt idx="863">
                  <c:v>7.7101352968211856E-4</c:v>
                </c:pt>
                <c:pt idx="864">
                  <c:v>7.7077726508445465E-4</c:v>
                </c:pt>
                <c:pt idx="865">
                  <c:v>7.705384953462513E-4</c:v>
                </c:pt>
                <c:pt idx="866">
                  <c:v>7.7029722879118356E-4</c:v>
                </c:pt>
                <c:pt idx="867">
                  <c:v>7.7005347374037303E-4</c:v>
                </c:pt>
                <c:pt idx="868">
                  <c:v>7.6980723851005628E-4</c:v>
                </c:pt>
                <c:pt idx="869">
                  <c:v>7.6955853141202901E-4</c:v>
                </c:pt>
                <c:pt idx="870">
                  <c:v>7.693073607559775E-4</c:v>
                </c:pt>
                <c:pt idx="871">
                  <c:v>7.6905373484514872E-4</c:v>
                </c:pt>
                <c:pt idx="872">
                  <c:v>7.6879766198023614E-4</c:v>
                </c:pt>
                <c:pt idx="873">
                  <c:v>7.6853915045660415E-4</c:v>
                </c:pt>
                <c:pt idx="874">
                  <c:v>7.6827820856628648E-4</c:v>
                </c:pt>
                <c:pt idx="875">
                  <c:v>7.6801484459421143E-4</c:v>
                </c:pt>
                <c:pt idx="876">
                  <c:v>7.6774906682486321E-4</c:v>
                </c:pt>
                <c:pt idx="877">
                  <c:v>7.6748088353284505E-4</c:v>
                </c:pt>
                <c:pt idx="878">
                  <c:v>7.6721030299331527E-4</c:v>
                </c:pt>
                <c:pt idx="879">
                  <c:v>7.6693733347155124E-4</c:v>
                </c:pt>
                <c:pt idx="880">
                  <c:v>7.6666198323116497E-4</c:v>
                </c:pt>
                <c:pt idx="881">
                  <c:v>7.6638426052866304E-4</c:v>
                </c:pt>
                <c:pt idx="882">
                  <c:v>7.661041736167773E-4</c:v>
                </c:pt>
                <c:pt idx="883">
                  <c:v>7.658217307424664E-4</c:v>
                </c:pt>
                <c:pt idx="884">
                  <c:v>7.655369401455836E-4</c:v>
                </c:pt>
                <c:pt idx="885">
                  <c:v>7.6524981006376169E-4</c:v>
                </c:pt>
                <c:pt idx="886">
                  <c:v>7.6496034872564067E-4</c:v>
                </c:pt>
                <c:pt idx="887">
                  <c:v>7.6466856435641883E-4</c:v>
                </c:pt>
                <c:pt idx="888">
                  <c:v>7.6437446517507723E-4</c:v>
                </c:pt>
                <c:pt idx="889">
                  <c:v>7.6407805939338047E-4</c:v>
                </c:pt>
                <c:pt idx="890">
                  <c:v>7.6377935521954043E-4</c:v>
                </c:pt>
                <c:pt idx="891">
                  <c:v>7.6347836085344234E-4</c:v>
                </c:pt>
                <c:pt idx="892">
                  <c:v>7.6317508448964233E-4</c:v>
                </c:pt>
                <c:pt idx="893">
                  <c:v>7.6286953431692339E-4</c:v>
                </c:pt>
                <c:pt idx="894">
                  <c:v>7.6256171851762922E-4</c:v>
                </c:pt>
                <c:pt idx="895">
                  <c:v>7.6225164526588784E-4</c:v>
                </c:pt>
                <c:pt idx="896">
                  <c:v>7.6193932273316278E-4</c:v>
                </c:pt>
                <c:pt idx="897">
                  <c:v>7.6162475908059246E-4</c:v>
                </c:pt>
                <c:pt idx="898">
                  <c:v>7.6130796246420829E-4</c:v>
                </c:pt>
                <c:pt idx="899">
                  <c:v>7.609889410337134E-4</c:v>
                </c:pt>
                <c:pt idx="900">
                  <c:v>7.6066770293137242E-4</c:v>
                </c:pt>
                <c:pt idx="901">
                  <c:v>7.603442562919005E-4</c:v>
                </c:pt>
                <c:pt idx="902">
                  <c:v>7.6001860924490572E-4</c:v>
                </c:pt>
                <c:pt idx="903">
                  <c:v>7.5969076991089235E-4</c:v>
                </c:pt>
                <c:pt idx="904">
                  <c:v>7.593607464045915E-4</c:v>
                </c:pt>
                <c:pt idx="905">
                  <c:v>7.5902854683240761E-4</c:v>
                </c:pt>
                <c:pt idx="906">
                  <c:v>7.5869417929474992E-4</c:v>
                </c:pt>
                <c:pt idx="907">
                  <c:v>7.5835765188392301E-4</c:v>
                </c:pt>
                <c:pt idx="908">
                  <c:v>7.5801897268368279E-4</c:v>
                </c:pt>
                <c:pt idx="909">
                  <c:v>7.5767814977267811E-4</c:v>
                </c:pt>
                <c:pt idx="910">
                  <c:v>7.5733519121978787E-4</c:v>
                </c:pt>
                <c:pt idx="911">
                  <c:v>7.5699010508645248E-4</c:v>
                </c:pt>
                <c:pt idx="912">
                  <c:v>7.566428994284502E-4</c:v>
                </c:pt>
                <c:pt idx="913">
                  <c:v>7.5629358229023502E-4</c:v>
                </c:pt>
                <c:pt idx="914">
                  <c:v>7.5594216171182005E-4</c:v>
                </c:pt>
                <c:pt idx="915">
                  <c:v>7.5558864572178308E-4</c:v>
                </c:pt>
                <c:pt idx="916">
                  <c:v>7.5523304234481614E-4</c:v>
                </c:pt>
                <c:pt idx="917">
                  <c:v>7.5487535959273266E-4</c:v>
                </c:pt>
                <c:pt idx="918">
                  <c:v>7.5451560547290519E-4</c:v>
                </c:pt>
                <c:pt idx="919">
                  <c:v>7.5415378798260324E-4</c:v>
                </c:pt>
                <c:pt idx="920">
                  <c:v>7.5378991511065863E-4</c:v>
                </c:pt>
                <c:pt idx="921">
                  <c:v>7.5342399483824263E-4</c:v>
                </c:pt>
                <c:pt idx="922">
                  <c:v>7.5305603513808883E-4</c:v>
                </c:pt>
                <c:pt idx="923">
                  <c:v>7.5268604397360495E-4</c:v>
                </c:pt>
                <c:pt idx="924">
                  <c:v>7.5231402929964997E-4</c:v>
                </c:pt>
                <c:pt idx="925">
                  <c:v>7.5193999906297826E-4</c:v>
                </c:pt>
                <c:pt idx="926">
                  <c:v>7.5156396120124036E-4</c:v>
                </c:pt>
                <c:pt idx="927">
                  <c:v>7.5118592364320502E-4</c:v>
                </c:pt>
                <c:pt idx="928">
                  <c:v>7.508058943082041E-4</c:v>
                </c:pt>
                <c:pt idx="929">
                  <c:v>7.5042388110768687E-4</c:v>
                </c:pt>
                <c:pt idx="930">
                  <c:v>7.5003989194388776E-4</c:v>
                </c:pt>
                <c:pt idx="931">
                  <c:v>7.4965393470793895E-4</c:v>
                </c:pt>
                <c:pt idx="932">
                  <c:v>7.4926601728542153E-4</c:v>
                </c:pt>
                <c:pt idx="933">
                  <c:v>7.4887614754937104E-4</c:v>
                </c:pt>
                <c:pt idx="934">
                  <c:v>7.4848433336494047E-4</c:v>
                </c:pt>
                <c:pt idx="935">
                  <c:v>7.4809058258784589E-4</c:v>
                </c:pt>
                <c:pt idx="936">
                  <c:v>7.476949030644775E-4</c:v>
                </c:pt>
                <c:pt idx="937">
                  <c:v>7.4729730263189964E-4</c:v>
                </c:pt>
                <c:pt idx="938">
                  <c:v>7.4689778911563032E-4</c:v>
                </c:pt>
                <c:pt idx="939">
                  <c:v>7.4649637033585847E-4</c:v>
                </c:pt>
                <c:pt idx="940">
                  <c:v>7.460930540981181E-4</c:v>
                </c:pt>
                <c:pt idx="941">
                  <c:v>7.4568784820183698E-4</c:v>
                </c:pt>
                <c:pt idx="942">
                  <c:v>7.4528076043445246E-4</c:v>
                </c:pt>
                <c:pt idx="943">
                  <c:v>7.4487179857529728E-4</c:v>
                </c:pt>
                <c:pt idx="944">
                  <c:v>7.4446097039293502E-4</c:v>
                </c:pt>
                <c:pt idx="945">
                  <c:v>7.4404828364549314E-4</c:v>
                </c:pt>
                <c:pt idx="946">
                  <c:v>7.4363374608221733E-4</c:v>
                </c:pt>
                <c:pt idx="947">
                  <c:v>7.4321736544002981E-4</c:v>
                </c:pt>
                <c:pt idx="948">
                  <c:v>7.4279914944974657E-4</c:v>
                </c:pt>
                <c:pt idx="949">
                  <c:v>7.423791058273066E-4</c:v>
                </c:pt>
                <c:pt idx="950">
                  <c:v>7.4195724228209858E-4</c:v>
                </c:pt>
                <c:pt idx="951">
                  <c:v>7.415335665115208E-4</c:v>
                </c:pt>
                <c:pt idx="952">
                  <c:v>7.4110808620175828E-4</c:v>
                </c:pt>
                <c:pt idx="953">
                  <c:v>7.4068080903078037E-4</c:v>
                </c:pt>
                <c:pt idx="954">
                  <c:v>7.4025174266523219E-4</c:v>
                </c:pt>
                <c:pt idx="955">
                  <c:v>7.3982089476010149E-4</c:v>
                </c:pt>
                <c:pt idx="956">
                  <c:v>7.3938827296027299E-4</c:v>
                </c:pt>
                <c:pt idx="957">
                  <c:v>7.3895388490241576E-4</c:v>
                </c:pt>
                <c:pt idx="958">
                  <c:v>7.3851773820809985E-4</c:v>
                </c:pt>
                <c:pt idx="959">
                  <c:v>7.3807984049256703E-4</c:v>
                </c:pt>
                <c:pt idx="960">
                  <c:v>7.376401993572923E-4</c:v>
                </c:pt>
                <c:pt idx="961">
                  <c:v>7.3719882239420276E-4</c:v>
                </c:pt>
                <c:pt idx="962">
                  <c:v>7.367557171839012E-4</c:v>
                </c:pt>
                <c:pt idx="963">
                  <c:v>7.3631089129633231E-4</c:v>
                </c:pt>
                <c:pt idx="964">
                  <c:v>7.3586435229078262E-4</c:v>
                </c:pt>
                <c:pt idx="965">
                  <c:v>7.3541610771454824E-4</c:v>
                </c:pt>
                <c:pt idx="966">
                  <c:v>7.3496616510515533E-4</c:v>
                </c:pt>
                <c:pt idx="967">
                  <c:v>7.345145319873625E-4</c:v>
                </c:pt>
                <c:pt idx="968">
                  <c:v>7.3406121587671347E-4</c:v>
                </c:pt>
                <c:pt idx="969">
                  <c:v>7.3360622427509625E-4</c:v>
                </c:pt>
                <c:pt idx="970">
                  <c:v>7.3314956467607217E-4</c:v>
                </c:pt>
                <c:pt idx="971">
                  <c:v>7.3269124456010193E-4</c:v>
                </c:pt>
                <c:pt idx="972">
                  <c:v>7.3223127139554478E-4</c:v>
                </c:pt>
                <c:pt idx="973">
                  <c:v>7.3176965264176719E-4</c:v>
                </c:pt>
                <c:pt idx="974">
                  <c:v>7.3130639574459089E-4</c:v>
                </c:pt>
                <c:pt idx="975">
                  <c:v>7.3084150813906845E-4</c:v>
                </c:pt>
                <c:pt idx="976">
                  <c:v>7.303749972500384E-4</c:v>
                </c:pt>
                <c:pt idx="977">
                  <c:v>7.2990687048712921E-4</c:v>
                </c:pt>
                <c:pt idx="978">
                  <c:v>7.2943713525253084E-4</c:v>
                </c:pt>
                <c:pt idx="979">
                  <c:v>7.2896579893522162E-4</c:v>
                </c:pt>
                <c:pt idx="980">
                  <c:v>7.2849286891119025E-4</c:v>
                </c:pt>
                <c:pt idx="981">
                  <c:v>7.280183525467665E-4</c:v>
                </c:pt>
                <c:pt idx="982">
                  <c:v>7.2754225719429133E-4</c:v>
                </c:pt>
                <c:pt idx="983">
                  <c:v>7.2706459019677983E-4</c:v>
                </c:pt>
                <c:pt idx="984">
                  <c:v>7.2658535888381337E-4</c:v>
                </c:pt>
                <c:pt idx="985">
                  <c:v>7.2610457057309397E-4</c:v>
                </c:pt>
                <c:pt idx="986">
                  <c:v>7.2562223257066627E-4</c:v>
                </c:pt>
                <c:pt idx="987">
                  <c:v>7.2513835217102862E-4</c:v>
                </c:pt>
                <c:pt idx="988">
                  <c:v>7.2465293665646691E-4</c:v>
                </c:pt>
                <c:pt idx="989">
                  <c:v>7.2416599329605535E-4</c:v>
                </c:pt>
                <c:pt idx="990">
                  <c:v>7.2367752934932028E-4</c:v>
                </c:pt>
                <c:pt idx="991">
                  <c:v>7.2318755206102203E-4</c:v>
                </c:pt>
                <c:pt idx="992">
                  <c:v>7.2269606866459668E-4</c:v>
                </c:pt>
                <c:pt idx="993">
                  <c:v>7.2220308638293318E-4</c:v>
                </c:pt>
                <c:pt idx="994">
                  <c:v>7.2170861242393247E-4</c:v>
                </c:pt>
                <c:pt idx="995">
                  <c:v>7.2121265398583656E-4</c:v>
                </c:pt>
                <c:pt idx="996">
                  <c:v>7.207152182522325E-4</c:v>
                </c:pt>
                <c:pt idx="997">
                  <c:v>7.2021631239671535E-4</c:v>
                </c:pt>
                <c:pt idx="998">
                  <c:v>7.1971594357811419E-4</c:v>
                </c:pt>
                <c:pt idx="999">
                  <c:v>7.1921411894515508E-4</c:v>
                </c:pt>
                <c:pt idx="1000">
                  <c:v>7.187108456327973E-4</c:v>
                </c:pt>
                <c:pt idx="1001">
                  <c:v>7.1820613076312156E-4</c:v>
                </c:pt>
                <c:pt idx="1002">
                  <c:v>7.1769998144721736E-4</c:v>
                </c:pt>
                <c:pt idx="1003">
                  <c:v>7.1719240478218538E-4</c:v>
                </c:pt>
                <c:pt idx="1004">
                  <c:v>7.1668340785402407E-4</c:v>
                </c:pt>
                <c:pt idx="1005">
                  <c:v>7.1617299773429899E-4</c:v>
                </c:pt>
                <c:pt idx="1006">
                  <c:v>7.1566118148358449E-4</c:v>
                </c:pt>
                <c:pt idx="1007">
                  <c:v>7.1514796614902121E-4</c:v>
                </c:pt>
                <c:pt idx="1008">
                  <c:v>7.1463335876531531E-4</c:v>
                </c:pt>
                <c:pt idx="1009">
                  <c:v>7.1411736635484946E-4</c:v>
                </c:pt>
                <c:pt idx="1010">
                  <c:v>7.1359999592512935E-4</c:v>
                </c:pt>
                <c:pt idx="1011">
                  <c:v>7.1308125447433479E-4</c:v>
                </c:pt>
                <c:pt idx="1012">
                  <c:v>7.1256114898543554E-4</c:v>
                </c:pt>
                <c:pt idx="1013">
                  <c:v>7.1203968642896687E-4</c:v>
                </c:pt>
                <c:pt idx="1014">
                  <c:v>7.1151687376302952E-4</c:v>
                </c:pt>
                <c:pt idx="1015">
                  <c:v>7.1099271793206853E-4</c:v>
                </c:pt>
                <c:pt idx="1016">
                  <c:v>7.104672258695377E-4</c:v>
                </c:pt>
                <c:pt idx="1017">
                  <c:v>7.0994040449368079E-4</c:v>
                </c:pt>
                <c:pt idx="1018">
                  <c:v>7.0941226070975194E-4</c:v>
                </c:pt>
                <c:pt idx="1019">
                  <c:v>7.0888280141290227E-4</c:v>
                </c:pt>
                <c:pt idx="1020">
                  <c:v>7.0835203348207365E-4</c:v>
                </c:pt>
                <c:pt idx="1021">
                  <c:v>7.0781996378477263E-4</c:v>
                </c:pt>
                <c:pt idx="1022">
                  <c:v>7.0728659917485004E-4</c:v>
                </c:pt>
                <c:pt idx="1023">
                  <c:v>7.0675194649361117E-4</c:v>
                </c:pt>
                <c:pt idx="1024">
                  <c:v>7.0621601256837252E-4</c:v>
                </c:pt>
                <c:pt idx="1025">
                  <c:v>7.0567880421468221E-4</c:v>
                </c:pt>
                <c:pt idx="1026">
                  <c:v>7.051403282333224E-4</c:v>
                </c:pt>
                <c:pt idx="1027">
                  <c:v>7.0460059141297382E-4</c:v>
                </c:pt>
                <c:pt idx="1028">
                  <c:v>7.0405960052810634E-4</c:v>
                </c:pt>
                <c:pt idx="1029">
                  <c:v>7.0351736234208762E-4</c:v>
                </c:pt>
                <c:pt idx="1030">
                  <c:v>7.0297388360263113E-4</c:v>
                </c:pt>
                <c:pt idx="1031">
                  <c:v>7.0242917104479385E-4</c:v>
                </c:pt>
                <c:pt idx="1032">
                  <c:v>7.0188323139086517E-4</c:v>
                </c:pt>
                <c:pt idx="1033">
                  <c:v>7.0133607135025589E-4</c:v>
                </c:pt>
                <c:pt idx="1034">
                  <c:v>7.0078769761749982E-4</c:v>
                </c:pt>
                <c:pt idx="1035">
                  <c:v>7.0023811687525139E-4</c:v>
                </c:pt>
                <c:pt idx="1036">
                  <c:v>6.9968733579173215E-4</c:v>
                </c:pt>
                <c:pt idx="1037">
                  <c:v>6.9913536102184093E-4</c:v>
                </c:pt>
                <c:pt idx="1038">
                  <c:v>6.9858219920859721E-4</c:v>
                </c:pt>
                <c:pt idx="1039">
                  <c:v>6.9802785697903325E-4</c:v>
                </c:pt>
                <c:pt idx="1040">
                  <c:v>6.9747234094930111E-4</c:v>
                </c:pt>
                <c:pt idx="1041">
                  <c:v>6.9691565771967667E-4</c:v>
                </c:pt>
                <c:pt idx="1042">
                  <c:v>6.9635781387855644E-4</c:v>
                </c:pt>
                <c:pt idx="1043">
                  <c:v>6.9579881599990401E-4</c:v>
                </c:pt>
                <c:pt idx="1044">
                  <c:v>6.9523867064580358E-4</c:v>
                </c:pt>
                <c:pt idx="1045">
                  <c:v>6.9467738436224113E-4</c:v>
                </c:pt>
                <c:pt idx="1046">
                  <c:v>6.9411496368310122E-4</c:v>
                </c:pt>
                <c:pt idx="1047">
                  <c:v>6.9355141512961183E-4</c:v>
                </c:pt>
                <c:pt idx="1048">
                  <c:v>6.9298674520690273E-4</c:v>
                </c:pt>
                <c:pt idx="1049">
                  <c:v>6.9242096040866841E-4</c:v>
                </c:pt>
                <c:pt idx="1050">
                  <c:v>6.9185406721361531E-4</c:v>
                </c:pt>
                <c:pt idx="1051">
                  <c:v>6.9128607208834847E-4</c:v>
                </c:pt>
                <c:pt idx="1052">
                  <c:v>6.9071698148315264E-4</c:v>
                </c:pt>
                <c:pt idx="1053">
                  <c:v>6.9014680183787647E-4</c:v>
                </c:pt>
                <c:pt idx="1054">
                  <c:v>6.8957553957682549E-4</c:v>
                </c:pt>
                <c:pt idx="1055">
                  <c:v>6.8900320110876212E-4</c:v>
                </c:pt>
                <c:pt idx="1056">
                  <c:v>6.8842979283478822E-4</c:v>
                </c:pt>
                <c:pt idx="1057">
                  <c:v>6.8785532113346814E-4</c:v>
                </c:pt>
                <c:pt idx="1058">
                  <c:v>6.872797923782592E-4</c:v>
                </c:pt>
                <c:pt idx="1059">
                  <c:v>6.8670321292318981E-4</c:v>
                </c:pt>
                <c:pt idx="1060">
                  <c:v>6.86125589110409E-4</c:v>
                </c:pt>
                <c:pt idx="1061">
                  <c:v>6.8554692726829902E-4</c:v>
                </c:pt>
                <c:pt idx="1062">
                  <c:v>6.8496723371114232E-4</c:v>
                </c:pt>
                <c:pt idx="1063">
                  <c:v>6.8438651474023171E-4</c:v>
                </c:pt>
                <c:pt idx="1064">
                  <c:v>6.8380477664098382E-4</c:v>
                </c:pt>
                <c:pt idx="1065">
                  <c:v>6.8322202568738E-4</c:v>
                </c:pt>
                <c:pt idx="1066">
                  <c:v>6.8263826813841355E-4</c:v>
                </c:pt>
                <c:pt idx="1067">
                  <c:v>6.8205351023864491E-4</c:v>
                </c:pt>
                <c:pt idx="1068">
                  <c:v>6.8146775821953387E-4</c:v>
                </c:pt>
                <c:pt idx="1069">
                  <c:v>6.8088101829844039E-4</c:v>
                </c:pt>
                <c:pt idx="1070">
                  <c:v>6.802932966801789E-4</c:v>
                </c:pt>
                <c:pt idx="1071">
                  <c:v>6.7970459955224438E-4</c:v>
                </c:pt>
                <c:pt idx="1072">
                  <c:v>6.7911493309147364E-4</c:v>
                </c:pt>
                <c:pt idx="1073">
                  <c:v>6.7852430345949344E-4</c:v>
                </c:pt>
                <c:pt idx="1074">
                  <c:v>6.7793271680349765E-4</c:v>
                </c:pt>
                <c:pt idx="1075">
                  <c:v>6.7734017925802359E-4</c:v>
                </c:pt>
                <c:pt idx="1076">
                  <c:v>6.7674669694262057E-4</c:v>
                </c:pt>
                <c:pt idx="1077">
                  <c:v>6.7615227596340421E-4</c:v>
                </c:pt>
                <c:pt idx="1078">
                  <c:v>6.7555692241172416E-4</c:v>
                </c:pt>
                <c:pt idx="1079">
                  <c:v>6.7496064236627351E-4</c:v>
                </c:pt>
                <c:pt idx="1080">
                  <c:v>6.7436344189020225E-4</c:v>
                </c:pt>
                <c:pt idx="1081">
                  <c:v>6.7376532703400382E-4</c:v>
                </c:pt>
                <c:pt idx="1082">
                  <c:v>6.7316630383373877E-4</c:v>
                </c:pt>
                <c:pt idx="1083">
                  <c:v>6.7256637831036858E-4</c:v>
                </c:pt>
                <c:pt idx="1084">
                  <c:v>6.7196555647264233E-4</c:v>
                </c:pt>
                <c:pt idx="1085">
                  <c:v>6.713638443145431E-4</c:v>
                </c:pt>
                <c:pt idx="1086">
                  <c:v>6.7076124781517699E-4</c:v>
                </c:pt>
                <c:pt idx="1087">
                  <c:v>6.7015777294054946E-4</c:v>
                </c:pt>
                <c:pt idx="1088">
                  <c:v>6.6955342564301024E-4</c:v>
                </c:pt>
                <c:pt idx="1089">
                  <c:v>6.6894821185892184E-4</c:v>
                </c:pt>
                <c:pt idx="1090">
                  <c:v>6.6834213751298943E-4</c:v>
                </c:pt>
                <c:pt idx="1091">
                  <c:v>6.6773520851426404E-4</c:v>
                </c:pt>
                <c:pt idx="1092">
                  <c:v>6.6712743075914016E-4</c:v>
                </c:pt>
                <c:pt idx="1093">
                  <c:v>6.665188101272479E-4</c:v>
                </c:pt>
                <c:pt idx="1094">
                  <c:v>6.6590935248750371E-4</c:v>
                </c:pt>
                <c:pt idx="1095">
                  <c:v>6.652990636920042E-4</c:v>
                </c:pt>
                <c:pt idx="1096">
                  <c:v>6.6468794958124411E-4</c:v>
                </c:pt>
                <c:pt idx="1097">
                  <c:v>6.6407601597862076E-4</c:v>
                </c:pt>
                <c:pt idx="1098">
                  <c:v>6.6346326869659578E-4</c:v>
                </c:pt>
                <c:pt idx="1099">
                  <c:v>6.628497135308109E-4</c:v>
                </c:pt>
                <c:pt idx="1100">
                  <c:v>6.6223535626475094E-4</c:v>
                </c:pt>
                <c:pt idx="1101">
                  <c:v>6.6162020266691268E-4</c:v>
                </c:pt>
                <c:pt idx="1102">
                  <c:v>6.6100425849163758E-4</c:v>
                </c:pt>
                <c:pt idx="1103">
                  <c:v>6.6038752947944479E-4</c:v>
                </c:pt>
                <c:pt idx="1104">
                  <c:v>6.5977002135730878E-4</c:v>
                </c:pt>
                <c:pt idx="1105">
                  <c:v>6.5915173983616127E-4</c:v>
                </c:pt>
                <c:pt idx="1106">
                  <c:v>6.5853269061466602E-4</c:v>
                </c:pt>
                <c:pt idx="1107">
                  <c:v>6.5791287937722043E-4</c:v>
                </c:pt>
                <c:pt idx="1108">
                  <c:v>6.5729231179367797E-4</c:v>
                </c:pt>
                <c:pt idx="1109">
                  <c:v>6.5667099351862657E-4</c:v>
                </c:pt>
                <c:pt idx="1110">
                  <c:v>6.5604893019483024E-4</c:v>
                </c:pt>
                <c:pt idx="1111">
                  <c:v>6.5542612744928785E-4</c:v>
                </c:pt>
                <c:pt idx="1112">
                  <c:v>6.548025908956201E-4</c:v>
                </c:pt>
                <c:pt idx="1113">
                  <c:v>6.5417832613251514E-4</c:v>
                </c:pt>
                <c:pt idx="1114">
                  <c:v>6.5355333874578259E-4</c:v>
                </c:pt>
                <c:pt idx="1115">
                  <c:v>6.5292763430585543E-4</c:v>
                </c:pt>
                <c:pt idx="1116">
                  <c:v>6.5230121837017707E-4</c:v>
                </c:pt>
                <c:pt idx="1117">
                  <c:v>6.5167409648059227E-4</c:v>
                </c:pt>
                <c:pt idx="1118">
                  <c:v>6.5104627416612271E-4</c:v>
                </c:pt>
                <c:pt idx="1119">
                  <c:v>6.5041775694207882E-4</c:v>
                </c:pt>
                <c:pt idx="1120">
                  <c:v>6.4978855030750626E-4</c:v>
                </c:pt>
                <c:pt idx="1121">
                  <c:v>6.4915865974951581E-4</c:v>
                </c:pt>
                <c:pt idx="1122">
                  <c:v>6.485280907396751E-4</c:v>
                </c:pt>
                <c:pt idx="1123">
                  <c:v>6.4789684873661768E-4</c:v>
                </c:pt>
                <c:pt idx="1124">
                  <c:v>6.4726493918382255E-4</c:v>
                </c:pt>
                <c:pt idx="1125">
                  <c:v>6.466323675107799E-4</c:v>
                </c:pt>
                <c:pt idx="1126">
                  <c:v>6.4599913913410134E-4</c:v>
                </c:pt>
                <c:pt idx="1127">
                  <c:v>6.453652594541337E-4</c:v>
                </c:pt>
                <c:pt idx="1128">
                  <c:v>6.4473073385945545E-4</c:v>
                </c:pt>
                <c:pt idx="1129">
                  <c:v>6.4409556772310195E-4</c:v>
                </c:pt>
                <c:pt idx="1130">
                  <c:v>6.4345976640345359E-4</c:v>
                </c:pt>
                <c:pt idx="1131">
                  <c:v>6.4282333524684487E-4</c:v>
                </c:pt>
                <c:pt idx="1132">
                  <c:v>6.4218627958406715E-4</c:v>
                </c:pt>
                <c:pt idx="1133">
                  <c:v>6.4154860473103481E-4</c:v>
                </c:pt>
                <c:pt idx="1134">
                  <c:v>6.4091031599222692E-4</c:v>
                </c:pt>
                <c:pt idx="1135">
                  <c:v>6.402714186559133E-4</c:v>
                </c:pt>
                <c:pt idx="1136">
                  <c:v>6.3963191799576435E-4</c:v>
                </c:pt>
                <c:pt idx="1137">
                  <c:v>6.3899181927346005E-4</c:v>
                </c:pt>
                <c:pt idx="1138">
                  <c:v>6.3835112773552583E-4</c:v>
                </c:pt>
                <c:pt idx="1139">
                  <c:v>6.3770984861422075E-4</c:v>
                </c:pt>
                <c:pt idx="1140">
                  <c:v>6.3706798712809265E-4</c:v>
                </c:pt>
                <c:pt idx="1141">
                  <c:v>6.3642554848175603E-4</c:v>
                </c:pt>
                <c:pt idx="1142">
                  <c:v>6.3578253786428229E-4</c:v>
                </c:pt>
                <c:pt idx="1143">
                  <c:v>6.351389604541402E-4</c:v>
                </c:pt>
                <c:pt idx="1144">
                  <c:v>6.3449482141197944E-4</c:v>
                </c:pt>
                <c:pt idx="1145">
                  <c:v>6.3385012588612621E-4</c:v>
                </c:pt>
                <c:pt idx="1146">
                  <c:v>6.3320487901108446E-4</c:v>
                </c:pt>
                <c:pt idx="1147">
                  <c:v>6.3255908590725829E-4</c:v>
                </c:pt>
                <c:pt idx="1148">
                  <c:v>6.3191275168011929E-4</c:v>
                </c:pt>
                <c:pt idx="1149">
                  <c:v>6.3126588142253803E-4</c:v>
                </c:pt>
                <c:pt idx="1150">
                  <c:v>6.3061848021211953E-4</c:v>
                </c:pt>
                <c:pt idx="1151">
                  <c:v>6.2997055311342365E-4</c:v>
                </c:pt>
                <c:pt idx="1152">
                  <c:v>6.2932210517541165E-4</c:v>
                </c:pt>
                <c:pt idx="1153">
                  <c:v>6.2867314143622011E-4</c:v>
                </c:pt>
                <c:pt idx="1154">
                  <c:v>6.2802366691594447E-4</c:v>
                </c:pt>
                <c:pt idx="1155">
                  <c:v>6.2737368662441062E-4</c:v>
                </c:pt>
                <c:pt idx="1156">
                  <c:v>6.2672320555479111E-4</c:v>
                </c:pt>
                <c:pt idx="1157">
                  <c:v>6.2607222868804602E-4</c:v>
                </c:pt>
                <c:pt idx="1158">
                  <c:v>6.2542076098942578E-4</c:v>
                </c:pt>
                <c:pt idx="1159">
                  <c:v>6.2476880741291207E-4</c:v>
                </c:pt>
                <c:pt idx="1160">
                  <c:v>6.2411637289588873E-4</c:v>
                </c:pt>
                <c:pt idx="1161">
                  <c:v>6.2346346236280548E-4</c:v>
                </c:pt>
                <c:pt idx="1162">
                  <c:v>6.2281008072462285E-4</c:v>
                </c:pt>
                <c:pt idx="1163">
                  <c:v>6.2215623287842359E-4</c:v>
                </c:pt>
                <c:pt idx="1164">
                  <c:v>6.2150192370580282E-4</c:v>
                </c:pt>
                <c:pt idx="1165">
                  <c:v>6.2084715807697588E-4</c:v>
                </c:pt>
                <c:pt idx="1166">
                  <c:v>6.2019194084617091E-4</c:v>
                </c:pt>
                <c:pt idx="1167">
                  <c:v>6.1953627685473744E-4</c:v>
                </c:pt>
                <c:pt idx="1168">
                  <c:v>6.1888017093020276E-4</c:v>
                </c:pt>
                <c:pt idx="1169">
                  <c:v>6.182236278856057E-4</c:v>
                </c:pt>
                <c:pt idx="1170">
                  <c:v>6.1756665252071796E-4</c:v>
                </c:pt>
                <c:pt idx="1171">
                  <c:v>6.169092496211559E-4</c:v>
                </c:pt>
                <c:pt idx="1172">
                  <c:v>6.1625142395888011E-4</c:v>
                </c:pt>
                <c:pt idx="1173">
                  <c:v>6.1559318029225096E-4</c:v>
                </c:pt>
                <c:pt idx="1174">
                  <c:v>6.1493452336525145E-4</c:v>
                </c:pt>
                <c:pt idx="1175">
                  <c:v>6.1427545790898597E-4</c:v>
                </c:pt>
                <c:pt idx="1176">
                  <c:v>6.1361598863873823E-4</c:v>
                </c:pt>
                <c:pt idx="1177">
                  <c:v>6.1295612025885626E-4</c:v>
                </c:pt>
                <c:pt idx="1178">
                  <c:v>6.1229585745797843E-4</c:v>
                </c:pt>
                <c:pt idx="1179">
                  <c:v>6.1163520491153145E-4</c:v>
                </c:pt>
                <c:pt idx="1180">
                  <c:v>6.1097416728111975E-4</c:v>
                </c:pt>
                <c:pt idx="1181">
                  <c:v>6.1031274921496959E-4</c:v>
                </c:pt>
                <c:pt idx="1182">
                  <c:v>6.0965095534670777E-4</c:v>
                </c:pt>
                <c:pt idx="1183">
                  <c:v>6.0898879029780417E-4</c:v>
                </c:pt>
                <c:pt idx="1184">
                  <c:v>6.083262586734639E-4</c:v>
                </c:pt>
                <c:pt idx="1185">
                  <c:v>6.0766336506845597E-4</c:v>
                </c:pt>
                <c:pt idx="1186">
                  <c:v>6.070001140611736E-4</c:v>
                </c:pt>
                <c:pt idx="1187">
                  <c:v>6.0633651021796409E-4</c:v>
                </c:pt>
                <c:pt idx="1188">
                  <c:v>6.0567255809046427E-4</c:v>
                </c:pt>
                <c:pt idx="1189">
                  <c:v>6.050082622173214E-4</c:v>
                </c:pt>
                <c:pt idx="1190">
                  <c:v>6.0434362712358247E-4</c:v>
                </c:pt>
                <c:pt idx="1191">
                  <c:v>6.0367865732008363E-4</c:v>
                </c:pt>
                <c:pt idx="1192">
                  <c:v>6.030133573045604E-4</c:v>
                </c:pt>
                <c:pt idx="1193">
                  <c:v>6.0234773156103705E-4</c:v>
                </c:pt>
                <c:pt idx="1194">
                  <c:v>6.0168178455993759E-4</c:v>
                </c:pt>
                <c:pt idx="1195">
                  <c:v>6.0101552075847442E-4</c:v>
                </c:pt>
                <c:pt idx="1196">
                  <c:v>6.0034894459931598E-4</c:v>
                </c:pt>
                <c:pt idx="1197">
                  <c:v>5.9968206051214112E-4</c:v>
                </c:pt>
                <c:pt idx="1198">
                  <c:v>5.9901487291441624E-4</c:v>
                </c:pt>
                <c:pt idx="1199">
                  <c:v>5.9834738620745398E-4</c:v>
                </c:pt>
                <c:pt idx="1200">
                  <c:v>5.9767960478046556E-4</c:v>
                </c:pt>
                <c:pt idx="1201">
                  <c:v>5.9701153301106036E-4</c:v>
                </c:pt>
                <c:pt idx="1202">
                  <c:v>5.9634317525852909E-4</c:v>
                </c:pt>
                <c:pt idx="1203">
                  <c:v>5.956745358743909E-4</c:v>
                </c:pt>
                <c:pt idx="1204">
                  <c:v>5.9500561919201278E-4</c:v>
                </c:pt>
                <c:pt idx="1205">
                  <c:v>5.9433642953427013E-4</c:v>
                </c:pt>
                <c:pt idx="1206">
                  <c:v>5.9366697120916134E-4</c:v>
                </c:pt>
                <c:pt idx="1207">
                  <c:v>5.9299724851241686E-4</c:v>
                </c:pt>
                <c:pt idx="1208">
                  <c:v>5.9232726572455707E-4</c:v>
                </c:pt>
                <c:pt idx="1209">
                  <c:v>5.9165702711511114E-4</c:v>
                </c:pt>
                <c:pt idx="1210">
                  <c:v>5.9098653693767655E-4</c:v>
                </c:pt>
                <c:pt idx="1211">
                  <c:v>5.9031579943508161E-4</c:v>
                </c:pt>
                <c:pt idx="1212">
                  <c:v>5.8964481883466702E-4</c:v>
                </c:pt>
                <c:pt idx="1213">
                  <c:v>5.8897359935122795E-4</c:v>
                </c:pt>
                <c:pt idx="1214">
                  <c:v>5.8830214518695856E-4</c:v>
                </c:pt>
                <c:pt idx="1215">
                  <c:v>5.876304605296756E-4</c:v>
                </c:pt>
                <c:pt idx="1216">
                  <c:v>5.8695854955481686E-4</c:v>
                </c:pt>
                <c:pt idx="1217">
                  <c:v>5.8628641642372026E-4</c:v>
                </c:pt>
                <c:pt idx="1218">
                  <c:v>5.8561406528445659E-4</c:v>
                </c:pt>
                <c:pt idx="1219">
                  <c:v>5.8494150027310621E-4</c:v>
                </c:pt>
                <c:pt idx="1220">
                  <c:v>5.8426872551170517E-4</c:v>
                </c:pt>
                <c:pt idx="1221">
                  <c:v>5.835957451078011E-4</c:v>
                </c:pt>
                <c:pt idx="1222">
                  <c:v>5.8292256315900515E-4</c:v>
                </c:pt>
                <c:pt idx="1223">
                  <c:v>5.8224918374566448E-4</c:v>
                </c:pt>
                <c:pt idx="1224">
                  <c:v>5.8157561093852284E-4</c:v>
                </c:pt>
                <c:pt idx="1225">
                  <c:v>5.809018487930584E-4</c:v>
                </c:pt>
                <c:pt idx="1226">
                  <c:v>5.8022790135298097E-4</c:v>
                </c:pt>
                <c:pt idx="1227">
                  <c:v>5.7955377264712338E-4</c:v>
                </c:pt>
                <c:pt idx="1228">
                  <c:v>5.7887946669304968E-4</c:v>
                </c:pt>
                <c:pt idx="1229">
                  <c:v>5.782049874946682E-4</c:v>
                </c:pt>
                <c:pt idx="1230">
                  <c:v>5.7753033904189843E-4</c:v>
                </c:pt>
                <c:pt idx="1231">
                  <c:v>5.7685552531261397E-4</c:v>
                </c:pt>
                <c:pt idx="1232">
                  <c:v>5.7618055027192083E-4</c:v>
                </c:pt>
                <c:pt idx="1233">
                  <c:v>5.7550541787093623E-4</c:v>
                </c:pt>
                <c:pt idx="1234">
                  <c:v>5.7483013204817635E-4</c:v>
                </c:pt>
                <c:pt idx="1235">
                  <c:v>5.7415469672933428E-4</c:v>
                </c:pt>
                <c:pt idx="1236">
                  <c:v>5.7347911582694699E-4</c:v>
                </c:pt>
                <c:pt idx="1237">
                  <c:v>5.7280339324111695E-4</c:v>
                </c:pt>
                <c:pt idx="1238">
                  <c:v>5.7212753285801332E-4</c:v>
                </c:pt>
                <c:pt idx="1239">
                  <c:v>5.7145153855187036E-4</c:v>
                </c:pt>
                <c:pt idx="1240">
                  <c:v>5.7077541418298905E-4</c:v>
                </c:pt>
                <c:pt idx="1241">
                  <c:v>5.7009916360034607E-4</c:v>
                </c:pt>
                <c:pt idx="1242">
                  <c:v>5.694227906383742E-4</c:v>
                </c:pt>
                <c:pt idx="1243">
                  <c:v>5.6874629911973784E-4</c:v>
                </c:pt>
                <c:pt idx="1244">
                  <c:v>5.680696928541118E-4</c:v>
                </c:pt>
                <c:pt idx="1245">
                  <c:v>5.6739297563762614E-4</c:v>
                </c:pt>
                <c:pt idx="1246">
                  <c:v>5.6671615125430952E-4</c:v>
                </c:pt>
                <c:pt idx="1247">
                  <c:v>5.6603922347603364E-4</c:v>
                </c:pt>
                <c:pt idx="1248">
                  <c:v>5.6536219606001525E-4</c:v>
                </c:pt>
                <c:pt idx="1249">
                  <c:v>5.6468507275270197E-4</c:v>
                </c:pt>
                <c:pt idx="1250">
                  <c:v>5.6400785728660807E-4</c:v>
                </c:pt>
                <c:pt idx="1251">
                  <c:v>5.6333055338209093E-4</c:v>
                </c:pt>
                <c:pt idx="1252">
                  <c:v>5.626531647466293E-4</c:v>
                </c:pt>
                <c:pt idx="1253">
                  <c:v>5.6197569507432377E-4</c:v>
                </c:pt>
                <c:pt idx="1254">
                  <c:v>5.6129814804861677E-4</c:v>
                </c:pt>
                <c:pt idx="1255">
                  <c:v>5.6062052733835133E-4</c:v>
                </c:pt>
                <c:pt idx="1256">
                  <c:v>5.599428365997694E-4</c:v>
                </c:pt>
                <c:pt idx="1257">
                  <c:v>5.5926507947862136E-4</c:v>
                </c:pt>
                <c:pt idx="1258">
                  <c:v>5.5858725960544753E-4</c:v>
                </c:pt>
                <c:pt idx="1259">
                  <c:v>5.5790938059985251E-4</c:v>
                </c:pt>
                <c:pt idx="1260">
                  <c:v>5.5723144606850683E-4</c:v>
                </c:pt>
                <c:pt idx="1261">
                  <c:v>5.5655345960553548E-4</c:v>
                </c:pt>
                <c:pt idx="1262">
                  <c:v>5.5587542479168528E-4</c:v>
                </c:pt>
                <c:pt idx="1263">
                  <c:v>5.5519734519748898E-4</c:v>
                </c:pt>
                <c:pt idx="1264">
                  <c:v>5.5451922437854684E-4</c:v>
                </c:pt>
                <c:pt idx="1265">
                  <c:v>5.5384106587946791E-4</c:v>
                </c:pt>
                <c:pt idx="1266">
                  <c:v>5.531628732312055E-4</c:v>
                </c:pt>
                <c:pt idx="1267">
                  <c:v>5.5248464995405477E-4</c:v>
                </c:pt>
                <c:pt idx="1268">
                  <c:v>5.5180639955432209E-4</c:v>
                </c:pt>
                <c:pt idx="1269">
                  <c:v>5.5112812552704504E-4</c:v>
                </c:pt>
                <c:pt idx="1270">
                  <c:v>5.5044983135393855E-4</c:v>
                </c:pt>
                <c:pt idx="1271">
                  <c:v>5.4977152050511569E-4</c:v>
                </c:pt>
                <c:pt idx="1272">
                  <c:v>5.4909319643775545E-4</c:v>
                </c:pt>
                <c:pt idx="1273">
                  <c:v>5.4841486259721295E-4</c:v>
                </c:pt>
                <c:pt idx="1274">
                  <c:v>5.4773652241696391E-4</c:v>
                </c:pt>
                <c:pt idx="1275">
                  <c:v>5.4705817931677281E-4</c:v>
                </c:pt>
                <c:pt idx="1276">
                  <c:v>5.4637983670580148E-4</c:v>
                </c:pt>
                <c:pt idx="1277">
                  <c:v>5.4570149797950052E-4</c:v>
                </c:pt>
                <c:pt idx="1278">
                  <c:v>5.4502316652282889E-4</c:v>
                </c:pt>
                <c:pt idx="1279">
                  <c:v>5.4434484570686781E-4</c:v>
                </c:pt>
                <c:pt idx="1280">
                  <c:v>5.4366653889181826E-4</c:v>
                </c:pt>
                <c:pt idx="1281">
                  <c:v>5.4298824942394797E-4</c:v>
                </c:pt>
                <c:pt idx="1282">
                  <c:v>5.4230998064047631E-4</c:v>
                </c:pt>
                <c:pt idx="1283">
                  <c:v>5.4163173586313507E-4</c:v>
                </c:pt>
                <c:pt idx="1284">
                  <c:v>5.4095351840394157E-4</c:v>
                </c:pt>
                <c:pt idx="1285">
                  <c:v>5.4027533156147944E-4</c:v>
                </c:pt>
                <c:pt idx="1286">
                  <c:v>5.3959717862289702E-4</c:v>
                </c:pt>
                <c:pt idx="1287">
                  <c:v>5.3891906286401836E-4</c:v>
                </c:pt>
                <c:pt idx="1288">
                  <c:v>5.3824098754667871E-4</c:v>
                </c:pt>
                <c:pt idx="1289">
                  <c:v>5.3756295592255476E-4</c:v>
                </c:pt>
                <c:pt idx="1290">
                  <c:v>5.3688497123072221E-4</c:v>
                </c:pt>
                <c:pt idx="1291">
                  <c:v>5.3620703669804426E-4</c:v>
                </c:pt>
                <c:pt idx="1292">
                  <c:v>5.3552915553961578E-4</c:v>
                </c:pt>
                <c:pt idx="1293">
                  <c:v>5.3485133095909632E-4</c:v>
                </c:pt>
                <c:pt idx="1294">
                  <c:v>5.3417356614804401E-4</c:v>
                </c:pt>
                <c:pt idx="1295">
                  <c:v>5.3349586428491635E-4</c:v>
                </c:pt>
                <c:pt idx="1296">
                  <c:v>5.3281822853840088E-4</c:v>
                </c:pt>
                <c:pt idx="1297">
                  <c:v>5.3214066206452859E-4</c:v>
                </c:pt>
                <c:pt idx="1298">
                  <c:v>5.3146316800584126E-4</c:v>
                </c:pt>
                <c:pt idx="1299">
                  <c:v>5.3078574949655399E-4</c:v>
                </c:pt>
                <c:pt idx="1300">
                  <c:v>5.3010840965550532E-4</c:v>
                </c:pt>
                <c:pt idx="1301">
                  <c:v>5.2943115159220788E-4</c:v>
                </c:pt>
                <c:pt idx="1302">
                  <c:v>5.2875397840351779E-4</c:v>
                </c:pt>
                <c:pt idx="1303">
                  <c:v>5.2807689317485584E-4</c:v>
                </c:pt>
                <c:pt idx="1304">
                  <c:v>5.2739989897970796E-4</c:v>
                </c:pt>
                <c:pt idx="1305">
                  <c:v>5.2672299888023577E-4</c:v>
                </c:pt>
                <c:pt idx="1306">
                  <c:v>5.2604619592677704E-4</c:v>
                </c:pt>
                <c:pt idx="1307">
                  <c:v>5.2536949315717951E-4</c:v>
                </c:pt>
                <c:pt idx="1308">
                  <c:v>5.2469289359946547E-4</c:v>
                </c:pt>
                <c:pt idx="1309">
                  <c:v>5.2401640026883411E-4</c:v>
                </c:pt>
                <c:pt idx="1310">
                  <c:v>5.2334001616938242E-4</c:v>
                </c:pt>
                <c:pt idx="1311">
                  <c:v>5.2266374429343898E-4</c:v>
                </c:pt>
                <c:pt idx="1312">
                  <c:v>5.2198758762139752E-4</c:v>
                </c:pt>
                <c:pt idx="1313">
                  <c:v>5.2131154912332667E-4</c:v>
                </c:pt>
                <c:pt idx="1314">
                  <c:v>5.2063563175691607E-4</c:v>
                </c:pt>
                <c:pt idx="1315">
                  <c:v>5.1995983846869764E-4</c:v>
                </c:pt>
                <c:pt idx="1316">
                  <c:v>5.1928417219321288E-4</c:v>
                </c:pt>
                <c:pt idx="1317">
                  <c:v>5.1860863585490025E-4</c:v>
                </c:pt>
                <c:pt idx="1318">
                  <c:v>5.1793323236509758E-4</c:v>
                </c:pt>
                <c:pt idx="1319">
                  <c:v>5.1725796462487317E-4</c:v>
                </c:pt>
                <c:pt idx="1320">
                  <c:v>5.1658283552458162E-4</c:v>
                </c:pt>
                <c:pt idx="1321">
                  <c:v>5.1590784794125488E-4</c:v>
                </c:pt>
                <c:pt idx="1322">
                  <c:v>5.1523300474221045E-4</c:v>
                </c:pt>
                <c:pt idx="1323">
                  <c:v>5.1455830878294195E-4</c:v>
                </c:pt>
                <c:pt idx="1324">
                  <c:v>5.1388376290806281E-4</c:v>
                </c:pt>
                <c:pt idx="1325">
                  <c:v>5.1320936995025157E-4</c:v>
                </c:pt>
                <c:pt idx="1326">
                  <c:v>5.1253513273086249E-4</c:v>
                </c:pt>
                <c:pt idx="1327">
                  <c:v>5.1186105406181293E-4</c:v>
                </c:pt>
                <c:pt idx="1328">
                  <c:v>5.1118713674158656E-4</c:v>
                </c:pt>
                <c:pt idx="1329">
                  <c:v>5.1051338355856402E-4</c:v>
                </c:pt>
                <c:pt idx="1330">
                  <c:v>5.0983979729019024E-4</c:v>
                </c:pt>
                <c:pt idx="1331">
                  <c:v>5.0916638070236386E-4</c:v>
                </c:pt>
                <c:pt idx="1332">
                  <c:v>5.0849313654999229E-4</c:v>
                </c:pt>
                <c:pt idx="1333">
                  <c:v>5.0782006757693621E-4</c:v>
                </c:pt>
                <c:pt idx="1334">
                  <c:v>5.0714717651595409E-4</c:v>
                </c:pt>
                <c:pt idx="1335">
                  <c:v>5.0647446608897972E-4</c:v>
                </c:pt>
                <c:pt idx="1336">
                  <c:v>5.0580193900684467E-4</c:v>
                </c:pt>
                <c:pt idx="1337">
                  <c:v>5.0512959796883417E-4</c:v>
                </c:pt>
                <c:pt idx="1338">
                  <c:v>5.0445744566440798E-4</c:v>
                </c:pt>
                <c:pt idx="1339">
                  <c:v>5.03785484771202E-4</c:v>
                </c:pt>
                <c:pt idx="1340">
                  <c:v>5.0311371795569437E-4</c:v>
                </c:pt>
                <c:pt idx="1341">
                  <c:v>5.0244214787475983E-4</c:v>
                </c:pt>
                <c:pt idx="1342">
                  <c:v>5.0177077717311613E-4</c:v>
                </c:pt>
                <c:pt idx="1343">
                  <c:v>5.0109960848493396E-4</c:v>
                </c:pt>
                <c:pt idx="1344">
                  <c:v>5.0042864443394786E-4</c:v>
                </c:pt>
                <c:pt idx="1345">
                  <c:v>4.9975788763267914E-4</c:v>
                </c:pt>
                <c:pt idx="1346">
                  <c:v>4.9908734068326854E-4</c:v>
                </c:pt>
                <c:pt idx="1347">
                  <c:v>4.9841700617642148E-4</c:v>
                </c:pt>
                <c:pt idx="1348">
                  <c:v>4.9774688669268485E-4</c:v>
                </c:pt>
                <c:pt idx="1349">
                  <c:v>4.9707698480189189E-4</c:v>
                </c:pt>
                <c:pt idx="1350">
                  <c:v>4.9640730306238501E-4</c:v>
                </c:pt>
                <c:pt idx="1351">
                  <c:v>4.9573784402290322E-4</c:v>
                </c:pt>
                <c:pt idx="1352">
                  <c:v>4.9506861022108328E-4</c:v>
                </c:pt>
                <c:pt idx="1353">
                  <c:v>4.9439960418307116E-4</c:v>
                </c:pt>
                <c:pt idx="1354">
                  <c:v>4.9373082842613103E-4</c:v>
                </c:pt>
                <c:pt idx="1355">
                  <c:v>4.930622854557587E-4</c:v>
                </c:pt>
                <c:pt idx="1356">
                  <c:v>4.9239397776645877E-4</c:v>
                </c:pt>
                <c:pt idx="1357">
                  <c:v>4.9172590784363202E-4</c:v>
                </c:pt>
                <c:pt idx="1358">
                  <c:v>4.9105807816074432E-4</c:v>
                </c:pt>
                <c:pt idx="1359">
                  <c:v>4.9039049118188016E-4</c:v>
                </c:pt>
                <c:pt idx="1360">
                  <c:v>4.8972314935930017E-4</c:v>
                </c:pt>
                <c:pt idx="1361">
                  <c:v>4.8905605513660522E-4</c:v>
                </c:pt>
                <c:pt idx="1362">
                  <c:v>4.8838921094546128E-4</c:v>
                </c:pt>
                <c:pt idx="1363">
                  <c:v>4.8772261920726478E-4</c:v>
                </c:pt>
                <c:pt idx="1364">
                  <c:v>4.8705628233403075E-4</c:v>
                </c:pt>
                <c:pt idx="1365">
                  <c:v>4.8639020272600586E-4</c:v>
                </c:pt>
                <c:pt idx="1366">
                  <c:v>4.8572438277455499E-4</c:v>
                </c:pt>
                <c:pt idx="1367">
                  <c:v>4.8505882485927465E-4</c:v>
                </c:pt>
                <c:pt idx="1368">
                  <c:v>4.8439353135071306E-4</c:v>
                </c:pt>
                <c:pt idx="1369">
                  <c:v>4.8372850460798311E-4</c:v>
                </c:pt>
                <c:pt idx="1370">
                  <c:v>4.8306374698103838E-4</c:v>
                </c:pt>
                <c:pt idx="1371">
                  <c:v>4.8239926080884121E-4</c:v>
                </c:pt>
                <c:pt idx="1372">
                  <c:v>4.8173504841997339E-4</c:v>
                </c:pt>
                <c:pt idx="1373">
                  <c:v>4.8107111213352427E-4</c:v>
                </c:pt>
                <c:pt idx="1374">
                  <c:v>4.8040745425798059E-4</c:v>
                </c:pt>
                <c:pt idx="1375">
                  <c:v>4.7974407709222566E-4</c:v>
                </c:pt>
                <c:pt idx="1376">
                  <c:v>4.7908098292381851E-4</c:v>
                </c:pt>
                <c:pt idx="1377">
                  <c:v>4.7841817403093678E-4</c:v>
                </c:pt>
                <c:pt idx="1378">
                  <c:v>4.777556526821547E-4</c:v>
                </c:pt>
                <c:pt idx="1379">
                  <c:v>4.7709342113561037E-4</c:v>
                </c:pt>
                <c:pt idx="1380">
                  <c:v>4.7643148163839522E-4</c:v>
                </c:pt>
                <c:pt idx="1381">
                  <c:v>4.7576983642927395E-4</c:v>
                </c:pt>
                <c:pt idx="1382">
                  <c:v>4.7510848773557601E-4</c:v>
                </c:pt>
                <c:pt idx="1383">
                  <c:v>4.7444743777597109E-4</c:v>
                </c:pt>
                <c:pt idx="1384">
                  <c:v>4.7378668875797114E-4</c:v>
                </c:pt>
                <c:pt idx="1385">
                  <c:v>4.7312624287942917E-4</c:v>
                </c:pt>
                <c:pt idx="1386">
                  <c:v>4.7246610232931641E-4</c:v>
                </c:pt>
                <c:pt idx="1387">
                  <c:v>4.7180626928500224E-4</c:v>
                </c:pt>
                <c:pt idx="1388">
                  <c:v>4.7114674591552941E-4</c:v>
                </c:pt>
                <c:pt idx="1389">
                  <c:v>4.7048753437906043E-4</c:v>
                </c:pt>
                <c:pt idx="1390">
                  <c:v>4.6982863682459852E-4</c:v>
                </c:pt>
                <c:pt idx="1391">
                  <c:v>4.6917005539109935E-4</c:v>
                </c:pt>
                <c:pt idx="1392">
                  <c:v>4.6851179220741557E-4</c:v>
                </c:pt>
                <c:pt idx="1393">
                  <c:v>4.6785384939318497E-4</c:v>
                </c:pt>
                <c:pt idx="1394">
                  <c:v>4.6719622905805336E-4</c:v>
                </c:pt>
                <c:pt idx="1395">
                  <c:v>4.6653893330173002E-4</c:v>
                </c:pt>
                <c:pt idx="1396">
                  <c:v>4.6588196421498695E-4</c:v>
                </c:pt>
                <c:pt idx="1397">
                  <c:v>4.65225323877827E-4</c:v>
                </c:pt>
                <c:pt idx="1398">
                  <c:v>4.6456901436175979E-4</c:v>
                </c:pt>
                <c:pt idx="1399">
                  <c:v>4.6391303772763681E-4</c:v>
                </c:pt>
                <c:pt idx="1400">
                  <c:v>4.6325739602731675E-4</c:v>
                </c:pt>
                <c:pt idx="1401">
                  <c:v>4.6260209130322139E-4</c:v>
                </c:pt>
                <c:pt idx="1402">
                  <c:v>4.6194712558750295E-4</c:v>
                </c:pt>
                <c:pt idx="1403">
                  <c:v>4.6129250090365392E-4</c:v>
                </c:pt>
                <c:pt idx="1404">
                  <c:v>4.606382192647307E-4</c:v>
                </c:pt>
                <c:pt idx="1405">
                  <c:v>4.5998428267540747E-4</c:v>
                </c:pt>
                <c:pt idx="1406">
                  <c:v>4.5933069312970032E-4</c:v>
                </c:pt>
                <c:pt idx="1407">
                  <c:v>4.5867745261274351E-4</c:v>
                </c:pt>
                <c:pt idx="1408">
                  <c:v>4.5802456310078954E-4</c:v>
                </c:pt>
                <c:pt idx="1409">
                  <c:v>4.5737202655982134E-4</c:v>
                </c:pt>
                <c:pt idx="1410">
                  <c:v>4.5671984494666251E-4</c:v>
                </c:pt>
                <c:pt idx="1411">
                  <c:v>4.5606802020869974E-4</c:v>
                </c:pt>
                <c:pt idx="1412">
                  <c:v>4.5541655428504857E-4</c:v>
                </c:pt>
                <c:pt idx="1413">
                  <c:v>4.5476544910361127E-4</c:v>
                </c:pt>
                <c:pt idx="1414">
                  <c:v>4.5411470658499042E-4</c:v>
                </c:pt>
                <c:pt idx="1415">
                  <c:v>4.5346432863849206E-4</c:v>
                </c:pt>
                <c:pt idx="1416">
                  <c:v>4.5281431716606702E-4</c:v>
                </c:pt>
                <c:pt idx="1417">
                  <c:v>4.5216467405917449E-4</c:v>
                </c:pt>
                <c:pt idx="1418">
                  <c:v>4.5151540120053069E-4</c:v>
                </c:pt>
                <c:pt idx="1419">
                  <c:v>4.5086650046438637E-4</c:v>
                </c:pt>
                <c:pt idx="1420">
                  <c:v>4.5021797371391781E-4</c:v>
                </c:pt>
                <c:pt idx="1421">
                  <c:v>4.4956982280539015E-4</c:v>
                </c:pt>
                <c:pt idx="1422">
                  <c:v>4.4892204958399407E-4</c:v>
                </c:pt>
                <c:pt idx="1423">
                  <c:v>4.482746558876205E-4</c:v>
                </c:pt>
                <c:pt idx="1424">
                  <c:v>4.4762764354350226E-4</c:v>
                </c:pt>
                <c:pt idx="1425">
                  <c:v>4.4698101437090632E-4</c:v>
                </c:pt>
                <c:pt idx="1426">
                  <c:v>4.4633477017996803E-4</c:v>
                </c:pt>
                <c:pt idx="1427">
                  <c:v>4.4568891277066425E-4</c:v>
                </c:pt>
                <c:pt idx="1428">
                  <c:v>4.4504344393597739E-4</c:v>
                </c:pt>
                <c:pt idx="1429">
                  <c:v>4.4439836545803746E-4</c:v>
                </c:pt>
                <c:pt idx="1430">
                  <c:v>4.4375367911131391E-4</c:v>
                </c:pt>
                <c:pt idx="1431">
                  <c:v>4.4310938666053401E-4</c:v>
                </c:pt>
                <c:pt idx="1432">
                  <c:v>4.424654898622371E-4</c:v>
                </c:pt>
                <c:pt idx="1433">
                  <c:v>4.4182199046333137E-4</c:v>
                </c:pt>
                <c:pt idx="1434">
                  <c:v>4.4117889020281464E-4</c:v>
                </c:pt>
                <c:pt idx="1435">
                  <c:v>4.4053619080980377E-4</c:v>
                </c:pt>
                <c:pt idx="1436">
                  <c:v>4.3989389400544976E-4</c:v>
                </c:pt>
                <c:pt idx="1437">
                  <c:v>4.3925200150141119E-4</c:v>
                </c:pt>
                <c:pt idx="1438">
                  <c:v>4.3861051500196369E-4</c:v>
                </c:pt>
                <c:pt idx="1439">
                  <c:v>4.3796943620033613E-4</c:v>
                </c:pt>
                <c:pt idx="1440">
                  <c:v>4.3732876678337362E-4</c:v>
                </c:pt>
                <c:pt idx="1441">
                  <c:v>4.3668850842787377E-4</c:v>
                </c:pt>
                <c:pt idx="1442">
                  <c:v>4.3604866280200216E-4</c:v>
                </c:pt>
                <c:pt idx="1443">
                  <c:v>4.354092315661251E-4</c:v>
                </c:pt>
                <c:pt idx="1444">
                  <c:v>4.3477021637111646E-4</c:v>
                </c:pt>
                <c:pt idx="1445">
                  <c:v>4.3413161885960672E-4</c:v>
                </c:pt>
                <c:pt idx="1446">
                  <c:v>4.3349344066570539E-4</c:v>
                </c:pt>
                <c:pt idx="1447">
                  <c:v>4.328556834146402E-4</c:v>
                </c:pt>
                <c:pt idx="1448">
                  <c:v>4.3221834872333997E-4</c:v>
                </c:pt>
                <c:pt idx="1449">
                  <c:v>4.3158143820051786E-4</c:v>
                </c:pt>
                <c:pt idx="1450">
                  <c:v>4.3094495344550565E-4</c:v>
                </c:pt>
                <c:pt idx="1451">
                  <c:v>4.3030889605016887E-4</c:v>
                </c:pt>
                <c:pt idx="1452">
                  <c:v>4.2967326759693614E-4</c:v>
                </c:pt>
                <c:pt idx="1453">
                  <c:v>4.2903806966110292E-4</c:v>
                </c:pt>
                <c:pt idx="1454">
                  <c:v>4.2840330380783387E-4</c:v>
                </c:pt>
                <c:pt idx="1455">
                  <c:v>4.2776897159554905E-4</c:v>
                </c:pt>
                <c:pt idx="1456">
                  <c:v>4.2713507457334265E-4</c:v>
                </c:pt>
                <c:pt idx="1457">
                  <c:v>4.2650161428223199E-4</c:v>
                </c:pt>
                <c:pt idx="1458">
                  <c:v>4.2586859225479667E-4</c:v>
                </c:pt>
                <c:pt idx="1459">
                  <c:v>4.2523601001553946E-4</c:v>
                </c:pt>
                <c:pt idx="1460">
                  <c:v>4.2460386908046988E-4</c:v>
                </c:pt>
                <c:pt idx="1461">
                  <c:v>4.2397217095729856E-4</c:v>
                </c:pt>
                <c:pt idx="1462">
                  <c:v>4.2334091714588129E-4</c:v>
                </c:pt>
                <c:pt idx="1463">
                  <c:v>4.2271010913763618E-4</c:v>
                </c:pt>
                <c:pt idx="1464">
                  <c:v>4.2207974841540485E-4</c:v>
                </c:pt>
                <c:pt idx="1465">
                  <c:v>4.2144983645425738E-4</c:v>
                </c:pt>
                <c:pt idx="1466">
                  <c:v>4.2082037472149225E-4</c:v>
                </c:pt>
                <c:pt idx="1467">
                  <c:v>4.2019136467533191E-4</c:v>
                </c:pt>
                <c:pt idx="1468">
                  <c:v>4.1956280776664356E-4</c:v>
                </c:pt>
                <c:pt idx="1469">
                  <c:v>4.189347054378012E-4</c:v>
                </c:pt>
                <c:pt idx="1470">
                  <c:v>4.1830705912351829E-4</c:v>
                </c:pt>
                <c:pt idx="1471">
                  <c:v>4.1767987025015385E-4</c:v>
                </c:pt>
                <c:pt idx="1472">
                  <c:v>4.1705314023587903E-4</c:v>
                </c:pt>
                <c:pt idx="1473">
                  <c:v>4.1642687049148197E-4</c:v>
                </c:pt>
                <c:pt idx="1474">
                  <c:v>4.1580106241911885E-4</c:v>
                </c:pt>
                <c:pt idx="1475">
                  <c:v>4.1517571741331305E-4</c:v>
                </c:pt>
                <c:pt idx="1476">
                  <c:v>4.1455083686040006E-4</c:v>
                </c:pt>
                <c:pt idx="1477">
                  <c:v>4.1392642213955444E-4</c:v>
                </c:pt>
                <c:pt idx="1478">
                  <c:v>4.133024746208469E-4</c:v>
                </c:pt>
                <c:pt idx="1479">
                  <c:v>4.1267899566779787E-4</c:v>
                </c:pt>
                <c:pt idx="1480">
                  <c:v>4.1205598663479615E-4</c:v>
                </c:pt>
                <c:pt idx="1481">
                  <c:v>4.1143344886948596E-4</c:v>
                </c:pt>
                <c:pt idx="1482">
                  <c:v>4.1081138371087955E-4</c:v>
                </c:pt>
                <c:pt idx="1483">
                  <c:v>4.1018979249091148E-4</c:v>
                </c:pt>
                <c:pt idx="1484">
                  <c:v>4.0956867653280105E-4</c:v>
                </c:pt>
                <c:pt idx="1485">
                  <c:v>4.0894803715352257E-4</c:v>
                </c:pt>
                <c:pt idx="1486">
                  <c:v>4.0832787566061346E-4</c:v>
                </c:pt>
                <c:pt idx="1487">
                  <c:v>4.0770819335522734E-4</c:v>
                </c:pt>
                <c:pt idx="1488">
                  <c:v>4.0708899152977485E-4</c:v>
                </c:pt>
                <c:pt idx="1489">
                  <c:v>4.0647027147028281E-4</c:v>
                </c:pt>
                <c:pt idx="1490">
                  <c:v>4.0585203445392404E-4</c:v>
                </c:pt>
                <c:pt idx="1491">
                  <c:v>4.0523428175071041E-4</c:v>
                </c:pt>
                <c:pt idx="1492">
                  <c:v>4.0461701462352062E-4</c:v>
                </c:pt>
                <c:pt idx="1493">
                  <c:v>4.0400023432687893E-4</c:v>
                </c:pt>
                <c:pt idx="1494">
                  <c:v>4.0338394210814865E-4</c:v>
                </c:pt>
                <c:pt idx="1495">
                  <c:v>4.0276813920747667E-4</c:v>
                </c:pt>
                <c:pt idx="1496">
                  <c:v>4.0215282685635012E-4</c:v>
                </c:pt>
                <c:pt idx="1497">
                  <c:v>4.0153800628051073E-4</c:v>
                </c:pt>
                <c:pt idx="1498">
                  <c:v>4.0092367869665191E-4</c:v>
                </c:pt>
                <c:pt idx="1499">
                  <c:v>4.0030984531483349E-4</c:v>
                </c:pt>
                <c:pt idx="1500">
                  <c:v>3.9969650733739925E-4</c:v>
                </c:pt>
                <c:pt idx="1501">
                  <c:v>3.9908366595961531E-4</c:v>
                </c:pt>
                <c:pt idx="1502">
                  <c:v>3.9847132236880967E-4</c:v>
                </c:pt>
                <c:pt idx="1503">
                  <c:v>3.9785947774573227E-4</c:v>
                </c:pt>
                <c:pt idx="1504">
                  <c:v>3.9724813326272312E-4</c:v>
                </c:pt>
                <c:pt idx="1505">
                  <c:v>3.9663729008584947E-4</c:v>
                </c:pt>
                <c:pt idx="1506">
                  <c:v>3.9602694937324046E-4</c:v>
                </c:pt>
                <c:pt idx="1507">
                  <c:v>3.9541711227589205E-4</c:v>
                </c:pt>
                <c:pt idx="1508">
                  <c:v>3.9480777993772254E-4</c:v>
                </c:pt>
                <c:pt idx="1509">
                  <c:v>3.9419895349521172E-4</c:v>
                </c:pt>
                <c:pt idx="1510">
                  <c:v>3.9359063407748418E-4</c:v>
                </c:pt>
                <c:pt idx="1511">
                  <c:v>3.9298282280711416E-4</c:v>
                </c:pt>
                <c:pt idx="1512">
                  <c:v>3.9237552079834925E-4</c:v>
                </c:pt>
                <c:pt idx="1513">
                  <c:v>3.9176872915924754E-4</c:v>
                </c:pt>
                <c:pt idx="1514">
                  <c:v>3.9116244899092822E-4</c:v>
                </c:pt>
                <c:pt idx="1515">
                  <c:v>3.905566813860728E-4</c:v>
                </c:pt>
                <c:pt idx="1516">
                  <c:v>3.8995142743170064E-4</c:v>
                </c:pt>
                <c:pt idx="1517">
                  <c:v>3.8934668820708729E-4</c:v>
                </c:pt>
                <c:pt idx="1518">
                  <c:v>3.8874246478404206E-4</c:v>
                </c:pt>
                <c:pt idx="1519">
                  <c:v>3.8813875822840682E-4</c:v>
                </c:pt>
                <c:pt idx="1520">
                  <c:v>3.8753556959819635E-4</c:v>
                </c:pt>
                <c:pt idx="1521">
                  <c:v>3.8693289994434776E-4</c:v>
                </c:pt>
                <c:pt idx="1522">
                  <c:v>3.8633075031171971E-4</c:v>
                </c:pt>
                <c:pt idx="1523">
                  <c:v>3.8572912173712171E-4</c:v>
                </c:pt>
                <c:pt idx="1524">
                  <c:v>3.8512801525114604E-4</c:v>
                </c:pt>
                <c:pt idx="1525">
                  <c:v>3.8452743187716854E-4</c:v>
                </c:pt>
                <c:pt idx="1526">
                  <c:v>3.8392737263207022E-4</c:v>
                </c:pt>
                <c:pt idx="1527">
                  <c:v>3.8332783852504382E-4</c:v>
                </c:pt>
                <c:pt idx="1528">
                  <c:v>3.8272883055928686E-4</c:v>
                </c:pt>
                <c:pt idx="1529">
                  <c:v>3.8213034973094695E-4</c:v>
                </c:pt>
                <c:pt idx="1530">
                  <c:v>3.8153239702864994E-4</c:v>
                </c:pt>
                <c:pt idx="1531">
                  <c:v>3.8093497343533178E-4</c:v>
                </c:pt>
                <c:pt idx="1532">
                  <c:v>3.8033807992637891E-4</c:v>
                </c:pt>
                <c:pt idx="1533">
                  <c:v>3.797417174710993E-4</c:v>
                </c:pt>
                <c:pt idx="1534">
                  <c:v>3.7914588703102936E-4</c:v>
                </c:pt>
                <c:pt idx="1535">
                  <c:v>3.7855058956193233E-4</c:v>
                </c:pt>
                <c:pt idx="1536">
                  <c:v>3.7795582601257705E-4</c:v>
                </c:pt>
                <c:pt idx="1537">
                  <c:v>3.7736159732515429E-4</c:v>
                </c:pt>
                <c:pt idx="1538">
                  <c:v>3.767679044348049E-4</c:v>
                </c:pt>
                <c:pt idx="1539">
                  <c:v>3.7617474827067454E-4</c:v>
                </c:pt>
                <c:pt idx="1540">
                  <c:v>3.7558212975469241E-4</c:v>
                </c:pt>
                <c:pt idx="1541">
                  <c:v>3.7499004980223738E-4</c:v>
                </c:pt>
                <c:pt idx="1542">
                  <c:v>3.7439850932308172E-4</c:v>
                </c:pt>
                <c:pt idx="1543">
                  <c:v>3.7380750921919836E-4</c:v>
                </c:pt>
                <c:pt idx="1544">
                  <c:v>3.7321705038617647E-4</c:v>
                </c:pt>
                <c:pt idx="1545">
                  <c:v>3.7262713371438716E-4</c:v>
                </c:pt>
                <c:pt idx="1546">
                  <c:v>3.7203776008593037E-4</c:v>
                </c:pt>
                <c:pt idx="1547">
                  <c:v>3.71448930377688E-4</c:v>
                </c:pt>
                <c:pt idx="1548">
                  <c:v>3.7086064545960307E-4</c:v>
                </c:pt>
                <c:pt idx="1549">
                  <c:v>3.7027290619512376E-4</c:v>
                </c:pt>
                <c:pt idx="1550">
                  <c:v>3.6968571344139778E-4</c:v>
                </c:pt>
                <c:pt idx="1551">
                  <c:v>3.6909906804966086E-4</c:v>
                </c:pt>
                <c:pt idx="1552">
                  <c:v>3.6851297086384904E-4</c:v>
                </c:pt>
                <c:pt idx="1553">
                  <c:v>3.6792742272193091E-4</c:v>
                </c:pt>
                <c:pt idx="1554">
                  <c:v>3.6734242445590759E-4</c:v>
                </c:pt>
                <c:pt idx="1555">
                  <c:v>3.6675797689120215E-4</c:v>
                </c:pt>
                <c:pt idx="1556">
                  <c:v>3.6617408084652081E-4</c:v>
                </c:pt>
                <c:pt idx="1557">
                  <c:v>3.6559073713521295E-4</c:v>
                </c:pt>
                <c:pt idx="1558">
                  <c:v>3.6500794656324498E-4</c:v>
                </c:pt>
                <c:pt idx="1559">
                  <c:v>3.6442570993150403E-4</c:v>
                </c:pt>
                <c:pt idx="1560">
                  <c:v>3.6384402803371629E-4</c:v>
                </c:pt>
                <c:pt idx="1561">
                  <c:v>3.6326290165786257E-4</c:v>
                </c:pt>
                <c:pt idx="1562">
                  <c:v>3.6268233158598395E-4</c:v>
                </c:pt>
                <c:pt idx="1563">
                  <c:v>3.6210231859284958E-4</c:v>
                </c:pt>
                <c:pt idx="1564">
                  <c:v>3.6152286344889872E-4</c:v>
                </c:pt>
                <c:pt idx="1565">
                  <c:v>3.609439669166048E-4</c:v>
                </c:pt>
                <c:pt idx="1566">
                  <c:v>3.6036562975366726E-4</c:v>
                </c:pt>
                <c:pt idx="1567">
                  <c:v>3.5978785271087443E-4</c:v>
                </c:pt>
                <c:pt idx="1568">
                  <c:v>3.592106365336023E-4</c:v>
                </c:pt>
                <c:pt idx="1569">
                  <c:v>3.5863398196020468E-4</c:v>
                </c:pt>
                <c:pt idx="1570">
                  <c:v>3.5805788972462227E-4</c:v>
                </c:pt>
                <c:pt idx="1571">
                  <c:v>3.5748236055291316E-4</c:v>
                </c:pt>
                <c:pt idx="1572">
                  <c:v>3.5690739516666681E-4</c:v>
                </c:pt>
                <c:pt idx="1573">
                  <c:v>3.5633299428042275E-4</c:v>
                </c:pt>
                <c:pt idx="1574">
                  <c:v>3.5575915860353025E-4</c:v>
                </c:pt>
                <c:pt idx="1575">
                  <c:v>3.5518588883917679E-4</c:v>
                </c:pt>
                <c:pt idx="1576">
                  <c:v>3.5461318568419387E-4</c:v>
                </c:pt>
                <c:pt idx="1577">
                  <c:v>3.540410498303892E-4</c:v>
                </c:pt>
                <c:pt idx="1578">
                  <c:v>3.5346948196285366E-4</c:v>
                </c:pt>
                <c:pt idx="1579">
                  <c:v>3.5289848276096047E-4</c:v>
                </c:pt>
                <c:pt idx="1580">
                  <c:v>3.5232805289917013E-4</c:v>
                </c:pt>
                <c:pt idx="1581">
                  <c:v>3.517581930446434E-4</c:v>
                </c:pt>
                <c:pt idx="1582">
                  <c:v>3.5118890385998913E-4</c:v>
                </c:pt>
                <c:pt idx="1583">
                  <c:v>3.5062018600143241E-4</c:v>
                </c:pt>
                <c:pt idx="1584">
                  <c:v>3.5005204011934188E-4</c:v>
                </c:pt>
                <c:pt idx="1585">
                  <c:v>3.4948446685881263E-4</c:v>
                </c:pt>
                <c:pt idx="1586">
                  <c:v>3.48917466858778E-4</c:v>
                </c:pt>
                <c:pt idx="1587">
                  <c:v>3.4835104075295331E-4</c:v>
                </c:pt>
                <c:pt idx="1588">
                  <c:v>3.4778518916836476E-4</c:v>
                </c:pt>
                <c:pt idx="1589">
                  <c:v>3.4721991272784747E-4</c:v>
                </c:pt>
                <c:pt idx="1590">
                  <c:v>3.4665521204749195E-4</c:v>
                </c:pt>
                <c:pt idx="1591">
                  <c:v>3.4609108773756003E-4</c:v>
                </c:pt>
                <c:pt idx="1592">
                  <c:v>3.4552754040387268E-4</c:v>
                </c:pt>
                <c:pt idx="1593">
                  <c:v>3.4496457064578379E-4</c:v>
                </c:pt>
                <c:pt idx="1594">
                  <c:v>3.4440217905698511E-4</c:v>
                </c:pt>
                <c:pt idx="1595">
                  <c:v>3.4384036622617242E-4</c:v>
                </c:pt>
                <c:pt idx="1596">
                  <c:v>3.4327913273612953E-4</c:v>
                </c:pt>
                <c:pt idx="1597">
                  <c:v>3.427184791640614E-4</c:v>
                </c:pt>
                <c:pt idx="1598">
                  <c:v>3.4215840608184389E-4</c:v>
                </c:pt>
                <c:pt idx="1599">
                  <c:v>3.4159891405599607E-4</c:v>
                </c:pt>
                <c:pt idx="1600">
                  <c:v>3.4104000364729159E-4</c:v>
                </c:pt>
                <c:pt idx="1601">
                  <c:v>3.4048167541100849E-4</c:v>
                </c:pt>
                <c:pt idx="1602">
                  <c:v>3.399239298973733E-4</c:v>
                </c:pt>
                <c:pt idx="1603">
                  <c:v>3.3936676765050633E-4</c:v>
                </c:pt>
                <c:pt idx="1604">
                  <c:v>3.3881018921036454E-4</c:v>
                </c:pt>
                <c:pt idx="1605">
                  <c:v>3.3825419510988275E-4</c:v>
                </c:pt>
                <c:pt idx="1606">
                  <c:v>3.3769878587824875E-4</c:v>
                </c:pt>
                <c:pt idx="1607">
                  <c:v>3.3714396203779473E-4</c:v>
                </c:pt>
                <c:pt idx="1608">
                  <c:v>3.3658972410685606E-4</c:v>
                </c:pt>
                <c:pt idx="1609">
                  <c:v>3.3603607259796719E-4</c:v>
                </c:pt>
                <c:pt idx="1610">
                  <c:v>3.3548300801763964E-4</c:v>
                </c:pt>
                <c:pt idx="1611">
                  <c:v>3.349305308684436E-4</c:v>
                </c:pt>
                <c:pt idx="1612">
                  <c:v>3.3437864164670428E-4</c:v>
                </c:pt>
                <c:pt idx="1613">
                  <c:v>3.3382734084372312E-4</c:v>
                </c:pt>
                <c:pt idx="1614">
                  <c:v>3.3327662894599985E-4</c:v>
                </c:pt>
                <c:pt idx="1615">
                  <c:v>3.3272650643431656E-4</c:v>
                </c:pt>
                <c:pt idx="1616">
                  <c:v>3.3217697378454258E-4</c:v>
                </c:pt>
                <c:pt idx="1617">
                  <c:v>3.3162803146727371E-4</c:v>
                </c:pt>
                <c:pt idx="1618">
                  <c:v>3.3107967994797094E-4</c:v>
                </c:pt>
                <c:pt idx="1619">
                  <c:v>3.3053191968701601E-4</c:v>
                </c:pt>
                <c:pt idx="1620">
                  <c:v>3.2998475113954484E-4</c:v>
                </c:pt>
                <c:pt idx="1621">
                  <c:v>3.2943817475622472E-4</c:v>
                </c:pt>
                <c:pt idx="1622">
                  <c:v>3.2889219098125588E-4</c:v>
                </c:pt>
                <c:pt idx="1623">
                  <c:v>3.2834680025525809E-4</c:v>
                </c:pt>
                <c:pt idx="1624">
                  <c:v>3.278020030131612E-4</c:v>
                </c:pt>
                <c:pt idx="1625">
                  <c:v>3.2725779968476032E-4</c:v>
                </c:pt>
                <c:pt idx="1626">
                  <c:v>3.2671419069493779E-4</c:v>
                </c:pt>
                <c:pt idx="1627">
                  <c:v>3.2617117646366323E-4</c:v>
                </c:pt>
                <c:pt idx="1628">
                  <c:v>3.2562875740599351E-4</c:v>
                </c:pt>
                <c:pt idx="1629">
                  <c:v>3.2508693393171195E-4</c:v>
                </c:pt>
                <c:pt idx="1630">
                  <c:v>3.2454570644638303E-4</c:v>
                </c:pt>
                <c:pt idx="1631">
                  <c:v>3.2400507534957601E-4</c:v>
                </c:pt>
                <c:pt idx="1632">
                  <c:v>3.2346504103678009E-4</c:v>
                </c:pt>
                <c:pt idx="1633">
                  <c:v>3.2292560389829417E-4</c:v>
                </c:pt>
                <c:pt idx="1634">
                  <c:v>3.2238676431958768E-4</c:v>
                </c:pt>
                <c:pt idx="1635">
                  <c:v>3.2184852268157815E-4</c:v>
                </c:pt>
                <c:pt idx="1636">
                  <c:v>3.2131087935938218E-4</c:v>
                </c:pt>
                <c:pt idx="1637">
                  <c:v>3.2077383472453591E-4</c:v>
                </c:pt>
                <c:pt idx="1638">
                  <c:v>3.2023738914305211E-4</c:v>
                </c:pt>
                <c:pt idx="1639">
                  <c:v>3.1970154297619735E-4</c:v>
                </c:pt>
                <c:pt idx="1640">
                  <c:v>3.1916629658065854E-4</c:v>
                </c:pt>
                <c:pt idx="1641">
                  <c:v>3.1863165030818208E-4</c:v>
                </c:pt>
                <c:pt idx="1642">
                  <c:v>3.1809760450615676E-4</c:v>
                </c:pt>
                <c:pt idx="1643">
                  <c:v>3.1756415951661454E-4</c:v>
                </c:pt>
                <c:pt idx="1644">
                  <c:v>3.1703131567736853E-4</c:v>
                </c:pt>
                <c:pt idx="1645">
                  <c:v>3.1649907332148564E-4</c:v>
                </c:pt>
                <c:pt idx="1646">
                  <c:v>3.1596743277717554E-4</c:v>
                </c:pt>
                <c:pt idx="1647">
                  <c:v>3.1543639436845683E-4</c:v>
                </c:pt>
                <c:pt idx="1648">
                  <c:v>3.1490595841368596E-4</c:v>
                </c:pt>
                <c:pt idx="1649">
                  <c:v>3.14376125228083E-4</c:v>
                </c:pt>
                <c:pt idx="1650">
                  <c:v>3.1384689512090058E-4</c:v>
                </c:pt>
                <c:pt idx="1651">
                  <c:v>3.1331826839756105E-4</c:v>
                </c:pt>
                <c:pt idx="1652">
                  <c:v>3.1279024535868505E-4</c:v>
                </c:pt>
                <c:pt idx="1653">
                  <c:v>3.1226282630039681E-4</c:v>
                </c:pt>
                <c:pt idx="1654">
                  <c:v>3.1173601151429642E-4</c:v>
                </c:pt>
                <c:pt idx="1655">
                  <c:v>3.1120980128740428E-4</c:v>
                </c:pt>
                <c:pt idx="1656">
                  <c:v>3.1068419590227214E-4</c:v>
                </c:pt>
                <c:pt idx="1657">
                  <c:v>3.1015919563684435E-4</c:v>
                </c:pt>
                <c:pt idx="1658">
                  <c:v>3.0963480076470762E-4</c:v>
                </c:pt>
                <c:pt idx="1659">
                  <c:v>3.0911101155536858E-4</c:v>
                </c:pt>
                <c:pt idx="1660">
                  <c:v>3.0858782827289377E-4</c:v>
                </c:pt>
                <c:pt idx="1661">
                  <c:v>3.0806525117785255E-4</c:v>
                </c:pt>
                <c:pt idx="1662">
                  <c:v>3.0754328052626234E-4</c:v>
                </c:pt>
                <c:pt idx="1663">
                  <c:v>3.0702191656914457E-4</c:v>
                </c:pt>
                <c:pt idx="1664">
                  <c:v>3.0650115955416224E-4</c:v>
                </c:pt>
                <c:pt idx="1665">
                  <c:v>3.0598100972337172E-4</c:v>
                </c:pt>
                <c:pt idx="1666">
                  <c:v>3.0546146731566526E-4</c:v>
                </c:pt>
                <c:pt idx="1667">
                  <c:v>3.0494253256482806E-4</c:v>
                </c:pt>
                <c:pt idx="1668">
                  <c:v>3.0442420570062079E-4</c:v>
                </c:pt>
                <c:pt idx="1669">
                  <c:v>3.0390648694875178E-4</c:v>
                </c:pt>
                <c:pt idx="1670">
                  <c:v>3.0338937652987785E-4</c:v>
                </c:pt>
                <c:pt idx="1671">
                  <c:v>3.0287287466146395E-4</c:v>
                </c:pt>
                <c:pt idx="1672">
                  <c:v>3.0235698155572921E-4</c:v>
                </c:pt>
                <c:pt idx="1673">
                  <c:v>3.0184169742120126E-4</c:v>
                </c:pt>
                <c:pt idx="1674">
                  <c:v>3.0132702246207788E-4</c:v>
                </c:pt>
                <c:pt idx="1675">
                  <c:v>3.0081295687842124E-4</c:v>
                </c:pt>
                <c:pt idx="1676">
                  <c:v>3.002995008660192E-4</c:v>
                </c:pt>
                <c:pt idx="1677">
                  <c:v>2.9978665461655174E-4</c:v>
                </c:pt>
                <c:pt idx="1678">
                  <c:v>2.9927441831717472E-4</c:v>
                </c:pt>
                <c:pt idx="1679">
                  <c:v>2.9876279215179657E-4</c:v>
                </c:pt>
                <c:pt idx="1680">
                  <c:v>2.9825177629927424E-4</c:v>
                </c:pt>
                <c:pt idx="1681">
                  <c:v>2.9774137093463438E-4</c:v>
                </c:pt>
                <c:pt idx="1682">
                  <c:v>2.972315762292399E-4</c:v>
                </c:pt>
                <c:pt idx="1683">
                  <c:v>2.9672239234959652E-4</c:v>
                </c:pt>
                <c:pt idx="1684">
                  <c:v>2.9621381945901804E-4</c:v>
                </c:pt>
                <c:pt idx="1685">
                  <c:v>2.9570585771607205E-4</c:v>
                </c:pt>
                <c:pt idx="1686">
                  <c:v>2.9519850727571795E-4</c:v>
                </c:pt>
                <c:pt idx="1687">
                  <c:v>2.9469176828850197E-4</c:v>
                </c:pt>
                <c:pt idx="1688">
                  <c:v>2.9418564090144539E-4</c:v>
                </c:pt>
                <c:pt idx="1689">
                  <c:v>2.936801252573229E-4</c:v>
                </c:pt>
                <c:pt idx="1690">
                  <c:v>2.9317522149474584E-4</c:v>
                </c:pt>
                <c:pt idx="1691">
                  <c:v>2.9267092974893938E-4</c:v>
                </c:pt>
                <c:pt idx="1692">
                  <c:v>2.9216725015046574E-4</c:v>
                </c:pt>
                <c:pt idx="1693">
                  <c:v>2.9166418282652873E-4</c:v>
                </c:pt>
                <c:pt idx="1694">
                  <c:v>2.9116172790047412E-4</c:v>
                </c:pt>
                <c:pt idx="1695">
                  <c:v>2.9065988549104027E-4</c:v>
                </c:pt>
                <c:pt idx="1696">
                  <c:v>2.9015865571366262E-4</c:v>
                </c:pt>
                <c:pt idx="1697">
                  <c:v>2.8965803868008511E-4</c:v>
                </c:pt>
                <c:pt idx="1698">
                  <c:v>2.8915803449752753E-4</c:v>
                </c:pt>
                <c:pt idx="1699">
                  <c:v>2.886586432701288E-4</c:v>
                </c:pt>
                <c:pt idx="1700">
                  <c:v>2.8815986509772573E-4</c:v>
                </c:pt>
                <c:pt idx="1701">
                  <c:v>2.876617000762971E-4</c:v>
                </c:pt>
                <c:pt idx="1702">
                  <c:v>2.8716414829826897E-4</c:v>
                </c:pt>
                <c:pt idx="1703">
                  <c:v>2.8666720985234817E-4</c:v>
                </c:pt>
                <c:pt idx="1704">
                  <c:v>2.8617088482321695E-4</c:v>
                </c:pt>
                <c:pt idx="1705">
                  <c:v>2.8567517329219916E-4</c:v>
                </c:pt>
                <c:pt idx="1706">
                  <c:v>2.8518007533609446E-4</c:v>
                </c:pt>
                <c:pt idx="1707">
                  <c:v>2.8468559102917679E-4</c:v>
                </c:pt>
                <c:pt idx="1708">
                  <c:v>2.8419172044102936E-4</c:v>
                </c:pt>
                <c:pt idx="1709">
                  <c:v>2.836984636376827E-4</c:v>
                </c:pt>
                <c:pt idx="1710">
                  <c:v>2.8320582068225297E-4</c:v>
                </c:pt>
                <c:pt idx="1711">
                  <c:v>2.8271379163308241E-4</c:v>
                </c:pt>
                <c:pt idx="1712">
                  <c:v>2.8222237654593196E-4</c:v>
                </c:pt>
                <c:pt idx="1713">
                  <c:v>2.8173157547178862E-4</c:v>
                </c:pt>
                <c:pt idx="1714">
                  <c:v>2.8124138845928015E-4</c:v>
                </c:pt>
                <c:pt idx="1715">
                  <c:v>2.8075181555251016E-4</c:v>
                </c:pt>
                <c:pt idx="1716">
                  <c:v>2.8026285679241814E-4</c:v>
                </c:pt>
                <c:pt idx="1717">
                  <c:v>2.7977451221591898E-4</c:v>
                </c:pt>
                <c:pt idx="1718">
                  <c:v>2.7928678185723532E-4</c:v>
                </c:pt>
                <c:pt idx="1719">
                  <c:v>2.7879966574623216E-4</c:v>
                </c:pt>
                <c:pt idx="1720">
                  <c:v>2.7831316390936056E-4</c:v>
                </c:pt>
                <c:pt idx="1721">
                  <c:v>2.7782727637001847E-4</c:v>
                </c:pt>
                <c:pt idx="1722">
                  <c:v>2.7734200314766255E-4</c:v>
                </c:pt>
                <c:pt idx="1723">
                  <c:v>2.7685734425814124E-4</c:v>
                </c:pt>
                <c:pt idx="1724">
                  <c:v>2.7637329971474944E-4</c:v>
                </c:pt>
                <c:pt idx="1725">
                  <c:v>2.758898695258416E-4</c:v>
                </c:pt>
                <c:pt idx="1726">
                  <c:v>2.7540705369796803E-4</c:v>
                </c:pt>
                <c:pt idx="1727">
                  <c:v>2.7492485223271079E-4</c:v>
                </c:pt>
                <c:pt idx="1728">
                  <c:v>2.7444326512940376E-4</c:v>
                </c:pt>
                <c:pt idx="1729">
                  <c:v>2.739622923831897E-4</c:v>
                </c:pt>
                <c:pt idx="1730">
                  <c:v>2.7348193398649134E-4</c:v>
                </c:pt>
                <c:pt idx="1731">
                  <c:v>2.7300218992773462E-4</c:v>
                </c:pt>
                <c:pt idx="1732">
                  <c:v>2.7252306019248662E-4</c:v>
                </c:pt>
                <c:pt idx="1733">
                  <c:v>2.7204454476242867E-4</c:v>
                </c:pt>
                <c:pt idx="1734">
                  <c:v>2.7156664361668859E-4</c:v>
                </c:pt>
                <c:pt idx="1735">
                  <c:v>2.7108935673000878E-4</c:v>
                </c:pt>
                <c:pt idx="1736">
                  <c:v>2.7061268407507777E-4</c:v>
                </c:pt>
                <c:pt idx="1737">
                  <c:v>2.7013662561994889E-4</c:v>
                </c:pt>
                <c:pt idx="1738">
                  <c:v>2.6966118133048278E-4</c:v>
                </c:pt>
                <c:pt idx="1739">
                  <c:v>2.6918635116893186E-4</c:v>
                </c:pt>
                <c:pt idx="1740">
                  <c:v>2.687121350940791E-4</c:v>
                </c:pt>
                <c:pt idx="1741">
                  <c:v>2.6823853306148782E-4</c:v>
                </c:pt>
                <c:pt idx="1742">
                  <c:v>2.6776554502377925E-4</c:v>
                </c:pt>
                <c:pt idx="1743">
                  <c:v>2.6729317093032723E-4</c:v>
                </c:pt>
                <c:pt idx="1744">
                  <c:v>2.6682141072678633E-4</c:v>
                </c:pt>
                <c:pt idx="1745">
                  <c:v>2.6635026435672948E-4</c:v>
                </c:pt>
                <c:pt idx="1746">
                  <c:v>2.6587973175892787E-4</c:v>
                </c:pt>
                <c:pt idx="1747">
                  <c:v>2.6540981287051513E-4</c:v>
                </c:pt>
                <c:pt idx="1748">
                  <c:v>2.6494050762482235E-4</c:v>
                </c:pt>
                <c:pt idx="1749">
                  <c:v>2.6447181595204428E-4</c:v>
                </c:pt>
                <c:pt idx="1750">
                  <c:v>2.6400373777923924E-4</c:v>
                </c:pt>
                <c:pt idx="1751">
                  <c:v>2.6353627303049576E-4</c:v>
                </c:pt>
                <c:pt idx="1752">
                  <c:v>2.6306942162668268E-4</c:v>
                </c:pt>
                <c:pt idx="1753">
                  <c:v>2.62603183485699E-4</c:v>
                </c:pt>
                <c:pt idx="1754">
                  <c:v>2.6213755852241838E-4</c:v>
                </c:pt>
                <c:pt idx="1755">
                  <c:v>2.6167254664843931E-4</c:v>
                </c:pt>
                <c:pt idx="1756">
                  <c:v>2.6120814777255696E-4</c:v>
                </c:pt>
                <c:pt idx="1757">
                  <c:v>2.607443618002081E-4</c:v>
                </c:pt>
                <c:pt idx="1758">
                  <c:v>2.6028118863427596E-4</c:v>
                </c:pt>
                <c:pt idx="1759">
                  <c:v>2.5981862817439638E-4</c:v>
                </c:pt>
                <c:pt idx="1760">
                  <c:v>2.593566803169578E-4</c:v>
                </c:pt>
                <c:pt idx="1761">
                  <c:v>2.5889534495585065E-4</c:v>
                </c:pt>
                <c:pt idx="1762">
                  <c:v>2.5843462198188449E-4</c:v>
                </c:pt>
                <c:pt idx="1763">
                  <c:v>2.5797451128251048E-4</c:v>
                </c:pt>
                <c:pt idx="1764">
                  <c:v>2.5751501274273725E-4</c:v>
                </c:pt>
                <c:pt idx="1765">
                  <c:v>2.5705612624443708E-4</c:v>
                </c:pt>
                <c:pt idx="1766">
                  <c:v>2.5659785166670668E-4</c:v>
                </c:pt>
                <c:pt idx="1767">
                  <c:v>2.5614018888531209E-4</c:v>
                </c:pt>
                <c:pt idx="1768">
                  <c:v>2.5568313777360463E-4</c:v>
                </c:pt>
                <c:pt idx="1769">
                  <c:v>2.552266982020629E-4</c:v>
                </c:pt>
                <c:pt idx="1770">
                  <c:v>2.5477087003789034E-4</c:v>
                </c:pt>
                <c:pt idx="1771">
                  <c:v>2.5431565314583404E-4</c:v>
                </c:pt>
                <c:pt idx="1772">
                  <c:v>2.5386104738753246E-4</c:v>
                </c:pt>
                <c:pt idx="1773">
                  <c:v>2.5340705262205665E-4</c:v>
                </c:pt>
                <c:pt idx="1774">
                  <c:v>2.5295366870543845E-4</c:v>
                </c:pt>
                <c:pt idx="1775">
                  <c:v>2.5250089549104515E-4</c:v>
                </c:pt>
                <c:pt idx="1776">
                  <c:v>2.52048732829524E-4</c:v>
                </c:pt>
                <c:pt idx="1777">
                  <c:v>2.5159718056826097E-4</c:v>
                </c:pt>
                <c:pt idx="1778">
                  <c:v>2.5114623855256035E-4</c:v>
                </c:pt>
                <c:pt idx="1779">
                  <c:v>2.5069590662468721E-4</c:v>
                </c:pt>
                <c:pt idx="1780">
                  <c:v>2.5024618462414494E-4</c:v>
                </c:pt>
                <c:pt idx="1781">
                  <c:v>2.4979707238732829E-4</c:v>
                </c:pt>
                <c:pt idx="1782">
                  <c:v>2.4934856974882791E-4</c:v>
                </c:pt>
                <c:pt idx="1783">
                  <c:v>2.4890067653966785E-4</c:v>
                </c:pt>
                <c:pt idx="1784">
                  <c:v>2.4845339258879051E-4</c:v>
                </c:pt>
                <c:pt idx="1785">
                  <c:v>2.4800671772177985E-4</c:v>
                </c:pt>
                <c:pt idx="1786">
                  <c:v>2.475606517623602E-4</c:v>
                </c:pt>
                <c:pt idx="1787">
                  <c:v>2.4711519453096686E-4</c:v>
                </c:pt>
                <c:pt idx="1788">
                  <c:v>2.4667034584566205E-4</c:v>
                </c:pt>
                <c:pt idx="1789">
                  <c:v>2.4622610552198221E-4</c:v>
                </c:pt>
                <c:pt idx="1790">
                  <c:v>2.4578247337249393E-4</c:v>
                </c:pt>
                <c:pt idx="1791">
                  <c:v>2.4533944920758499E-4</c:v>
                </c:pt>
                <c:pt idx="1792">
                  <c:v>2.4489703283459008E-4</c:v>
                </c:pt>
                <c:pt idx="1793">
                  <c:v>2.4445522405867892E-4</c:v>
                </c:pt>
                <c:pt idx="1794">
                  <c:v>2.4401402268235672E-4</c:v>
                </c:pt>
                <c:pt idx="1795">
                  <c:v>2.4357342850517272E-4</c:v>
                </c:pt>
                <c:pt idx="1796">
                  <c:v>2.431334413246361E-4</c:v>
                </c:pt>
                <c:pt idx="1797">
                  <c:v>2.4269406093574419E-4</c:v>
                </c:pt>
                <c:pt idx="1798">
                  <c:v>2.4225528713027467E-4</c:v>
                </c:pt>
                <c:pt idx="1799">
                  <c:v>2.4181711969829822E-4</c:v>
                </c:pt>
                <c:pt idx="1800">
                  <c:v>2.4137955842695735E-4</c:v>
                </c:pt>
                <c:pt idx="1801">
                  <c:v>2.4094260310113247E-4</c:v>
                </c:pt>
                <c:pt idx="1802">
                  <c:v>2.4050625350302557E-4</c:v>
                </c:pt>
                <c:pt idx="1803">
                  <c:v>2.4007050941209085E-4</c:v>
                </c:pt>
                <c:pt idx="1804">
                  <c:v>2.3963537060639473E-4</c:v>
                </c:pt>
                <c:pt idx="1805">
                  <c:v>2.3920083686024274E-4</c:v>
                </c:pt>
                <c:pt idx="1806">
                  <c:v>2.3876690794630284E-4</c:v>
                </c:pt>
                <c:pt idx="1807">
                  <c:v>2.3833358363470336E-4</c:v>
                </c:pt>
                <c:pt idx="1808">
                  <c:v>2.379008636930191E-4</c:v>
                </c:pt>
                <c:pt idx="1809">
                  <c:v>2.3746874788654893E-4</c:v>
                </c:pt>
                <c:pt idx="1810">
                  <c:v>2.3703723597806592E-4</c:v>
                </c:pt>
                <c:pt idx="1811">
                  <c:v>2.3660632772816437E-4</c:v>
                </c:pt>
                <c:pt idx="1812">
                  <c:v>2.3617602289487116E-4</c:v>
                </c:pt>
                <c:pt idx="1813">
                  <c:v>2.3574632123406214E-4</c:v>
                </c:pt>
                <c:pt idx="1814">
                  <c:v>2.3531722249912901E-4</c:v>
                </c:pt>
                <c:pt idx="1815">
                  <c:v>2.3488872644097936E-4</c:v>
                </c:pt>
                <c:pt idx="1816">
                  <c:v>2.3446083280867502E-4</c:v>
                </c:pt>
                <c:pt idx="1817">
                  <c:v>2.3403354134866883E-4</c:v>
                </c:pt>
                <c:pt idx="1818">
                  <c:v>2.3360685180484619E-4</c:v>
                </c:pt>
                <c:pt idx="1819">
                  <c:v>2.331807639193717E-4</c:v>
                </c:pt>
                <c:pt idx="1820">
                  <c:v>2.3275527743175928E-4</c:v>
                </c:pt>
                <c:pt idx="1821">
                  <c:v>2.3233039207946893E-4</c:v>
                </c:pt>
                <c:pt idx="1822">
                  <c:v>2.3190610759726837E-4</c:v>
                </c:pt>
                <c:pt idx="1823">
                  <c:v>2.3148242371831551E-4</c:v>
                </c:pt>
                <c:pt idx="1824">
                  <c:v>2.310593401732286E-4</c:v>
                </c:pt>
                <c:pt idx="1825">
                  <c:v>2.3063685669015566E-4</c:v>
                </c:pt>
                <c:pt idx="1826">
                  <c:v>2.3021497299559324E-4</c:v>
                </c:pt>
                <c:pt idx="1827">
                  <c:v>2.2979368881331785E-4</c:v>
                </c:pt>
                <c:pt idx="1828">
                  <c:v>2.2937300386513537E-4</c:v>
                </c:pt>
                <c:pt idx="1829">
                  <c:v>2.289529178709504E-4</c:v>
                </c:pt>
                <c:pt idx="1830">
                  <c:v>2.2853343054765607E-4</c:v>
                </c:pt>
                <c:pt idx="1831">
                  <c:v>2.2811454161131284E-4</c:v>
                </c:pt>
                <c:pt idx="1832">
                  <c:v>2.2769625077416478E-4</c:v>
                </c:pt>
                <c:pt idx="1833">
                  <c:v>2.2727855774810901E-4</c:v>
                </c:pt>
                <c:pt idx="1834">
                  <c:v>2.2686146224153159E-4</c:v>
                </c:pt>
                <c:pt idx="1835">
                  <c:v>2.2644496396140301E-4</c:v>
                </c:pt>
                <c:pt idx="1836">
                  <c:v>2.2602906261215416E-4</c:v>
                </c:pt>
                <c:pt idx="1837">
                  <c:v>2.2561375789660609E-4</c:v>
                </c:pt>
                <c:pt idx="1838">
                  <c:v>2.2519904951527614E-4</c:v>
                </c:pt>
                <c:pt idx="1839">
                  <c:v>2.2478493716644732E-4</c:v>
                </c:pt>
                <c:pt idx="1840">
                  <c:v>2.2437142054662629E-4</c:v>
                </c:pt>
                <c:pt idx="1841">
                  <c:v>2.2395849935014089E-4</c:v>
                </c:pt>
                <c:pt idx="1842">
                  <c:v>2.2354617326889037E-4</c:v>
                </c:pt>
                <c:pt idx="1843">
                  <c:v>2.2313444199362209E-4</c:v>
                </c:pt>
                <c:pt idx="1844">
                  <c:v>2.2272330521247441E-4</c:v>
                </c:pt>
                <c:pt idx="1845">
                  <c:v>2.2231276261129584E-4</c:v>
                </c:pt>
                <c:pt idx="1846">
                  <c:v>2.2190281387467203E-4</c:v>
                </c:pt>
                <c:pt idx="1847">
                  <c:v>2.2149345868466286E-4</c:v>
                </c:pt>
                <c:pt idx="1848">
                  <c:v>2.2108469672163511E-4</c:v>
                </c:pt>
                <c:pt idx="1849">
                  <c:v>2.2067652766361023E-4</c:v>
                </c:pt>
                <c:pt idx="1850">
                  <c:v>2.2026895118737455E-4</c:v>
                </c:pt>
                <c:pt idx="1851">
                  <c:v>2.198619669667029E-4</c:v>
                </c:pt>
                <c:pt idx="1852">
                  <c:v>2.1945557467442645E-4</c:v>
                </c:pt>
                <c:pt idx="1853">
                  <c:v>2.190497739810171E-4</c:v>
                </c:pt>
                <c:pt idx="1854">
                  <c:v>2.1864456455500392E-4</c:v>
                </c:pt>
                <c:pt idx="1855">
                  <c:v>2.1823994606283426E-4</c:v>
                </c:pt>
                <c:pt idx="1856">
                  <c:v>2.1783591816972037E-4</c:v>
                </c:pt>
                <c:pt idx="1857">
                  <c:v>2.1743248053804343E-4</c:v>
                </c:pt>
                <c:pt idx="1858">
                  <c:v>2.1702963282926868E-4</c:v>
                </c:pt>
                <c:pt idx="1859">
                  <c:v>2.1662737470232174E-4</c:v>
                </c:pt>
                <c:pt idx="1860">
                  <c:v>2.1622570581442124E-4</c:v>
                </c:pt>
                <c:pt idx="1861">
                  <c:v>2.1582462582095396E-4</c:v>
                </c:pt>
                <c:pt idx="1862">
                  <c:v>2.1542413437584951E-4</c:v>
                </c:pt>
                <c:pt idx="1863">
                  <c:v>2.1502423113041458E-4</c:v>
                </c:pt>
                <c:pt idx="1864">
                  <c:v>2.1462491573487341E-4</c:v>
                </c:pt>
                <c:pt idx="1865">
                  <c:v>2.142261878372298E-4</c:v>
                </c:pt>
                <c:pt idx="1866">
                  <c:v>2.1382804708393321E-4</c:v>
                </c:pt>
                <c:pt idx="1867">
                  <c:v>2.1343049311918494E-4</c:v>
                </c:pt>
                <c:pt idx="1868">
                  <c:v>2.1303352558618704E-4</c:v>
                </c:pt>
                <c:pt idx="1869">
                  <c:v>2.1263714412547707E-4</c:v>
                </c:pt>
                <c:pt idx="1870">
                  <c:v>2.1224134837674602E-4</c:v>
                </c:pt>
                <c:pt idx="1871">
                  <c:v>2.1184613797683993E-4</c:v>
                </c:pt>
                <c:pt idx="1872">
                  <c:v>2.1145151256206363E-4</c:v>
                </c:pt>
                <c:pt idx="1873">
                  <c:v>2.1105747176598799E-4</c:v>
                </c:pt>
                <c:pt idx="1874">
                  <c:v>2.1066401522112921E-4</c:v>
                </c:pt>
                <c:pt idx="1875">
                  <c:v>2.1027114255793566E-4</c:v>
                </c:pt>
                <c:pt idx="1876">
                  <c:v>2.0987885340505164E-4</c:v>
                </c:pt>
                <c:pt idx="1877">
                  <c:v>2.0948714738990015E-4</c:v>
                </c:pt>
                <c:pt idx="1878">
                  <c:v>2.0909602413776707E-4</c:v>
                </c:pt>
                <c:pt idx="1879">
                  <c:v>2.0870548327243943E-4</c:v>
                </c:pt>
                <c:pt idx="1880">
                  <c:v>2.0831552441605283E-4</c:v>
                </c:pt>
                <c:pt idx="1881">
                  <c:v>2.0792614718893876E-4</c:v>
                </c:pt>
                <c:pt idx="1882">
                  <c:v>2.0753735121006867E-4</c:v>
                </c:pt>
                <c:pt idx="1883">
                  <c:v>2.0714913609644336E-4</c:v>
                </c:pt>
                <c:pt idx="1884">
                  <c:v>2.0676150146364813E-4</c:v>
                </c:pt>
                <c:pt idx="1885">
                  <c:v>2.0637444692550577E-4</c:v>
                </c:pt>
                <c:pt idx="1886">
                  <c:v>2.0598797209435415E-4</c:v>
                </c:pt>
                <c:pt idx="1887">
                  <c:v>2.0560207658074092E-4</c:v>
                </c:pt>
                <c:pt idx="1888">
                  <c:v>2.0521675999396471E-4</c:v>
                </c:pt>
                <c:pt idx="1889">
                  <c:v>2.048320219412425E-4</c:v>
                </c:pt>
                <c:pt idx="1890">
                  <c:v>2.044478620287643E-4</c:v>
                </c:pt>
                <c:pt idx="1891">
                  <c:v>2.0406427986058295E-4</c:v>
                </c:pt>
                <c:pt idx="1892">
                  <c:v>2.0368127503973821E-4</c:v>
                </c:pt>
                <c:pt idx="1893">
                  <c:v>2.0329884716721591E-4</c:v>
                </c:pt>
                <c:pt idx="1894">
                  <c:v>2.0291699584297496E-4</c:v>
                </c:pt>
                <c:pt idx="1895">
                  <c:v>2.0253572066482317E-4</c:v>
                </c:pt>
                <c:pt idx="1896">
                  <c:v>2.0215502122979123E-4</c:v>
                </c:pt>
                <c:pt idx="1897">
                  <c:v>2.0177489713259222E-4</c:v>
                </c:pt>
                <c:pt idx="1898">
                  <c:v>2.0139534796707881E-4</c:v>
                </c:pt>
                <c:pt idx="1899">
                  <c:v>2.0101637332531341E-4</c:v>
                </c:pt>
                <c:pt idx="1900">
                  <c:v>2.0063797279776252E-4</c:v>
                </c:pt>
                <c:pt idx="1901">
                  <c:v>2.002601459738379E-4</c:v>
                </c:pt>
                <c:pt idx="1902">
                  <c:v>1.9988289244098068E-4</c:v>
                </c:pt>
                <c:pt idx="1903">
                  <c:v>1.9950621178538297E-4</c:v>
                </c:pt>
                <c:pt idx="1904">
                  <c:v>1.9913010359187688E-4</c:v>
                </c:pt>
                <c:pt idx="1905">
                  <c:v>1.9875456744379572E-4</c:v>
                </c:pt>
                <c:pt idx="1906">
                  <c:v>1.9837960292290457E-4</c:v>
                </c:pt>
                <c:pt idx="1907">
                  <c:v>1.980052096096363E-4</c:v>
                </c:pt>
                <c:pt idx="1908">
                  <c:v>1.9763138708292494E-4</c:v>
                </c:pt>
                <c:pt idx="1909">
                  <c:v>1.9725813492062205E-4</c:v>
                </c:pt>
                <c:pt idx="1910">
                  <c:v>1.9688545269865021E-4</c:v>
                </c:pt>
                <c:pt idx="1911">
                  <c:v>1.9651333999186338E-4</c:v>
                </c:pt>
                <c:pt idx="1912">
                  <c:v>1.9614179637379714E-4</c:v>
                </c:pt>
                <c:pt idx="1913">
                  <c:v>1.9577082141629398E-4</c:v>
                </c:pt>
                <c:pt idx="1914">
                  <c:v>1.9540041469014169E-4</c:v>
                </c:pt>
                <c:pt idx="1915">
                  <c:v>1.9503057576461535E-4</c:v>
                </c:pt>
                <c:pt idx="1916">
                  <c:v>1.9466130420767169E-4</c:v>
                </c:pt>
                <c:pt idx="1917">
                  <c:v>1.9429259958562983E-4</c:v>
                </c:pt>
                <c:pt idx="1918">
                  <c:v>1.9392446146429543E-4</c:v>
                </c:pt>
                <c:pt idx="1919">
                  <c:v>1.9355688940704552E-4</c:v>
                </c:pt>
                <c:pt idx="1920">
                  <c:v>1.9318988297674367E-4</c:v>
                </c:pt>
                <c:pt idx="1921">
                  <c:v>1.9282344173479626E-4</c:v>
                </c:pt>
                <c:pt idx="1922">
                  <c:v>1.9245756524091662E-4</c:v>
                </c:pt>
                <c:pt idx="1923">
                  <c:v>1.9209225305392985E-4</c:v>
                </c:pt>
                <c:pt idx="1924">
                  <c:v>1.9172750473138434E-4</c:v>
                </c:pt>
                <c:pt idx="1925">
                  <c:v>1.913633198290382E-4</c:v>
                </c:pt>
                <c:pt idx="1926">
                  <c:v>1.9099969790216387E-4</c:v>
                </c:pt>
                <c:pt idx="1927">
                  <c:v>1.9063663850400758E-4</c:v>
                </c:pt>
                <c:pt idx="1928">
                  <c:v>1.9027414118696906E-4</c:v>
                </c:pt>
                <c:pt idx="1929">
                  <c:v>1.8991220550237942E-4</c:v>
                </c:pt>
                <c:pt idx="1930">
                  <c:v>1.8955083099977954E-4</c:v>
                </c:pt>
                <c:pt idx="1931">
                  <c:v>1.8919001722787765E-4</c:v>
                </c:pt>
                <c:pt idx="1932">
                  <c:v>1.8882976373407745E-4</c:v>
                </c:pt>
                <c:pt idx="1933">
                  <c:v>1.8847007006445038E-4</c:v>
                </c:pt>
                <c:pt idx="1934">
                  <c:v>1.8811093576409643E-4</c:v>
                </c:pt>
                <c:pt idx="1935">
                  <c:v>1.8775236037664456E-4</c:v>
                </c:pt>
                <c:pt idx="1936">
                  <c:v>1.8739434344478001E-4</c:v>
                </c:pt>
                <c:pt idx="1937">
                  <c:v>1.8703688450974476E-4</c:v>
                </c:pt>
                <c:pt idx="1938">
                  <c:v>1.8667998311180933E-4</c:v>
                </c:pt>
                <c:pt idx="1939">
                  <c:v>1.8632363878998137E-4</c:v>
                </c:pt>
                <c:pt idx="1940">
                  <c:v>1.8596785108206115E-4</c:v>
                </c:pt>
                <c:pt idx="1941">
                  <c:v>1.8561261952487751E-4</c:v>
                </c:pt>
                <c:pt idx="1942">
                  <c:v>1.8525794365394088E-4</c:v>
                </c:pt>
                <c:pt idx="1943">
                  <c:v>1.8490382300355435E-4</c:v>
                </c:pt>
                <c:pt idx="1944">
                  <c:v>1.8455025710727158E-4</c:v>
                </c:pt>
                <c:pt idx="1945">
                  <c:v>1.8419724549696703E-4</c:v>
                </c:pt>
                <c:pt idx="1946">
                  <c:v>1.8384478770379353E-4</c:v>
                </c:pt>
                <c:pt idx="1947">
                  <c:v>1.8349288325776592E-4</c:v>
                </c:pt>
                <c:pt idx="1948">
                  <c:v>1.8314153168766389E-4</c:v>
                </c:pt>
                <c:pt idx="1949">
                  <c:v>1.8279073252125411E-4</c:v>
                </c:pt>
                <c:pt idx="1950">
                  <c:v>1.824404852849848E-4</c:v>
                </c:pt>
                <c:pt idx="1951">
                  <c:v>1.8209078950486013E-4</c:v>
                </c:pt>
                <c:pt idx="1952">
                  <c:v>1.8174164470483034E-4</c:v>
                </c:pt>
                <c:pt idx="1953">
                  <c:v>1.8139305040880405E-4</c:v>
                </c:pt>
                <c:pt idx="1954">
                  <c:v>1.8104500613889962E-4</c:v>
                </c:pt>
                <c:pt idx="1955">
                  <c:v>1.8069751141652768E-4</c:v>
                </c:pt>
                <c:pt idx="1956">
                  <c:v>1.8035056576190533E-4</c:v>
                </c:pt>
                <c:pt idx="1957">
                  <c:v>1.8000416869440317E-4</c:v>
                </c:pt>
                <c:pt idx="1958">
                  <c:v>1.7965831973212887E-4</c:v>
                </c:pt>
                <c:pt idx="1959">
                  <c:v>1.7931301839223257E-4</c:v>
                </c:pt>
                <c:pt idx="1960">
                  <c:v>1.7896826419112888E-4</c:v>
                </c:pt>
                <c:pt idx="1961">
                  <c:v>1.786240566437336E-4</c:v>
                </c:pt>
                <c:pt idx="1962">
                  <c:v>1.7828039526433803E-4</c:v>
                </c:pt>
                <c:pt idx="1963">
                  <c:v>1.7793727956612326E-4</c:v>
                </c:pt>
                <c:pt idx="1964">
                  <c:v>1.7759470906125729E-4</c:v>
                </c:pt>
                <c:pt idx="1965">
                  <c:v>1.7725268326103383E-4</c:v>
                </c:pt>
                <c:pt idx="1966">
                  <c:v>1.769112016755392E-4</c:v>
                </c:pt>
                <c:pt idx="1967">
                  <c:v>1.7657026381424912E-4</c:v>
                </c:pt>
                <c:pt idx="1968">
                  <c:v>1.762298691853903E-4</c:v>
                </c:pt>
                <c:pt idx="1969">
                  <c:v>1.7589001729628739E-4</c:v>
                </c:pt>
                <c:pt idx="1970">
                  <c:v>1.7555070765340464E-4</c:v>
                </c:pt>
                <c:pt idx="1971">
                  <c:v>1.7521193976231808E-4</c:v>
                </c:pt>
                <c:pt idx="1972">
                  <c:v>1.7487371312745192E-4</c:v>
                </c:pt>
                <c:pt idx="1973">
                  <c:v>1.7453602725257811E-4</c:v>
                </c:pt>
                <c:pt idx="1974">
                  <c:v>1.7419888164037223E-4</c:v>
                </c:pt>
                <c:pt idx="1975">
                  <c:v>1.7386227579259395E-4</c:v>
                </c:pt>
                <c:pt idx="1976">
                  <c:v>1.7352620921019801E-4</c:v>
                </c:pt>
                <c:pt idx="1977">
                  <c:v>1.7319068139322324E-4</c:v>
                </c:pt>
                <c:pt idx="1978">
                  <c:v>1.7285569184070926E-4</c:v>
                </c:pt>
                <c:pt idx="1979">
                  <c:v>1.7252124005104341E-4</c:v>
                </c:pt>
                <c:pt idx="1980">
                  <c:v>1.7218732552150284E-4</c:v>
                </c:pt>
                <c:pt idx="1981">
                  <c:v>1.7185394774850427E-4</c:v>
                </c:pt>
                <c:pt idx="1982">
                  <c:v>1.7152110622800643E-4</c:v>
                </c:pt>
                <c:pt idx="1983">
                  <c:v>1.7118880045435825E-4</c:v>
                </c:pt>
                <c:pt idx="1984">
                  <c:v>1.7085702992181151E-4</c:v>
                </c:pt>
                <c:pt idx="1985">
                  <c:v>1.7052579412335511E-4</c:v>
                </c:pt>
                <c:pt idx="1986">
                  <c:v>1.7019509255114529E-4</c:v>
                </c:pt>
                <c:pt idx="1987">
                  <c:v>1.6986492469694969E-4</c:v>
                </c:pt>
                <c:pt idx="1988">
                  <c:v>1.6953529005092616E-4</c:v>
                </c:pt>
                <c:pt idx="1989">
                  <c:v>1.6920618810312149E-4</c:v>
                </c:pt>
                <c:pt idx="1990">
                  <c:v>1.6887761834256942E-4</c:v>
                </c:pt>
                <c:pt idx="1991">
                  <c:v>1.685495802572351E-4</c:v>
                </c:pt>
                <c:pt idx="1992">
                  <c:v>1.6822207333469508E-4</c:v>
                </c:pt>
                <c:pt idx="1993">
                  <c:v>1.6789509706144345E-4</c:v>
                </c:pt>
                <c:pt idx="1994">
                  <c:v>1.6756865092334983E-4</c:v>
                </c:pt>
                <c:pt idx="1995">
                  <c:v>1.6724273440536785E-4</c:v>
                </c:pt>
                <c:pt idx="1996">
                  <c:v>1.6691734699175731E-4</c:v>
                </c:pt>
                <c:pt idx="1997">
                  <c:v>1.6659248816613959E-4</c:v>
                </c:pt>
                <c:pt idx="1998">
                  <c:v>1.6626815741097034E-4</c:v>
                </c:pt>
                <c:pt idx="1999">
                  <c:v>1.6594435420867748E-4</c:v>
                </c:pt>
                <c:pt idx="2000">
                  <c:v>1.6562107804013459E-4</c:v>
                </c:pt>
                <c:pt idx="2001">
                  <c:v>1.6529832838599323E-4</c:v>
                </c:pt>
                <c:pt idx="2002">
                  <c:v>1.6497610472597513E-4</c:v>
                </c:pt>
                <c:pt idx="2003">
                  <c:v>1.6465440653908037E-4</c:v>
                </c:pt>
                <c:pt idx="2004">
                  <c:v>1.6433323330368454E-4</c:v>
                </c:pt>
                <c:pt idx="2005">
                  <c:v>1.6401258449748324E-4</c:v>
                </c:pt>
                <c:pt idx="2006">
                  <c:v>1.6369245959722833E-4</c:v>
                </c:pt>
                <c:pt idx="2007">
                  <c:v>1.6337285807908886E-4</c:v>
                </c:pt>
                <c:pt idx="2008">
                  <c:v>1.6305377941876198E-4</c:v>
                </c:pt>
                <c:pt idx="2009">
                  <c:v>1.6273522309083466E-4</c:v>
                </c:pt>
                <c:pt idx="2010">
                  <c:v>1.6241718856963017E-4</c:v>
                </c:pt>
                <c:pt idx="2011">
                  <c:v>1.6209967532840319E-4</c:v>
                </c:pt>
                <c:pt idx="2012">
                  <c:v>1.6178268284010311E-4</c:v>
                </c:pt>
                <c:pt idx="2013">
                  <c:v>1.6146621057665234E-4</c:v>
                </c:pt>
                <c:pt idx="2014">
                  <c:v>1.6115025800962635E-4</c:v>
                </c:pt>
                <c:pt idx="2015">
                  <c:v>1.6083482460982346E-4</c:v>
                </c:pt>
                <c:pt idx="2016">
                  <c:v>1.6051990984733422E-4</c:v>
                </c:pt>
                <c:pt idx="2017">
                  <c:v>1.6020551319177734E-4</c:v>
                </c:pt>
                <c:pt idx="2018">
                  <c:v>1.5989163411181395E-4</c:v>
                </c:pt>
                <c:pt idx="2019">
                  <c:v>1.5957827207574438E-4</c:v>
                </c:pt>
                <c:pt idx="2020">
                  <c:v>1.592654265513832E-4</c:v>
                </c:pt>
                <c:pt idx="2021">
                  <c:v>1.5895309700554583E-4</c:v>
                </c:pt>
                <c:pt idx="2022">
                  <c:v>1.586412829045758E-4</c:v>
                </c:pt>
                <c:pt idx="2023">
                  <c:v>1.5832998371433094E-4</c:v>
                </c:pt>
                <c:pt idx="2024">
                  <c:v>1.5801919890001681E-4</c:v>
                </c:pt>
                <c:pt idx="2025">
                  <c:v>1.5770892792606184E-4</c:v>
                </c:pt>
                <c:pt idx="2026">
                  <c:v>1.5739917025660299E-4</c:v>
                </c:pt>
                <c:pt idx="2027">
                  <c:v>1.5708992535495847E-4</c:v>
                </c:pt>
                <c:pt idx="2028">
                  <c:v>1.5678119268401625E-4</c:v>
                </c:pt>
                <c:pt idx="2029">
                  <c:v>1.5647297170590102E-4</c:v>
                </c:pt>
                <c:pt idx="2030">
                  <c:v>1.5616526188250157E-4</c:v>
                </c:pt>
                <c:pt idx="2031">
                  <c:v>1.5585806267472135E-4</c:v>
                </c:pt>
                <c:pt idx="2032">
                  <c:v>1.5555137354331117E-4</c:v>
                </c:pt>
                <c:pt idx="2033">
                  <c:v>1.5524519394814751E-4</c:v>
                </c:pt>
                <c:pt idx="2034">
                  <c:v>1.5493952334873218E-4</c:v>
                </c:pt>
                <c:pt idx="2035">
                  <c:v>1.5463436120401186E-4</c:v>
                </c:pt>
                <c:pt idx="2036">
                  <c:v>1.5432970697250303E-4</c:v>
                </c:pt>
                <c:pt idx="2037">
                  <c:v>1.5402556011177848E-4</c:v>
                </c:pt>
                <c:pt idx="2038">
                  <c:v>1.5372192007948038E-4</c:v>
                </c:pt>
                <c:pt idx="2039">
                  <c:v>1.5341878633221007E-4</c:v>
                </c:pt>
                <c:pt idx="2040">
                  <c:v>1.5311615832658276E-4</c:v>
                </c:pt>
                <c:pt idx="2041">
                  <c:v>1.528140355180202E-4</c:v>
                </c:pt>
                <c:pt idx="2042">
                  <c:v>1.5251241736215226E-4</c:v>
                </c:pt>
                <c:pt idx="2043">
                  <c:v>1.522113033135819E-4</c:v>
                </c:pt>
                <c:pt idx="2044">
                  <c:v>1.5191069282680103E-4</c:v>
                </c:pt>
                <c:pt idx="2045">
                  <c:v>1.516105853554689E-4</c:v>
                </c:pt>
                <c:pt idx="2046">
                  <c:v>1.5131098035307822E-4</c:v>
                </c:pt>
                <c:pt idx="2047">
                  <c:v>1.5101187727241394E-4</c:v>
                </c:pt>
                <c:pt idx="2048">
                  <c:v>1.5071327556608061E-4</c:v>
                </c:pt>
                <c:pt idx="2049">
                  <c:v>1.5041517468571131E-4</c:v>
                </c:pt>
                <c:pt idx="2050">
                  <c:v>1.5011757408311954E-4</c:v>
                </c:pt>
                <c:pt idx="2051">
                  <c:v>1.4982047320909186E-4</c:v>
                </c:pt>
                <c:pt idx="2052">
                  <c:v>1.4952387151437319E-4</c:v>
                </c:pt>
                <c:pt idx="2053">
                  <c:v>1.4922776844904229E-4</c:v>
                </c:pt>
                <c:pt idx="2054">
                  <c:v>1.4893216346278937E-4</c:v>
                </c:pt>
                <c:pt idx="2055">
                  <c:v>1.4863705600497157E-4</c:v>
                </c:pt>
                <c:pt idx="2056">
                  <c:v>1.4834244552436315E-4</c:v>
                </c:pt>
                <c:pt idx="2057">
                  <c:v>1.480483314694192E-4</c:v>
                </c:pt>
                <c:pt idx="2058">
                  <c:v>1.4775471328810907E-4</c:v>
                </c:pt>
                <c:pt idx="2059">
                  <c:v>1.4746159042808293E-4</c:v>
                </c:pt>
                <c:pt idx="2060">
                  <c:v>1.4716896233650523E-4</c:v>
                </c:pt>
                <c:pt idx="2061">
                  <c:v>1.4687682846009631E-4</c:v>
                </c:pt>
                <c:pt idx="2062">
                  <c:v>1.4658518824541E-4</c:v>
                </c:pt>
                <c:pt idx="2063">
                  <c:v>1.462940411382091E-4</c:v>
                </c:pt>
                <c:pt idx="2064">
                  <c:v>1.4600338658428413E-4</c:v>
                </c:pt>
                <c:pt idx="2065">
                  <c:v>1.4571322402884279E-4</c:v>
                </c:pt>
                <c:pt idx="2066">
                  <c:v>1.4542355291667641E-4</c:v>
                </c:pt>
                <c:pt idx="2067">
                  <c:v>1.4513437269218776E-4</c:v>
                </c:pt>
                <c:pt idx="2068">
                  <c:v>1.4484568279966858E-4</c:v>
                </c:pt>
                <c:pt idx="2069">
                  <c:v>1.4455748268274449E-4</c:v>
                </c:pt>
                <c:pt idx="2070">
                  <c:v>1.4426977178479128E-4</c:v>
                </c:pt>
                <c:pt idx="2071">
                  <c:v>1.4398254954890721E-4</c:v>
                </c:pt>
                <c:pt idx="2072">
                  <c:v>1.4369581541770482E-4</c:v>
                </c:pt>
                <c:pt idx="2073">
                  <c:v>1.4340956883356071E-4</c:v>
                </c:pt>
                <c:pt idx="2074">
                  <c:v>1.431238092385323E-4</c:v>
                </c:pt>
                <c:pt idx="2075">
                  <c:v>1.4283853607424679E-4</c:v>
                </c:pt>
                <c:pt idx="2076">
                  <c:v>1.4255374878202609E-4</c:v>
                </c:pt>
                <c:pt idx="2077">
                  <c:v>1.4226944680281739E-4</c:v>
                </c:pt>
                <c:pt idx="2078">
                  <c:v>1.4198562957745686E-4</c:v>
                </c:pt>
                <c:pt idx="2079">
                  <c:v>1.4170229654628108E-4</c:v>
                </c:pt>
                <c:pt idx="2080">
                  <c:v>1.414194471492658E-4</c:v>
                </c:pt>
                <c:pt idx="2081">
                  <c:v>1.4113708082633125E-4</c:v>
                </c:pt>
                <c:pt idx="2082">
                  <c:v>1.4085519701682869E-4</c:v>
                </c:pt>
                <c:pt idx="2083">
                  <c:v>1.4057379515988733E-4</c:v>
                </c:pt>
                <c:pt idx="2084">
                  <c:v>1.4029287469449758E-4</c:v>
                </c:pt>
                <c:pt idx="2085">
                  <c:v>1.4001243505927519E-4</c:v>
                </c:pt>
                <c:pt idx="2086">
                  <c:v>1.3973247569229463E-4</c:v>
                </c:pt>
                <c:pt idx="2087">
                  <c:v>1.3945299603178307E-4</c:v>
                </c:pt>
                <c:pt idx="2088">
                  <c:v>1.3917399551553744E-4</c:v>
                </c:pt>
                <c:pt idx="2089">
                  <c:v>1.3889547358086896E-4</c:v>
                </c:pt>
                <c:pt idx="2090">
                  <c:v>1.3861742966501944E-4</c:v>
                </c:pt>
                <c:pt idx="2091">
                  <c:v>1.3833986320511971E-4</c:v>
                </c:pt>
                <c:pt idx="2092">
                  <c:v>1.3806277363767605E-4</c:v>
                </c:pt>
                <c:pt idx="2093">
                  <c:v>1.3778616039927805E-4</c:v>
                </c:pt>
                <c:pt idx="2094">
                  <c:v>1.3751002292596015E-4</c:v>
                </c:pt>
                <c:pt idx="2095">
                  <c:v>1.3723436065390948E-4</c:v>
                </c:pt>
                <c:pt idx="2096">
                  <c:v>1.3695917301865396E-4</c:v>
                </c:pt>
                <c:pt idx="2097">
                  <c:v>1.3668445945590191E-4</c:v>
                </c:pt>
                <c:pt idx="2098">
                  <c:v>1.3641021940057063E-4</c:v>
                </c:pt>
                <c:pt idx="2099">
                  <c:v>1.3613645228804927E-4</c:v>
                </c:pt>
                <c:pt idx="2100">
                  <c:v>1.3586315755297063E-4</c:v>
                </c:pt>
                <c:pt idx="2101">
                  <c:v>1.3559033462996056E-4</c:v>
                </c:pt>
                <c:pt idx="2102">
                  <c:v>1.3531798295340208E-4</c:v>
                </c:pt>
                <c:pt idx="2103">
                  <c:v>1.3504610195753247E-4</c:v>
                </c:pt>
                <c:pt idx="2104">
                  <c:v>1.3477469107624207E-4</c:v>
                </c:pt>
                <c:pt idx="2105">
                  <c:v>1.3450374974337959E-4</c:v>
                </c:pt>
                <c:pt idx="2106">
                  <c:v>1.3423327739249535E-4</c:v>
                </c:pt>
                <c:pt idx="2107">
                  <c:v>1.3396327345696624E-4</c:v>
                </c:pt>
                <c:pt idx="2108">
                  <c:v>1.3369373736987766E-4</c:v>
                </c:pt>
                <c:pt idx="2109">
                  <c:v>1.3342466856463425E-4</c:v>
                </c:pt>
                <c:pt idx="2110">
                  <c:v>1.3315606647360673E-4</c:v>
                </c:pt>
                <c:pt idx="2111">
                  <c:v>1.3288793052981807E-4</c:v>
                </c:pt>
                <c:pt idx="2112">
                  <c:v>1.3262026016548634E-4</c:v>
                </c:pt>
                <c:pt idx="2113">
                  <c:v>1.3235305481320431E-4</c:v>
                </c:pt>
                <c:pt idx="2114">
                  <c:v>1.3208631390497494E-4</c:v>
                </c:pt>
                <c:pt idx="2115">
                  <c:v>1.318200368728914E-4</c:v>
                </c:pt>
                <c:pt idx="2116">
                  <c:v>1.3155422314867216E-4</c:v>
                </c:pt>
                <c:pt idx="2117">
                  <c:v>1.3128887216424384E-4</c:v>
                </c:pt>
                <c:pt idx="2118">
                  <c:v>1.310239833509988E-4</c:v>
                </c:pt>
                <c:pt idx="2119">
                  <c:v>1.3075955614040569E-4</c:v>
                </c:pt>
                <c:pt idx="2120">
                  <c:v>1.304955899637944E-4</c:v>
                </c:pt>
                <c:pt idx="2121">
                  <c:v>1.3023208425225891E-4</c:v>
                </c:pt>
                <c:pt idx="2122">
                  <c:v>1.2996903843674745E-4</c:v>
                </c:pt>
                <c:pt idx="2123">
                  <c:v>1.2970645194831237E-4</c:v>
                </c:pt>
                <c:pt idx="2124">
                  <c:v>1.2944432421767293E-4</c:v>
                </c:pt>
                <c:pt idx="2125">
                  <c:v>1.2918265467543738E-4</c:v>
                </c:pt>
                <c:pt idx="2126">
                  <c:v>1.2892144275205436E-4</c:v>
                </c:pt>
                <c:pt idx="2127">
                  <c:v>1.2866068787818763E-4</c:v>
                </c:pt>
                <c:pt idx="2128">
                  <c:v>1.2840038948398746E-4</c:v>
                </c:pt>
                <c:pt idx="2129">
                  <c:v>1.2814054699970823E-4</c:v>
                </c:pt>
                <c:pt idx="2130">
                  <c:v>1.2788115985541693E-4</c:v>
                </c:pt>
                <c:pt idx="2131">
                  <c:v>1.2762222748131241E-4</c:v>
                </c:pt>
                <c:pt idx="2132">
                  <c:v>1.2736374930713557E-4</c:v>
                </c:pt>
                <c:pt idx="2133">
                  <c:v>1.2710572476275911E-4</c:v>
                </c:pt>
                <c:pt idx="2134">
                  <c:v>1.268481532780627E-4</c:v>
                </c:pt>
                <c:pt idx="2135">
                  <c:v>1.2659103428266927E-4</c:v>
                </c:pt>
                <c:pt idx="2136">
                  <c:v>1.2633436720607683E-4</c:v>
                </c:pt>
                <c:pt idx="2137">
                  <c:v>1.2607815147797768E-4</c:v>
                </c:pt>
                <c:pt idx="2138">
                  <c:v>1.2582238652775884E-4</c:v>
                </c:pt>
                <c:pt idx="2139">
                  <c:v>1.2556707178479343E-4</c:v>
                </c:pt>
                <c:pt idx="2140">
                  <c:v>1.2531220667850312E-4</c:v>
                </c:pt>
                <c:pt idx="2141">
                  <c:v>1.2505779063806677E-4</c:v>
                </c:pt>
                <c:pt idx="2142">
                  <c:v>1.2480382309279503E-4</c:v>
                </c:pt>
                <c:pt idx="2143">
                  <c:v>1.2455030347175572E-4</c:v>
                </c:pt>
                <c:pt idx="2144">
                  <c:v>1.2429723120419012E-4</c:v>
                </c:pt>
                <c:pt idx="2145">
                  <c:v>1.2404460571911052E-4</c:v>
                </c:pt>
                <c:pt idx="2146">
                  <c:v>1.237924264456125E-4</c:v>
                </c:pt>
                <c:pt idx="2147">
                  <c:v>1.2354069281263202E-4</c:v>
                </c:pt>
                <c:pt idx="2148">
                  <c:v>1.2328940424920914E-4</c:v>
                </c:pt>
                <c:pt idx="2149">
                  <c:v>1.2303856018424514E-4</c:v>
                </c:pt>
                <c:pt idx="2150">
                  <c:v>1.2278816004666904E-4</c:v>
                </c:pt>
                <c:pt idx="2151">
                  <c:v>1.22538203265396E-4</c:v>
                </c:pt>
                <c:pt idx="2152">
                  <c:v>1.2228868926931341E-4</c:v>
                </c:pt>
                <c:pt idx="2153">
                  <c:v>1.2203961748721848E-4</c:v>
                </c:pt>
                <c:pt idx="2154">
                  <c:v>1.2179098734798471E-4</c:v>
                </c:pt>
                <c:pt idx="2155">
                  <c:v>1.2154279828049258E-4</c:v>
                </c:pt>
                <c:pt idx="2156">
                  <c:v>1.212950497135809E-4</c:v>
                </c:pt>
                <c:pt idx="2157">
                  <c:v>1.2104774107606769E-4</c:v>
                </c:pt>
                <c:pt idx="2158">
                  <c:v>1.2080087179670851E-4</c:v>
                </c:pt>
                <c:pt idx="2159">
                  <c:v>1.2055444130450177E-4</c:v>
                </c:pt>
                <c:pt idx="2160">
                  <c:v>1.2030844902820997E-4</c:v>
                </c:pt>
                <c:pt idx="2161">
                  <c:v>1.2006289439658174E-4</c:v>
                </c:pt>
                <c:pt idx="2162">
                  <c:v>1.1981777683876121E-4</c:v>
                </c:pt>
                <c:pt idx="2163">
                  <c:v>1.1957309578341374E-4</c:v>
                </c:pt>
                <c:pt idx="2164">
                  <c:v>1.1932885065957938E-4</c:v>
                </c:pt>
                <c:pt idx="2165">
                  <c:v>1.1908504089613164E-4</c:v>
                </c:pt>
                <c:pt idx="2166">
                  <c:v>1.1884166592208284E-4</c:v>
                </c:pt>
                <c:pt idx="2167">
                  <c:v>1.1859872516641057E-4</c:v>
                </c:pt>
                <c:pt idx="2168">
                  <c:v>1.1835621805816876E-4</c:v>
                </c:pt>
                <c:pt idx="2169">
                  <c:v>1.1811414402645992E-4</c:v>
                </c:pt>
                <c:pt idx="2170">
                  <c:v>1.1787250250033798E-4</c:v>
                </c:pt>
                <c:pt idx="2171">
                  <c:v>1.1763129290898178E-4</c:v>
                </c:pt>
                <c:pt idx="2172">
                  <c:v>1.1739051468166034E-4</c:v>
                </c:pt>
                <c:pt idx="2173">
                  <c:v>1.1715016724749006E-4</c:v>
                </c:pt>
                <c:pt idx="2174">
                  <c:v>1.169102500359967E-4</c:v>
                </c:pt>
                <c:pt idx="2175">
                  <c:v>1.1667076247640074E-4</c:v>
                </c:pt>
                <c:pt idx="2176">
                  <c:v>1.1643170399810998E-4</c:v>
                </c:pt>
                <c:pt idx="2177">
                  <c:v>1.1619307403073348E-4</c:v>
                </c:pt>
                <c:pt idx="2178">
                  <c:v>1.1595487200373455E-4</c:v>
                </c:pt>
                <c:pt idx="2179">
                  <c:v>1.1571709734686797E-4</c:v>
                </c:pt>
                <c:pt idx="2180">
                  <c:v>1.1547974948968726E-4</c:v>
                </c:pt>
                <c:pt idx="2181">
                  <c:v>1.1524282786198187E-4</c:v>
                </c:pt>
                <c:pt idx="2182">
                  <c:v>1.1500633189381881E-4</c:v>
                </c:pt>
                <c:pt idx="2183">
                  <c:v>1.1477026101486265E-4</c:v>
                </c:pt>
                <c:pt idx="2184">
                  <c:v>1.1453461465529835E-4</c:v>
                </c:pt>
                <c:pt idx="2185">
                  <c:v>1.142993922451721E-4</c:v>
                </c:pt>
                <c:pt idx="2186">
                  <c:v>1.1406459321477297E-4</c:v>
                </c:pt>
                <c:pt idx="2187">
                  <c:v>1.138302169943553E-4</c:v>
                </c:pt>
                <c:pt idx="2188">
                  <c:v>1.1359626301417347E-4</c:v>
                </c:pt>
                <c:pt idx="2189">
                  <c:v>1.1336273070496061E-4</c:v>
                </c:pt>
                <c:pt idx="2190">
                  <c:v>1.1312961949717232E-4</c:v>
                </c:pt>
                <c:pt idx="2191">
                  <c:v>1.1289692882149316E-4</c:v>
                </c:pt>
                <c:pt idx="2192">
                  <c:v>1.1266465810883669E-4</c:v>
                </c:pt>
                <c:pt idx="2193">
                  <c:v>1.1243280679001239E-4</c:v>
                </c:pt>
                <c:pt idx="2194">
                  <c:v>1.122013742961836E-4</c:v>
                </c:pt>
                <c:pt idx="2195">
                  <c:v>1.119703600583194E-4</c:v>
                </c:pt>
                <c:pt idx="2196">
                  <c:v>1.1173976350788151E-4</c:v>
                </c:pt>
                <c:pt idx="2197">
                  <c:v>1.1150958407619288E-4</c:v>
                </c:pt>
                <c:pt idx="2198">
                  <c:v>1.1127982119468055E-4</c:v>
                </c:pt>
                <c:pt idx="2199">
                  <c:v>1.1105047429515319E-4</c:v>
                </c:pt>
                <c:pt idx="2200">
                  <c:v>1.1082154280930845E-4</c:v>
                </c:pt>
                <c:pt idx="2201">
                  <c:v>1.1059302616903827E-4</c:v>
                </c:pt>
                <c:pt idx="2202">
                  <c:v>1.1036492380655377E-4</c:v>
                </c:pt>
                <c:pt idx="2203">
                  <c:v>1.1013723515378854E-4</c:v>
                </c:pt>
                <c:pt idx="2204">
                  <c:v>1.0990995964325206E-4</c:v>
                </c:pt>
                <c:pt idx="2205">
                  <c:v>1.0968309670740528E-4</c:v>
                </c:pt>
                <c:pt idx="2206">
                  <c:v>1.0945664577888953E-4</c:v>
                </c:pt>
                <c:pt idx="2207">
                  <c:v>1.0923060629031839E-4</c:v>
                </c:pt>
                <c:pt idx="2208">
                  <c:v>1.090049776749577E-4</c:v>
                </c:pt>
                <c:pt idx="2209">
                  <c:v>1.0877975936551126E-4</c:v>
                </c:pt>
                <c:pt idx="2210">
                  <c:v>1.0855495079555716E-4</c:v>
                </c:pt>
                <c:pt idx="2211">
                  <c:v>1.0833055139826409E-4</c:v>
                </c:pt>
                <c:pt idx="2212">
                  <c:v>1.0810656060721013E-4</c:v>
                </c:pt>
                <c:pt idx="2213">
                  <c:v>1.0788297785641748E-4</c:v>
                </c:pt>
                <c:pt idx="2214">
                  <c:v>1.0765980257942953E-4</c:v>
                </c:pt>
                <c:pt idx="2215">
                  <c:v>1.0743703421054601E-4</c:v>
                </c:pt>
                <c:pt idx="2216">
                  <c:v>1.0721467218394176E-4</c:v>
                </c:pt>
                <c:pt idx="2217">
                  <c:v>1.0699271593404835E-4</c:v>
                </c:pt>
                <c:pt idx="2218">
                  <c:v>1.0677116489557492E-4</c:v>
                </c:pt>
                <c:pt idx="2219">
                  <c:v>1.065500185031959E-4</c:v>
                </c:pt>
                <c:pt idx="2220">
                  <c:v>1.0632927619192573E-4</c:v>
                </c:pt>
                <c:pt idx="2221">
                  <c:v>1.0610893739683436E-4</c:v>
                </c:pt>
                <c:pt idx="2222">
                  <c:v>1.0588900155353992E-4</c:v>
                </c:pt>
                <c:pt idx="2223">
                  <c:v>1.0566946809736216E-4</c:v>
                </c:pt>
                <c:pt idx="2224">
                  <c:v>1.0545033646401636E-4</c:v>
                </c:pt>
                <c:pt idx="2225">
                  <c:v>1.0523160608962717E-4</c:v>
                </c:pt>
                <c:pt idx="2226">
                  <c:v>1.0501327641020824E-4</c:v>
                </c:pt>
                <c:pt idx="2227">
                  <c:v>1.0479534686212016E-4</c:v>
                </c:pt>
                <c:pt idx="2228">
                  <c:v>1.045778168818623E-4</c:v>
                </c:pt>
                <c:pt idx="2229">
                  <c:v>1.0436068590627401E-4</c:v>
                </c:pt>
                <c:pt idx="2230">
                  <c:v>1.0414395337231264E-4</c:v>
                </c:pt>
                <c:pt idx="2231">
                  <c:v>1.0392761871710204E-4</c:v>
                </c:pt>
                <c:pt idx="2232">
                  <c:v>1.0371168137805059E-4</c:v>
                </c:pt>
                <c:pt idx="2233">
                  <c:v>1.0349614079271235E-4</c:v>
                </c:pt>
                <c:pt idx="2234">
                  <c:v>1.032809963989953E-4</c:v>
                </c:pt>
                <c:pt idx="2235">
                  <c:v>1.0306624763493227E-4</c:v>
                </c:pt>
                <c:pt idx="2236">
                  <c:v>1.0285189393881983E-4</c:v>
                </c:pt>
                <c:pt idx="2237">
                  <c:v>1.026379347489198E-4</c:v>
                </c:pt>
                <c:pt idx="2238">
                  <c:v>1.0242436950434058E-4</c:v>
                </c:pt>
                <c:pt idx="2239">
                  <c:v>1.0221119764380199E-4</c:v>
                </c:pt>
                <c:pt idx="2240">
                  <c:v>1.0199841860637077E-4</c:v>
                </c:pt>
                <c:pt idx="2241">
                  <c:v>1.0178603183184226E-4</c:v>
                </c:pt>
                <c:pt idx="2242">
                  <c:v>1.0157403675961629E-4</c:v>
                </c:pt>
                <c:pt idx="2243">
                  <c:v>1.0136243282948126E-4</c:v>
                </c:pt>
                <c:pt idx="2244">
                  <c:v>1.0115121948203742E-4</c:v>
                </c:pt>
                <c:pt idx="2245">
                  <c:v>1.0094039615706624E-4</c:v>
                </c:pt>
                <c:pt idx="2246">
                  <c:v>1.0072996229575776E-4</c:v>
                </c:pt>
                <c:pt idx="2247">
                  <c:v>1.0051991733866367E-4</c:v>
                </c:pt>
                <c:pt idx="2248">
                  <c:v>1.0031026072702259E-4</c:v>
                </c:pt>
                <c:pt idx="2249">
                  <c:v>1.0010099190217725E-4</c:v>
                </c:pt>
                <c:pt idx="2250">
                  <c:v>9.9892110305914439E-5</c:v>
                </c:pt>
                <c:pt idx="2251">
                  <c:v>9.9683615379965451E-5</c:v>
                </c:pt>
                <c:pt idx="2252">
                  <c:v>9.9475506566554239E-5</c:v>
                </c:pt>
                <c:pt idx="2253">
                  <c:v>9.9267783308147617E-5</c:v>
                </c:pt>
                <c:pt idx="2254">
                  <c:v>9.9060445047413626E-5</c:v>
                </c:pt>
                <c:pt idx="2255">
                  <c:v>9.8853491227256229E-5</c:v>
                </c:pt>
                <c:pt idx="2256">
                  <c:v>9.8646921290995726E-5</c:v>
                </c:pt>
                <c:pt idx="2257">
                  <c:v>9.844073468197323E-5</c:v>
                </c:pt>
                <c:pt idx="2258">
                  <c:v>9.823493084418905E-5</c:v>
                </c:pt>
                <c:pt idx="2259">
                  <c:v>9.8029509221442268E-5</c:v>
                </c:pt>
                <c:pt idx="2260">
                  <c:v>9.7824469258205038E-5</c:v>
                </c:pt>
                <c:pt idx="2261">
                  <c:v>9.7619810399088291E-5</c:v>
                </c:pt>
                <c:pt idx="2262">
                  <c:v>9.7415532088890311E-5</c:v>
                </c:pt>
                <c:pt idx="2263">
                  <c:v>9.7211633772735506E-5</c:v>
                </c:pt>
                <c:pt idx="2264">
                  <c:v>9.7008114896254827E-5</c:v>
                </c:pt>
                <c:pt idx="2265">
                  <c:v>9.6804974904954322E-5</c:v>
                </c:pt>
                <c:pt idx="2266">
                  <c:v>9.6602213245040869E-5</c:v>
                </c:pt>
                <c:pt idx="2267">
                  <c:v>9.6399829362846245E-5</c:v>
                </c:pt>
                <c:pt idx="2268">
                  <c:v>9.6197822704778557E-5</c:v>
                </c:pt>
                <c:pt idx="2269">
                  <c:v>9.5996192717946738E-5</c:v>
                </c:pt>
                <c:pt idx="2270">
                  <c:v>9.5794938849445843E-5</c:v>
                </c:pt>
                <c:pt idx="2271">
                  <c:v>9.5594060546787263E-5</c:v>
                </c:pt>
                <c:pt idx="2272">
                  <c:v>9.5393557257843209E-5</c:v>
                </c:pt>
                <c:pt idx="2273">
                  <c:v>9.5193428430687121E-5</c:v>
                </c:pt>
                <c:pt idx="2274">
                  <c:v>9.4993673513628363E-5</c:v>
                </c:pt>
                <c:pt idx="2275">
                  <c:v>9.4794291955489773E-5</c:v>
                </c:pt>
                <c:pt idx="2276">
                  <c:v>9.459528320537175E-5</c:v>
                </c:pt>
                <c:pt idx="2277">
                  <c:v>9.4396646712402443E-5</c:v>
                </c:pt>
                <c:pt idx="2278">
                  <c:v>9.4198381926396957E-5</c:v>
                </c:pt>
                <c:pt idx="2279">
                  <c:v>9.4000488297350804E-5</c:v>
                </c:pt>
                <c:pt idx="2280">
                  <c:v>9.3802965275342765E-5</c:v>
                </c:pt>
                <c:pt idx="2281">
                  <c:v>9.3605812311159386E-5</c:v>
                </c:pt>
                <c:pt idx="2282">
                  <c:v>9.3409028855753751E-5</c:v>
                </c:pt>
                <c:pt idx="2283">
                  <c:v>9.3212614360092816E-5</c:v>
                </c:pt>
                <c:pt idx="2284">
                  <c:v>9.3016568276114986E-5</c:v>
                </c:pt>
                <c:pt idx="2285">
                  <c:v>9.2820890055377026E-5</c:v>
                </c:pt>
                <c:pt idx="2286">
                  <c:v>9.2625579150351633E-5</c:v>
                </c:pt>
                <c:pt idx="2287">
                  <c:v>9.2430635013386608E-5</c:v>
                </c:pt>
                <c:pt idx="2288">
                  <c:v>9.2236057097537516E-5</c:v>
                </c:pt>
                <c:pt idx="2289">
                  <c:v>9.204184485593625E-5</c:v>
                </c:pt>
                <c:pt idx="2290">
                  <c:v>9.1847997742089404E-5</c:v>
                </c:pt>
                <c:pt idx="2291">
                  <c:v>9.1654515209982357E-5</c:v>
                </c:pt>
                <c:pt idx="2292">
                  <c:v>9.1461396713704568E-5</c:v>
                </c:pt>
                <c:pt idx="2293">
                  <c:v>9.1268641707921427E-5</c:v>
                </c:pt>
                <c:pt idx="2294">
                  <c:v>9.1076249647520369E-5</c:v>
                </c:pt>
                <c:pt idx="2295">
                  <c:v>9.088421998773577E-5</c:v>
                </c:pt>
                <c:pt idx="2296">
                  <c:v>9.0692552184190589E-5</c:v>
                </c:pt>
                <c:pt idx="2297">
                  <c:v>9.0501245692688193E-5</c:v>
                </c:pt>
                <c:pt idx="2298">
                  <c:v>9.0310299969725838E-5</c:v>
                </c:pt>
                <c:pt idx="2299">
                  <c:v>9.0119714471821599E-5</c:v>
                </c:pt>
                <c:pt idx="2300">
                  <c:v>8.9929488655965395E-5</c:v>
                </c:pt>
                <c:pt idx="2301">
                  <c:v>8.97396219794247E-5</c:v>
                </c:pt>
                <c:pt idx="2302">
                  <c:v>8.9550113900119244E-5</c:v>
                </c:pt>
                <c:pt idx="2303">
                  <c:v>8.9360963875961819E-5</c:v>
                </c:pt>
                <c:pt idx="2304">
                  <c:v>8.9172171365302366E-5</c:v>
                </c:pt>
                <c:pt idx="2305">
                  <c:v>8.8983735826990429E-5</c:v>
                </c:pt>
                <c:pt idx="2306">
                  <c:v>8.8795656720201677E-5</c:v>
                </c:pt>
                <c:pt idx="2307">
                  <c:v>8.8607933504347702E-5</c:v>
                </c:pt>
                <c:pt idx="2308">
                  <c:v>8.8420565639422966E-5</c:v>
                </c:pt>
                <c:pt idx="2309">
                  <c:v>8.8233552585449682E-5</c:v>
                </c:pt>
                <c:pt idx="2310">
                  <c:v>8.8046893803192527E-5</c:v>
                </c:pt>
                <c:pt idx="2311">
                  <c:v>8.7860588753589652E-5</c:v>
                </c:pt>
                <c:pt idx="2312">
                  <c:v>8.7674636897995539E-5</c:v>
                </c:pt>
                <c:pt idx="2313">
                  <c:v>8.7489037698007532E-5</c:v>
                </c:pt>
                <c:pt idx="2314">
                  <c:v>8.7303790615791965E-5</c:v>
                </c:pt>
                <c:pt idx="2315">
                  <c:v>8.7118895113869055E-5</c:v>
                </c:pt>
                <c:pt idx="2316">
                  <c:v>8.6934350654925552E-5</c:v>
                </c:pt>
                <c:pt idx="2317">
                  <c:v>8.6750156702376791E-5</c:v>
                </c:pt>
                <c:pt idx="2318">
                  <c:v>8.6566312719582594E-5</c:v>
                </c:pt>
                <c:pt idx="2319">
                  <c:v>8.6382818170784026E-5</c:v>
                </c:pt>
                <c:pt idx="2320">
                  <c:v>8.619967252020827E-5</c:v>
                </c:pt>
                <c:pt idx="2321">
                  <c:v>8.6016875232478029E-5</c:v>
                </c:pt>
                <c:pt idx="2322">
                  <c:v>8.5834425772993161E-5</c:v>
                </c:pt>
                <c:pt idx="2323">
                  <c:v>8.565232360699393E-5</c:v>
                </c:pt>
                <c:pt idx="2324">
                  <c:v>8.5470568200719799E-5</c:v>
                </c:pt>
                <c:pt idx="2325">
                  <c:v>8.5289159020125738E-5</c:v>
                </c:pt>
                <c:pt idx="2326">
                  <c:v>8.5108095532200612E-5</c:v>
                </c:pt>
                <c:pt idx="2327">
                  <c:v>8.4927377203745935E-5</c:v>
                </c:pt>
                <c:pt idx="2328">
                  <c:v>8.4747003502576301E-5</c:v>
                </c:pt>
                <c:pt idx="2329">
                  <c:v>8.4566973896256503E-5</c:v>
                </c:pt>
                <c:pt idx="2330">
                  <c:v>8.4387287853274207E-5</c:v>
                </c:pt>
                <c:pt idx="2331">
                  <c:v>8.420794484216565E-5</c:v>
                </c:pt>
                <c:pt idx="2332">
                  <c:v>8.402894433209851E-5</c:v>
                </c:pt>
                <c:pt idx="2333">
                  <c:v>8.3850285792573531E-5</c:v>
                </c:pt>
                <c:pt idx="2334">
                  <c:v>8.3671968693341259E-5</c:v>
                </c:pt>
                <c:pt idx="2335">
                  <c:v>8.3493992504790615E-5</c:v>
                </c:pt>
                <c:pt idx="2336">
                  <c:v>8.3316356697595018E-5</c:v>
                </c:pt>
                <c:pt idx="2337">
                  <c:v>8.3139060742885851E-5</c:v>
                </c:pt>
                <c:pt idx="2338">
                  <c:v>8.2962104112078994E-5</c:v>
                </c:pt>
                <c:pt idx="2339">
                  <c:v>8.2785486277117681E-5</c:v>
                </c:pt>
                <c:pt idx="2340">
                  <c:v>8.2609206710382299E-5</c:v>
                </c:pt>
                <c:pt idx="2341">
                  <c:v>8.2433264884655688E-5</c:v>
                </c:pt>
                <c:pt idx="2342">
                  <c:v>8.225766027297049E-5</c:v>
                </c:pt>
                <c:pt idx="2343">
                  <c:v>8.2082392348921396E-5</c:v>
                </c:pt>
                <c:pt idx="2344">
                  <c:v>8.1907460586526371E-5</c:v>
                </c:pt>
                <c:pt idx="2345">
                  <c:v>8.173286446029604E-5</c:v>
                </c:pt>
                <c:pt idx="2346">
                  <c:v>8.1558603444831235E-5</c:v>
                </c:pt>
                <c:pt idx="2347">
                  <c:v>8.1384677015523821E-5</c:v>
                </c:pt>
                <c:pt idx="2348">
                  <c:v>8.1211084647994647E-5</c:v>
                </c:pt>
                <c:pt idx="2349">
                  <c:v>8.1037825818343345E-5</c:v>
                </c:pt>
                <c:pt idx="2350">
                  <c:v>8.0864900003141393E-5</c:v>
                </c:pt>
                <c:pt idx="2351">
                  <c:v>8.0692306679182313E-5</c:v>
                </c:pt>
                <c:pt idx="2352">
                  <c:v>8.052004532392576E-5</c:v>
                </c:pt>
                <c:pt idx="2353">
                  <c:v>8.0348115415185273E-5</c:v>
                </c:pt>
                <c:pt idx="2354">
                  <c:v>8.0176516431093581E-5</c:v>
                </c:pt>
                <c:pt idx="2355">
                  <c:v>8.0005247850414851E-5</c:v>
                </c:pt>
                <c:pt idx="2356">
                  <c:v>7.9834309152128358E-5</c:v>
                </c:pt>
                <c:pt idx="2357">
                  <c:v>7.9663699815706035E-5</c:v>
                </c:pt>
                <c:pt idx="2358">
                  <c:v>7.9493419321320646E-5</c:v>
                </c:pt>
                <c:pt idx="2359">
                  <c:v>7.9323467149117199E-5</c:v>
                </c:pt>
                <c:pt idx="2360">
                  <c:v>7.9153842779976225E-5</c:v>
                </c:pt>
                <c:pt idx="2361">
                  <c:v>7.8984545695187647E-5</c:v>
                </c:pt>
                <c:pt idx="2362">
                  <c:v>7.8815575376478542E-5</c:v>
                </c:pt>
                <c:pt idx="2363">
                  <c:v>7.8646931305860479E-5</c:v>
                </c:pt>
                <c:pt idx="2364">
                  <c:v>7.8478612966011163E-5</c:v>
                </c:pt>
                <c:pt idx="2365">
                  <c:v>7.8310619839878914E-5</c:v>
                </c:pt>
                <c:pt idx="2366">
                  <c:v>7.8142951410981043E-5</c:v>
                </c:pt>
                <c:pt idx="2367">
                  <c:v>7.7975607163230376E-5</c:v>
                </c:pt>
                <c:pt idx="2368">
                  <c:v>7.780858658078954E-5</c:v>
                </c:pt>
                <c:pt idx="2369">
                  <c:v>7.7641889148653831E-5</c:v>
                </c:pt>
                <c:pt idx="2370">
                  <c:v>7.7475514351964259E-5</c:v>
                </c:pt>
                <c:pt idx="2371">
                  <c:v>7.730946167652103E-5</c:v>
                </c:pt>
                <c:pt idx="2372">
                  <c:v>7.7143730608221495E-5</c:v>
                </c:pt>
                <c:pt idx="2373">
                  <c:v>7.6978320633858122E-5</c:v>
                </c:pt>
                <c:pt idx="2374">
                  <c:v>7.681323124040379E-5</c:v>
                </c:pt>
                <c:pt idx="2375">
                  <c:v>7.6648461915351795E-5</c:v>
                </c:pt>
                <c:pt idx="2376">
                  <c:v>7.6484012146584013E-5</c:v>
                </c:pt>
                <c:pt idx="2377">
                  <c:v>7.6319881422558244E-5</c:v>
                </c:pt>
                <c:pt idx="2378">
                  <c:v>7.6156069232113932E-5</c:v>
                </c:pt>
                <c:pt idx="2379">
                  <c:v>7.5992575064548484E-5</c:v>
                </c:pt>
                <c:pt idx="2380">
                  <c:v>7.5829398409603399E-5</c:v>
                </c:pt>
                <c:pt idx="2381">
                  <c:v>7.5666538757561408E-5</c:v>
                </c:pt>
                <c:pt idx="2382">
                  <c:v>7.5503995598982798E-5</c:v>
                </c:pt>
                <c:pt idx="2383">
                  <c:v>7.5341768425156441E-5</c:v>
                </c:pt>
                <c:pt idx="2384">
                  <c:v>7.5179856727607131E-5</c:v>
                </c:pt>
                <c:pt idx="2385">
                  <c:v>7.5018259998345382E-5</c:v>
                </c:pt>
                <c:pt idx="2386">
                  <c:v>7.485697773002703E-5</c:v>
                </c:pt>
                <c:pt idx="2387">
                  <c:v>7.4696009415543829E-5</c:v>
                </c:pt>
                <c:pt idx="2388">
                  <c:v>7.4535354548377342E-5</c:v>
                </c:pt>
                <c:pt idx="2389">
                  <c:v>7.4375012622411585E-5</c:v>
                </c:pt>
                <c:pt idx="2390">
                  <c:v>7.4214983132099566E-5</c:v>
                </c:pt>
                <c:pt idx="2391">
                  <c:v>7.4055265572324502E-5</c:v>
                </c:pt>
                <c:pt idx="2392">
                  <c:v>7.3895859438295741E-5</c:v>
                </c:pt>
                <c:pt idx="2393">
                  <c:v>7.3736764225916518E-5</c:v>
                </c:pt>
                <c:pt idx="2394">
                  <c:v>7.3577979431298235E-5</c:v>
                </c:pt>
                <c:pt idx="2395">
                  <c:v>7.3419504551350268E-5</c:v>
                </c:pt>
                <c:pt idx="2396">
                  <c:v>7.326133908330118E-5</c:v>
                </c:pt>
                <c:pt idx="2397">
                  <c:v>7.310348252455301E-5</c:v>
                </c:pt>
                <c:pt idx="2398">
                  <c:v>7.294593437359026E-5</c:v>
                </c:pt>
                <c:pt idx="2399">
                  <c:v>7.2788694128855802E-5</c:v>
                </c:pt>
                <c:pt idx="2400">
                  <c:v>7.2631761289541907E-5</c:v>
                </c:pt>
                <c:pt idx="2401">
                  <c:v>7.2475135355125342E-5</c:v>
                </c:pt>
                <c:pt idx="2402">
                  <c:v>7.2318815825714311E-5</c:v>
                </c:pt>
                <c:pt idx="2403">
                  <c:v>7.216280220197907E-5</c:v>
                </c:pt>
                <c:pt idx="2404">
                  <c:v>7.2007093984714776E-5</c:v>
                </c:pt>
                <c:pt idx="2405">
                  <c:v>7.1851690675545782E-5</c:v>
                </c:pt>
                <c:pt idx="2406">
                  <c:v>7.1696591776453794E-5</c:v>
                </c:pt>
                <c:pt idx="2407">
                  <c:v>7.1541796789864609E-5</c:v>
                </c:pt>
                <c:pt idx="2408">
                  <c:v>7.1387305218661989E-5</c:v>
                </c:pt>
                <c:pt idx="2409">
                  <c:v>7.1233116566454813E-5</c:v>
                </c:pt>
                <c:pt idx="2410">
                  <c:v>7.1079230336914406E-5</c:v>
                </c:pt>
                <c:pt idx="2411">
                  <c:v>7.0925646034628032E-5</c:v>
                </c:pt>
                <c:pt idx="2412">
                  <c:v>7.0772363164380708E-5</c:v>
                </c:pt>
                <c:pt idx="2413">
                  <c:v>7.0619381231522976E-5</c:v>
                </c:pt>
                <c:pt idx="2414">
                  <c:v>7.0466699741911915E-5</c:v>
                </c:pt>
                <c:pt idx="2415">
                  <c:v>7.0314318201963183E-5</c:v>
                </c:pt>
                <c:pt idx="2416">
                  <c:v>7.0162236118449794E-5</c:v>
                </c:pt>
                <c:pt idx="2417">
                  <c:v>7.0010452998675587E-5</c:v>
                </c:pt>
                <c:pt idx="2418">
                  <c:v>6.985896835044747E-5</c:v>
                </c:pt>
                <c:pt idx="2419">
                  <c:v>6.9707781682148279E-5</c:v>
                </c:pt>
                <c:pt idx="2420">
                  <c:v>6.9556892502400242E-5</c:v>
                </c:pt>
                <c:pt idx="2421">
                  <c:v>6.9406300320616621E-5</c:v>
                </c:pt>
                <c:pt idx="2422">
                  <c:v>6.9256004646585378E-5</c:v>
                </c:pt>
                <c:pt idx="2423">
                  <c:v>6.9106004990458769E-5</c:v>
                </c:pt>
                <c:pt idx="2424">
                  <c:v>6.8956300863096814E-5</c:v>
                </c:pt>
                <c:pt idx="2425">
                  <c:v>6.8806891775751583E-5</c:v>
                </c:pt>
                <c:pt idx="2426">
                  <c:v>6.8657777240112294E-5</c:v>
                </c:pt>
                <c:pt idx="2427">
                  <c:v>6.8508956768464913E-5</c:v>
                </c:pt>
                <c:pt idx="2428">
                  <c:v>6.8360429873601941E-5</c:v>
                </c:pt>
                <c:pt idx="2429">
                  <c:v>6.8212196068676706E-5</c:v>
                </c:pt>
                <c:pt idx="2430">
                  <c:v>6.8064254867526014E-5</c:v>
                </c:pt>
                <c:pt idx="2431">
                  <c:v>6.7916605784323208E-5</c:v>
                </c:pt>
                <c:pt idx="2432">
                  <c:v>6.7769248333838378E-5</c:v>
                </c:pt>
                <c:pt idx="2433">
                  <c:v>6.7622182031306516E-5</c:v>
                </c:pt>
                <c:pt idx="2434">
                  <c:v>6.7475406392427523E-5</c:v>
                </c:pt>
                <c:pt idx="2435">
                  <c:v>6.7328920933501513E-5</c:v>
                </c:pt>
                <c:pt idx="2436">
                  <c:v>6.7182725171303914E-5</c:v>
                </c:pt>
                <c:pt idx="2437">
                  <c:v>6.7036818623029959E-5</c:v>
                </c:pt>
                <c:pt idx="2438">
                  <c:v>6.6891200806423051E-5</c:v>
                </c:pt>
                <c:pt idx="2439">
                  <c:v>6.674587123976089E-5</c:v>
                </c:pt>
                <c:pt idx="2440">
                  <c:v>6.660082944184853E-5</c:v>
                </c:pt>
                <c:pt idx="2441">
                  <c:v>6.6456074931855319E-5</c:v>
                </c:pt>
                <c:pt idx="2442">
                  <c:v>6.6311607229606329E-5</c:v>
                </c:pt>
                <c:pt idx="2443">
                  <c:v>6.6167425855401946E-5</c:v>
                </c:pt>
                <c:pt idx="2444">
                  <c:v>6.6023530330028279E-5</c:v>
                </c:pt>
                <c:pt idx="2445">
                  <c:v>6.5879920174743284E-5</c:v>
                </c:pt>
                <c:pt idx="2446">
                  <c:v>6.5736594911363494E-5</c:v>
                </c:pt>
                <c:pt idx="2447">
                  <c:v>6.5593554062225862E-5</c:v>
                </c:pt>
                <c:pt idx="2448">
                  <c:v>6.5450797150069795E-5</c:v>
                </c:pt>
                <c:pt idx="2449">
                  <c:v>6.5308323698345938E-5</c:v>
                </c:pt>
                <c:pt idx="2450">
                  <c:v>6.5166133230827594E-5</c:v>
                </c:pt>
                <c:pt idx="2451">
                  <c:v>6.5024225271843178E-5</c:v>
                </c:pt>
                <c:pt idx="2452">
                  <c:v>6.4882599346241521E-5</c:v>
                </c:pt>
                <c:pt idx="2453">
                  <c:v>6.4741254979534119E-5</c:v>
                </c:pt>
                <c:pt idx="2454">
                  <c:v>6.4600191697447573E-5</c:v>
                </c:pt>
                <c:pt idx="2455">
                  <c:v>6.4459409026516867E-5</c:v>
                </c:pt>
                <c:pt idx="2456">
                  <c:v>6.4318906493516376E-5</c:v>
                </c:pt>
                <c:pt idx="2457">
                  <c:v>6.4178683625945587E-5</c:v>
                </c:pt>
                <c:pt idx="2458">
                  <c:v>6.4038739951834817E-5</c:v>
                </c:pt>
                <c:pt idx="2459">
                  <c:v>6.3899074999481525E-5</c:v>
                </c:pt>
                <c:pt idx="2460">
                  <c:v>6.3759688297932576E-5</c:v>
                </c:pt>
                <c:pt idx="2461">
                  <c:v>6.3620579376734432E-5</c:v>
                </c:pt>
                <c:pt idx="2462">
                  <c:v>6.3481747765787438E-5</c:v>
                </c:pt>
                <c:pt idx="2463">
                  <c:v>6.3343192995720526E-5</c:v>
                </c:pt>
                <c:pt idx="2464">
                  <c:v>6.3204914597405487E-5</c:v>
                </c:pt>
                <c:pt idx="2465">
                  <c:v>6.3066912102671679E-5</c:v>
                </c:pt>
                <c:pt idx="2466">
                  <c:v>6.2929185043355401E-5</c:v>
                </c:pt>
                <c:pt idx="2467">
                  <c:v>6.2791732952142965E-5</c:v>
                </c:pt>
                <c:pt idx="2468">
                  <c:v>6.2654555362182118E-5</c:v>
                </c:pt>
                <c:pt idx="2469">
                  <c:v>6.2517651807043884E-5</c:v>
                </c:pt>
                <c:pt idx="2470">
                  <c:v>6.2381021820892557E-5</c:v>
                </c:pt>
                <c:pt idx="2471">
                  <c:v>6.2244664938423261E-5</c:v>
                </c:pt>
                <c:pt idx="2472">
                  <c:v>6.2108580694913984E-5</c:v>
                </c:pt>
                <c:pt idx="2473">
                  <c:v>6.1972768625923741E-5</c:v>
                </c:pt>
                <c:pt idx="2474">
                  <c:v>6.1837228267771355E-5</c:v>
                </c:pt>
                <c:pt idx="2475">
                  <c:v>6.1701959157306474E-5</c:v>
                </c:pt>
                <c:pt idx="2476">
                  <c:v>6.1566960831628548E-5</c:v>
                </c:pt>
                <c:pt idx="2477">
                  <c:v>6.1432232828739081E-5</c:v>
                </c:pt>
                <c:pt idx="2478">
                  <c:v>6.1297774686795703E-5</c:v>
                </c:pt>
                <c:pt idx="2479">
                  <c:v>6.1163585944781773E-5</c:v>
                </c:pt>
                <c:pt idx="2480">
                  <c:v>6.1029666142086575E-5</c:v>
                </c:pt>
                <c:pt idx="2481">
                  <c:v>6.0896014818460215E-5</c:v>
                </c:pt>
                <c:pt idx="2482">
                  <c:v>6.0762631514547916E-5</c:v>
                </c:pt>
                <c:pt idx="2483">
                  <c:v>6.0629515771109393E-5</c:v>
                </c:pt>
                <c:pt idx="2484">
                  <c:v>6.049666712974397E-5</c:v>
                </c:pt>
                <c:pt idx="2485">
                  <c:v>6.0364085132449952E-5</c:v>
                </c:pt>
                <c:pt idx="2486">
                  <c:v>6.023176932171484E-5</c:v>
                </c:pt>
                <c:pt idx="2487">
                  <c:v>6.0099719240647165E-5</c:v>
                </c:pt>
                <c:pt idx="2488">
                  <c:v>5.9967934432775261E-5</c:v>
                </c:pt>
                <c:pt idx="2489">
                  <c:v>5.9836414442321351E-5</c:v>
                </c:pt>
                <c:pt idx="2490">
                  <c:v>5.9705158813799092E-5</c:v>
                </c:pt>
                <c:pt idx="2491">
                  <c:v>5.9574167092506236E-5</c:v>
                </c:pt>
                <c:pt idx="2492">
                  <c:v>5.9443438824038908E-5</c:v>
                </c:pt>
                <c:pt idx="2493">
                  <c:v>5.9312973554721815E-5</c:v>
                </c:pt>
                <c:pt idx="2494">
                  <c:v>5.9182770831198855E-5</c:v>
                </c:pt>
                <c:pt idx="2495">
                  <c:v>5.9052830200852918E-5</c:v>
                </c:pt>
                <c:pt idx="2496">
                  <c:v>5.8923151211472818E-5</c:v>
                </c:pt>
                <c:pt idx="2497">
                  <c:v>5.8793733411468402E-5</c:v>
                </c:pt>
                <c:pt idx="2498">
                  <c:v>5.8664576349558295E-5</c:v>
                </c:pt>
                <c:pt idx="2499">
                  <c:v>5.8535679575321548E-5</c:v>
                </c:pt>
                <c:pt idx="2500">
                  <c:v>5.8407042638614765E-5</c:v>
                </c:pt>
                <c:pt idx="2501">
                  <c:v>5.8278665089915582E-5</c:v>
                </c:pt>
                <c:pt idx="2502">
                  <c:v>5.8150546480284504E-5</c:v>
                </c:pt>
                <c:pt idx="2503">
                  <c:v>5.8022686361170611E-5</c:v>
                </c:pt>
                <c:pt idx="2504">
                  <c:v>5.7895084284741161E-5</c:v>
                </c:pt>
                <c:pt idx="2505">
                  <c:v>5.7767739803444434E-5</c:v>
                </c:pt>
                <c:pt idx="2506">
                  <c:v>5.7640652470603015E-5</c:v>
                </c:pt>
                <c:pt idx="2507">
                  <c:v>5.7513821839740714E-5</c:v>
                </c:pt>
                <c:pt idx="2508">
                  <c:v>5.73872474650787E-5</c:v>
                </c:pt>
                <c:pt idx="2509">
                  <c:v>5.7260928901466113E-5</c:v>
                </c:pt>
                <c:pt idx="2510">
                  <c:v>5.7134865704050464E-5</c:v>
                </c:pt>
                <c:pt idx="2511">
                  <c:v>5.7009057428621113E-5</c:v>
                </c:pt>
                <c:pt idx="2512">
                  <c:v>5.6883503631605797E-5</c:v>
                </c:pt>
                <c:pt idx="2513">
                  <c:v>5.6758203869789609E-5</c:v>
                </c:pt>
                <c:pt idx="2514">
                  <c:v>5.6633157700620301E-5</c:v>
                </c:pt>
                <c:pt idx="2515">
                  <c:v>5.650836468205217E-5</c:v>
                </c:pt>
                <c:pt idx="2516">
                  <c:v>5.6383824372469721E-5</c:v>
                </c:pt>
                <c:pt idx="2517">
                  <c:v>5.6259536331055432E-5</c:v>
                </c:pt>
                <c:pt idx="2518">
                  <c:v>5.613550011713056E-5</c:v>
                </c:pt>
                <c:pt idx="2519">
                  <c:v>5.6011715290946174E-5</c:v>
                </c:pt>
                <c:pt idx="2520">
                  <c:v>5.5888181413075999E-5</c:v>
                </c:pt>
                <c:pt idx="2521">
                  <c:v>5.576489804461765E-5</c:v>
                </c:pt>
                <c:pt idx="2522">
                  <c:v>5.564186474735569E-5</c:v>
                </c:pt>
                <c:pt idx="2523">
                  <c:v>5.5519081083445915E-5</c:v>
                </c:pt>
                <c:pt idx="2524">
                  <c:v>5.5396546615581882E-5</c:v>
                </c:pt>
                <c:pt idx="2525">
                  <c:v>5.5274260907300227E-5</c:v>
                </c:pt>
                <c:pt idx="2526">
                  <c:v>5.5152223522120236E-5</c:v>
                </c:pt>
                <c:pt idx="2527">
                  <c:v>5.5030434024719993E-5</c:v>
                </c:pt>
                <c:pt idx="2528">
                  <c:v>5.4908891979791458E-5</c:v>
                </c:pt>
                <c:pt idx="2529">
                  <c:v>5.4787596952859258E-5</c:v>
                </c:pt>
                <c:pt idx="2530">
                  <c:v>5.466654850995456E-5</c:v>
                </c:pt>
                <c:pt idx="2531">
                  <c:v>5.4545746217490171E-5</c:v>
                </c:pt>
                <c:pt idx="2532">
                  <c:v>5.4425189642656052E-5</c:v>
                </c:pt>
                <c:pt idx="2533">
                  <c:v>5.4304878352961355E-5</c:v>
                </c:pt>
                <c:pt idx="2534">
                  <c:v>5.4184811916605652E-5</c:v>
                </c:pt>
                <c:pt idx="2535">
                  <c:v>5.406498990218056E-5</c:v>
                </c:pt>
                <c:pt idx="2536">
                  <c:v>5.3945411879013222E-5</c:v>
                </c:pt>
                <c:pt idx="2537">
                  <c:v>5.3826077416756907E-5</c:v>
                </c:pt>
                <c:pt idx="2538">
                  <c:v>5.3706986085765712E-5</c:v>
                </c:pt>
                <c:pt idx="2539">
                  <c:v>5.3588137456827417E-5</c:v>
                </c:pt>
                <c:pt idx="2540">
                  <c:v>5.3469531101406342E-5</c:v>
                </c:pt>
                <c:pt idx="2541">
                  <c:v>5.3351166591261712E-5</c:v>
                </c:pt>
                <c:pt idx="2542">
                  <c:v>5.3233043498981947E-5</c:v>
                </c:pt>
                <c:pt idx="2543">
                  <c:v>5.3115161397502414E-5</c:v>
                </c:pt>
                <c:pt idx="2544">
                  <c:v>5.299751986032053E-5</c:v>
                </c:pt>
                <c:pt idx="2545">
                  <c:v>5.2880118461516579E-5</c:v>
                </c:pt>
                <c:pt idx="2546">
                  <c:v>5.2762956775764119E-5</c:v>
                </c:pt>
                <c:pt idx="2547">
                  <c:v>5.2646034378198148E-5</c:v>
                </c:pt>
                <c:pt idx="2548">
                  <c:v>5.2529350844363054E-5</c:v>
                </c:pt>
                <c:pt idx="2549">
                  <c:v>5.2412905750680999E-5</c:v>
                </c:pt>
                <c:pt idx="2550">
                  <c:v>5.2296698673858638E-5</c:v>
                </c:pt>
                <c:pt idx="2551">
                  <c:v>5.2180729191060593E-5</c:v>
                </c:pt>
                <c:pt idx="2552">
                  <c:v>5.2064996880381298E-5</c:v>
                </c:pt>
                <c:pt idx="2553">
                  <c:v>5.1949501320005392E-5</c:v>
                </c:pt>
                <c:pt idx="2554">
                  <c:v>5.1834242088998755E-5</c:v>
                </c:pt>
                <c:pt idx="2555">
                  <c:v>5.17192187667187E-5</c:v>
                </c:pt>
                <c:pt idx="2556">
                  <c:v>5.160443093326153E-5</c:v>
                </c:pt>
                <c:pt idx="2557">
                  <c:v>5.148987816917111E-5</c:v>
                </c:pt>
                <c:pt idx="2558">
                  <c:v>5.1375560055442332E-5</c:v>
                </c:pt>
                <c:pt idx="2559">
                  <c:v>5.1261476173826426E-5</c:v>
                </c:pt>
                <c:pt idx="2560">
                  <c:v>5.1147626106463201E-5</c:v>
                </c:pt>
                <c:pt idx="2561">
                  <c:v>5.1034009436012884E-5</c:v>
                </c:pt>
                <c:pt idx="2562">
                  <c:v>5.0920625745819181E-5</c:v>
                </c:pt>
                <c:pt idx="2563">
                  <c:v>5.0807474619590093E-5</c:v>
                </c:pt>
                <c:pt idx="2564">
                  <c:v>5.0694555641682404E-5</c:v>
                </c:pt>
                <c:pt idx="2565">
                  <c:v>5.0581868397028829E-5</c:v>
                </c:pt>
                <c:pt idx="2566">
                  <c:v>5.0469412471054742E-5</c:v>
                </c:pt>
                <c:pt idx="2567">
                  <c:v>5.0357187449570628E-5</c:v>
                </c:pt>
                <c:pt idx="2568">
                  <c:v>5.0245192919223108E-5</c:v>
                </c:pt>
                <c:pt idx="2569">
                  <c:v>5.0133428466977992E-5</c:v>
                </c:pt>
                <c:pt idx="2570">
                  <c:v>5.0021893680526203E-5</c:v>
                </c:pt>
                <c:pt idx="2571">
                  <c:v>4.9910588147895202E-5</c:v>
                </c:pt>
                <c:pt idx="2572">
                  <c:v>4.9799511457688378E-5</c:v>
                </c:pt>
                <c:pt idx="2573">
                  <c:v>4.9688663199275868E-5</c:v>
                </c:pt>
                <c:pt idx="2574">
                  <c:v>4.9578042962274138E-5</c:v>
                </c:pt>
                <c:pt idx="2575">
                  <c:v>4.946765033703171E-5</c:v>
                </c:pt>
                <c:pt idx="2576">
                  <c:v>4.9357484914337724E-5</c:v>
                </c:pt>
                <c:pt idx="2577">
                  <c:v>4.9247546285591942E-5</c:v>
                </c:pt>
                <c:pt idx="2578">
                  <c:v>4.9137834042711076E-5</c:v>
                </c:pt>
                <c:pt idx="2579">
                  <c:v>4.9028347778104497E-5</c:v>
                </c:pt>
                <c:pt idx="2580">
                  <c:v>4.8919087084837304E-5</c:v>
                </c:pt>
                <c:pt idx="2581">
                  <c:v>4.8810051556338885E-5</c:v>
                </c:pt>
                <c:pt idx="2582">
                  <c:v>4.8701240786746397E-5</c:v>
                </c:pt>
                <c:pt idx="2583">
                  <c:v>4.8592654370689659E-5</c:v>
                </c:pt>
                <c:pt idx="2584">
                  <c:v>4.8484291903263393E-5</c:v>
                </c:pt>
                <c:pt idx="2585">
                  <c:v>4.8376152980242337E-5</c:v>
                </c:pt>
                <c:pt idx="2586">
                  <c:v>4.8268237197793273E-5</c:v>
                </c:pt>
                <c:pt idx="2587">
                  <c:v>4.816054415274218E-5</c:v>
                </c:pt>
                <c:pt idx="2588">
                  <c:v>4.8053073442390348E-5</c:v>
                </c:pt>
                <c:pt idx="2589">
                  <c:v>4.7945824664538672E-5</c:v>
                </c:pt>
                <c:pt idx="2590">
                  <c:v>4.783879741769928E-5</c:v>
                </c:pt>
                <c:pt idx="2591">
                  <c:v>4.7731991300745125E-5</c:v>
                </c:pt>
                <c:pt idx="2592">
                  <c:v>4.7625405913177127E-5</c:v>
                </c:pt>
                <c:pt idx="2593">
                  <c:v>4.7519040854957645E-5</c:v>
                </c:pt>
                <c:pt idx="2594">
                  <c:v>4.741289572672211E-5</c:v>
                </c:pt>
                <c:pt idx="2595">
                  <c:v>4.7306970129536163E-5</c:v>
                </c:pt>
                <c:pt idx="2596">
                  <c:v>4.7201263665058724E-5</c:v>
                </c:pt>
                <c:pt idx="2597">
                  <c:v>4.7095775935420553E-5</c:v>
                </c:pt>
                <c:pt idx="2598">
                  <c:v>4.6990506543425486E-5</c:v>
                </c:pt>
                <c:pt idx="2599">
                  <c:v>4.6885455092279815E-5</c:v>
                </c:pt>
                <c:pt idx="2600">
                  <c:v>4.6780621185800453E-5</c:v>
                </c:pt>
                <c:pt idx="2601">
                  <c:v>4.667600442832473E-5</c:v>
                </c:pt>
                <c:pt idx="2602">
                  <c:v>4.6571604424686108E-5</c:v>
                </c:pt>
                <c:pt idx="2603">
                  <c:v>4.6467420780415408E-5</c:v>
                </c:pt>
                <c:pt idx="2604">
                  <c:v>4.6363453101348762E-5</c:v>
                </c:pt>
                <c:pt idx="2605">
                  <c:v>4.6259700994064762E-5</c:v>
                </c:pt>
                <c:pt idx="2606">
                  <c:v>4.61561640655965E-5</c:v>
                </c:pt>
                <c:pt idx="2607">
                  <c:v>4.6052841923494015E-5</c:v>
                </c:pt>
                <c:pt idx="2608">
                  <c:v>4.5949734175852047E-5</c:v>
                </c:pt>
                <c:pt idx="2609">
                  <c:v>4.5846840431407188E-5</c:v>
                </c:pt>
                <c:pt idx="2610">
                  <c:v>4.5744160299263786E-5</c:v>
                </c:pt>
                <c:pt idx="2611">
                  <c:v>4.5641693389188859E-5</c:v>
                </c:pt>
                <c:pt idx="2612">
                  <c:v>4.5539439311473306E-5</c:v>
                </c:pt>
                <c:pt idx="2613">
                  <c:v>4.543739767691804E-5</c:v>
                </c:pt>
                <c:pt idx="2614">
                  <c:v>4.5335568096833978E-5</c:v>
                </c:pt>
                <c:pt idx="2615">
                  <c:v>4.5233950183194704E-5</c:v>
                </c:pt>
                <c:pt idx="2616">
                  <c:v>4.5132543548313808E-5</c:v>
                </c:pt>
                <c:pt idx="2617">
                  <c:v>4.5031347805191829E-5</c:v>
                </c:pt>
                <c:pt idx="2618">
                  <c:v>4.4930362567363602E-5</c:v>
                </c:pt>
                <c:pt idx="2619">
                  <c:v>4.4829587448867031E-5</c:v>
                </c:pt>
                <c:pt idx="2620">
                  <c:v>4.472902206424309E-5</c:v>
                </c:pt>
                <c:pt idx="2621">
                  <c:v>4.4628666028587866E-5</c:v>
                </c:pt>
                <c:pt idx="2622">
                  <c:v>4.4528518957594188E-5</c:v>
                </c:pt>
                <c:pt idx="2623">
                  <c:v>4.4428580467485712E-5</c:v>
                </c:pt>
                <c:pt idx="2624">
                  <c:v>4.4328850174860795E-5</c:v>
                </c:pt>
                <c:pt idx="2625">
                  <c:v>4.4229327697084542E-5</c:v>
                </c:pt>
                <c:pt idx="2626">
                  <c:v>4.413001265192798E-5</c:v>
                </c:pt>
                <c:pt idx="2627">
                  <c:v>4.4030904657710312E-5</c:v>
                </c:pt>
                <c:pt idx="2628">
                  <c:v>4.3932003333312791E-5</c:v>
                </c:pt>
                <c:pt idx="2629">
                  <c:v>4.3833308298140555E-5</c:v>
                </c:pt>
                <c:pt idx="2630">
                  <c:v>4.3734819172150385E-5</c:v>
                </c:pt>
                <c:pt idx="2631">
                  <c:v>4.3636535575763968E-5</c:v>
                </c:pt>
                <c:pt idx="2632">
                  <c:v>4.3538457130072594E-5</c:v>
                </c:pt>
                <c:pt idx="2633">
                  <c:v>4.3440583456552662E-5</c:v>
                </c:pt>
                <c:pt idx="2634">
                  <c:v>4.3342914177370989E-5</c:v>
                </c:pt>
                <c:pt idx="2635">
                  <c:v>4.324544891504481E-5</c:v>
                </c:pt>
                <c:pt idx="2636">
                  <c:v>4.3148187292840756E-5</c:v>
                </c:pt>
                <c:pt idx="2637">
                  <c:v>4.3051128934320365E-5</c:v>
                </c:pt>
                <c:pt idx="2638">
                  <c:v>4.2954273463801512E-5</c:v>
                </c:pt>
                <c:pt idx="2639">
                  <c:v>4.2857620506049632E-5</c:v>
                </c:pt>
                <c:pt idx="2640">
                  <c:v>4.2761169686291595E-5</c:v>
                </c:pt>
                <c:pt idx="2641">
                  <c:v>4.2664920630385711E-5</c:v>
                </c:pt>
                <c:pt idx="2642">
                  <c:v>4.256887296469683E-5</c:v>
                </c:pt>
                <c:pt idx="2643">
                  <c:v>4.2473026316092871E-5</c:v>
                </c:pt>
                <c:pt idx="2644">
                  <c:v>4.2377380312045437E-5</c:v>
                </c:pt>
                <c:pt idx="2645">
                  <c:v>4.2281934580463282E-5</c:v>
                </c:pt>
                <c:pt idx="2646">
                  <c:v>4.2186688749893536E-5</c:v>
                </c:pt>
                <c:pt idx="2647">
                  <c:v>4.2091642449275379E-5</c:v>
                </c:pt>
                <c:pt idx="2648">
                  <c:v>4.1996795308280044E-5</c:v>
                </c:pt>
                <c:pt idx="2649">
                  <c:v>4.1902146956908359E-5</c:v>
                </c:pt>
                <c:pt idx="2650">
                  <c:v>4.1807697025820351E-5</c:v>
                </c:pt>
                <c:pt idx="2651">
                  <c:v>4.1713445146158296E-5</c:v>
                </c:pt>
                <c:pt idx="2652">
                  <c:v>4.1619390949612645E-5</c:v>
                </c:pt>
                <c:pt idx="2653">
                  <c:v>4.1525534068418551E-5</c:v>
                </c:pt>
                <c:pt idx="2654">
                  <c:v>4.1431874135283014E-5</c:v>
                </c:pt>
                <c:pt idx="2655">
                  <c:v>4.1338410783506307E-5</c:v>
                </c:pt>
                <c:pt idx="2656">
                  <c:v>4.124514364691606E-5</c:v>
                </c:pt>
                <c:pt idx="2657">
                  <c:v>4.1152072359832564E-5</c:v>
                </c:pt>
                <c:pt idx="2658">
                  <c:v>4.1059196557127753E-5</c:v>
                </c:pt>
                <c:pt idx="2659">
                  <c:v>4.0966515874221732E-5</c:v>
                </c:pt>
                <c:pt idx="2660">
                  <c:v>4.0874029947023799E-5</c:v>
                </c:pt>
                <c:pt idx="2661">
                  <c:v>4.0781738411984486E-5</c:v>
                </c:pt>
                <c:pt idx="2662">
                  <c:v>4.0689640906126784E-5</c:v>
                </c:pt>
                <c:pt idx="2663">
                  <c:v>4.0597737066917772E-5</c:v>
                </c:pt>
                <c:pt idx="2664">
                  <c:v>4.0506026532497602E-5</c:v>
                </c:pt>
                <c:pt idx="2665">
                  <c:v>4.0414508941346433E-5</c:v>
                </c:pt>
                <c:pt idx="2666">
                  <c:v>4.0323183932607087E-5</c:v>
                </c:pt>
                <c:pt idx="2667">
                  <c:v>4.023205114590811E-5</c:v>
                </c:pt>
                <c:pt idx="2668">
                  <c:v>4.0141110221405402E-5</c:v>
                </c:pt>
                <c:pt idx="2669">
                  <c:v>4.0050360799837731E-5</c:v>
                </c:pt>
                <c:pt idx="2670">
                  <c:v>3.9959802522328974E-5</c:v>
                </c:pt>
                <c:pt idx="2671">
                  <c:v>3.9869435030662204E-5</c:v>
                </c:pt>
                <c:pt idx="2672">
                  <c:v>3.9779257967179071E-5</c:v>
                </c:pt>
                <c:pt idx="2673">
                  <c:v>3.9689270974523072E-5</c:v>
                </c:pt>
                <c:pt idx="2674">
                  <c:v>3.9599473696159959E-5</c:v>
                </c:pt>
                <c:pt idx="2675">
                  <c:v>3.9509865775864267E-5</c:v>
                </c:pt>
                <c:pt idx="2676">
                  <c:v>3.9420446858000335E-5</c:v>
                </c:pt>
                <c:pt idx="2677">
                  <c:v>3.9331216587518841E-5</c:v>
                </c:pt>
                <c:pt idx="2678">
                  <c:v>3.9242174609824959E-5</c:v>
                </c:pt>
                <c:pt idx="2679">
                  <c:v>3.9153320570813055E-5</c:v>
                </c:pt>
                <c:pt idx="2680">
                  <c:v>3.906465411703669E-5</c:v>
                </c:pt>
                <c:pt idx="2681">
                  <c:v>3.8976174895427596E-5</c:v>
                </c:pt>
                <c:pt idx="2682">
                  <c:v>3.8887882553538533E-5</c:v>
                </c:pt>
                <c:pt idx="2683">
                  <c:v>3.879977673945309E-5</c:v>
                </c:pt>
                <c:pt idx="2684">
                  <c:v>3.8711857101688535E-5</c:v>
                </c:pt>
                <c:pt idx="2685">
                  <c:v>3.86241232892999E-5</c:v>
                </c:pt>
                <c:pt idx="2686">
                  <c:v>3.8536574952008351E-5</c:v>
                </c:pt>
                <c:pt idx="2687">
                  <c:v>3.8449211739847305E-5</c:v>
                </c:pt>
                <c:pt idx="2688">
                  <c:v>3.8362033303547538E-5</c:v>
                </c:pt>
                <c:pt idx="2689">
                  <c:v>3.8275039294270036E-5</c:v>
                </c:pt>
                <c:pt idx="2690">
                  <c:v>3.8188229363703141E-5</c:v>
                </c:pt>
                <c:pt idx="2691">
                  <c:v>3.8101603164066022E-5</c:v>
                </c:pt>
                <c:pt idx="2692">
                  <c:v>3.8015160348139898E-5</c:v>
                </c:pt>
                <c:pt idx="2693">
                  <c:v>3.792890056918824E-5</c:v>
                </c:pt>
                <c:pt idx="2694">
                  <c:v>3.7842823480922078E-5</c:v>
                </c:pt>
                <c:pt idx="2695">
                  <c:v>3.7756928737770618E-5</c:v>
                </c:pt>
                <c:pt idx="2696">
                  <c:v>3.7671215994430213E-5</c:v>
                </c:pt>
                <c:pt idx="2697">
                  <c:v>3.7585684906377842E-5</c:v>
                </c:pt>
                <c:pt idx="2698">
                  <c:v>3.7500335129378448E-5</c:v>
                </c:pt>
                <c:pt idx="2699">
                  <c:v>3.7415166319838822E-5</c:v>
                </c:pt>
                <c:pt idx="2700">
                  <c:v>3.7330178134710457E-5</c:v>
                </c:pt>
                <c:pt idx="2701">
                  <c:v>3.7245370231350772E-5</c:v>
                </c:pt>
                <c:pt idx="2702">
                  <c:v>3.7160742267752095E-5</c:v>
                </c:pt>
                <c:pt idx="2703">
                  <c:v>3.7076293902324822E-5</c:v>
                </c:pt>
                <c:pt idx="2704">
                  <c:v>3.6992024794072625E-5</c:v>
                </c:pt>
                <c:pt idx="2705">
                  <c:v>3.6907934602467551E-5</c:v>
                </c:pt>
                <c:pt idx="2706">
                  <c:v>3.6824022987535024E-5</c:v>
                </c:pt>
                <c:pt idx="2707">
                  <c:v>3.6740289609808741E-5</c:v>
                </c:pt>
                <c:pt idx="2708">
                  <c:v>3.6656734130294244E-5</c:v>
                </c:pt>
                <c:pt idx="2709">
                  <c:v>3.6573356210540045E-5</c:v>
                </c:pt>
                <c:pt idx="2710">
                  <c:v>3.6490155512656705E-5</c:v>
                </c:pt>
                <c:pt idx="2711">
                  <c:v>3.640713169925959E-5</c:v>
                </c:pt>
                <c:pt idx="2712">
                  <c:v>3.632428443331448E-5</c:v>
                </c:pt>
                <c:pt idx="2713">
                  <c:v>3.6241613378597271E-5</c:v>
                </c:pt>
                <c:pt idx="2714">
                  <c:v>3.6159118199137127E-5</c:v>
                </c:pt>
                <c:pt idx="2715">
                  <c:v>3.6076798559594656E-5</c:v>
                </c:pt>
                <c:pt idx="2716">
                  <c:v>3.5994654125149142E-5</c:v>
                </c:pt>
                <c:pt idx="2717">
                  <c:v>3.5912684561417024E-5</c:v>
                </c:pt>
                <c:pt idx="2718">
                  <c:v>3.5830889534653118E-5</c:v>
                </c:pt>
                <c:pt idx="2719">
                  <c:v>3.5749268711473062E-5</c:v>
                </c:pt>
                <c:pt idx="2720">
                  <c:v>3.5667821759167301E-5</c:v>
                </c:pt>
                <c:pt idx="2721">
                  <c:v>3.5586548345354144E-5</c:v>
                </c:pt>
                <c:pt idx="2722">
                  <c:v>3.5505448138344053E-5</c:v>
                </c:pt>
                <c:pt idx="2723">
                  <c:v>3.5424520806841275E-5</c:v>
                </c:pt>
                <c:pt idx="2724">
                  <c:v>3.5343766020049655E-5</c:v>
                </c:pt>
                <c:pt idx="2725">
                  <c:v>3.5263183447847846E-5</c:v>
                </c:pt>
                <c:pt idx="2726">
                  <c:v>3.5182772760362566E-5</c:v>
                </c:pt>
                <c:pt idx="2727">
                  <c:v>3.5102533628466465E-5</c:v>
                </c:pt>
                <c:pt idx="2728">
                  <c:v>3.5022465723408627E-5</c:v>
                </c:pt>
                <c:pt idx="2729">
                  <c:v>3.4942568716984576E-5</c:v>
                </c:pt>
                <c:pt idx="2730">
                  <c:v>3.4862842281557088E-5</c:v>
                </c:pt>
                <c:pt idx="2731">
                  <c:v>3.4783286089828946E-5</c:v>
                </c:pt>
                <c:pt idx="2732">
                  <c:v>3.470389981518468E-5</c:v>
                </c:pt>
                <c:pt idx="2733">
                  <c:v>3.4624683131482398E-5</c:v>
                </c:pt>
                <c:pt idx="2734">
                  <c:v>3.4545635712963582E-5</c:v>
                </c:pt>
                <c:pt idx="2735">
                  <c:v>3.4466757234544523E-5</c:v>
                </c:pt>
                <c:pt idx="2736">
                  <c:v>3.4388047371550906E-5</c:v>
                </c:pt>
                <c:pt idx="2737">
                  <c:v>3.4309505799816689E-5</c:v>
                </c:pt>
                <c:pt idx="2738">
                  <c:v>3.423113219571533E-5</c:v>
                </c:pt>
                <c:pt idx="2739">
                  <c:v>3.4152926236093867E-5</c:v>
                </c:pt>
                <c:pt idx="2740">
                  <c:v>3.4074887598316284E-5</c:v>
                </c:pt>
                <c:pt idx="2741">
                  <c:v>3.3997015960268717E-5</c:v>
                </c:pt>
                <c:pt idx="2742">
                  <c:v>3.3919311000333435E-5</c:v>
                </c:pt>
                <c:pt idx="2743">
                  <c:v>3.3841772397348938E-5</c:v>
                </c:pt>
                <c:pt idx="2744">
                  <c:v>3.3764399830720979E-5</c:v>
                </c:pt>
                <c:pt idx="2745">
                  <c:v>3.3687192980327157E-5</c:v>
                </c:pt>
                <c:pt idx="2746">
                  <c:v>3.3610151526541204E-5</c:v>
                </c:pt>
                <c:pt idx="2747">
                  <c:v>3.3533275150300634E-5</c:v>
                </c:pt>
                <c:pt idx="2748">
                  <c:v>3.3456563532895112E-5</c:v>
                </c:pt>
                <c:pt idx="2749">
                  <c:v>3.3380016356289108E-5</c:v>
                </c:pt>
                <c:pt idx="2750">
                  <c:v>3.3303633302865163E-5</c:v>
                </c:pt>
                <c:pt idx="2751">
                  <c:v>3.3227414055486335E-5</c:v>
                </c:pt>
                <c:pt idx="2752">
                  <c:v>3.3151358297570793E-5</c:v>
                </c:pt>
                <c:pt idx="2753">
                  <c:v>3.3075465713003349E-5</c:v>
                </c:pt>
                <c:pt idx="2754">
                  <c:v>3.2999735986111167E-5</c:v>
                </c:pt>
                <c:pt idx="2755">
                  <c:v>3.2924168801873668E-5</c:v>
                </c:pt>
                <c:pt idx="2756">
                  <c:v>3.284876384560334E-5</c:v>
                </c:pt>
                <c:pt idx="2757">
                  <c:v>3.2773520803251049E-5</c:v>
                </c:pt>
                <c:pt idx="2758">
                  <c:v>3.2698439361097259E-5</c:v>
                </c:pt>
                <c:pt idx="2759">
                  <c:v>3.2623519206140608E-5</c:v>
                </c:pt>
                <c:pt idx="2760">
                  <c:v>3.2548760025633006E-5</c:v>
                </c:pt>
                <c:pt idx="2761">
                  <c:v>3.2474161507563618E-5</c:v>
                </c:pt>
                <c:pt idx="2762">
                  <c:v>3.2399723340190492E-5</c:v>
                </c:pt>
                <c:pt idx="2763">
                  <c:v>3.2325445212436077E-5</c:v>
                </c:pt>
                <c:pt idx="2764">
                  <c:v>3.2251326813635683E-5</c:v>
                </c:pt>
                <c:pt idx="2765">
                  <c:v>3.2177367833646775E-5</c:v>
                </c:pt>
                <c:pt idx="2766">
                  <c:v>3.2103567962821211E-5</c:v>
                </c:pt>
                <c:pt idx="2767">
                  <c:v>3.2029926891998309E-5</c:v>
                </c:pt>
                <c:pt idx="2768">
                  <c:v>3.1956444312459739E-5</c:v>
                </c:pt>
                <c:pt idx="2769">
                  <c:v>3.1883119916115144E-5</c:v>
                </c:pt>
                <c:pt idx="2770">
                  <c:v>3.1809953395193352E-5</c:v>
                </c:pt>
                <c:pt idx="2771">
                  <c:v>3.1736944442571982E-5</c:v>
                </c:pt>
                <c:pt idx="2772">
                  <c:v>3.1664092751527637E-5</c:v>
                </c:pt>
                <c:pt idx="2773">
                  <c:v>3.1591398015846928E-5</c:v>
                </c:pt>
                <c:pt idx="2774">
                  <c:v>3.1518859929796986E-5</c:v>
                </c:pt>
                <c:pt idx="2775">
                  <c:v>3.1446478188186175E-5</c:v>
                </c:pt>
                <c:pt idx="2776">
                  <c:v>3.1374252486244397E-5</c:v>
                </c:pt>
                <c:pt idx="2777">
                  <c:v>3.130218251976187E-5</c:v>
                </c:pt>
                <c:pt idx="2778">
                  <c:v>3.1230267984952084E-5</c:v>
                </c:pt>
                <c:pt idx="2779">
                  <c:v>3.1158508578538538E-5</c:v>
                </c:pt>
                <c:pt idx="2780">
                  <c:v>3.1086903997756474E-5</c:v>
                </c:pt>
                <c:pt idx="2781">
                  <c:v>3.1015453940323387E-5</c:v>
                </c:pt>
                <c:pt idx="2782">
                  <c:v>3.094415810438178E-5</c:v>
                </c:pt>
                <c:pt idx="2783">
                  <c:v>3.087301618868131E-5</c:v>
                </c:pt>
                <c:pt idx="2784">
                  <c:v>3.0802027892344597E-5</c:v>
                </c:pt>
                <c:pt idx="2785">
                  <c:v>3.0731192915033761E-5</c:v>
                </c:pt>
                <c:pt idx="2786">
                  <c:v>3.06605109568793E-5</c:v>
                </c:pt>
                <c:pt idx="2787">
                  <c:v>3.0589981718518247E-5</c:v>
                </c:pt>
                <c:pt idx="2788">
                  <c:v>3.0519604901068156E-5</c:v>
                </c:pt>
                <c:pt idx="2789">
                  <c:v>3.0449380206080262E-5</c:v>
                </c:pt>
                <c:pt idx="2790">
                  <c:v>3.0379307335707748E-5</c:v>
                </c:pt>
                <c:pt idx="2791">
                  <c:v>3.0309385992405638E-5</c:v>
                </c:pt>
                <c:pt idx="2792">
                  <c:v>3.0239615879328052E-5</c:v>
                </c:pt>
                <c:pt idx="2793">
                  <c:v>3.0169996699929216E-5</c:v>
                </c:pt>
                <c:pt idx="2794">
                  <c:v>3.0100528158214998E-5</c:v>
                </c:pt>
                <c:pt idx="2795">
                  <c:v>3.0031209958706478E-5</c:v>
                </c:pt>
                <c:pt idx="2796">
                  <c:v>2.9962041806349746E-5</c:v>
                </c:pt>
                <c:pt idx="2797">
                  <c:v>2.9893023406637326E-5</c:v>
                </c:pt>
                <c:pt idx="2798">
                  <c:v>2.9824154465478078E-5</c:v>
                </c:pt>
                <c:pt idx="2799">
                  <c:v>2.9755434689242299E-5</c:v>
                </c:pt>
                <c:pt idx="2800">
                  <c:v>2.9686863784872744E-5</c:v>
                </c:pt>
                <c:pt idx="2801">
                  <c:v>2.9618441459747583E-5</c:v>
                </c:pt>
                <c:pt idx="2802">
                  <c:v>2.9550167421664789E-5</c:v>
                </c:pt>
                <c:pt idx="2803">
                  <c:v>2.9482041378973978E-5</c:v>
                </c:pt>
                <c:pt idx="2804">
                  <c:v>2.9414063040513957E-5</c:v>
                </c:pt>
                <c:pt idx="2805">
                  <c:v>2.9346232115513848E-5</c:v>
                </c:pt>
                <c:pt idx="2806">
                  <c:v>2.9278548313745739E-5</c:v>
                </c:pt>
                <c:pt idx="2807">
                  <c:v>2.9211011345484789E-5</c:v>
                </c:pt>
                <c:pt idx="2808">
                  <c:v>2.9143620921406876E-5</c:v>
                </c:pt>
                <c:pt idx="2809">
                  <c:v>2.9076376752657992E-5</c:v>
                </c:pt>
                <c:pt idx="2810">
                  <c:v>2.9009278550999953E-5</c:v>
                </c:pt>
                <c:pt idx="2811">
                  <c:v>2.894232602844958E-5</c:v>
                </c:pt>
                <c:pt idx="2812">
                  <c:v>2.8875518897726257E-5</c:v>
                </c:pt>
                <c:pt idx="2813">
                  <c:v>2.8808856871828659E-5</c:v>
                </c:pt>
                <c:pt idx="2814">
                  <c:v>2.8742339664364347E-5</c:v>
                </c:pt>
                <c:pt idx="2815">
                  <c:v>2.867596698931732E-5</c:v>
                </c:pt>
                <c:pt idx="2816">
                  <c:v>2.8609738561245768E-5</c:v>
                </c:pt>
                <c:pt idx="2817">
                  <c:v>2.8543654095075643E-5</c:v>
                </c:pt>
                <c:pt idx="2818">
                  <c:v>2.8477713306244642E-5</c:v>
                </c:pt>
                <c:pt idx="2819">
                  <c:v>2.8411915910717817E-5</c:v>
                </c:pt>
                <c:pt idx="2820">
                  <c:v>2.8346261624815836E-5</c:v>
                </c:pt>
                <c:pt idx="2821">
                  <c:v>2.8280750165433563E-5</c:v>
                </c:pt>
                <c:pt idx="2822">
                  <c:v>2.82153812498874E-5</c:v>
                </c:pt>
                <c:pt idx="2823">
                  <c:v>2.8150154595970797E-5</c:v>
                </c:pt>
                <c:pt idx="2824">
                  <c:v>2.8085069921935171E-5</c:v>
                </c:pt>
                <c:pt idx="2825">
                  <c:v>2.8020126946522866E-5</c:v>
                </c:pt>
                <c:pt idx="2826">
                  <c:v>2.7955325388908173E-5</c:v>
                </c:pt>
                <c:pt idx="2827">
                  <c:v>2.789066496873896E-5</c:v>
                </c:pt>
                <c:pt idx="2828">
                  <c:v>2.7826145406232086E-5</c:v>
                </c:pt>
                <c:pt idx="2829">
                  <c:v>2.7761766421890641E-5</c:v>
                </c:pt>
                <c:pt idx="2830">
                  <c:v>2.7697527736814456E-5</c:v>
                </c:pt>
                <c:pt idx="2831">
                  <c:v>2.7633429072511026E-5</c:v>
                </c:pt>
                <c:pt idx="2832">
                  <c:v>2.7569470150980505E-5</c:v>
                </c:pt>
                <c:pt idx="2833">
                  <c:v>2.750565069470183E-5</c:v>
                </c:pt>
                <c:pt idx="2834">
                  <c:v>2.7441970426559867E-5</c:v>
                </c:pt>
                <c:pt idx="2835">
                  <c:v>2.7378429069956425E-5</c:v>
                </c:pt>
                <c:pt idx="2836">
                  <c:v>2.7315026348721794E-5</c:v>
                </c:pt>
                <c:pt idx="2837">
                  <c:v>2.7251761987182391E-5</c:v>
                </c:pt>
                <c:pt idx="2838">
                  <c:v>2.7188635710070561E-5</c:v>
                </c:pt>
                <c:pt idx="2839">
                  <c:v>2.7125647242649473E-5</c:v>
                </c:pt>
                <c:pt idx="2840">
                  <c:v>2.7062796310612508E-5</c:v>
                </c:pt>
                <c:pt idx="2841">
                  <c:v>2.7000082640078055E-5</c:v>
                </c:pt>
                <c:pt idx="2842">
                  <c:v>2.6937505957697061E-5</c:v>
                </c:pt>
                <c:pt idx="2843">
                  <c:v>2.6875065990509053E-5</c:v>
                </c:pt>
                <c:pt idx="2844">
                  <c:v>2.681276246603928E-5</c:v>
                </c:pt>
                <c:pt idx="2845">
                  <c:v>2.6750595112323E-5</c:v>
                </c:pt>
                <c:pt idx="2846">
                  <c:v>2.6688563657744149E-5</c:v>
                </c:pt>
                <c:pt idx="2847">
                  <c:v>2.6626667831255654E-5</c:v>
                </c:pt>
                <c:pt idx="2848">
                  <c:v>2.656490736216259E-5</c:v>
                </c:pt>
                <c:pt idx="2849">
                  <c:v>2.6503281980345961E-5</c:v>
                </c:pt>
                <c:pt idx="2850">
                  <c:v>2.6441791416016366E-5</c:v>
                </c:pt>
                <c:pt idx="2851">
                  <c:v>2.6380435399970745E-5</c:v>
                </c:pt>
                <c:pt idx="2852">
                  <c:v>2.6319213663311344E-5</c:v>
                </c:pt>
                <c:pt idx="2853">
                  <c:v>2.6258125937740628E-5</c:v>
                </c:pt>
                <c:pt idx="2854">
                  <c:v>2.6197171955313209E-5</c:v>
                </c:pt>
                <c:pt idx="2855">
                  <c:v>2.6136351448586767E-5</c:v>
                </c:pt>
                <c:pt idx="2856">
                  <c:v>2.6075664150554401E-5</c:v>
                </c:pt>
                <c:pt idx="2857">
                  <c:v>2.6015109794655031E-5</c:v>
                </c:pt>
                <c:pt idx="2858">
                  <c:v>2.5954688114858404E-5</c:v>
                </c:pt>
                <c:pt idx="2859">
                  <c:v>2.5894398845401415E-5</c:v>
                </c:pt>
                <c:pt idx="2860">
                  <c:v>2.5834241721195764E-5</c:v>
                </c:pt>
                <c:pt idx="2861">
                  <c:v>2.5774216477444586E-5</c:v>
                </c:pt>
                <c:pt idx="2862">
                  <c:v>2.5714322849878374E-5</c:v>
                </c:pt>
                <c:pt idx="2863">
                  <c:v>2.5654560574607521E-5</c:v>
                </c:pt>
                <c:pt idx="2864">
                  <c:v>2.5594929388268045E-5</c:v>
                </c:pt>
                <c:pt idx="2865">
                  <c:v>2.5535429027929643E-5</c:v>
                </c:pt>
                <c:pt idx="2866">
                  <c:v>2.5476059231085285E-5</c:v>
                </c:pt>
                <c:pt idx="2867">
                  <c:v>2.5416819735644275E-5</c:v>
                </c:pt>
                <c:pt idx="2868">
                  <c:v>2.5357710280043272E-5</c:v>
                </c:pt>
                <c:pt idx="2869">
                  <c:v>2.52987306031318E-5</c:v>
                </c:pt>
                <c:pt idx="2870">
                  <c:v>2.5239880444144491E-5</c:v>
                </c:pt>
                <c:pt idx="2871">
                  <c:v>2.5181159542888437E-5</c:v>
                </c:pt>
                <c:pt idx="2872">
                  <c:v>2.5122567639498591E-5</c:v>
                </c:pt>
                <c:pt idx="2873">
                  <c:v>2.5064104474604304E-5</c:v>
                </c:pt>
                <c:pt idx="2874">
                  <c:v>2.5005769789256463E-5</c:v>
                </c:pt>
                <c:pt idx="2875">
                  <c:v>2.4947563325019434E-5</c:v>
                </c:pt>
                <c:pt idx="2876">
                  <c:v>2.4889484823806263E-5</c:v>
                </c:pt>
                <c:pt idx="2877">
                  <c:v>2.4831534028020921E-5</c:v>
                </c:pt>
                <c:pt idx="2878">
                  <c:v>2.4773710680504532E-5</c:v>
                </c:pt>
                <c:pt idx="2879">
                  <c:v>2.4716014524545776E-5</c:v>
                </c:pt>
                <c:pt idx="2880">
                  <c:v>2.4658445303860077E-5</c:v>
                </c:pt>
                <c:pt idx="2881">
                  <c:v>2.460100276261909E-5</c:v>
                </c:pt>
                <c:pt idx="2882">
                  <c:v>2.4543686645429885E-5</c:v>
                </c:pt>
                <c:pt idx="2883">
                  <c:v>2.4486496697308929E-5</c:v>
                </c:pt>
                <c:pt idx="2884">
                  <c:v>2.4429432663753206E-5</c:v>
                </c:pt>
                <c:pt idx="2885">
                  <c:v>2.4372494290731544E-5</c:v>
                </c:pt>
                <c:pt idx="2886">
                  <c:v>2.4315681324500737E-5</c:v>
                </c:pt>
                <c:pt idx="2887">
                  <c:v>2.4258993511947283E-5</c:v>
                </c:pt>
                <c:pt idx="2888">
                  <c:v>2.4202430600266459E-5</c:v>
                </c:pt>
                <c:pt idx="2889">
                  <c:v>2.4145992337153144E-5</c:v>
                </c:pt>
                <c:pt idx="2890">
                  <c:v>2.4089678470675183E-5</c:v>
                </c:pt>
                <c:pt idx="2891">
                  <c:v>2.403348874939655E-5</c:v>
                </c:pt>
                <c:pt idx="2892">
                  <c:v>2.3977422922295821E-5</c:v>
                </c:pt>
                <c:pt idx="2893">
                  <c:v>2.3921480738799128E-5</c:v>
                </c:pt>
                <c:pt idx="2894">
                  <c:v>2.3865661948733324E-5</c:v>
                </c:pt>
                <c:pt idx="2895">
                  <c:v>2.3809966302367619E-5</c:v>
                </c:pt>
                <c:pt idx="2896">
                  <c:v>2.3754393550448269E-5</c:v>
                </c:pt>
                <c:pt idx="2897">
                  <c:v>2.3698943444084089E-5</c:v>
                </c:pt>
                <c:pt idx="2898">
                  <c:v>2.364361573487829E-5</c:v>
                </c:pt>
                <c:pt idx="2899">
                  <c:v>2.3588410174836538E-5</c:v>
                </c:pt>
                <c:pt idx="2900">
                  <c:v>2.3533326516387773E-5</c:v>
                </c:pt>
                <c:pt idx="2901">
                  <c:v>2.3478364512396349E-5</c:v>
                </c:pt>
                <c:pt idx="2902">
                  <c:v>2.3423523916214078E-5</c:v>
                </c:pt>
                <c:pt idx="2903">
                  <c:v>2.3368804481498084E-5</c:v>
                </c:pt>
                <c:pt idx="2904">
                  <c:v>2.3314205962434581E-5</c:v>
                </c:pt>
                <c:pt idx="2905">
                  <c:v>2.325972811366428E-5</c:v>
                </c:pt>
                <c:pt idx="2906">
                  <c:v>2.3205370690122795E-5</c:v>
                </c:pt>
                <c:pt idx="2907">
                  <c:v>2.3151133447276567E-5</c:v>
                </c:pt>
                <c:pt idx="2908">
                  <c:v>2.3097016141044799E-5</c:v>
                </c:pt>
                <c:pt idx="2909">
                  <c:v>2.304301852767629E-5</c:v>
                </c:pt>
                <c:pt idx="2910">
                  <c:v>2.2989140363874339E-5</c:v>
                </c:pt>
                <c:pt idx="2911">
                  <c:v>2.2935381406853986E-5</c:v>
                </c:pt>
                <c:pt idx="2912">
                  <c:v>2.2881741414147727E-5</c:v>
                </c:pt>
                <c:pt idx="2913">
                  <c:v>2.2828220143725209E-5</c:v>
                </c:pt>
                <c:pt idx="2914">
                  <c:v>2.2774817354055676E-5</c:v>
                </c:pt>
                <c:pt idx="2915">
                  <c:v>2.2721532803983077E-5</c:v>
                </c:pt>
                <c:pt idx="2916">
                  <c:v>2.2668366252753813E-5</c:v>
                </c:pt>
                <c:pt idx="2917">
                  <c:v>2.2615317460047968E-5</c:v>
                </c:pt>
                <c:pt idx="2918">
                  <c:v>2.2562386185989713E-5</c:v>
                </c:pt>
                <c:pt idx="2919">
                  <c:v>2.2509572191133434E-5</c:v>
                </c:pt>
                <c:pt idx="2920">
                  <c:v>2.2456875236423826E-5</c:v>
                </c:pt>
                <c:pt idx="2921">
                  <c:v>2.2404295083204573E-5</c:v>
                </c:pt>
                <c:pt idx="2922">
                  <c:v>2.2351831493294672E-5</c:v>
                </c:pt>
                <c:pt idx="2923">
                  <c:v>2.2299484228913841E-5</c:v>
                </c:pt>
                <c:pt idx="2924">
                  <c:v>2.2247253052666907E-5</c:v>
                </c:pt>
                <c:pt idx="2925">
                  <c:v>2.219513772765136E-5</c:v>
                </c:pt>
                <c:pt idx="2926">
                  <c:v>2.2143138017302957E-5</c:v>
                </c:pt>
                <c:pt idx="2927">
                  <c:v>2.2091253685484202E-5</c:v>
                </c:pt>
                <c:pt idx="2928">
                  <c:v>2.2039484496548523E-5</c:v>
                </c:pt>
                <c:pt idx="2929">
                  <c:v>2.1987830215189352E-5</c:v>
                </c:pt>
                <c:pt idx="2930">
                  <c:v>2.1936290606535541E-5</c:v>
                </c:pt>
                <c:pt idx="2931">
                  <c:v>2.1884865436151354E-5</c:v>
                </c:pt>
                <c:pt idx="2932">
                  <c:v>2.1833554469982697E-5</c:v>
                </c:pt>
                <c:pt idx="2933">
                  <c:v>2.1782357474416092E-5</c:v>
                </c:pt>
                <c:pt idx="2934">
                  <c:v>2.1731274216249194E-5</c:v>
                </c:pt>
                <c:pt idx="2935">
                  <c:v>2.1680304462676908E-5</c:v>
                </c:pt>
                <c:pt idx="2936">
                  <c:v>2.1629447981341698E-5</c:v>
                </c:pt>
                <c:pt idx="2937">
                  <c:v>2.1578704540232974E-5</c:v>
                </c:pt>
                <c:pt idx="2938">
                  <c:v>2.1528073907808518E-5</c:v>
                </c:pt>
                <c:pt idx="2939">
                  <c:v>2.1477555852947652E-5</c:v>
                </c:pt>
                <c:pt idx="2940">
                  <c:v>2.1427150144867971E-5</c:v>
                </c:pt>
                <c:pt idx="2941">
                  <c:v>2.1376856553277993E-5</c:v>
                </c:pt>
                <c:pt idx="2942">
                  <c:v>2.1326674848238386E-5</c:v>
                </c:pt>
                <c:pt idx="2943">
                  <c:v>2.127660480025044E-5</c:v>
                </c:pt>
                <c:pt idx="2944">
                  <c:v>2.1226646180195347E-5</c:v>
                </c:pt>
                <c:pt idx="2945">
                  <c:v>2.1176798759419205E-5</c:v>
                </c:pt>
                <c:pt idx="2946">
                  <c:v>2.1127062309602915E-5</c:v>
                </c:pt>
                <c:pt idx="2947">
                  <c:v>2.1077436602887079E-5</c:v>
                </c:pt>
                <c:pt idx="2948">
                  <c:v>2.1027921411774855E-5</c:v>
                </c:pt>
                <c:pt idx="2949">
                  <c:v>2.097851650923431E-5</c:v>
                </c:pt>
                <c:pt idx="2950">
                  <c:v>2.0929221668587392E-5</c:v>
                </c:pt>
                <c:pt idx="2951">
                  <c:v>2.0880036663572382E-5</c:v>
                </c:pt>
                <c:pt idx="2952">
                  <c:v>2.0830961268335224E-5</c:v>
                </c:pt>
                <c:pt idx="2953">
                  <c:v>2.0781995257457275E-5</c:v>
                </c:pt>
                <c:pt idx="2954">
                  <c:v>2.0733138405854695E-5</c:v>
                </c:pt>
                <c:pt idx="2955">
                  <c:v>2.068439048893457E-5</c:v>
                </c:pt>
                <c:pt idx="2956">
                  <c:v>2.0635751282393686E-5</c:v>
                </c:pt>
                <c:pt idx="2957">
                  <c:v>2.0587220562445774E-5</c:v>
                </c:pt>
                <c:pt idx="2958">
                  <c:v>2.0538798105642839E-5</c:v>
                </c:pt>
                <c:pt idx="2959">
                  <c:v>2.0490483688944544E-5</c:v>
                </c:pt>
                <c:pt idx="2960">
                  <c:v>2.0442277089706071E-5</c:v>
                </c:pt>
                <c:pt idx="2961">
                  <c:v>2.0394178085688525E-5</c:v>
                </c:pt>
                <c:pt idx="2962">
                  <c:v>2.0346186455097101E-5</c:v>
                </c:pt>
                <c:pt idx="2963">
                  <c:v>2.0298301976435368E-5</c:v>
                </c:pt>
                <c:pt idx="2964">
                  <c:v>2.0250524428709962E-5</c:v>
                </c:pt>
                <c:pt idx="2965">
                  <c:v>2.0202853591255385E-5</c:v>
                </c:pt>
                <c:pt idx="2966">
                  <c:v>2.015528924381553E-5</c:v>
                </c:pt>
                <c:pt idx="2967">
                  <c:v>2.0107831166559301E-5</c:v>
                </c:pt>
                <c:pt idx="2968">
                  <c:v>2.0060479140038973E-5</c:v>
                </c:pt>
                <c:pt idx="2969">
                  <c:v>2.0013232945188461E-5</c:v>
                </c:pt>
                <c:pt idx="2970">
                  <c:v>1.9966092363344137E-5</c:v>
                </c:pt>
                <c:pt idx="2971">
                  <c:v>1.9919057176217073E-5</c:v>
                </c:pt>
                <c:pt idx="2972">
                  <c:v>1.9872127165976305E-5</c:v>
                </c:pt>
                <c:pt idx="2973">
                  <c:v>1.9825302115111798E-5</c:v>
                </c:pt>
                <c:pt idx="2974">
                  <c:v>1.9778581806536785E-5</c:v>
                </c:pt>
                <c:pt idx="2975">
                  <c:v>1.9731966023563488E-5</c:v>
                </c:pt>
                <c:pt idx="2976">
                  <c:v>1.9685454549899645E-5</c:v>
                </c:pt>
                <c:pt idx="2977">
                  <c:v>1.9639047169591264E-5</c:v>
                </c:pt>
                <c:pt idx="2978">
                  <c:v>1.9592743667164875E-5</c:v>
                </c:pt>
                <c:pt idx="2979">
                  <c:v>1.9546543827460988E-5</c:v>
                </c:pt>
                <c:pt idx="2980">
                  <c:v>1.9500447435753798E-5</c:v>
                </c:pt>
                <c:pt idx="2981">
                  <c:v>1.9454454277669647E-5</c:v>
                </c:pt>
                <c:pt idx="2982">
                  <c:v>1.9408564139265089E-5</c:v>
                </c:pt>
                <c:pt idx="2983">
                  <c:v>1.9362776806948825E-5</c:v>
                </c:pt>
                <c:pt idx="2984">
                  <c:v>1.9317092067535485E-5</c:v>
                </c:pt>
                <c:pt idx="2985">
                  <c:v>1.9271509708262968E-5</c:v>
                </c:pt>
                <c:pt idx="2986">
                  <c:v>1.92260295166502E-5</c:v>
                </c:pt>
                <c:pt idx="2987">
                  <c:v>1.9180651280720044E-5</c:v>
                </c:pt>
                <c:pt idx="2988">
                  <c:v>1.9135374788805011E-5</c:v>
                </c:pt>
                <c:pt idx="2989">
                  <c:v>1.9090199829666955E-5</c:v>
                </c:pt>
                <c:pt idx="2990">
                  <c:v>1.904512619241034E-5</c:v>
                </c:pt>
                <c:pt idx="2991">
                  <c:v>1.9000153666580248E-5</c:v>
                </c:pt>
                <c:pt idx="2992">
                  <c:v>1.8955282042019267E-5</c:v>
                </c:pt>
                <c:pt idx="2993">
                  <c:v>1.8910511109061778E-5</c:v>
                </c:pt>
                <c:pt idx="2994">
                  <c:v>1.8865840658343139E-5</c:v>
                </c:pt>
                <c:pt idx="2995">
                  <c:v>1.882127048088815E-5</c:v>
                </c:pt>
                <c:pt idx="2996">
                  <c:v>1.8776800368155294E-5</c:v>
                </c:pt>
                <c:pt idx="2997">
                  <c:v>1.8732430111924846E-5</c:v>
                </c:pt>
                <c:pt idx="2998">
                  <c:v>1.8688159504391677E-5</c:v>
                </c:pt>
                <c:pt idx="2999">
                  <c:v>1.8643988338122759E-5</c:v>
                </c:pt>
                <c:pt idx="3000">
                  <c:v>1.8599916406045885E-5</c:v>
                </c:pt>
                <c:pt idx="3001">
                  <c:v>1.8555943501510387E-5</c:v>
                </c:pt>
                <c:pt idx="3002">
                  <c:v>1.8512069418200397E-5</c:v>
                </c:pt>
                <c:pt idx="3003">
                  <c:v>1.846829395019383E-5</c:v>
                </c:pt>
                <c:pt idx="3004">
                  <c:v>1.842461689195371E-5</c:v>
                </c:pt>
                <c:pt idx="3005">
                  <c:v>1.838103803832123E-5</c:v>
                </c:pt>
                <c:pt idx="3006">
                  <c:v>1.8337557184501009E-5</c:v>
                </c:pt>
                <c:pt idx="3007">
                  <c:v>1.8294174126061956E-5</c:v>
                </c:pt>
                <c:pt idx="3008">
                  <c:v>1.825088865900059E-5</c:v>
                </c:pt>
                <c:pt idx="3009">
                  <c:v>1.8207700579600528E-5</c:v>
                </c:pt>
                <c:pt idx="3010">
                  <c:v>1.8164609684621566E-5</c:v>
                </c:pt>
                <c:pt idx="3011">
                  <c:v>1.8121615771125345E-5</c:v>
                </c:pt>
                <c:pt idx="3012">
                  <c:v>1.8078718636569888E-5</c:v>
                </c:pt>
                <c:pt idx="3013">
                  <c:v>1.8035918078769704E-5</c:v>
                </c:pt>
                <c:pt idx="3014">
                  <c:v>1.7993213895958239E-5</c:v>
                </c:pt>
                <c:pt idx="3015">
                  <c:v>1.7950605886674249E-5</c:v>
                </c:pt>
                <c:pt idx="3016">
                  <c:v>1.790809384990058E-5</c:v>
                </c:pt>
                <c:pt idx="3017">
                  <c:v>1.7865677584908909E-5</c:v>
                </c:pt>
                <c:pt idx="3018">
                  <c:v>1.7823356891408931E-5</c:v>
                </c:pt>
                <c:pt idx="3019">
                  <c:v>1.7781131569451214E-5</c:v>
                </c:pt>
                <c:pt idx="3020">
                  <c:v>1.7739001419447148E-5</c:v>
                </c:pt>
                <c:pt idx="3021">
                  <c:v>1.769696624222359E-5</c:v>
                </c:pt>
                <c:pt idx="3022">
                  <c:v>1.7655025838897095E-5</c:v>
                </c:pt>
                <c:pt idx="3023">
                  <c:v>1.7613180010999686E-5</c:v>
                </c:pt>
                <c:pt idx="3024">
                  <c:v>1.7571428560458902E-5</c:v>
                </c:pt>
                <c:pt idx="3025">
                  <c:v>1.7529771289509326E-5</c:v>
                </c:pt>
                <c:pt idx="3026">
                  <c:v>1.7488208000774122E-5</c:v>
                </c:pt>
                <c:pt idx="3027">
                  <c:v>1.7446738497253755E-5</c:v>
                </c:pt>
                <c:pt idx="3028">
                  <c:v>1.7405362582319055E-5</c:v>
                </c:pt>
                <c:pt idx="3029">
                  <c:v>1.7364080059644425E-5</c:v>
                </c:pt>
                <c:pt idx="3030">
                  <c:v>1.7322890733376985E-5</c:v>
                </c:pt>
                <c:pt idx="3031">
                  <c:v>1.7281794407911048E-5</c:v>
                </c:pt>
                <c:pt idx="3032">
                  <c:v>1.7240790888091093E-5</c:v>
                </c:pt>
                <c:pt idx="3033">
                  <c:v>1.7199879979073844E-5</c:v>
                </c:pt>
                <c:pt idx="3034">
                  <c:v>1.7159061486393332E-5</c:v>
                </c:pt>
                <c:pt idx="3035">
                  <c:v>1.711833521595655E-5</c:v>
                </c:pt>
                <c:pt idx="3036">
                  <c:v>1.707770097401657E-5</c:v>
                </c:pt>
                <c:pt idx="3037">
                  <c:v>1.7037158567185552E-5</c:v>
                </c:pt>
                <c:pt idx="3038">
                  <c:v>1.6996707802452958E-5</c:v>
                </c:pt>
                <c:pt idx="3039">
                  <c:v>1.6956348487137847E-5</c:v>
                </c:pt>
                <c:pt idx="3040">
                  <c:v>1.6916080428937448E-5</c:v>
                </c:pt>
                <c:pt idx="3041">
                  <c:v>1.6875903435924558E-5</c:v>
                </c:pt>
                <c:pt idx="3042">
                  <c:v>1.6835817316480754E-5</c:v>
                </c:pt>
                <c:pt idx="3043">
                  <c:v>1.679582187939354E-5</c:v>
                </c:pt>
                <c:pt idx="3044">
                  <c:v>1.6755916933788688E-5</c:v>
                </c:pt>
                <c:pt idx="3045">
                  <c:v>1.6716102289126775E-5</c:v>
                </c:pt>
                <c:pt idx="3046">
                  <c:v>1.6676377755276035E-5</c:v>
                </c:pt>
                <c:pt idx="3047">
                  <c:v>1.6636743142388333E-5</c:v>
                </c:pt>
                <c:pt idx="3048">
                  <c:v>1.6597198261051813E-5</c:v>
                </c:pt>
                <c:pt idx="3049">
                  <c:v>1.655774292212437E-5</c:v>
                </c:pt>
                <c:pt idx="3050">
                  <c:v>1.6518376936895847E-5</c:v>
                </c:pt>
                <c:pt idx="3051">
                  <c:v>1.6479100116944916E-5</c:v>
                </c:pt>
                <c:pt idx="3052">
                  <c:v>1.6439912274244031E-5</c:v>
                </c:pt>
                <c:pt idx="3053">
                  <c:v>1.6400813221108257E-5</c:v>
                </c:pt>
                <c:pt idx="3054">
                  <c:v>1.636180277020307E-5</c:v>
                </c:pt>
                <c:pt idx="3055">
                  <c:v>1.6322880734514003E-5</c:v>
                </c:pt>
                <c:pt idx="3056">
                  <c:v>1.6284046927433384E-5</c:v>
                </c:pt>
                <c:pt idx="3057">
                  <c:v>1.6245301162677063E-5</c:v>
                </c:pt>
                <c:pt idx="3058">
                  <c:v>1.6206643254293093E-5</c:v>
                </c:pt>
                <c:pt idx="3059">
                  <c:v>1.6168073016682542E-5</c:v>
                </c:pt>
                <c:pt idx="3060">
                  <c:v>1.612959026464373E-5</c:v>
                </c:pt>
                <c:pt idx="3061">
                  <c:v>1.609119481325947E-5</c:v>
                </c:pt>
                <c:pt idx="3062">
                  <c:v>1.6052886477995951E-5</c:v>
                </c:pt>
                <c:pt idx="3063">
                  <c:v>1.601466507463508E-5</c:v>
                </c:pt>
                <c:pt idx="3064">
                  <c:v>1.5976530419364691E-5</c:v>
                </c:pt>
                <c:pt idx="3065">
                  <c:v>1.5938482328651041E-5</c:v>
                </c:pt>
                <c:pt idx="3066">
                  <c:v>1.5900520619342023E-5</c:v>
                </c:pt>
                <c:pt idx="3067">
                  <c:v>1.5862645108621204E-5</c:v>
                </c:pt>
                <c:pt idx="3068">
                  <c:v>1.5824855614031234E-5</c:v>
                </c:pt>
                <c:pt idx="3069">
                  <c:v>1.5787151953425282E-5</c:v>
                </c:pt>
                <c:pt idx="3070">
                  <c:v>1.5749533945055502E-5</c:v>
                </c:pt>
                <c:pt idx="3071">
                  <c:v>1.5712001407437726E-5</c:v>
                </c:pt>
                <c:pt idx="3072">
                  <c:v>1.567455415951019E-5</c:v>
                </c:pt>
                <c:pt idx="3073">
                  <c:v>1.5637192020495627E-5</c:v>
                </c:pt>
                <c:pt idx="3074">
                  <c:v>1.5599914809993204E-5</c:v>
                </c:pt>
                <c:pt idx="3075">
                  <c:v>1.5562722347930817E-5</c:v>
                </c:pt>
                <c:pt idx="3076">
                  <c:v>1.5525614454557288E-5</c:v>
                </c:pt>
                <c:pt idx="3077">
                  <c:v>1.5488590950503076E-5</c:v>
                </c:pt>
                <c:pt idx="3078">
                  <c:v>1.5451651656703085E-5</c:v>
                </c:pt>
                <c:pt idx="3079">
                  <c:v>1.5414796394426153E-5</c:v>
                </c:pt>
                <c:pt idx="3080">
                  <c:v>1.5378024985328829E-5</c:v>
                </c:pt>
                <c:pt idx="3081">
                  <c:v>1.5341337251346086E-5</c:v>
                </c:pt>
                <c:pt idx="3082">
                  <c:v>1.5304733014795402E-5</c:v>
                </c:pt>
                <c:pt idx="3083">
                  <c:v>1.5268212098290025E-5</c:v>
                </c:pt>
                <c:pt idx="3084">
                  <c:v>1.5231774324823977E-5</c:v>
                </c:pt>
                <c:pt idx="3085">
                  <c:v>1.5195419517687048E-5</c:v>
                </c:pt>
                <c:pt idx="3086">
                  <c:v>1.5159147500522913E-5</c:v>
                </c:pt>
                <c:pt idx="3087">
                  <c:v>1.5122958097332599E-5</c:v>
                </c:pt>
                <c:pt idx="3088">
                  <c:v>1.5086851132392956E-5</c:v>
                </c:pt>
                <c:pt idx="3089">
                  <c:v>1.5050826430371145E-5</c:v>
                </c:pt>
                <c:pt idx="3090">
                  <c:v>1.5014883816233567E-5</c:v>
                </c:pt>
                <c:pt idx="3091">
                  <c:v>1.4979023115324792E-5</c:v>
                </c:pt>
                <c:pt idx="3092">
                  <c:v>1.4943244153228785E-5</c:v>
                </c:pt>
                <c:pt idx="3093">
                  <c:v>1.4907546755970127E-5</c:v>
                </c:pt>
                <c:pt idx="3094">
                  <c:v>1.4871930749831008E-5</c:v>
                </c:pt>
                <c:pt idx="3095">
                  <c:v>1.4836395961469184E-5</c:v>
                </c:pt>
                <c:pt idx="3096">
                  <c:v>1.4800942217841652E-5</c:v>
                </c:pt>
                <c:pt idx="3097">
                  <c:v>1.4765569346235873E-5</c:v>
                </c:pt>
                <c:pt idx="3098">
                  <c:v>1.4730277174277578E-5</c:v>
                </c:pt>
                <c:pt idx="3099">
                  <c:v>1.469506552994812E-5</c:v>
                </c:pt>
                <c:pt idx="3100">
                  <c:v>1.4659934241514211E-5</c:v>
                </c:pt>
                <c:pt idx="3101">
                  <c:v>1.4624883137578232E-5</c:v>
                </c:pt>
                <c:pt idx="3102">
                  <c:v>1.4589912047092111E-5</c:v>
                </c:pt>
                <c:pt idx="3103">
                  <c:v>1.4555020799322631E-5</c:v>
                </c:pt>
                <c:pt idx="3104">
                  <c:v>1.4520209223854025E-5</c:v>
                </c:pt>
                <c:pt idx="3105">
                  <c:v>1.4485477150593187E-5</c:v>
                </c:pt>
                <c:pt idx="3106">
                  <c:v>1.4450824409817375E-5</c:v>
                </c:pt>
                <c:pt idx="3107">
                  <c:v>1.4416250832056249E-5</c:v>
                </c:pt>
                <c:pt idx="3108">
                  <c:v>1.4381756248228912E-5</c:v>
                </c:pt>
                <c:pt idx="3109">
                  <c:v>1.4347340489525955E-5</c:v>
                </c:pt>
                <c:pt idx="3110">
                  <c:v>1.4313003387523074E-5</c:v>
                </c:pt>
                <c:pt idx="3111">
                  <c:v>1.4278744774027553E-5</c:v>
                </c:pt>
                <c:pt idx="3112">
                  <c:v>1.4244564481276888E-5</c:v>
                </c:pt>
                <c:pt idx="3113">
                  <c:v>1.421046234175577E-5</c:v>
                </c:pt>
                <c:pt idx="3114">
                  <c:v>1.4176438188279357E-5</c:v>
                </c:pt>
                <c:pt idx="3115">
                  <c:v>1.4142491854006282E-5</c:v>
                </c:pt>
                <c:pt idx="3116">
                  <c:v>1.4108623172404827E-5</c:v>
                </c:pt>
                <c:pt idx="3117">
                  <c:v>1.4074831977263329E-5</c:v>
                </c:pt>
                <c:pt idx="3118">
                  <c:v>1.404111810269365E-5</c:v>
                </c:pt>
                <c:pt idx="3119">
                  <c:v>1.4007481383112967E-5</c:v>
                </c:pt>
                <c:pt idx="3120">
                  <c:v>1.3973921653274123E-5</c:v>
                </c:pt>
                <c:pt idx="3121">
                  <c:v>1.394043874821619E-5</c:v>
                </c:pt>
                <c:pt idx="3122">
                  <c:v>1.3907032503351208E-5</c:v>
                </c:pt>
                <c:pt idx="3123">
                  <c:v>1.3873702754356627E-5</c:v>
                </c:pt>
                <c:pt idx="3124">
                  <c:v>1.3840449337250774E-5</c:v>
                </c:pt>
                <c:pt idx="3125">
                  <c:v>1.3807272088372027E-5</c:v>
                </c:pt>
                <c:pt idx="3126">
                  <c:v>1.3774170844334591E-5</c:v>
                </c:pt>
                <c:pt idx="3127">
                  <c:v>1.3741145442123896E-5</c:v>
                </c:pt>
                <c:pt idx="3128">
                  <c:v>1.3708195719014209E-5</c:v>
                </c:pt>
                <c:pt idx="3129">
                  <c:v>1.3675321512569491E-5</c:v>
                </c:pt>
                <c:pt idx="3130">
                  <c:v>1.3642522660718866E-5</c:v>
                </c:pt>
                <c:pt idx="3131">
                  <c:v>1.3609799001651664E-5</c:v>
                </c:pt>
                <c:pt idx="3132">
                  <c:v>1.3577150373913702E-5</c:v>
                </c:pt>
                <c:pt idx="3133">
                  <c:v>1.3544576616330087E-5</c:v>
                </c:pt>
                <c:pt idx="3134">
                  <c:v>1.3512077568052921E-5</c:v>
                </c:pt>
                <c:pt idx="3135">
                  <c:v>1.3479653068548293E-5</c:v>
                </c:pt>
                <c:pt idx="3136">
                  <c:v>1.3447302957584131E-5</c:v>
                </c:pt>
                <c:pt idx="3137">
                  <c:v>1.3415027075225003E-5</c:v>
                </c:pt>
                <c:pt idx="3138">
                  <c:v>1.3382825261901501E-5</c:v>
                </c:pt>
                <c:pt idx="3139">
                  <c:v>1.3350697358275807E-5</c:v>
                </c:pt>
                <c:pt idx="3140">
                  <c:v>1.3318643205359644E-5</c:v>
                </c:pt>
                <c:pt idx="3141">
                  <c:v>1.3286662644483929E-5</c:v>
                </c:pt>
                <c:pt idx="3142">
                  <c:v>1.3254755517276215E-5</c:v>
                </c:pt>
                <c:pt idx="3143">
                  <c:v>1.3222921665646814E-5</c:v>
                </c:pt>
                <c:pt idx="3144">
                  <c:v>1.3191160931843443E-5</c:v>
                </c:pt>
                <c:pt idx="3145">
                  <c:v>1.3159473158423467E-5</c:v>
                </c:pt>
                <c:pt idx="3146">
                  <c:v>1.3127858188209662E-5</c:v>
                </c:pt>
                <c:pt idx="3147">
                  <c:v>1.3096315864363946E-5</c:v>
                </c:pt>
                <c:pt idx="3148">
                  <c:v>1.3064846030365687E-5</c:v>
                </c:pt>
                <c:pt idx="3149">
                  <c:v>1.3033448529959669E-5</c:v>
                </c:pt>
                <c:pt idx="3150">
                  <c:v>1.3002123207206395E-5</c:v>
                </c:pt>
                <c:pt idx="3151">
                  <c:v>1.2970869906498567E-5</c:v>
                </c:pt>
                <c:pt idx="3152">
                  <c:v>1.2939688472490829E-5</c:v>
                </c:pt>
                <c:pt idx="3153">
                  <c:v>1.2908578750166558E-5</c:v>
                </c:pt>
                <c:pt idx="3154">
                  <c:v>1.2877540584784949E-5</c:v>
                </c:pt>
                <c:pt idx="3155">
                  <c:v>1.2846573821962554E-5</c:v>
                </c:pt>
                <c:pt idx="3156">
                  <c:v>1.2815678307543169E-5</c:v>
                </c:pt>
                <c:pt idx="3157">
                  <c:v>1.2784853887718405E-5</c:v>
                </c:pt>
                <c:pt idx="3158">
                  <c:v>1.2754100408966101E-5</c:v>
                </c:pt>
                <c:pt idx="3159">
                  <c:v>1.2723417718059002E-5</c:v>
                </c:pt>
                <c:pt idx="3160">
                  <c:v>1.2692805662107252E-5</c:v>
                </c:pt>
                <c:pt idx="3161">
                  <c:v>1.2662264088436105E-5</c:v>
                </c:pt>
                <c:pt idx="3162">
                  <c:v>1.2631792844747247E-5</c:v>
                </c:pt>
                <c:pt idx="3163">
                  <c:v>1.260139177903033E-5</c:v>
                </c:pt>
                <c:pt idx="3164">
                  <c:v>1.2571060739505723E-5</c:v>
                </c:pt>
                <c:pt idx="3165">
                  <c:v>1.2540799574782373E-5</c:v>
                </c:pt>
                <c:pt idx="3166">
                  <c:v>1.2510608133698212E-5</c:v>
                </c:pt>
                <c:pt idx="3167">
                  <c:v>1.2480486265413829E-5</c:v>
                </c:pt>
                <c:pt idx="3168">
                  <c:v>1.2450433819391656E-5</c:v>
                </c:pt>
                <c:pt idx="3169">
                  <c:v>1.242045064536821E-5</c:v>
                </c:pt>
                <c:pt idx="3170">
                  <c:v>1.2390536593377514E-5</c:v>
                </c:pt>
                <c:pt idx="3171">
                  <c:v>1.2360691513761506E-5</c:v>
                </c:pt>
                <c:pt idx="3172">
                  <c:v>1.2330915257157023E-5</c:v>
                </c:pt>
                <c:pt idx="3173">
                  <c:v>1.230120767446892E-5</c:v>
                </c:pt>
                <c:pt idx="3174">
                  <c:v>1.2271568616913434E-5</c:v>
                </c:pt>
                <c:pt idx="3175">
                  <c:v>1.2241997935998235E-5</c:v>
                </c:pt>
                <c:pt idx="3176">
                  <c:v>1.2212495483506815E-5</c:v>
                </c:pt>
                <c:pt idx="3177">
                  <c:v>1.2183061111555732E-5</c:v>
                </c:pt>
                <c:pt idx="3178">
                  <c:v>1.2153694672478385E-5</c:v>
                </c:pt>
                <c:pt idx="3179">
                  <c:v>1.2124396018973332E-5</c:v>
                </c:pt>
                <c:pt idx="3180">
                  <c:v>1.2095165003993269E-5</c:v>
                </c:pt>
                <c:pt idx="3181">
                  <c:v>1.2066001480761507E-5</c:v>
                </c:pt>
                <c:pt idx="3182">
                  <c:v>1.2036905302837894E-5</c:v>
                </c:pt>
                <c:pt idx="3183">
                  <c:v>1.2007876324037284E-5</c:v>
                </c:pt>
                <c:pt idx="3184">
                  <c:v>1.1978914398439074E-5</c:v>
                </c:pt>
                <c:pt idx="3185">
                  <c:v>1.1950019380493893E-5</c:v>
                </c:pt>
                <c:pt idx="3186">
                  <c:v>1.1921191124829311E-5</c:v>
                </c:pt>
                <c:pt idx="3187">
                  <c:v>1.1892429486454539E-5</c:v>
                </c:pt>
                <c:pt idx="3188">
                  <c:v>1.1863734320604301E-5</c:v>
                </c:pt>
                <c:pt idx="3189">
                  <c:v>1.1835105482814294E-5</c:v>
                </c:pt>
                <c:pt idx="3190">
                  <c:v>1.1806542828928998E-5</c:v>
                </c:pt>
                <c:pt idx="3191">
                  <c:v>1.1778046215034019E-5</c:v>
                </c:pt>
                <c:pt idx="3192">
                  <c:v>1.1749615497539355E-5</c:v>
                </c:pt>
                <c:pt idx="3193">
                  <c:v>1.1721250533120418E-5</c:v>
                </c:pt>
                <c:pt idx="3194">
                  <c:v>1.169295117870936E-5</c:v>
                </c:pt>
                <c:pt idx="3195">
                  <c:v>1.1664717291582673E-5</c:v>
                </c:pt>
                <c:pt idx="3196">
                  <c:v>1.1636548729249303E-5</c:v>
                </c:pt>
                <c:pt idx="3197">
                  <c:v>1.1608445349502693E-5</c:v>
                </c:pt>
                <c:pt idx="3198">
                  <c:v>1.1580407010443328E-5</c:v>
                </c:pt>
                <c:pt idx="3199">
                  <c:v>1.1552433570441445E-5</c:v>
                </c:pt>
                <c:pt idx="3200">
                  <c:v>1.1524524888119683E-5</c:v>
                </c:pt>
                <c:pt idx="3201">
                  <c:v>1.1496680822425075E-5</c:v>
                </c:pt>
                <c:pt idx="3202">
                  <c:v>1.1468901232563125E-5</c:v>
                </c:pt>
                <c:pt idx="3203">
                  <c:v>1.1441185978002151E-5</c:v>
                </c:pt>
                <c:pt idx="3204">
                  <c:v>1.1413534918508841E-5</c:v>
                </c:pt>
                <c:pt idx="3205">
                  <c:v>1.138594791414739E-5</c:v>
                </c:pt>
                <c:pt idx="3206">
                  <c:v>1.1358424825194495E-5</c:v>
                </c:pt>
                <c:pt idx="3207">
                  <c:v>1.1330965512266859E-5</c:v>
                </c:pt>
                <c:pt idx="3208">
                  <c:v>1.1303569836245732E-5</c:v>
                </c:pt>
                <c:pt idx="3209">
                  <c:v>1.1276237658257825E-5</c:v>
                </c:pt>
                <c:pt idx="3210">
                  <c:v>1.1248968839735161E-5</c:v>
                </c:pt>
                <c:pt idx="3211">
                  <c:v>1.1221763242365637E-5</c:v>
                </c:pt>
                <c:pt idx="3212">
                  <c:v>1.1194620728136387E-5</c:v>
                </c:pt>
                <c:pt idx="3213">
                  <c:v>1.1167541159273937E-5</c:v>
                </c:pt>
                <c:pt idx="3214">
                  <c:v>1.1140524398314464E-5</c:v>
                </c:pt>
                <c:pt idx="3215">
                  <c:v>1.1113570308051747E-5</c:v>
                </c:pt>
                <c:pt idx="3216">
                  <c:v>1.1086678751529369E-5</c:v>
                </c:pt>
                <c:pt idx="3217">
                  <c:v>1.1059849592119642E-5</c:v>
                </c:pt>
                <c:pt idx="3218">
                  <c:v>1.1033082693395237E-5</c:v>
                </c:pt>
                <c:pt idx="3219">
                  <c:v>1.1006377919267965E-5</c:v>
                </c:pt>
                <c:pt idx="3220">
                  <c:v>1.0979735133866478E-5</c:v>
                </c:pt>
                <c:pt idx="3221">
                  <c:v>1.0953154201633411E-5</c:v>
                </c:pt>
                <c:pt idx="3222">
                  <c:v>1.0926634987242119E-5</c:v>
                </c:pt>
                <c:pt idx="3223">
                  <c:v>1.0900177355684278E-5</c:v>
                </c:pt>
                <c:pt idx="3224">
                  <c:v>1.0873781172151924E-5</c:v>
                </c:pt>
                <c:pt idx="3225">
                  <c:v>1.0847446302178834E-5</c:v>
                </c:pt>
                <c:pt idx="3226">
                  <c:v>1.0821172611516494E-5</c:v>
                </c:pt>
                <c:pt idx="3227">
                  <c:v>1.079495996620522E-5</c:v>
                </c:pt>
                <c:pt idx="3228">
                  <c:v>1.0768808232553342E-5</c:v>
                </c:pt>
                <c:pt idx="3229">
                  <c:v>1.0742717277119861E-5</c:v>
                </c:pt>
                <c:pt idx="3230">
                  <c:v>1.0716686966754339E-5</c:v>
                </c:pt>
                <c:pt idx="3231">
                  <c:v>1.0690717168556144E-5</c:v>
                </c:pt>
                <c:pt idx="3232">
                  <c:v>1.0664807749890051E-5</c:v>
                </c:pt>
                <c:pt idx="3233">
                  <c:v>1.0638958578393191E-5</c:v>
                </c:pt>
                <c:pt idx="3234">
                  <c:v>1.0613169521968106E-5</c:v>
                </c:pt>
                <c:pt idx="3235">
                  <c:v>1.0587440448757597E-5</c:v>
                </c:pt>
                <c:pt idx="3236">
                  <c:v>1.0561771227221052E-5</c:v>
                </c:pt>
                <c:pt idx="3237">
                  <c:v>1.0536161726023424E-5</c:v>
                </c:pt>
                <c:pt idx="3238">
                  <c:v>1.0510611814115896E-5</c:v>
                </c:pt>
                <c:pt idx="3239">
                  <c:v>1.0485121360737613E-5</c:v>
                </c:pt>
                <c:pt idx="3240">
                  <c:v>1.0459690235341094E-5</c:v>
                </c:pt>
                <c:pt idx="3241">
                  <c:v>1.0434318307684168E-5</c:v>
                </c:pt>
                <c:pt idx="3242">
                  <c:v>1.04090054477389E-5</c:v>
                </c:pt>
                <c:pt idx="3243">
                  <c:v>1.0383751525804355E-5</c:v>
                </c:pt>
                <c:pt idx="3244">
                  <c:v>1.0358556412368679E-5</c:v>
                </c:pt>
                <c:pt idx="3245">
                  <c:v>1.0333419978227933E-5</c:v>
                </c:pt>
                <c:pt idx="3246">
                  <c:v>1.0308342094423641E-5</c:v>
                </c:pt>
                <c:pt idx="3247">
                  <c:v>1.0283322632239321E-5</c:v>
                </c:pt>
                <c:pt idx="3248">
                  <c:v>1.025836146325166E-5</c:v>
                </c:pt>
                <c:pt idx="3249">
                  <c:v>1.0233458459268929E-5</c:v>
                </c:pt>
                <c:pt idx="3250">
                  <c:v>1.0208613492358742E-5</c:v>
                </c:pt>
                <c:pt idx="3251">
                  <c:v>1.0183826434858462E-5</c:v>
                </c:pt>
                <c:pt idx="3252">
                  <c:v>1.0159097159347444E-5</c:v>
                </c:pt>
                <c:pt idx="3253">
                  <c:v>1.0134425538672193E-5</c:v>
                </c:pt>
                <c:pt idx="3254">
                  <c:v>1.0109811445937686E-5</c:v>
                </c:pt>
                <c:pt idx="3255">
                  <c:v>1.0085254754494365E-5</c:v>
                </c:pt>
                <c:pt idx="3256">
                  <c:v>1.0060755337947674E-5</c:v>
                </c:pt>
                <c:pt idx="3257">
                  <c:v>1.0036313070164136E-5</c:v>
                </c:pt>
                <c:pt idx="3258">
                  <c:v>1.0011927825261807E-5</c:v>
                </c:pt>
                <c:pt idx="3259">
                  <c:v>9.9875994776189511E-6</c:v>
                </c:pt>
                <c:pt idx="3260">
                  <c:v>9.9633279018402146E-6</c:v>
                </c:pt>
                <c:pt idx="3261">
                  <c:v>9.9391129728320857E-6</c:v>
                </c:pt>
                <c:pt idx="3262">
                  <c:v>9.914954565704015E-6</c:v>
                </c:pt>
                <c:pt idx="3263">
                  <c:v>9.8908525558447438E-6</c:v>
                </c:pt>
                <c:pt idx="3264">
                  <c:v>9.8668068188928135E-6</c:v>
                </c:pt>
                <c:pt idx="3265">
                  <c:v>9.8428172307131467E-6</c:v>
                </c:pt>
                <c:pt idx="3266">
                  <c:v>9.8188836674725083E-6</c:v>
                </c:pt>
                <c:pt idx="3267">
                  <c:v>9.7950060055211098E-6</c:v>
                </c:pt>
                <c:pt idx="3268">
                  <c:v>9.7711841215309542E-6</c:v>
                </c:pt>
                <c:pt idx="3269">
                  <c:v>9.7474178923518534E-6</c:v>
                </c:pt>
                <c:pt idx="3270">
                  <c:v>9.7237071951406656E-6</c:v>
                </c:pt>
                <c:pt idx="3271">
                  <c:v>9.7000519072710893E-6</c:v>
                </c:pt>
                <c:pt idx="3272">
                  <c:v>9.676451906369659E-6</c:v>
                </c:pt>
                <c:pt idx="3273">
                  <c:v>9.6529070703322249E-6</c:v>
                </c:pt>
                <c:pt idx="3274">
                  <c:v>9.6294172772571664E-6</c:v>
                </c:pt>
                <c:pt idx="3275">
                  <c:v>9.6059824055338625E-6</c:v>
                </c:pt>
                <c:pt idx="3276">
                  <c:v>9.582602333765497E-6</c:v>
                </c:pt>
                <c:pt idx="3277">
                  <c:v>9.559276940848422E-6</c:v>
                </c:pt>
                <c:pt idx="3278">
                  <c:v>9.5360061058541966E-6</c:v>
                </c:pt>
                <c:pt idx="3279">
                  <c:v>9.5127897081449461E-6</c:v>
                </c:pt>
                <c:pt idx="3280">
                  <c:v>9.4896276273486423E-6</c:v>
                </c:pt>
                <c:pt idx="3281">
                  <c:v>9.4665197432775711E-6</c:v>
                </c:pt>
                <c:pt idx="3282">
                  <c:v>9.4434659360311153E-6</c:v>
                </c:pt>
                <c:pt idx="3283">
                  <c:v>9.4204660859376413E-6</c:v>
                </c:pt>
                <c:pt idx="3284">
                  <c:v>9.3975200735692439E-6</c:v>
                </c:pt>
                <c:pt idx="3285">
                  <c:v>9.374627779746951E-6</c:v>
                </c:pt>
                <c:pt idx="3286">
                  <c:v>9.3517890855255442E-6</c:v>
                </c:pt>
                <c:pt idx="3287">
                  <c:v>9.3290038722044014E-6</c:v>
                </c:pt>
                <c:pt idx="3288">
                  <c:v>9.3062720213279299E-6</c:v>
                </c:pt>
                <c:pt idx="3289">
                  <c:v>9.2835934146760259E-6</c:v>
                </c:pt>
                <c:pt idx="3290">
                  <c:v>9.2609679342744826E-6</c:v>
                </c:pt>
                <c:pt idx="3291">
                  <c:v>9.2383954623780767E-6</c:v>
                </c:pt>
                <c:pt idx="3292">
                  <c:v>9.2158758815004925E-6</c:v>
                </c:pt>
                <c:pt idx="3293">
                  <c:v>9.1934090743653156E-6</c:v>
                </c:pt>
                <c:pt idx="3294">
                  <c:v>9.1709949239741212E-6</c:v>
                </c:pt>
                <c:pt idx="3295">
                  <c:v>9.148633313528845E-6</c:v>
                </c:pt>
                <c:pt idx="3296">
                  <c:v>9.1263241264946671E-6</c:v>
                </c:pt>
                <c:pt idx="3297">
                  <c:v>9.1040672465557762E-6</c:v>
                </c:pt>
                <c:pt idx="3298">
                  <c:v>9.0818625576622077E-6</c:v>
                </c:pt>
                <c:pt idx="3299">
                  <c:v>9.059709943957852E-6</c:v>
                </c:pt>
                <c:pt idx="3300">
                  <c:v>9.0376092898671913E-6</c:v>
                </c:pt>
                <c:pt idx="3301">
                  <c:v>9.0155604800128998E-6</c:v>
                </c:pt>
                <c:pt idx="3302">
                  <c:v>8.9935633992821971E-6</c:v>
                </c:pt>
                <c:pt idx="3303">
                  <c:v>8.9716179327782759E-6</c:v>
                </c:pt>
                <c:pt idx="3304">
                  <c:v>8.9497239658471901E-6</c:v>
                </c:pt>
                <c:pt idx="3305">
                  <c:v>8.9278813840765539E-6</c:v>
                </c:pt>
                <c:pt idx="3306">
                  <c:v>8.9060900732673524E-6</c:v>
                </c:pt>
                <c:pt idx="3307">
                  <c:v>8.8843499194777437E-6</c:v>
                </c:pt>
                <c:pt idx="3308">
                  <c:v>8.8626608089627766E-6</c:v>
                </c:pt>
                <c:pt idx="3309">
                  <c:v>8.8410226282676328E-6</c:v>
                </c:pt>
                <c:pt idx="3310">
                  <c:v>8.8194352641100988E-6</c:v>
                </c:pt>
                <c:pt idx="3311">
                  <c:v>8.7978986034863843E-6</c:v>
                </c:pt>
                <c:pt idx="3312">
                  <c:v>8.7764125335778806E-6</c:v>
                </c:pt>
                <c:pt idx="3313">
                  <c:v>8.7549769418465706E-6</c:v>
                </c:pt>
                <c:pt idx="3314">
                  <c:v>8.7335917159452568E-6</c:v>
                </c:pt>
                <c:pt idx="3315">
                  <c:v>8.7122567437813124E-6</c:v>
                </c:pt>
                <c:pt idx="3316">
                  <c:v>8.6909719134780836E-6</c:v>
                </c:pt>
                <c:pt idx="3317">
                  <c:v>8.6697371133948389E-6</c:v>
                </c:pt>
                <c:pt idx="3318">
                  <c:v>8.6485522321193969E-6</c:v>
                </c:pt>
                <c:pt idx="3319">
                  <c:v>8.6274171584633554E-6</c:v>
                </c:pt>
                <c:pt idx="3320">
                  <c:v>8.6063317814677291E-6</c:v>
                </c:pt>
                <c:pt idx="3321">
                  <c:v>8.5852959904103229E-6</c:v>
                </c:pt>
                <c:pt idx="3322">
                  <c:v>8.5643096747844809E-6</c:v>
                </c:pt>
                <c:pt idx="3323">
                  <c:v>8.5433727243186021E-6</c:v>
                </c:pt>
                <c:pt idx="3324">
                  <c:v>8.5224850289535893E-6</c:v>
                </c:pt>
                <c:pt idx="3325">
                  <c:v>8.5016464788792781E-6</c:v>
                </c:pt>
                <c:pt idx="3326">
                  <c:v>8.4808569644849972E-6</c:v>
                </c:pt>
                <c:pt idx="3327">
                  <c:v>8.4601163764159472E-6</c:v>
                </c:pt>
                <c:pt idx="3328">
                  <c:v>8.4394246055159543E-6</c:v>
                </c:pt>
                <c:pt idx="3329">
                  <c:v>8.4187815428500221E-6</c:v>
                </c:pt>
                <c:pt idx="3330">
                  <c:v>8.3981870797472657E-6</c:v>
                </c:pt>
                <c:pt idx="3331">
                  <c:v>8.377641107703334E-6</c:v>
                </c:pt>
                <c:pt idx="3332">
                  <c:v>8.3571435184975028E-6</c:v>
                </c:pt>
                <c:pt idx="3333">
                  <c:v>8.3366942040699436E-6</c:v>
                </c:pt>
                <c:pt idx="3334">
                  <c:v>8.3162930566275418E-6</c:v>
                </c:pt>
                <c:pt idx="3335">
                  <c:v>8.295939968600962E-6</c:v>
                </c:pt>
                <c:pt idx="3336">
                  <c:v>8.2756348326008464E-6</c:v>
                </c:pt>
                <c:pt idx="3337">
                  <c:v>8.2553775415088876E-6</c:v>
                </c:pt>
                <c:pt idx="3338">
                  <c:v>8.2351679883910928E-6</c:v>
                </c:pt>
                <c:pt idx="3339">
                  <c:v>8.2150060665415851E-6</c:v>
                </c:pt>
                <c:pt idx="3340">
                  <c:v>8.1948916695060228E-6</c:v>
                </c:pt>
                <c:pt idx="3341">
                  <c:v>8.1748246909952964E-6</c:v>
                </c:pt>
                <c:pt idx="3342">
                  <c:v>8.1548050249926479E-6</c:v>
                </c:pt>
                <c:pt idx="3343">
                  <c:v>8.1348325656521898E-6</c:v>
                </c:pt>
                <c:pt idx="3344">
                  <c:v>8.1149072073973504E-6</c:v>
                </c:pt>
                <c:pt idx="3345">
                  <c:v>8.0950288448189585E-6</c:v>
                </c:pt>
                <c:pt idx="3346">
                  <c:v>8.0751973727624139E-6</c:v>
                </c:pt>
                <c:pt idx="3347">
                  <c:v>8.055412686274778E-6</c:v>
                </c:pt>
                <c:pt idx="3348">
                  <c:v>8.0356746806186513E-6</c:v>
                </c:pt>
                <c:pt idx="3349">
                  <c:v>8.0159832512869192E-6</c:v>
                </c:pt>
                <c:pt idx="3350">
                  <c:v>7.9963382939637201E-6</c:v>
                </c:pt>
                <c:pt idx="3351">
                  <c:v>7.9767397045886305E-6</c:v>
                </c:pt>
                <c:pt idx="3352">
                  <c:v>7.957187379261689E-6</c:v>
                </c:pt>
                <c:pt idx="3353">
                  <c:v>7.9376812143526834E-6</c:v>
                </c:pt>
                <c:pt idx="3354">
                  <c:v>7.9182211064057414E-6</c:v>
                </c:pt>
                <c:pt idx="3355">
                  <c:v>7.8988069522117552E-6</c:v>
                </c:pt>
                <c:pt idx="3356">
                  <c:v>7.8794386487450636E-6</c:v>
                </c:pt>
                <c:pt idx="3357">
                  <c:v>7.8601160932059537E-6</c:v>
                </c:pt>
                <c:pt idx="3358">
                  <c:v>7.8408391830288998E-6</c:v>
                </c:pt>
                <c:pt idx="3359">
                  <c:v>7.8216078158123079E-6</c:v>
                </c:pt>
                <c:pt idx="3360">
                  <c:v>7.8024218894221647E-6</c:v>
                </c:pt>
                <c:pt idx="3361">
                  <c:v>7.7832813018927256E-6</c:v>
                </c:pt>
                <c:pt idx="3362">
                  <c:v>7.7641859515015406E-6</c:v>
                </c:pt>
                <c:pt idx="3363">
                  <c:v>7.7451357367052699E-6</c:v>
                </c:pt>
                <c:pt idx="3364">
                  <c:v>7.7261305562030015E-6</c:v>
                </c:pt>
                <c:pt idx="3365">
                  <c:v>7.7071703088911481E-6</c:v>
                </c:pt>
                <c:pt idx="3366">
                  <c:v>7.6882548938582429E-6</c:v>
                </c:pt>
                <c:pt idx="3367">
                  <c:v>7.6693842104439205E-6</c:v>
                </c:pt>
                <c:pt idx="3368">
                  <c:v>7.6505581581552164E-6</c:v>
                </c:pt>
                <c:pt idx="3369">
                  <c:v>7.6317766367264145E-6</c:v>
                </c:pt>
                <c:pt idx="3370">
                  <c:v>7.6130395461012669E-6</c:v>
                </c:pt>
                <c:pt idx="3371">
                  <c:v>7.5943467864394987E-6</c:v>
                </c:pt>
                <c:pt idx="3372">
                  <c:v>7.575698258077343E-6</c:v>
                </c:pt>
                <c:pt idx="3373">
                  <c:v>7.557093861606471E-6</c:v>
                </c:pt>
                <c:pt idx="3374">
                  <c:v>7.5385334977746792E-6</c:v>
                </c:pt>
                <c:pt idx="3375">
                  <c:v>7.5200170675726249E-6</c:v>
                </c:pt>
                <c:pt idx="3376">
                  <c:v>7.5015444721830866E-6</c:v>
                </c:pt>
                <c:pt idx="3377">
                  <c:v>7.4831156129944072E-6</c:v>
                </c:pt>
                <c:pt idx="3378">
                  <c:v>7.4647303916030965E-6</c:v>
                </c:pt>
                <c:pt idx="3379">
                  <c:v>7.4463887098159993E-6</c:v>
                </c:pt>
                <c:pt idx="3380">
                  <c:v>7.4280904696264437E-6</c:v>
                </c:pt>
                <c:pt idx="3381">
                  <c:v>7.4098355732545723E-6</c:v>
                </c:pt>
                <c:pt idx="3382">
                  <c:v>7.3916239231122151E-6</c:v>
                </c:pt>
                <c:pt idx="3383">
                  <c:v>7.3734554218163328E-6</c:v>
                </c:pt>
                <c:pt idx="3384">
                  <c:v>7.3553299721851144E-6</c:v>
                </c:pt>
                <c:pt idx="3385">
                  <c:v>7.3372474772423132E-6</c:v>
                </c:pt>
                <c:pt idx="3386">
                  <c:v>7.319207840226355E-6</c:v>
                </c:pt>
                <c:pt idx="3387">
                  <c:v>7.3012109645404638E-6</c:v>
                </c:pt>
                <c:pt idx="3388">
                  <c:v>7.2832567538446032E-6</c:v>
                </c:pt>
                <c:pt idx="3389">
                  <c:v>7.2653451119466216E-6</c:v>
                </c:pt>
                <c:pt idx="3390">
                  <c:v>7.2474759428816163E-6</c:v>
                </c:pt>
                <c:pt idx="3391">
                  <c:v>7.229649150897622E-6</c:v>
                </c:pt>
                <c:pt idx="3392">
                  <c:v>7.2118646404135435E-6</c:v>
                </c:pt>
                <c:pt idx="3393">
                  <c:v>7.1941223160716314E-6</c:v>
                </c:pt>
                <c:pt idx="3394">
                  <c:v>7.1764220826919453E-6</c:v>
                </c:pt>
                <c:pt idx="3395">
                  <c:v>7.1587638453157222E-6</c:v>
                </c:pt>
                <c:pt idx="3396">
                  <c:v>7.1411475091758859E-6</c:v>
                </c:pt>
                <c:pt idx="3397">
                  <c:v>7.1235729796914095E-6</c:v>
                </c:pt>
                <c:pt idx="3398">
                  <c:v>7.1060401625015757E-6</c:v>
                </c:pt>
                <c:pt idx="3399">
                  <c:v>7.0885489634195734E-6</c:v>
                </c:pt>
                <c:pt idx="3400">
                  <c:v>7.0710992884762992E-6</c:v>
                </c:pt>
                <c:pt idx="3401">
                  <c:v>7.053691043877857E-6</c:v>
                </c:pt>
                <c:pt idx="3402">
                  <c:v>7.0363241360580329E-6</c:v>
                </c:pt>
                <c:pt idx="3403">
                  <c:v>7.0189984716167129E-6</c:v>
                </c:pt>
                <c:pt idx="3404">
                  <c:v>7.0017139573610825E-6</c:v>
                </c:pt>
                <c:pt idx="3405">
                  <c:v>6.9844705002947843E-6</c:v>
                </c:pt>
                <c:pt idx="3406">
                  <c:v>6.9672680076252914E-6</c:v>
                </c:pt>
                <c:pt idx="3407">
                  <c:v>6.9501063867378858E-6</c:v>
                </c:pt>
                <c:pt idx="3408">
                  <c:v>6.9329855452186437E-6</c:v>
                </c:pt>
                <c:pt idx="3409">
                  <c:v>6.9159053908440273E-6</c:v>
                </c:pt>
                <c:pt idx="3410">
                  <c:v>6.8988658316121096E-6</c:v>
                </c:pt>
                <c:pt idx="3411">
                  <c:v>6.8818667756684153E-6</c:v>
                </c:pt>
                <c:pt idx="3412">
                  <c:v>6.8649081313809472E-6</c:v>
                </c:pt>
                <c:pt idx="3413">
                  <c:v>6.8479898073020226E-6</c:v>
                </c:pt>
                <c:pt idx="3414">
                  <c:v>6.8311117121903908E-6</c:v>
                </c:pt>
                <c:pt idx="3415">
                  <c:v>6.814273754973503E-6</c:v>
                </c:pt>
                <c:pt idx="3416">
                  <c:v>6.7974758447796046E-6</c:v>
                </c:pt>
                <c:pt idx="3417">
                  <c:v>6.780717890935567E-6</c:v>
                </c:pt>
                <c:pt idx="3418">
                  <c:v>6.7639998029530093E-6</c:v>
                </c:pt>
                <c:pt idx="3419">
                  <c:v>6.7473214905322022E-6</c:v>
                </c:pt>
                <c:pt idx="3420">
                  <c:v>6.7306828635677052E-6</c:v>
                </c:pt>
                <c:pt idx="3421">
                  <c:v>6.7140838321344889E-6</c:v>
                </c:pt>
                <c:pt idx="3422">
                  <c:v>6.6975243065239311E-6</c:v>
                </c:pt>
                <c:pt idx="3423">
                  <c:v>6.6810041971718248E-6</c:v>
                </c:pt>
                <c:pt idx="3424">
                  <c:v>6.6645234147494521E-6</c:v>
                </c:pt>
                <c:pt idx="3425">
                  <c:v>6.6480818700790159E-6</c:v>
                </c:pt>
                <c:pt idx="3426">
                  <c:v>6.6316794741939217E-6</c:v>
                </c:pt>
                <c:pt idx="3427">
                  <c:v>6.6153161383131903E-6</c:v>
                </c:pt>
                <c:pt idx="3428">
                  <c:v>6.5989917738310498E-6</c:v>
                </c:pt>
                <c:pt idx="3429">
                  <c:v>6.5827062923273436E-6</c:v>
                </c:pt>
                <c:pt idx="3430">
                  <c:v>6.5664596055961533E-6</c:v>
                </c:pt>
                <c:pt idx="3431">
                  <c:v>6.5502516255889869E-6</c:v>
                </c:pt>
                <c:pt idx="3432">
                  <c:v>6.534082264443835E-6</c:v>
                </c:pt>
                <c:pt idx="3433">
                  <c:v>6.5179514345111919E-6</c:v>
                </c:pt>
                <c:pt idx="3434">
                  <c:v>6.5018590482946413E-6</c:v>
                </c:pt>
                <c:pt idx="3435">
                  <c:v>6.4858050184989947E-6</c:v>
                </c:pt>
                <c:pt idx="3436">
                  <c:v>6.4697892580159802E-6</c:v>
                </c:pt>
                <c:pt idx="3437">
                  <c:v>6.4538116799181706E-6</c:v>
                </c:pt>
                <c:pt idx="3438">
                  <c:v>6.4378721974550808E-6</c:v>
                </c:pt>
                <c:pt idx="3439">
                  <c:v>6.421970724067045E-6</c:v>
                </c:pt>
                <c:pt idx="3440">
                  <c:v>6.4061071733769771E-6</c:v>
                </c:pt>
                <c:pt idx="3441">
                  <c:v>6.3902814591921056E-6</c:v>
                </c:pt>
                <c:pt idx="3442">
                  <c:v>6.3744934954931311E-6</c:v>
                </c:pt>
                <c:pt idx="3443">
                  <c:v>6.3587431964576453E-6</c:v>
                </c:pt>
                <c:pt idx="3444">
                  <c:v>6.3430304764271715E-6</c:v>
                </c:pt>
                <c:pt idx="3445">
                  <c:v>6.3273552499379555E-6</c:v>
                </c:pt>
                <c:pt idx="3446">
                  <c:v>6.3117174317122923E-6</c:v>
                </c:pt>
                <c:pt idx="3447">
                  <c:v>6.2961169366294693E-6</c:v>
                </c:pt>
                <c:pt idx="3448">
                  <c:v>6.2805536797739051E-6</c:v>
                </c:pt>
                <c:pt idx="3449">
                  <c:v>6.2650275764047914E-6</c:v>
                </c:pt>
                <c:pt idx="3450">
                  <c:v>6.2495385419430831E-6</c:v>
                </c:pt>
                <c:pt idx="3451">
                  <c:v>6.2340864920074936E-6</c:v>
                </c:pt>
                <c:pt idx="3452">
                  <c:v>6.2186713424062547E-6</c:v>
                </c:pt>
                <c:pt idx="3453">
                  <c:v>6.2032930090872435E-6</c:v>
                </c:pt>
                <c:pt idx="3454">
                  <c:v>6.1879514082195143E-6</c:v>
                </c:pt>
                <c:pt idx="3455">
                  <c:v>6.1726464561148026E-6</c:v>
                </c:pt>
                <c:pt idx="3456">
                  <c:v>6.1573780692999493E-6</c:v>
                </c:pt>
                <c:pt idx="3457">
                  <c:v>6.1421461644401397E-6</c:v>
                </c:pt>
                <c:pt idx="3458">
                  <c:v>6.1269506583983176E-6</c:v>
                </c:pt>
                <c:pt idx="3459">
                  <c:v>6.1117914682260778E-6</c:v>
                </c:pt>
                <c:pt idx="3460">
                  <c:v>6.0966685111159616E-6</c:v>
                </c:pt>
                <c:pt idx="3461">
                  <c:v>6.0815817044769169E-6</c:v>
                </c:pt>
                <c:pt idx="3462">
                  <c:v>6.0665309658575368E-6</c:v>
                </c:pt>
                <c:pt idx="3463">
                  <c:v>6.0515162130119794E-6</c:v>
                </c:pt>
                <c:pt idx="3464">
                  <c:v>6.0365373638435887E-6</c:v>
                </c:pt>
                <c:pt idx="3465">
                  <c:v>6.0215943364565032E-6</c:v>
                </c:pt>
                <c:pt idx="3466">
                  <c:v>6.0066870491049147E-6</c:v>
                </c:pt>
                <c:pt idx="3467">
                  <c:v>5.9918154202316665E-6</c:v>
                </c:pt>
                <c:pt idx="3468">
                  <c:v>5.9769793684435329E-6</c:v>
                </c:pt>
                <c:pt idx="3469">
                  <c:v>5.962178812541144E-6</c:v>
                </c:pt>
                <c:pt idx="3470">
                  <c:v>5.94741367146304E-6</c:v>
                </c:pt>
                <c:pt idx="3471">
                  <c:v>5.9326838643615661E-6</c:v>
                </c:pt>
                <c:pt idx="3472">
                  <c:v>5.9179893105222071E-6</c:v>
                </c:pt>
                <c:pt idx="3473">
                  <c:v>5.9033299294316763E-6</c:v>
                </c:pt>
                <c:pt idx="3474">
                  <c:v>5.8887056407410515E-6</c:v>
                </c:pt>
                <c:pt idx="3475">
                  <c:v>5.874116364258837E-6</c:v>
                </c:pt>
                <c:pt idx="3476">
                  <c:v>5.8595620199843566E-6</c:v>
                </c:pt>
                <c:pt idx="3477">
                  <c:v>5.8450425280769623E-6</c:v>
                </c:pt>
                <c:pt idx="3478">
                  <c:v>5.8305578088616722E-6</c:v>
                </c:pt>
                <c:pt idx="3479">
                  <c:v>5.8161077828504208E-6</c:v>
                </c:pt>
                <c:pt idx="3480">
                  <c:v>5.8016923707060637E-6</c:v>
                </c:pt>
                <c:pt idx="3481">
                  <c:v>5.7873114932801076E-6</c:v>
                </c:pt>
                <c:pt idx="3482">
                  <c:v>5.7729650715684748E-6</c:v>
                </c:pt>
                <c:pt idx="3483">
                  <c:v>5.7586530267579074E-6</c:v>
                </c:pt>
                <c:pt idx="3484">
                  <c:v>5.7443752802012471E-6</c:v>
                </c:pt>
                <c:pt idx="3485">
                  <c:v>5.7301317534052924E-6</c:v>
                </c:pt>
                <c:pt idx="3486">
                  <c:v>5.7159223680542173E-6</c:v>
                </c:pt>
                <c:pt idx="3487">
                  <c:v>5.7017470460087039E-6</c:v>
                </c:pt>
                <c:pt idx="3488">
                  <c:v>5.6876057092729825E-6</c:v>
                </c:pt>
                <c:pt idx="3489">
                  <c:v>5.6734982800421031E-6</c:v>
                </c:pt>
                <c:pt idx="3490">
                  <c:v>5.6594246806607358E-6</c:v>
                </c:pt>
                <c:pt idx="3491">
                  <c:v>5.6453848336578648E-6</c:v>
                </c:pt>
                <c:pt idx="3492">
                  <c:v>5.631378661704288E-6</c:v>
                </c:pt>
                <c:pt idx="3493">
                  <c:v>5.6174060876611892E-6</c:v>
                </c:pt>
                <c:pt idx="3494">
                  <c:v>5.6034670345311323E-6</c:v>
                </c:pt>
                <c:pt idx="3495">
                  <c:v>5.5895614255088016E-6</c:v>
                </c:pt>
                <c:pt idx="3496">
                  <c:v>5.5756891839220217E-6</c:v>
                </c:pt>
                <c:pt idx="3497">
                  <c:v>5.5618502332916049E-6</c:v>
                </c:pt>
                <c:pt idx="3498">
                  <c:v>5.5480444972845142E-6</c:v>
                </c:pt>
                <c:pt idx="3499">
                  <c:v>5.5342718997442204E-6</c:v>
                </c:pt>
                <c:pt idx="3500">
                  <c:v>5.5205323646603452E-6</c:v>
                </c:pt>
                <c:pt idx="3501">
                  <c:v>5.5068258162063906E-6</c:v>
                </c:pt>
                <c:pt idx="3502">
                  <c:v>5.4931521787033102E-6</c:v>
                </c:pt>
                <c:pt idx="3503">
                  <c:v>5.4795113766355555E-6</c:v>
                </c:pt>
                <c:pt idx="3504">
                  <c:v>5.4659033346584479E-6</c:v>
                </c:pt>
                <c:pt idx="3505">
                  <c:v>5.4523279775843016E-6</c:v>
                </c:pt>
                <c:pt idx="3506">
                  <c:v>5.4387852303819893E-6</c:v>
                </c:pt>
                <c:pt idx="3507">
                  <c:v>5.4252750181960248E-6</c:v>
                </c:pt>
                <c:pt idx="3508">
                  <c:v>5.4117972663175057E-6</c:v>
                </c:pt>
                <c:pt idx="3509">
                  <c:v>5.3983519001945222E-6</c:v>
                </c:pt>
                <c:pt idx="3510">
                  <c:v>5.3849388454521065E-6</c:v>
                </c:pt>
                <c:pt idx="3511">
                  <c:v>5.3715580278727165E-6</c:v>
                </c:pt>
                <c:pt idx="3512">
                  <c:v>5.3582093733827926E-6</c:v>
                </c:pt>
                <c:pt idx="3513">
                  <c:v>5.3448928080774769E-6</c:v>
                </c:pt>
                <c:pt idx="3514">
                  <c:v>5.3316082582210468E-6</c:v>
                </c:pt>
                <c:pt idx="3515">
                  <c:v>5.3183556502213285E-6</c:v>
                </c:pt>
                <c:pt idx="3516">
                  <c:v>5.3051349106431403E-6</c:v>
                </c:pt>
                <c:pt idx="3517">
                  <c:v>5.2919459662334467E-6</c:v>
                </c:pt>
                <c:pt idx="3518">
                  <c:v>5.2787887438636785E-6</c:v>
                </c:pt>
                <c:pt idx="3519">
                  <c:v>5.2656631705904483E-6</c:v>
                </c:pt>
                <c:pt idx="3520">
                  <c:v>5.2525691736100139E-6</c:v>
                </c:pt>
                <c:pt idx="3521">
                  <c:v>5.2395066802821307E-6</c:v>
                </c:pt>
                <c:pt idx="3522">
                  <c:v>5.2264756181278835E-6</c:v>
                </c:pt>
                <c:pt idx="3523">
                  <c:v>5.2134759148153749E-6</c:v>
                </c:pt>
                <c:pt idx="3524">
                  <c:v>5.2005074981714347E-6</c:v>
                </c:pt>
                <c:pt idx="3525">
                  <c:v>5.1875702961894261E-6</c:v>
                </c:pt>
                <c:pt idx="3526">
                  <c:v>5.1746642369975872E-6</c:v>
                </c:pt>
                <c:pt idx="3527">
                  <c:v>5.1617892488902556E-6</c:v>
                </c:pt>
                <c:pt idx="3528">
                  <c:v>5.1489452603326394E-6</c:v>
                </c:pt>
                <c:pt idx="3529">
                  <c:v>5.1361321999066067E-6</c:v>
                </c:pt>
                <c:pt idx="3530">
                  <c:v>5.1233499963917843E-6</c:v>
                </c:pt>
                <c:pt idx="3531">
                  <c:v>5.1105985786788211E-6</c:v>
                </c:pt>
                <c:pt idx="3532">
                  <c:v>5.0978778758522213E-6</c:v>
                </c:pt>
                <c:pt idx="3533">
                  <c:v>5.0851878171183536E-6</c:v>
                </c:pt>
                <c:pt idx="3534">
                  <c:v>5.0725283318522885E-6</c:v>
                </c:pt>
                <c:pt idx="3535">
                  <c:v>5.0598993495774153E-6</c:v>
                </c:pt>
                <c:pt idx="3536">
                  <c:v>5.0473007999754169E-6</c:v>
                </c:pt>
                <c:pt idx="3537">
                  <c:v>5.0347326128723918E-6</c:v>
                </c:pt>
                <c:pt idx="3538">
                  <c:v>5.0221947182483954E-6</c:v>
                </c:pt>
                <c:pt idx="3539">
                  <c:v>5.0096870462322356E-6</c:v>
                </c:pt>
                <c:pt idx="3540">
                  <c:v>4.9972095271129651E-6</c:v>
                </c:pt>
                <c:pt idx="3541">
                  <c:v>4.9847620913208001E-6</c:v>
                </c:pt>
                <c:pt idx="3542">
                  <c:v>4.9723446694464185E-6</c:v>
                </c:pt>
                <c:pt idx="3543">
                  <c:v>4.9599571922175414E-6</c:v>
                </c:pt>
                <c:pt idx="3544">
                  <c:v>4.947599590524954E-6</c:v>
                </c:pt>
                <c:pt idx="3545">
                  <c:v>4.9352717954032066E-6</c:v>
                </c:pt>
                <c:pt idx="3546">
                  <c:v>4.9229737380310484E-6</c:v>
                </c:pt>
                <c:pt idx="3547">
                  <c:v>4.9107053497492083E-6</c:v>
                </c:pt>
                <c:pt idx="3548">
                  <c:v>4.8984665620348082E-6</c:v>
                </c:pt>
                <c:pt idx="3549">
                  <c:v>4.8862573065243473E-6</c:v>
                </c:pt>
                <c:pt idx="3550">
                  <c:v>4.8740775149898503E-6</c:v>
                </c:pt>
                <c:pt idx="3551">
                  <c:v>4.8619271193661891E-6</c:v>
                </c:pt>
                <c:pt idx="3552">
                  <c:v>4.8498060517254953E-6</c:v>
                </c:pt>
                <c:pt idx="3553">
                  <c:v>4.8377142442834493E-6</c:v>
                </c:pt>
                <c:pt idx="3554">
                  <c:v>4.8256516294224814E-6</c:v>
                </c:pt>
                <c:pt idx="3555">
                  <c:v>4.8136181396471033E-6</c:v>
                </c:pt>
                <c:pt idx="3556">
                  <c:v>4.8016137076233728E-6</c:v>
                </c:pt>
                <c:pt idx="3557">
                  <c:v>4.7896382661671844E-6</c:v>
                </c:pt>
                <c:pt idx="3558">
                  <c:v>4.7776917482223683E-6</c:v>
                </c:pt>
                <c:pt idx="3559">
                  <c:v>4.7657740868982043E-6</c:v>
                </c:pt>
                <c:pt idx="3560">
                  <c:v>4.7538852154362446E-6</c:v>
                </c:pt>
                <c:pt idx="3561">
                  <c:v>4.7420250672298297E-6</c:v>
                </c:pt>
                <c:pt idx="3562">
                  <c:v>4.7301935758143308E-6</c:v>
                </c:pt>
                <c:pt idx="3563">
                  <c:v>4.718390674874522E-6</c:v>
                </c:pt>
                <c:pt idx="3564">
                  <c:v>4.7066162982220289E-6</c:v>
                </c:pt>
                <c:pt idx="3565">
                  <c:v>4.694870379840432E-6</c:v>
                </c:pt>
                <c:pt idx="3566">
                  <c:v>4.6831528538343083E-6</c:v>
                </c:pt>
                <c:pt idx="3567">
                  <c:v>4.6714636544606739E-6</c:v>
                </c:pt>
                <c:pt idx="3568">
                  <c:v>4.6598027161194426E-6</c:v>
                </c:pt>
                <c:pt idx="3569">
                  <c:v>4.6481699733506073E-6</c:v>
                </c:pt>
                <c:pt idx="3570">
                  <c:v>4.636565360843347E-6</c:v>
                </c:pt>
                <c:pt idx="3571">
                  <c:v>4.6249888134186797E-6</c:v>
                </c:pt>
                <c:pt idx="3572">
                  <c:v>4.6134402660435569E-6</c:v>
                </c:pt>
                <c:pt idx="3573">
                  <c:v>4.6019196538356344E-6</c:v>
                </c:pt>
                <c:pt idx="3574">
                  <c:v>4.5904269120402869E-6</c:v>
                </c:pt>
                <c:pt idx="3575">
                  <c:v>4.5789619760566291E-6</c:v>
                </c:pt>
                <c:pt idx="3576">
                  <c:v>4.5675247814084587E-6</c:v>
                </c:pt>
                <c:pt idx="3577">
                  <c:v>4.5561152637780839E-6</c:v>
                </c:pt>
                <c:pt idx="3578">
                  <c:v>4.5447333589798689E-6</c:v>
                </c:pt>
                <c:pt idx="3579">
                  <c:v>4.5333790029650038E-6</c:v>
                </c:pt>
                <c:pt idx="3580">
                  <c:v>4.5220521318271433E-6</c:v>
                </c:pt>
                <c:pt idx="3581">
                  <c:v>4.5107526818050081E-6</c:v>
                </c:pt>
                <c:pt idx="3582">
                  <c:v>4.4994805892661222E-6</c:v>
                </c:pt>
                <c:pt idx="3583">
                  <c:v>4.4882357907287136E-6</c:v>
                </c:pt>
                <c:pt idx="3584">
                  <c:v>4.4770182228391631E-6</c:v>
                </c:pt>
                <c:pt idx="3585">
                  <c:v>4.465827822383063E-6</c:v>
                </c:pt>
                <c:pt idx="3586">
                  <c:v>4.4546645262954088E-6</c:v>
                </c:pt>
                <c:pt idx="3587">
                  <c:v>4.4435282716371802E-6</c:v>
                </c:pt>
                <c:pt idx="3588">
                  <c:v>4.4324189956105198E-6</c:v>
                </c:pt>
                <c:pt idx="3589">
                  <c:v>4.4213366355535296E-6</c:v>
                </c:pt>
                <c:pt idx="3590">
                  <c:v>4.4102811289480764E-6</c:v>
                </c:pt>
                <c:pt idx="3591">
                  <c:v>4.3992524134043968E-6</c:v>
                </c:pt>
                <c:pt idx="3592">
                  <c:v>4.3882504266710715E-6</c:v>
                </c:pt>
                <c:pt idx="3593">
                  <c:v>4.3772751066354591E-6</c:v>
                </c:pt>
                <c:pt idx="3594">
                  <c:v>4.366326391322178E-6</c:v>
                </c:pt>
                <c:pt idx="3595">
                  <c:v>4.3554042188859513E-6</c:v>
                </c:pt>
                <c:pt idx="3596">
                  <c:v>4.3445085276224479E-6</c:v>
                </c:pt>
                <c:pt idx="3597">
                  <c:v>4.3336392559574412E-6</c:v>
                </c:pt>
                <c:pt idx="3598">
                  <c:v>4.3227963424511458E-6</c:v>
                </c:pt>
                <c:pt idx="3599">
                  <c:v>4.3119797258086255E-6</c:v>
                </c:pt>
                <c:pt idx="3600">
                  <c:v>4.301189344857459E-6</c:v>
                </c:pt>
                <c:pt idx="3601">
                  <c:v>4.2904251385653038E-6</c:v>
                </c:pt>
                <c:pt idx="3602">
                  <c:v>4.279687046029922E-6</c:v>
                </c:pt>
                <c:pt idx="3603">
                  <c:v>4.2689750064869858E-6</c:v>
                </c:pt>
                <c:pt idx="3604">
                  <c:v>4.2582889592988026E-6</c:v>
                </c:pt>
                <c:pt idx="3605">
                  <c:v>4.2476288439714446E-6</c:v>
                </c:pt>
                <c:pt idx="3606">
                  <c:v>4.2369946001274278E-6</c:v>
                </c:pt>
                <c:pt idx="3607">
                  <c:v>4.226386167543875E-6</c:v>
                </c:pt>
                <c:pt idx="3608">
                  <c:v>4.2158034861087147E-6</c:v>
                </c:pt>
                <c:pt idx="3609">
                  <c:v>4.2052464958499541E-6</c:v>
                </c:pt>
                <c:pt idx="3610">
                  <c:v>4.1947151369371976E-6</c:v>
                </c:pt>
                <c:pt idx="3611">
                  <c:v>4.1842093496499873E-6</c:v>
                </c:pt>
                <c:pt idx="3612">
                  <c:v>4.1737290744198706E-6</c:v>
                </c:pt>
                <c:pt idx="3613">
                  <c:v>4.1632742517950551E-6</c:v>
                </c:pt>
                <c:pt idx="3614">
                  <c:v>4.1528448224701156E-6</c:v>
                </c:pt>
                <c:pt idx="3615">
                  <c:v>4.1424407272460956E-6</c:v>
                </c:pt>
                <c:pt idx="3616">
                  <c:v>4.1320619070721407E-6</c:v>
                </c:pt>
                <c:pt idx="3617">
                  <c:v>4.121708303032488E-6</c:v>
                </c:pt>
                <c:pt idx="3618">
                  <c:v>4.1113798563182768E-6</c:v>
                </c:pt>
                <c:pt idx="3619">
                  <c:v>4.1010765082687486E-6</c:v>
                </c:pt>
                <c:pt idx="3620">
                  <c:v>4.0907982003447925E-6</c:v>
                </c:pt>
                <c:pt idx="3621">
                  <c:v>4.080544874142172E-6</c:v>
                </c:pt>
                <c:pt idx="3622">
                  <c:v>4.0703164713726606E-6</c:v>
                </c:pt>
                <c:pt idx="3623">
                  <c:v>4.0601129338930977E-6</c:v>
                </c:pt>
                <c:pt idx="3624">
                  <c:v>4.0499342036728631E-6</c:v>
                </c:pt>
                <c:pt idx="3625">
                  <c:v>4.0397802228155609E-6</c:v>
                </c:pt>
                <c:pt idx="3626">
                  <c:v>4.0296509335598866E-6</c:v>
                </c:pt>
                <c:pt idx="3627">
                  <c:v>4.0195462782553412E-6</c:v>
                </c:pt>
                <c:pt idx="3628">
                  <c:v>4.009466199392589E-6</c:v>
                </c:pt>
                <c:pt idx="3629">
                  <c:v>3.9994106395824236E-6</c:v>
                </c:pt>
                <c:pt idx="3630">
                  <c:v>3.9893795415666105E-6</c:v>
                </c:pt>
                <c:pt idx="3631">
                  <c:v>3.979372848202491E-6</c:v>
                </c:pt>
                <c:pt idx="3632">
                  <c:v>3.9693905024874854E-6</c:v>
                </c:pt>
                <c:pt idx="3633">
                  <c:v>3.9594324475350235E-6</c:v>
                </c:pt>
                <c:pt idx="3634">
                  <c:v>3.94949862659341E-6</c:v>
                </c:pt>
                <c:pt idx="3635">
                  <c:v>3.9395889830165509E-6</c:v>
                </c:pt>
                <c:pt idx="3636">
                  <c:v>3.9297034603086225E-6</c:v>
                </c:pt>
                <c:pt idx="3637">
                  <c:v>3.9198420020841729E-6</c:v>
                </c:pt>
                <c:pt idx="3638">
                  <c:v>3.9100045520806988E-6</c:v>
                </c:pt>
                <c:pt idx="3639">
                  <c:v>3.9001910541653674E-6</c:v>
                </c:pt>
                <c:pt idx="3640">
                  <c:v>3.8904014523278609E-6</c:v>
                </c:pt>
                <c:pt idx="3641">
                  <c:v>3.8806356906816771E-6</c:v>
                </c:pt>
                <c:pt idx="3642">
                  <c:v>3.8708937134649974E-6</c:v>
                </c:pt>
                <c:pt idx="3643">
                  <c:v>3.8611754650317957E-6</c:v>
                </c:pt>
                <c:pt idx="3644">
                  <c:v>3.8514808898711377E-6</c:v>
                </c:pt>
                <c:pt idx="3645">
                  <c:v>3.8418099325878818E-6</c:v>
                </c:pt>
                <c:pt idx="3646">
                  <c:v>3.8321625379028959E-6</c:v>
                </c:pt>
                <c:pt idx="3647">
                  <c:v>3.8225386506721398E-6</c:v>
                </c:pt>
                <c:pt idx="3648">
                  <c:v>3.8129382158706183E-6</c:v>
                </c:pt>
                <c:pt idx="3649">
                  <c:v>3.8033611785819738E-6</c:v>
                </c:pt>
                <c:pt idx="3650">
                  <c:v>3.7938074840303607E-6</c:v>
                </c:pt>
                <c:pt idx="3651">
                  <c:v>3.7842770775468361E-6</c:v>
                </c:pt>
                <c:pt idx="3652">
                  <c:v>3.7747699045936455E-6</c:v>
                </c:pt>
                <c:pt idx="3653">
                  <c:v>3.7652859107431894E-6</c:v>
                </c:pt>
                <c:pt idx="3654">
                  <c:v>3.7558250417003575E-6</c:v>
                </c:pt>
                <c:pt idx="3655">
                  <c:v>3.7463872432747739E-6</c:v>
                </c:pt>
                <c:pt idx="3656">
                  <c:v>3.7369724614163581E-6</c:v>
                </c:pt>
                <c:pt idx="3657">
                  <c:v>3.7275806421743427E-6</c:v>
                </c:pt>
                <c:pt idx="3658">
                  <c:v>3.7182117317306664E-6</c:v>
                </c:pt>
                <c:pt idx="3659">
                  <c:v>3.7088656763817601E-6</c:v>
                </c:pt>
                <c:pt idx="3660">
                  <c:v>3.6995424225463522E-6</c:v>
                </c:pt>
                <c:pt idx="3661">
                  <c:v>3.6902419167533264E-6</c:v>
                </c:pt>
                <c:pt idx="3662">
                  <c:v>3.6809641056653568E-6</c:v>
                </c:pt>
                <c:pt idx="3663">
                  <c:v>3.6717089360439967E-6</c:v>
                </c:pt>
                <c:pt idx="3664">
                  <c:v>3.6624763547863249E-6</c:v>
                </c:pt>
                <c:pt idx="3665">
                  <c:v>3.6532663088978401E-6</c:v>
                </c:pt>
                <c:pt idx="3666">
                  <c:v>3.644078745505255E-6</c:v>
                </c:pt>
                <c:pt idx="3667">
                  <c:v>3.6349136118486898E-6</c:v>
                </c:pt>
                <c:pt idx="3668">
                  <c:v>3.6257708552896954E-6</c:v>
                </c:pt>
                <c:pt idx="3669">
                  <c:v>3.6166504233043142E-6</c:v>
                </c:pt>
                <c:pt idx="3670">
                  <c:v>3.6075522634837313E-6</c:v>
                </c:pt>
                <c:pt idx="3671">
                  <c:v>3.5984763235405622E-6</c:v>
                </c:pt>
                <c:pt idx="3672">
                  <c:v>3.5894225512984445E-6</c:v>
                </c:pt>
                <c:pt idx="3673">
                  <c:v>3.5803908947039647E-6</c:v>
                </c:pt>
                <c:pt idx="3674">
                  <c:v>3.5713813018047567E-6</c:v>
                </c:pt>
                <c:pt idx="3675">
                  <c:v>3.5623937207822452E-6</c:v>
                </c:pt>
                <c:pt idx="3676">
                  <c:v>3.553428099921721E-6</c:v>
                </c:pt>
                <c:pt idx="3677">
                  <c:v>3.5444843876229672E-6</c:v>
                </c:pt>
                <c:pt idx="3678">
                  <c:v>3.5355625324106667E-6</c:v>
                </c:pt>
                <c:pt idx="3679">
                  <c:v>3.5266624829075142E-6</c:v>
                </c:pt>
                <c:pt idx="3680">
                  <c:v>3.5177841878665256E-6</c:v>
                </c:pt>
                <c:pt idx="3681">
                  <c:v>3.5089275961476193E-6</c:v>
                </c:pt>
                <c:pt idx="3682">
                  <c:v>3.5000926567226032E-6</c:v>
                </c:pt>
                <c:pt idx="3683">
                  <c:v>3.4912793186838483E-6</c:v>
                </c:pt>
                <c:pt idx="3684">
                  <c:v>3.4824875312226052E-6</c:v>
                </c:pt>
                <c:pt idx="3685">
                  <c:v>3.4737172436643485E-6</c:v>
                </c:pt>
                <c:pt idx="3686">
                  <c:v>3.4649684054293122E-6</c:v>
                </c:pt>
                <c:pt idx="3687">
                  <c:v>3.4562409660600282E-6</c:v>
                </c:pt>
                <c:pt idx="3688">
                  <c:v>3.4475348752078822E-6</c:v>
                </c:pt>
                <c:pt idx="3689">
                  <c:v>3.4388500826365836E-6</c:v>
                </c:pt>
                <c:pt idx="3690">
                  <c:v>3.4301865382221648E-6</c:v>
                </c:pt>
                <c:pt idx="3691">
                  <c:v>3.4215441919512469E-6</c:v>
                </c:pt>
                <c:pt idx="3692">
                  <c:v>3.412922993930147E-6</c:v>
                </c:pt>
                <c:pt idx="3693">
                  <c:v>3.4043228943608089E-6</c:v>
                </c:pt>
                <c:pt idx="3694">
                  <c:v>3.3957438435687753E-6</c:v>
                </c:pt>
                <c:pt idx="3695">
                  <c:v>3.3871857919873585E-6</c:v>
                </c:pt>
                <c:pt idx="3696">
                  <c:v>3.3786486901559061E-6</c:v>
                </c:pt>
                <c:pt idx="3697">
                  <c:v>3.3701324887356297E-6</c:v>
                </c:pt>
                <c:pt idx="3698">
                  <c:v>3.3616371384798983E-6</c:v>
                </c:pt>
                <c:pt idx="3699">
                  <c:v>3.3531625902711009E-6</c:v>
                </c:pt>
                <c:pt idx="3700">
                  <c:v>3.3447087950868194E-6</c:v>
                </c:pt>
                <c:pt idx="3701">
                  <c:v>3.3362757040189105E-6</c:v>
                </c:pt>
                <c:pt idx="3702">
                  <c:v>3.3278632682776262E-6</c:v>
                </c:pt>
                <c:pt idx="3703">
                  <c:v>3.3194714391595204E-6</c:v>
                </c:pt>
                <c:pt idx="3704">
                  <c:v>3.3111001681003591E-6</c:v>
                </c:pt>
                <c:pt idx="3705">
                  <c:v>3.302749406612019E-6</c:v>
                </c:pt>
                <c:pt idx="3706">
                  <c:v>3.2944191063460221E-6</c:v>
                </c:pt>
                <c:pt idx="3707">
                  <c:v>3.2861092190354223E-6</c:v>
                </c:pt>
                <c:pt idx="3708">
                  <c:v>3.2778196965401254E-6</c:v>
                </c:pt>
                <c:pt idx="3709">
                  <c:v>3.2695504908134953E-6</c:v>
                </c:pt>
                <c:pt idx="3710">
                  <c:v>3.2613015539275075E-6</c:v>
                </c:pt>
                <c:pt idx="3711">
                  <c:v>3.2530728380560526E-6</c:v>
                </c:pt>
                <c:pt idx="3712">
                  <c:v>3.2448642954831762E-6</c:v>
                </c:pt>
                <c:pt idx="3713">
                  <c:v>3.2366758785898515E-6</c:v>
                </c:pt>
                <c:pt idx="3714">
                  <c:v>3.2285075398780488E-6</c:v>
                </c:pt>
                <c:pt idx="3715">
                  <c:v>3.2203592319494847E-6</c:v>
                </c:pt>
                <c:pt idx="3716">
                  <c:v>3.2122309075045385E-6</c:v>
                </c:pt>
                <c:pt idx="3717">
                  <c:v>3.2041225193635021E-6</c:v>
                </c:pt>
                <c:pt idx="3718">
                  <c:v>3.1960340204429446E-6</c:v>
                </c:pt>
                <c:pt idx="3719">
                  <c:v>3.187965363766988E-6</c:v>
                </c:pt>
                <c:pt idx="3720">
                  <c:v>3.1799165024623197E-6</c:v>
                </c:pt>
                <c:pt idx="3721">
                  <c:v>3.1718873897731547E-6</c:v>
                </c:pt>
                <c:pt idx="3722">
                  <c:v>3.1638779790263243E-6</c:v>
                </c:pt>
                <c:pt idx="3723">
                  <c:v>3.1558882236763786E-6</c:v>
                </c:pt>
                <c:pt idx="3724">
                  <c:v>3.1479180772676398E-6</c:v>
                </c:pt>
                <c:pt idx="3725">
                  <c:v>3.1399674934491639E-6</c:v>
                </c:pt>
                <c:pt idx="3726">
                  <c:v>3.1320364259838484E-6</c:v>
                </c:pt>
                <c:pt idx="3727">
                  <c:v>3.124124828728916E-6</c:v>
                </c:pt>
                <c:pt idx="3728">
                  <c:v>3.1162326556469742E-6</c:v>
                </c:pt>
                <c:pt idx="3729">
                  <c:v>3.1083598608077495E-6</c:v>
                </c:pt>
                <c:pt idx="3730">
                  <c:v>3.1005063983785466E-6</c:v>
                </c:pt>
                <c:pt idx="3731">
                  <c:v>3.0926722226366082E-6</c:v>
                </c:pt>
                <c:pt idx="3732">
                  <c:v>3.0848572879517682E-6</c:v>
                </c:pt>
                <c:pt idx="3733">
                  <c:v>3.0770615488085688E-6</c:v>
                </c:pt>
                <c:pt idx="3734">
                  <c:v>3.0692849597811073E-6</c:v>
                </c:pt>
                <c:pt idx="3735">
                  <c:v>3.0615274755560213E-6</c:v>
                </c:pt>
                <c:pt idx="3736">
                  <c:v>3.053789050915575E-6</c:v>
                </c:pt>
                <c:pt idx="3737">
                  <c:v>3.0460696407448151E-6</c:v>
                </c:pt>
                <c:pt idx="3738">
                  <c:v>3.0383692000341724E-6</c:v>
                </c:pt>
                <c:pt idx="3739">
                  <c:v>3.0306876838699214E-6</c:v>
                </c:pt>
                <c:pt idx="3740">
                  <c:v>3.0230250474376497E-6</c:v>
                </c:pt>
                <c:pt idx="3741">
                  <c:v>3.0153812460367857E-6</c:v>
                </c:pt>
                <c:pt idx="3742">
                  <c:v>3.0077562350461218E-6</c:v>
                </c:pt>
                <c:pt idx="3743">
                  <c:v>3.0001499699645797E-6</c:v>
                </c:pt>
                <c:pt idx="3744">
                  <c:v>2.9925624063793354E-6</c:v>
                </c:pt>
                <c:pt idx="3745">
                  <c:v>2.9849934999868523E-6</c:v>
                </c:pt>
                <c:pt idx="3746">
                  <c:v>2.9774432065716311E-6</c:v>
                </c:pt>
                <c:pt idx="3747">
                  <c:v>2.9699114820235569E-6</c:v>
                </c:pt>
                <c:pt idx="3748">
                  <c:v>2.9623982823374657E-6</c:v>
                </c:pt>
                <c:pt idx="3749">
                  <c:v>2.9549035635962305E-6</c:v>
                </c:pt>
                <c:pt idx="3750">
                  <c:v>2.9474272819913615E-6</c:v>
                </c:pt>
                <c:pt idx="3751">
                  <c:v>2.9399693938073936E-6</c:v>
                </c:pt>
                <c:pt idx="3752">
                  <c:v>2.9325298554275236E-6</c:v>
                </c:pt>
                <c:pt idx="3753">
                  <c:v>2.9251086233377313E-6</c:v>
                </c:pt>
                <c:pt idx="3754">
                  <c:v>2.9177056541144185E-6</c:v>
                </c:pt>
                <c:pt idx="3755">
                  <c:v>2.9103209044387211E-6</c:v>
                </c:pt>
                <c:pt idx="3756">
                  <c:v>2.9029543310882689E-6</c:v>
                </c:pt>
                <c:pt idx="3757">
                  <c:v>2.895605890935668E-6</c:v>
                </c:pt>
                <c:pt idx="3758">
                  <c:v>2.8882755409508857E-6</c:v>
                </c:pt>
                <c:pt idx="3759">
                  <c:v>2.8809632382025517E-6</c:v>
                </c:pt>
                <c:pt idx="3760">
                  <c:v>2.8736689398553561E-6</c:v>
                </c:pt>
                <c:pt idx="3761">
                  <c:v>2.866392603173085E-6</c:v>
                </c:pt>
                <c:pt idx="3762">
                  <c:v>2.8591341855079954E-6</c:v>
                </c:pt>
                <c:pt idx="3763">
                  <c:v>2.8518936443227162E-6</c:v>
                </c:pt>
                <c:pt idx="3764">
                  <c:v>2.8446709371611912E-6</c:v>
                </c:pt>
                <c:pt idx="3765">
                  <c:v>2.8374660216697132E-6</c:v>
                </c:pt>
                <c:pt idx="3766">
                  <c:v>2.8302788555947551E-6</c:v>
                </c:pt>
                <c:pt idx="3767">
                  <c:v>2.8231093967660565E-6</c:v>
                </c:pt>
                <c:pt idx="3768">
                  <c:v>2.8159576031217774E-6</c:v>
                </c:pt>
                <c:pt idx="3769">
                  <c:v>2.8088234326859463E-6</c:v>
                </c:pt>
                <c:pt idx="3770">
                  <c:v>2.8017068435855913E-6</c:v>
                </c:pt>
                <c:pt idx="3771">
                  <c:v>2.7946077940299227E-6</c:v>
                </c:pt>
                <c:pt idx="3772">
                  <c:v>2.7875262423385228E-6</c:v>
                </c:pt>
                <c:pt idx="3773">
                  <c:v>2.7804621469088193E-6</c:v>
                </c:pt>
                <c:pt idx="3774">
                  <c:v>2.7734154662460101E-6</c:v>
                </c:pt>
                <c:pt idx="3775">
                  <c:v>2.766386158941812E-6</c:v>
                </c:pt>
                <c:pt idx="3776">
                  <c:v>2.7593741836827012E-6</c:v>
                </c:pt>
                <c:pt idx="3777">
                  <c:v>2.7523794992496964E-6</c:v>
                </c:pt>
                <c:pt idx="3778">
                  <c:v>2.7454020645144555E-6</c:v>
                </c:pt>
                <c:pt idx="3779">
                  <c:v>2.7384418384479494E-6</c:v>
                </c:pt>
                <c:pt idx="3780">
                  <c:v>2.731498780108102E-6</c:v>
                </c:pt>
                <c:pt idx="3781">
                  <c:v>2.7245728486439101E-6</c:v>
                </c:pt>
                <c:pt idx="3782">
                  <c:v>2.717664003301732E-6</c:v>
                </c:pt>
                <c:pt idx="3783">
                  <c:v>2.7107722034244199E-6</c:v>
                </c:pt>
                <c:pt idx="3784">
                  <c:v>2.7038974084320211E-6</c:v>
                </c:pt>
                <c:pt idx="3785">
                  <c:v>2.6970395778499676E-6</c:v>
                </c:pt>
                <c:pt idx="3786">
                  <c:v>2.6901986712910778E-6</c:v>
                </c:pt>
                <c:pt idx="3787">
                  <c:v>2.6833746484598939E-6</c:v>
                </c:pt>
                <c:pt idx="3788">
                  <c:v>2.6765674691513804E-6</c:v>
                </c:pt>
                <c:pt idx="3789">
                  <c:v>2.6697770932494064E-6</c:v>
                </c:pt>
                <c:pt idx="3790">
                  <c:v>2.6630034807356359E-6</c:v>
                </c:pt>
                <c:pt idx="3791">
                  <c:v>2.6562465916784694E-6</c:v>
                </c:pt>
                <c:pt idx="3792">
                  <c:v>2.6495063862328264E-6</c:v>
                </c:pt>
                <c:pt idx="3793">
                  <c:v>2.6427828246483858E-6</c:v>
                </c:pt>
                <c:pt idx="3794">
                  <c:v>2.6360758672691522E-6</c:v>
                </c:pt>
                <c:pt idx="3795">
                  <c:v>2.6293854745191442E-6</c:v>
                </c:pt>
                <c:pt idx="3796">
                  <c:v>2.6227116069223438E-6</c:v>
                </c:pt>
                <c:pt idx="3797">
                  <c:v>2.6160542250810125E-6</c:v>
                </c:pt>
                <c:pt idx="3798">
                  <c:v>2.6094132896997604E-6</c:v>
                </c:pt>
                <c:pt idx="3799">
                  <c:v>2.6027887615621276E-6</c:v>
                </c:pt>
                <c:pt idx="3800">
                  <c:v>2.5961806015446787E-6</c:v>
                </c:pt>
                <c:pt idx="3801">
                  <c:v>2.5895887706144007E-6</c:v>
                </c:pt>
                <c:pt idx="3802">
                  <c:v>2.5830132298256675E-6</c:v>
                </c:pt>
                <c:pt idx="3803">
                  <c:v>2.5764539403133006E-6</c:v>
                </c:pt>
                <c:pt idx="3804">
                  <c:v>2.5699108633192407E-6</c:v>
                </c:pt>
                <c:pt idx="3805">
                  <c:v>2.5633839601543838E-6</c:v>
                </c:pt>
                <c:pt idx="3806">
                  <c:v>2.5568731922280714E-6</c:v>
                </c:pt>
                <c:pt idx="3807">
                  <c:v>2.5503785210339962E-6</c:v>
                </c:pt>
                <c:pt idx="3808">
                  <c:v>2.5438999081523698E-6</c:v>
                </c:pt>
                <c:pt idx="3809">
                  <c:v>2.5374373152558865E-6</c:v>
                </c:pt>
                <c:pt idx="3810">
                  <c:v>2.5309907040959537E-6</c:v>
                </c:pt>
                <c:pt idx="3811">
                  <c:v>2.5245600365230748E-6</c:v>
                </c:pt>
                <c:pt idx="3812">
                  <c:v>2.518145274459419E-6</c:v>
                </c:pt>
                <c:pt idx="3813">
                  <c:v>2.5117463799279862E-6</c:v>
                </c:pt>
                <c:pt idx="3814">
                  <c:v>2.5053633150281043E-6</c:v>
                </c:pt>
                <c:pt idx="3815">
                  <c:v>2.4989960419499573E-6</c:v>
                </c:pt>
                <c:pt idx="3816">
                  <c:v>2.4926445229690557E-6</c:v>
                </c:pt>
                <c:pt idx="3817">
                  <c:v>2.4863087204501401E-6</c:v>
                </c:pt>
                <c:pt idx="3818">
                  <c:v>2.4799885968324357E-6</c:v>
                </c:pt>
                <c:pt idx="3819">
                  <c:v>2.4736841146564322E-6</c:v>
                </c:pt>
                <c:pt idx="3820">
                  <c:v>2.467395236537104E-6</c:v>
                </c:pt>
                <c:pt idx="3821">
                  <c:v>2.4611219251757278E-6</c:v>
                </c:pt>
                <c:pt idx="3822">
                  <c:v>2.4548641433609674E-6</c:v>
                </c:pt>
                <c:pt idx="3823">
                  <c:v>2.448621853969957E-6</c:v>
                </c:pt>
                <c:pt idx="3824">
                  <c:v>2.4423950199538823E-6</c:v>
                </c:pt>
                <c:pt idx="3825">
                  <c:v>2.4361836043570615E-6</c:v>
                </c:pt>
                <c:pt idx="3826">
                  <c:v>2.4299875703062126E-6</c:v>
                </c:pt>
                <c:pt idx="3827">
                  <c:v>2.4238068810122958E-6</c:v>
                </c:pt>
                <c:pt idx="3828">
                  <c:v>2.4176414997681287E-6</c:v>
                </c:pt>
                <c:pt idx="3829">
                  <c:v>2.4114913899523976E-6</c:v>
                </c:pt>
                <c:pt idx="3830">
                  <c:v>2.4053565150234778E-6</c:v>
                </c:pt>
                <c:pt idx="3831">
                  <c:v>2.3992368385282155E-6</c:v>
                </c:pt>
                <c:pt idx="3832">
                  <c:v>2.393132324097374E-6</c:v>
                </c:pt>
                <c:pt idx="3833">
                  <c:v>2.3870429354364182E-6</c:v>
                </c:pt>
                <c:pt idx="3834">
                  <c:v>2.3809686363439461E-6</c:v>
                </c:pt>
                <c:pt idx="3835">
                  <c:v>2.3749093906926064E-6</c:v>
                </c:pt>
                <c:pt idx="3836">
                  <c:v>2.3688651624449285E-6</c:v>
                </c:pt>
                <c:pt idx="3837">
                  <c:v>2.362835915637059E-6</c:v>
                </c:pt>
                <c:pt idx="3838">
                  <c:v>2.3568216143968678E-6</c:v>
                </c:pt>
                <c:pt idx="3839">
                  <c:v>2.3508222229279025E-6</c:v>
                </c:pt>
                <c:pt idx="3840">
                  <c:v>2.344837705517736E-6</c:v>
                </c:pt>
                <c:pt idx="3841">
                  <c:v>2.3388680265343893E-6</c:v>
                </c:pt>
                <c:pt idx="3842">
                  <c:v>2.332913150428933E-6</c:v>
                </c:pt>
                <c:pt idx="3843">
                  <c:v>2.3269730417294163E-6</c:v>
                </c:pt>
                <c:pt idx="3844">
                  <c:v>2.3210476650525761E-6</c:v>
                </c:pt>
                <c:pt idx="3845">
                  <c:v>2.3151369850910432E-6</c:v>
                </c:pt>
                <c:pt idx="3846">
                  <c:v>2.3092409666161618E-6</c:v>
                </c:pt>
                <c:pt idx="3847">
                  <c:v>2.3033595744859038E-6</c:v>
                </c:pt>
                <c:pt idx="3848">
                  <c:v>2.2974927736315329E-6</c:v>
                </c:pt>
                <c:pt idx="3849">
                  <c:v>2.2916405290710493E-6</c:v>
                </c:pt>
                <c:pt idx="3850">
                  <c:v>2.2858028059001903E-6</c:v>
                </c:pt>
                <c:pt idx="3851">
                  <c:v>2.2799795692943822E-6</c:v>
                </c:pt>
                <c:pt idx="3852">
                  <c:v>2.2741707845028852E-6</c:v>
                </c:pt>
                <c:pt idx="3853">
                  <c:v>2.2683764168704781E-6</c:v>
                </c:pt>
                <c:pt idx="3854">
                  <c:v>2.262596431800378E-6</c:v>
                </c:pt>
                <c:pt idx="3855">
                  <c:v>2.2568307947914285E-6</c:v>
                </c:pt>
                <c:pt idx="3856">
                  <c:v>2.2510794714151149E-6</c:v>
                </c:pt>
                <c:pt idx="3857">
                  <c:v>2.2453424273234787E-6</c:v>
                </c:pt>
                <c:pt idx="3858">
                  <c:v>2.2396196282409861E-6</c:v>
                </c:pt>
                <c:pt idx="3859">
                  <c:v>2.2339110399826343E-6</c:v>
                </c:pt>
                <c:pt idx="3860">
                  <c:v>2.2282166284298818E-6</c:v>
                </c:pt>
                <c:pt idx="3861">
                  <c:v>2.2225363595500562E-6</c:v>
                </c:pt>
                <c:pt idx="3862">
                  <c:v>2.2168701993831265E-6</c:v>
                </c:pt>
                <c:pt idx="3863">
                  <c:v>2.2112181140529789E-6</c:v>
                </c:pt>
                <c:pt idx="3864">
                  <c:v>2.2055800697564666E-6</c:v>
                </c:pt>
                <c:pt idx="3865">
                  <c:v>2.199956032767421E-6</c:v>
                </c:pt>
                <c:pt idx="3866">
                  <c:v>2.1943459694448919E-6</c:v>
                </c:pt>
                <c:pt idx="3867">
                  <c:v>2.1887498462098368E-6</c:v>
                </c:pt>
                <c:pt idx="3868">
                  <c:v>2.1831676295781897E-6</c:v>
                </c:pt>
                <c:pt idx="3869">
                  <c:v>2.1775992861314784E-6</c:v>
                </c:pt>
                <c:pt idx="3870">
                  <c:v>2.1720447825266916E-6</c:v>
                </c:pt>
                <c:pt idx="3871">
                  <c:v>2.1665040855077707E-6</c:v>
                </c:pt>
                <c:pt idx="3872">
                  <c:v>2.1609771618832756E-6</c:v>
                </c:pt>
                <c:pt idx="3873">
                  <c:v>2.1554639785455751E-6</c:v>
                </c:pt>
                <c:pt idx="3874">
                  <c:v>2.1499645024613059E-6</c:v>
                </c:pt>
                <c:pt idx="3875">
                  <c:v>2.1444787006714809E-6</c:v>
                </c:pt>
                <c:pt idx="3876">
                  <c:v>2.1390065402917061E-6</c:v>
                </c:pt>
                <c:pt idx="3877">
                  <c:v>2.1335479885189025E-6</c:v>
                </c:pt>
                <c:pt idx="3878">
                  <c:v>2.1281030126189468E-6</c:v>
                </c:pt>
                <c:pt idx="3879">
                  <c:v>2.1226715799369704E-6</c:v>
                </c:pt>
                <c:pt idx="3880">
                  <c:v>2.1172536578906382E-6</c:v>
                </c:pt>
                <c:pt idx="3881">
                  <c:v>2.1118492139757857E-6</c:v>
                </c:pt>
                <c:pt idx="3882">
                  <c:v>2.1064582157586135E-6</c:v>
                </c:pt>
                <c:pt idx="3883">
                  <c:v>2.101080630882734E-6</c:v>
                </c:pt>
                <c:pt idx="3884">
                  <c:v>2.0957164270653771E-6</c:v>
                </c:pt>
                <c:pt idx="3885">
                  <c:v>2.0903655721011844E-6</c:v>
                </c:pt>
                <c:pt idx="3886">
                  <c:v>2.085028033852669E-6</c:v>
                </c:pt>
                <c:pt idx="3887">
                  <c:v>2.0797037802596473E-6</c:v>
                </c:pt>
                <c:pt idx="3888">
                  <c:v>2.0743927793366373E-6</c:v>
                </c:pt>
                <c:pt idx="3889">
                  <c:v>2.0690949991728587E-6</c:v>
                </c:pt>
                <c:pt idx="3890">
                  <c:v>2.0638104079239925E-6</c:v>
                </c:pt>
                <c:pt idx="3891">
                  <c:v>2.0585389738297455E-6</c:v>
                </c:pt>
                <c:pt idx="3892">
                  <c:v>2.0532806651932505E-6</c:v>
                </c:pt>
                <c:pt idx="3893">
                  <c:v>2.0480354503960279E-6</c:v>
                </c:pt>
                <c:pt idx="3894">
                  <c:v>2.0428032978908302E-6</c:v>
                </c:pt>
                <c:pt idx="3895">
                  <c:v>2.0375841762022926E-6</c:v>
                </c:pt>
                <c:pt idx="3896">
                  <c:v>2.0323780539295349E-6</c:v>
                </c:pt>
                <c:pt idx="3897">
                  <c:v>2.0271848997441017E-6</c:v>
                </c:pt>
                <c:pt idx="3898">
                  <c:v>2.0220046823859507E-6</c:v>
                </c:pt>
                <c:pt idx="3899">
                  <c:v>2.0168373706729937E-6</c:v>
                </c:pt>
                <c:pt idx="3900">
                  <c:v>2.0116829334880862E-6</c:v>
                </c:pt>
                <c:pt idx="3901">
                  <c:v>2.0065413397922548E-6</c:v>
                </c:pt>
                <c:pt idx="3902">
                  <c:v>2.0014125586153729E-6</c:v>
                </c:pt>
                <c:pt idx="3903">
                  <c:v>1.9962965590585458E-6</c:v>
                </c:pt>
                <c:pt idx="3904">
                  <c:v>1.9911933102920512E-6</c:v>
                </c:pt>
                <c:pt idx="3905">
                  <c:v>1.986102781564446E-6</c:v>
                </c:pt>
                <c:pt idx="3906">
                  <c:v>1.9810249421851108E-6</c:v>
                </c:pt>
                <c:pt idx="3907">
                  <c:v>1.9759597615450668E-6</c:v>
                </c:pt>
                <c:pt idx="3908">
                  <c:v>1.9709072090937736E-6</c:v>
                </c:pt>
                <c:pt idx="3909">
                  <c:v>1.9658672543653669E-6</c:v>
                </c:pt>
                <c:pt idx="3910">
                  <c:v>1.9608398669511201E-6</c:v>
                </c:pt>
                <c:pt idx="3911">
                  <c:v>1.9558250165212362E-6</c:v>
                </c:pt>
                <c:pt idx="3912">
                  <c:v>1.9508226728122717E-6</c:v>
                </c:pt>
                <c:pt idx="3913">
                  <c:v>1.9458328056302801E-6</c:v>
                </c:pt>
                <c:pt idx="3914">
                  <c:v>1.940855384854499E-6</c:v>
                </c:pt>
                <c:pt idx="3915">
                  <c:v>1.9358903804297597E-6</c:v>
                </c:pt>
                <c:pt idx="3916">
                  <c:v>1.9309377623729935E-6</c:v>
                </c:pt>
                <c:pt idx="3917">
                  <c:v>1.9259975007690023E-6</c:v>
                </c:pt>
                <c:pt idx="3918">
                  <c:v>1.9210695657703508E-6</c:v>
                </c:pt>
                <c:pt idx="3919">
                  <c:v>1.9161539276043053E-6</c:v>
                </c:pt>
                <c:pt idx="3920">
                  <c:v>1.9112505565616663E-6</c:v>
                </c:pt>
                <c:pt idx="3921">
                  <c:v>1.9063594230006716E-6</c:v>
                </c:pt>
                <c:pt idx="3922">
                  <c:v>1.9014804973542607E-6</c:v>
                </c:pt>
                <c:pt idx="3923">
                  <c:v>1.8966137501187988E-6</c:v>
                </c:pt>
                <c:pt idx="3924">
                  <c:v>1.8917591518617747E-6</c:v>
                </c:pt>
                <c:pt idx="3925">
                  <c:v>1.8869166732150789E-6</c:v>
                </c:pt>
                <c:pt idx="3926">
                  <c:v>1.8820862848816173E-6</c:v>
                </c:pt>
                <c:pt idx="3927">
                  <c:v>1.8772679576343348E-6</c:v>
                </c:pt>
                <c:pt idx="3928">
                  <c:v>1.8724616623051575E-6</c:v>
                </c:pt>
                <c:pt idx="3929">
                  <c:v>1.8676673698052662E-6</c:v>
                </c:pt>
                <c:pt idx="3930">
                  <c:v>1.8628850511042804E-6</c:v>
                </c:pt>
                <c:pt idx="3931">
                  <c:v>1.8581146772409917E-6</c:v>
                </c:pt>
                <c:pt idx="3932">
                  <c:v>1.8533562193234722E-6</c:v>
                </c:pt>
                <c:pt idx="3933">
                  <c:v>1.8486096485267976E-6</c:v>
                </c:pt>
                <c:pt idx="3934">
                  <c:v>1.8438749360891443E-6</c:v>
                </c:pt>
                <c:pt idx="3935">
                  <c:v>1.839152053317427E-6</c:v>
                </c:pt>
                <c:pt idx="3936">
                  <c:v>1.834440971588058E-6</c:v>
                </c:pt>
                <c:pt idx="3937">
                  <c:v>1.8297416623389235E-6</c:v>
                </c:pt>
                <c:pt idx="3938">
                  <c:v>1.825054097077082E-6</c:v>
                </c:pt>
                <c:pt idx="3939">
                  <c:v>1.8203782473746443E-6</c:v>
                </c:pt>
                <c:pt idx="3940">
                  <c:v>1.8157140848675804E-6</c:v>
                </c:pt>
                <c:pt idx="3941">
                  <c:v>1.8110615812635261E-6</c:v>
                </c:pt>
                <c:pt idx="3942">
                  <c:v>1.8064207083310496E-6</c:v>
                </c:pt>
                <c:pt idx="3943">
                  <c:v>1.8017914379019279E-6</c:v>
                </c:pt>
                <c:pt idx="3944">
                  <c:v>1.7971737418797122E-6</c:v>
                </c:pt>
                <c:pt idx="3945">
                  <c:v>1.7925675922308374E-6</c:v>
                </c:pt>
                <c:pt idx="3946">
                  <c:v>1.7879729609821286E-6</c:v>
                </c:pt>
                <c:pt idx="3947">
                  <c:v>1.783389820233486E-6</c:v>
                </c:pt>
                <c:pt idx="3948">
                  <c:v>1.7788181421414051E-6</c:v>
                </c:pt>
                <c:pt idx="3949">
                  <c:v>1.7742578989331801E-6</c:v>
                </c:pt>
                <c:pt idx="3950">
                  <c:v>1.7697090628963864E-6</c:v>
                </c:pt>
                <c:pt idx="3951">
                  <c:v>1.7651716063880971E-6</c:v>
                </c:pt>
                <c:pt idx="3952">
                  <c:v>1.760645501822089E-6</c:v>
                </c:pt>
                <c:pt idx="3953">
                  <c:v>1.7561307216822867E-6</c:v>
                </c:pt>
                <c:pt idx="3954">
                  <c:v>1.7516272385170164E-6</c:v>
                </c:pt>
                <c:pt idx="3955">
                  <c:v>1.7471350249307661E-6</c:v>
                </c:pt>
                <c:pt idx="3956">
                  <c:v>1.7426540536020748E-6</c:v>
                </c:pt>
                <c:pt idx="3957">
                  <c:v>1.7381842972658598E-6</c:v>
                </c:pt>
                <c:pt idx="3958">
                  <c:v>1.7337257287206812E-6</c:v>
                </c:pt>
                <c:pt idx="3959">
                  <c:v>1.7292783208329703E-6</c:v>
                </c:pt>
                <c:pt idx="3960">
                  <c:v>1.7248420465264041E-6</c:v>
                </c:pt>
                <c:pt idx="3961">
                  <c:v>1.7204168787945907E-6</c:v>
                </c:pt>
                <c:pt idx="3962">
                  <c:v>1.7160027906855651E-6</c:v>
                </c:pt>
                <c:pt idx="3963">
                  <c:v>1.7115997553169681E-6</c:v>
                </c:pt>
                <c:pt idx="3964">
                  <c:v>1.7072077458652043E-6</c:v>
                </c:pt>
                <c:pt idx="3965">
                  <c:v>1.7028267355714052E-6</c:v>
                </c:pt>
                <c:pt idx="3966">
                  <c:v>1.6984566977362248E-6</c:v>
                </c:pt>
                <c:pt idx="3967">
                  <c:v>1.6940976057269958E-6</c:v>
                </c:pt>
                <c:pt idx="3968">
                  <c:v>1.6897494329665618E-6</c:v>
                </c:pt>
                <c:pt idx="3969">
                  <c:v>1.6854121529445536E-6</c:v>
                </c:pt>
                <c:pt idx="3970">
                  <c:v>1.68108573921316E-6</c:v>
                </c:pt>
                <c:pt idx="3971">
                  <c:v>1.6767701653802982E-6</c:v>
                </c:pt>
                <c:pt idx="3972">
                  <c:v>1.6724654051207804E-6</c:v>
                </c:pt>
                <c:pt idx="3973">
                  <c:v>1.6681714321699175E-6</c:v>
                </c:pt>
                <c:pt idx="3974">
                  <c:v>1.6638882203221092E-6</c:v>
                </c:pt>
                <c:pt idx="3975">
                  <c:v>1.6596157434322538E-6</c:v>
                </c:pt>
                <c:pt idx="3976">
                  <c:v>1.655353975422145E-6</c:v>
                </c:pt>
                <c:pt idx="3977">
                  <c:v>1.6511028902660516E-6</c:v>
                </c:pt>
                <c:pt idx="3978">
                  <c:v>1.64686246200568E-6</c:v>
                </c:pt>
                <c:pt idx="3979">
                  <c:v>1.6426326647380309E-6</c:v>
                </c:pt>
                <c:pt idx="3980">
                  <c:v>1.6384134726245064E-6</c:v>
                </c:pt>
                <c:pt idx="3981">
                  <c:v>1.6342048598857063E-6</c:v>
                </c:pt>
                <c:pt idx="3982">
                  <c:v>1.6300068008001265E-6</c:v>
                </c:pt>
                <c:pt idx="3983">
                  <c:v>1.6258192697087134E-6</c:v>
                </c:pt>
                <c:pt idx="3984">
                  <c:v>1.6216422410123693E-6</c:v>
                </c:pt>
                <c:pt idx="3985">
                  <c:v>1.617475689170869E-6</c:v>
                </c:pt>
                <c:pt idx="3986">
                  <c:v>1.6133195887001487E-6</c:v>
                </c:pt>
                <c:pt idx="3987">
                  <c:v>1.6091739141856423E-6</c:v>
                </c:pt>
                <c:pt idx="3988">
                  <c:v>1.6050386402578862E-6</c:v>
                </c:pt>
                <c:pt idx="3989">
                  <c:v>1.6009137416211428E-6</c:v>
                </c:pt>
                <c:pt idx="3990">
                  <c:v>1.596799193025536E-6</c:v>
                </c:pt>
                <c:pt idx="3991">
                  <c:v>1.592694969292964E-6</c:v>
                </c:pt>
                <c:pt idx="3992">
                  <c:v>1.5886010452915121E-6</c:v>
                </c:pt>
                <c:pt idx="3993">
                  <c:v>1.5845173959581123E-6</c:v>
                </c:pt>
                <c:pt idx="3994">
                  <c:v>1.5804439962827143E-6</c:v>
                </c:pt>
                <c:pt idx="3995">
                  <c:v>1.5763808213161996E-6</c:v>
                </c:pt>
                <c:pt idx="3996">
                  <c:v>1.5723278461632264E-6</c:v>
                </c:pt>
                <c:pt idx="3997">
                  <c:v>1.5682850459949145E-6</c:v>
                </c:pt>
                <c:pt idx="3998">
                  <c:v>1.5642523960327989E-6</c:v>
                </c:pt>
                <c:pt idx="3999">
                  <c:v>1.560229871559347E-6</c:v>
                </c:pt>
                <c:pt idx="4000">
                  <c:v>1.5562174479144888E-6</c:v>
                </c:pt>
                <c:pt idx="4001">
                  <c:v>1.5522151004975686E-6</c:v>
                </c:pt>
                <c:pt idx="4002">
                  <c:v>1.5482228047614902E-6</c:v>
                </c:pt>
                <c:pt idx="4003">
                  <c:v>1.5442405362197644E-6</c:v>
                </c:pt>
                <c:pt idx="4004">
                  <c:v>1.5402682704430395E-6</c:v>
                </c:pt>
                <c:pt idx="4005">
                  <c:v>1.5363059830574748E-6</c:v>
                </c:pt>
                <c:pt idx="4006">
                  <c:v>1.5323536497466924E-6</c:v>
                </c:pt>
                <c:pt idx="4007">
                  <c:v>1.5284112462531866E-6</c:v>
                </c:pt>
                <c:pt idx="4008">
                  <c:v>1.5244787483724691E-6</c:v>
                </c:pt>
                <c:pt idx="4009">
                  <c:v>1.5205561319620682E-6</c:v>
                </c:pt>
                <c:pt idx="4010">
                  <c:v>1.5166433729291683E-6</c:v>
                </c:pt>
                <c:pt idx="4011">
                  <c:v>1.5127404472425367E-6</c:v>
                </c:pt>
                <c:pt idx="4012">
                  <c:v>1.5088473309286202E-6</c:v>
                </c:pt>
                <c:pt idx="4013">
                  <c:v>1.5049640000609201E-6</c:v>
                </c:pt>
                <c:pt idx="4014">
                  <c:v>1.5010904307812423E-6</c:v>
                </c:pt>
                <c:pt idx="4015">
                  <c:v>1.497226599277905E-6</c:v>
                </c:pt>
                <c:pt idx="4016">
                  <c:v>1.4933724817980986E-6</c:v>
                </c:pt>
                <c:pt idx="4017">
                  <c:v>1.4895280546463677E-6</c:v>
                </c:pt>
                <c:pt idx="4018">
                  <c:v>1.4856932941804913E-6</c:v>
                </c:pt>
                <c:pt idx="4019">
                  <c:v>1.4818681768145187E-6</c:v>
                </c:pt>
                <c:pt idx="4020">
                  <c:v>1.4780526790183351E-6</c:v>
                </c:pt>
                <c:pt idx="4021">
                  <c:v>1.4742467773139764E-6</c:v>
                </c:pt>
                <c:pt idx="4022">
                  <c:v>1.4704504482841935E-6</c:v>
                </c:pt>
                <c:pt idx="4023">
                  <c:v>1.4666636685608516E-6</c:v>
                </c:pt>
                <c:pt idx="4024">
                  <c:v>1.4628864148345799E-6</c:v>
                </c:pt>
                <c:pt idx="4025">
                  <c:v>1.459118663847507E-6</c:v>
                </c:pt>
                <c:pt idx="4026">
                  <c:v>1.4553603923993328E-6</c:v>
                </c:pt>
                <c:pt idx="4027">
                  <c:v>1.4516115773430998E-6</c:v>
                </c:pt>
                <c:pt idx="4028">
                  <c:v>1.447872195584868E-6</c:v>
                </c:pt>
                <c:pt idx="4029">
                  <c:v>1.4441422240857749E-6</c:v>
                </c:pt>
                <c:pt idx="4030">
                  <c:v>1.4404216398621441E-6</c:v>
                </c:pt>
                <c:pt idx="4031">
                  <c:v>1.4367104199844005E-6</c:v>
                </c:pt>
                <c:pt idx="4032">
                  <c:v>1.4330085415715415E-6</c:v>
                </c:pt>
                <c:pt idx="4033">
                  <c:v>1.4293159818044724E-6</c:v>
                </c:pt>
                <c:pt idx="4034">
                  <c:v>1.4256327179128876E-6</c:v>
                </c:pt>
                <c:pt idx="4035">
                  <c:v>1.4219587271784148E-6</c:v>
                </c:pt>
                <c:pt idx="4036">
                  <c:v>1.4182939869397107E-6</c:v>
                </c:pt>
                <c:pt idx="4037">
                  <c:v>1.4146384745889915E-6</c:v>
                </c:pt>
                <c:pt idx="4038">
                  <c:v>1.4109921675669376E-6</c:v>
                </c:pt>
                <c:pt idx="4039">
                  <c:v>1.4073550433725589E-6</c:v>
                </c:pt>
                <c:pt idx="4040">
                  <c:v>1.403727079552896E-6</c:v>
                </c:pt>
                <c:pt idx="4041">
                  <c:v>1.4001082537127771E-6</c:v>
                </c:pt>
                <c:pt idx="4042">
                  <c:v>1.3964985435056029E-6</c:v>
                </c:pt>
                <c:pt idx="4043">
                  <c:v>1.3928979266390924E-6</c:v>
                </c:pt>
                <c:pt idx="4044">
                  <c:v>1.3893063808728982E-6</c:v>
                </c:pt>
                <c:pt idx="4045">
                  <c:v>1.3857238840184975E-6</c:v>
                </c:pt>
                <c:pt idx="4046">
                  <c:v>1.3821504139419028E-6</c:v>
                </c:pt>
                <c:pt idx="4047">
                  <c:v>1.3785859485588919E-6</c:v>
                </c:pt>
                <c:pt idx="4048">
                  <c:v>1.3750304658369586E-6</c:v>
                </c:pt>
                <c:pt idx="4049">
                  <c:v>1.3714839437972649E-6</c:v>
                </c:pt>
                <c:pt idx="4050">
                  <c:v>1.3679463605096535E-6</c:v>
                </c:pt>
                <c:pt idx="4051">
                  <c:v>1.3644176941005623E-6</c:v>
                </c:pt>
                <c:pt idx="4052">
                  <c:v>1.3608979227430502E-6</c:v>
                </c:pt>
                <c:pt idx="4053">
                  <c:v>1.3573870246630848E-6</c:v>
                </c:pt>
                <c:pt idx="4054">
                  <c:v>1.353884978140844E-6</c:v>
                </c:pt>
                <c:pt idx="4055">
                  <c:v>1.3503917615012833E-6</c:v>
                </c:pt>
                <c:pt idx="4056">
                  <c:v>1.3469073531277966E-6</c:v>
                </c:pt>
                <c:pt idx="4057">
                  <c:v>1.3434317314479048E-6</c:v>
                </c:pt>
                <c:pt idx="4058">
                  <c:v>1.3399648749447485E-6</c:v>
                </c:pt>
                <c:pt idx="4059">
                  <c:v>1.3365067621510162E-6</c:v>
                </c:pt>
                <c:pt idx="4060">
                  <c:v>1.3330573716487278E-6</c:v>
                </c:pt>
                <c:pt idx="4061">
                  <c:v>1.3296166820695593E-6</c:v>
                </c:pt>
                <c:pt idx="4062">
                  <c:v>1.326184672099614E-6</c:v>
                </c:pt>
                <c:pt idx="4063">
                  <c:v>1.3227613204722663E-6</c:v>
                </c:pt>
                <c:pt idx="4064">
                  <c:v>1.3193466059690292E-6</c:v>
                </c:pt>
                <c:pt idx="4065">
                  <c:v>1.3159405074270351E-6</c:v>
                </c:pt>
                <c:pt idx="4066">
                  <c:v>1.3125430037268931E-6</c:v>
                </c:pt>
                <c:pt idx="4067">
                  <c:v>1.3091540738058077E-6</c:v>
                </c:pt>
                <c:pt idx="4068">
                  <c:v>1.3057736966442428E-6</c:v>
                </c:pt>
                <c:pt idx="4069">
                  <c:v>1.3024018512758969E-6</c:v>
                </c:pt>
                <c:pt idx="4070">
                  <c:v>1.299038516783149E-6</c:v>
                </c:pt>
                <c:pt idx="4071">
                  <c:v>1.2956836722978178E-6</c:v>
                </c:pt>
                <c:pt idx="4072">
                  <c:v>1.2923372970009448E-6</c:v>
                </c:pt>
                <c:pt idx="4073">
                  <c:v>1.2889993701213848E-6</c:v>
                </c:pt>
                <c:pt idx="4074">
                  <c:v>1.2856698709407389E-6</c:v>
                </c:pt>
                <c:pt idx="4075">
                  <c:v>1.282348778784085E-6</c:v>
                </c:pt>
                <c:pt idx="4076">
                  <c:v>1.279036073030006E-6</c:v>
                </c:pt>
                <c:pt idx="4077">
                  <c:v>1.2757317331024589E-6</c:v>
                </c:pt>
                <c:pt idx="4078">
                  <c:v>1.2724357384770631E-6</c:v>
                </c:pt>
                <c:pt idx="4079">
                  <c:v>1.269148068676004E-6</c:v>
                </c:pt>
                <c:pt idx="4080">
                  <c:v>1.265868703268576E-6</c:v>
                </c:pt>
                <c:pt idx="4081">
                  <c:v>1.2625976218764946E-6</c:v>
                </c:pt>
                <c:pt idx="4082">
                  <c:v>1.2593348041642469E-6</c:v>
                </c:pt>
                <c:pt idx="4083">
                  <c:v>1.2560802298486329E-6</c:v>
                </c:pt>
                <c:pt idx="4084">
                  <c:v>1.2528338786942116E-6</c:v>
                </c:pt>
                <c:pt idx="4085">
                  <c:v>1.2495957305084767E-6</c:v>
                </c:pt>
                <c:pt idx="4086">
                  <c:v>1.246365765153511E-6</c:v>
                </c:pt>
                <c:pt idx="4087">
                  <c:v>1.2431439625344948E-6</c:v>
                </c:pt>
                <c:pt idx="4088">
                  <c:v>1.2399303026048008E-6</c:v>
                </c:pt>
                <c:pt idx="4089">
                  <c:v>1.2367247653661574E-6</c:v>
                </c:pt>
                <c:pt idx="4090">
                  <c:v>1.2335273308679436E-6</c:v>
                </c:pt>
                <c:pt idx="4091">
                  <c:v>1.2303379792031775E-6</c:v>
                </c:pt>
                <c:pt idx="4092">
                  <c:v>1.2271566905185994E-6</c:v>
                </c:pt>
                <c:pt idx="4093">
                  <c:v>1.2239834450016073E-6</c:v>
                </c:pt>
                <c:pt idx="4094">
                  <c:v>1.2208182228887134E-6</c:v>
                </c:pt>
                <c:pt idx="4095">
                  <c:v>1.2176610044638096E-6</c:v>
                </c:pt>
                <c:pt idx="4096">
                  <c:v>1.2145117700588723E-6</c:v>
                </c:pt>
                <c:pt idx="4097">
                  <c:v>1.2113705000464268E-6</c:v>
                </c:pt>
                <c:pt idx="4098">
                  <c:v>1.2082371748533172E-6</c:v>
                </c:pt>
                <c:pt idx="4099">
                  <c:v>1.2051117749480749E-6</c:v>
                </c:pt>
                <c:pt idx="4100">
                  <c:v>1.201994280844497E-6</c:v>
                </c:pt>
                <c:pt idx="4101">
                  <c:v>1.1988846731070669E-6</c:v>
                </c:pt>
                <c:pt idx="4102">
                  <c:v>1.1957829323412509E-6</c:v>
                </c:pt>
                <c:pt idx="4103">
                  <c:v>1.192689039203527E-6</c:v>
                </c:pt>
                <c:pt idx="4104">
                  <c:v>1.1896029743903801E-6</c:v>
                </c:pt>
                <c:pt idx="4105">
                  <c:v>1.1865247186498493E-6</c:v>
                </c:pt>
                <c:pt idx="4106">
                  <c:v>1.1834542527709561E-6</c:v>
                </c:pt>
                <c:pt idx="4107">
                  <c:v>1.180391557591403E-6</c:v>
                </c:pt>
                <c:pt idx="4108">
                  <c:v>1.1773366139923146E-6</c:v>
                </c:pt>
                <c:pt idx="4109">
                  <c:v>1.1742894029007859E-6</c:v>
                </c:pt>
                <c:pt idx="4110">
                  <c:v>1.1712499052906949E-6</c:v>
                </c:pt>
                <c:pt idx="4111">
                  <c:v>1.1682181021781496E-6</c:v>
                </c:pt>
                <c:pt idx="4112">
                  <c:v>1.1651939746253905E-6</c:v>
                </c:pt>
                <c:pt idx="4113">
                  <c:v>1.1621775037405743E-6</c:v>
                </c:pt>
                <c:pt idx="4114">
                  <c:v>1.1591686706766894E-6</c:v>
                </c:pt>
                <c:pt idx="4115">
                  <c:v>1.1561674566288455E-6</c:v>
                </c:pt>
                <c:pt idx="4116">
                  <c:v>1.1531738428396401E-6</c:v>
                </c:pt>
                <c:pt idx="4117">
                  <c:v>1.150187810595039E-6</c:v>
                </c:pt>
                <c:pt idx="4118">
                  <c:v>1.1472093412263277E-6</c:v>
                </c:pt>
                <c:pt idx="4119">
                  <c:v>1.1442384161056661E-6</c:v>
                </c:pt>
                <c:pt idx="4120">
                  <c:v>1.1412750166554125E-6</c:v>
                </c:pt>
                <c:pt idx="4121">
                  <c:v>1.1383191243356555E-6</c:v>
                </c:pt>
                <c:pt idx="4122">
                  <c:v>1.1353707206560319E-6</c:v>
                </c:pt>
                <c:pt idx="4123">
                  <c:v>1.1324297871648302E-6</c:v>
                </c:pt>
                <c:pt idx="4124">
                  <c:v>1.1294963054590194E-6</c:v>
                </c:pt>
                <c:pt idx="4125">
                  <c:v>1.1265702571767685E-6</c:v>
                </c:pt>
                <c:pt idx="4126">
                  <c:v>1.1236516239985844E-6</c:v>
                </c:pt>
                <c:pt idx="4127">
                  <c:v>1.1207403876513779E-6</c:v>
                </c:pt>
                <c:pt idx="4128">
                  <c:v>1.1178365299038015E-6</c:v>
                </c:pt>
                <c:pt idx="4129">
                  <c:v>1.114940032569448E-6</c:v>
                </c:pt>
                <c:pt idx="4130">
                  <c:v>1.1120508775012668E-6</c:v>
                </c:pt>
                <c:pt idx="4131">
                  <c:v>1.1091690466002373E-6</c:v>
                </c:pt>
                <c:pt idx="4132">
                  <c:v>1.1062945218072917E-6</c:v>
                </c:pt>
                <c:pt idx="4133">
                  <c:v>1.1034272851061884E-6</c:v>
                </c:pt>
                <c:pt idx="4134">
                  <c:v>1.1005673185258426E-6</c:v>
                </c:pt>
                <c:pt idx="4135">
                  <c:v>1.0977146041347974E-6</c:v>
                </c:pt>
                <c:pt idx="4136">
                  <c:v>1.0948691240476199E-6</c:v>
                </c:pt>
                <c:pt idx="4137">
                  <c:v>1.092030860418505E-6</c:v>
                </c:pt>
                <c:pt idx="4138">
                  <c:v>1.0891997954445279E-6</c:v>
                </c:pt>
                <c:pt idx="4139">
                  <c:v>1.0863759113681373E-6</c:v>
                </c:pt>
                <c:pt idx="4140">
                  <c:v>1.0835591904700547E-6</c:v>
                </c:pt>
                <c:pt idx="4141">
                  <c:v>1.0807496150737187E-6</c:v>
                </c:pt>
                <c:pt idx="4142">
                  <c:v>1.0779471675486469E-6</c:v>
                </c:pt>
                <c:pt idx="4143">
                  <c:v>1.0751518303016533E-6</c:v>
                </c:pt>
                <c:pt idx="4144">
                  <c:v>1.0723635857819982E-6</c:v>
                </c:pt>
                <c:pt idx="4145">
                  <c:v>1.0695824164842619E-6</c:v>
                </c:pt>
                <c:pt idx="4146">
                  <c:v>1.0668083049412426E-6</c:v>
                </c:pt>
                <c:pt idx="4147">
                  <c:v>1.064041233728131E-6</c:v>
                </c:pt>
                <c:pt idx="4148">
                  <c:v>1.0612811854622929E-6</c:v>
                </c:pt>
                <c:pt idx="4149">
                  <c:v>1.0585281428014269E-6</c:v>
                </c:pt>
                <c:pt idx="4150">
                  <c:v>1.0557820884460572E-6</c:v>
                </c:pt>
                <c:pt idx="4151">
                  <c:v>1.0530430051363358E-6</c:v>
                </c:pt>
                <c:pt idx="4152">
                  <c:v>1.0503108756553491E-6</c:v>
                </c:pt>
                <c:pt idx="4153">
                  <c:v>1.047585682824564E-6</c:v>
                </c:pt>
                <c:pt idx="4154">
                  <c:v>1.044867409508328E-6</c:v>
                </c:pt>
                <c:pt idx="4155">
                  <c:v>1.0421560386122963E-6</c:v>
                </c:pt>
                <c:pt idx="4156">
                  <c:v>1.0394515530814268E-6</c:v>
                </c:pt>
                <c:pt idx="4157">
                  <c:v>1.0367539359018227E-6</c:v>
                </c:pt>
                <c:pt idx="4158">
                  <c:v>1.0340631700997568E-6</c:v>
                </c:pt>
                <c:pt idx="4159">
                  <c:v>1.0313792387431895E-6</c:v>
                </c:pt>
                <c:pt idx="4160">
                  <c:v>1.0287021249388959E-6</c:v>
                </c:pt>
                <c:pt idx="4161">
                  <c:v>1.0260318118365309E-6</c:v>
                </c:pt>
                <c:pt idx="4162">
                  <c:v>1.0233682826207694E-6</c:v>
                </c:pt>
                <c:pt idx="4163">
                  <c:v>1.0207115205240454E-6</c:v>
                </c:pt>
                <c:pt idx="4164">
                  <c:v>1.018061508810343E-6</c:v>
                </c:pt>
                <c:pt idx="4165">
                  <c:v>1.0154182307904841E-6</c:v>
                </c:pt>
                <c:pt idx="4166">
                  <c:v>1.0127816698118821E-6</c:v>
                </c:pt>
                <c:pt idx="4167">
                  <c:v>1.0101518092611446E-6</c:v>
                </c:pt>
                <c:pt idx="4168">
                  <c:v>1.0075286325671087E-6</c:v>
                </c:pt>
                <c:pt idx="4169">
                  <c:v>1.0049121231945528E-6</c:v>
                </c:pt>
                <c:pt idx="4170">
                  <c:v>1.0023022646527078E-6</c:v>
                </c:pt>
                <c:pt idx="4171">
                  <c:v>9.9969904048381828E-7</c:v>
                </c:pt>
                <c:pt idx="4172">
                  <c:v>9.9710243427593654E-7</c:v>
                </c:pt>
                <c:pt idx="4173">
                  <c:v>9.9451242965137559E-7</c:v>
                </c:pt>
                <c:pt idx="4174">
                  <c:v>9.9192901027478656E-7</c:v>
                </c:pt>
                <c:pt idx="4175">
                  <c:v>9.8935215984665347E-7</c:v>
                </c:pt>
                <c:pt idx="4176">
                  <c:v>9.8678186210936474E-7</c:v>
                </c:pt>
                <c:pt idx="4177">
                  <c:v>9.8421810084428586E-7</c:v>
                </c:pt>
                <c:pt idx="4178">
                  <c:v>9.8166085986747679E-7</c:v>
                </c:pt>
                <c:pt idx="4179">
                  <c:v>9.7911012303917872E-7</c:v>
                </c:pt>
                <c:pt idx="4180">
                  <c:v>9.7656587425302629E-7</c:v>
                </c:pt>
                <c:pt idx="4181">
                  <c:v>9.7402809744623906E-7</c:v>
                </c:pt>
                <c:pt idx="4182">
                  <c:v>9.7149677658926736E-7</c:v>
                </c:pt>
                <c:pt idx="4183">
                  <c:v>9.689718956951165E-7</c:v>
                </c:pt>
                <c:pt idx="4184">
                  <c:v>9.6645343881311251E-7</c:v>
                </c:pt>
                <c:pt idx="4185">
                  <c:v>9.6394139003052855E-7</c:v>
                </c:pt>
                <c:pt idx="4186">
                  <c:v>9.6143573347285587E-7</c:v>
                </c:pt>
                <c:pt idx="4187">
                  <c:v>9.5893645330429175E-7</c:v>
                </c:pt>
                <c:pt idx="4188">
                  <c:v>9.5644353372703475E-7</c:v>
                </c:pt>
                <c:pt idx="4189">
                  <c:v>9.5395695897927896E-7</c:v>
                </c:pt>
                <c:pt idx="4190">
                  <c:v>9.5147671333868341E-7</c:v>
                </c:pt>
                <c:pt idx="4191">
                  <c:v>9.4900278111993263E-7</c:v>
                </c:pt>
                <c:pt idx="4192">
                  <c:v>9.4653514667641719E-7</c:v>
                </c:pt>
                <c:pt idx="4193">
                  <c:v>9.4407379439513791E-7</c:v>
                </c:pt>
                <c:pt idx="4194">
                  <c:v>9.4161870870630108E-7</c:v>
                </c:pt>
                <c:pt idx="4195">
                  <c:v>9.3916987407128378E-7</c:v>
                </c:pt>
                <c:pt idx="4196">
                  <c:v>9.3672727499466858E-7</c:v>
                </c:pt>
                <c:pt idx="4197">
                  <c:v>9.3429089601275092E-7</c:v>
                </c:pt>
                <c:pt idx="4198">
                  <c:v>9.3186072170345965E-7</c:v>
                </c:pt>
                <c:pt idx="4199">
                  <c:v>9.2943673667670755E-7</c:v>
                </c:pt>
                <c:pt idx="4200">
                  <c:v>9.2701892558371551E-7</c:v>
                </c:pt>
                <c:pt idx="4201">
                  <c:v>9.2460727311104943E-7</c:v>
                </c:pt>
                <c:pt idx="4202">
                  <c:v>9.2220176398089123E-7</c:v>
                </c:pt>
                <c:pt idx="4203">
                  <c:v>9.1980238295374939E-7</c:v>
                </c:pt>
                <c:pt idx="4204">
                  <c:v>9.1740911482439316E-7</c:v>
                </c:pt>
                <c:pt idx="4205">
                  <c:v>9.1502194442591835E-7</c:v>
                </c:pt>
                <c:pt idx="4206">
                  <c:v>9.1264085662774155E-7</c:v>
                </c:pt>
                <c:pt idx="4207">
                  <c:v>9.1026583633516643E-7</c:v>
                </c:pt>
                <c:pt idx="4208">
                  <c:v>9.0789686848781167E-7</c:v>
                </c:pt>
                <c:pt idx="4209">
                  <c:v>9.0553393806622456E-7</c:v>
                </c:pt>
                <c:pt idx="4210">
                  <c:v>9.0317703008082218E-7</c:v>
                </c:pt>
                <c:pt idx="4211">
                  <c:v>9.0082612958235393E-7</c:v>
                </c:pt>
                <c:pt idx="4212">
                  <c:v>8.9848122165680578E-7</c:v>
                </c:pt>
                <c:pt idx="4213">
                  <c:v>8.9614229142442447E-7</c:v>
                </c:pt>
                <c:pt idx="4214">
                  <c:v>8.9380932404194017E-7</c:v>
                </c:pt>
                <c:pt idx="4215">
                  <c:v>8.9148230470164486E-7</c:v>
                </c:pt>
                <c:pt idx="4216">
                  <c:v>8.8916121863258498E-7</c:v>
                </c:pt>
                <c:pt idx="4217">
                  <c:v>8.8684605109714621E-7</c:v>
                </c:pt>
                <c:pt idx="4218">
                  <c:v>8.8453678739387233E-7</c:v>
                </c:pt>
                <c:pt idx="4219">
                  <c:v>8.822334128569774E-7</c:v>
                </c:pt>
                <c:pt idx="4220">
                  <c:v>8.7993591285721309E-7</c:v>
                </c:pt>
                <c:pt idx="4221">
                  <c:v>8.7764427279650187E-7</c:v>
                </c:pt>
                <c:pt idx="4222">
                  <c:v>8.7535847811558067E-7</c:v>
                </c:pt>
                <c:pt idx="4223">
                  <c:v>8.7307851428944719E-7</c:v>
                </c:pt>
                <c:pt idx="4224">
                  <c:v>8.7080436682605887E-7</c:v>
                </c:pt>
                <c:pt idx="4225">
                  <c:v>8.6853602127056131E-7</c:v>
                </c:pt>
                <c:pt idx="4226">
                  <c:v>8.6627346320111405E-7</c:v>
                </c:pt>
                <c:pt idx="4227">
                  <c:v>8.6401667823127583E-7</c:v>
                </c:pt>
                <c:pt idx="4228">
                  <c:v>8.6176565200881197E-7</c:v>
                </c:pt>
                <c:pt idx="4229">
                  <c:v>8.5952037021780857E-7</c:v>
                </c:pt>
                <c:pt idx="4230">
                  <c:v>8.5728081857330569E-7</c:v>
                </c:pt>
                <c:pt idx="4231">
                  <c:v>8.5504698282742311E-7</c:v>
                </c:pt>
                <c:pt idx="4232">
                  <c:v>8.5281884876551141E-7</c:v>
                </c:pt>
                <c:pt idx="4233">
                  <c:v>8.505964022068567E-7</c:v>
                </c:pt>
                <c:pt idx="4234">
                  <c:v>8.4837962900663217E-7</c:v>
                </c:pt>
                <c:pt idx="4235">
                  <c:v>8.4616851505107341E-7</c:v>
                </c:pt>
                <c:pt idx="4236">
                  <c:v>8.4396304626300784E-7</c:v>
                </c:pt>
                <c:pt idx="4237">
                  <c:v>8.4176320859692157E-7</c:v>
                </c:pt>
                <c:pt idx="4238">
                  <c:v>8.3956898804340464E-7</c:v>
                </c:pt>
                <c:pt idx="4239">
                  <c:v>8.373803706245974E-7</c:v>
                </c:pt>
                <c:pt idx="4240">
                  <c:v>8.3519734239798516E-7</c:v>
                </c:pt>
                <c:pt idx="4241">
                  <c:v>8.3301988945319984E-7</c:v>
                </c:pt>
                <c:pt idx="4242">
                  <c:v>8.3084799791467625E-7</c:v>
                </c:pt>
                <c:pt idx="4243">
                  <c:v>8.2868165393915841E-7</c:v>
                </c:pt>
                <c:pt idx="4244">
                  <c:v>8.2652084371694643E-7</c:v>
                </c:pt>
                <c:pt idx="4245">
                  <c:v>8.2436555347151696E-7</c:v>
                </c:pt>
                <c:pt idx="4246">
                  <c:v>8.222157694607159E-7</c:v>
                </c:pt>
                <c:pt idx="4247">
                  <c:v>8.2007147797339731E-7</c:v>
                </c:pt>
                <c:pt idx="4248">
                  <c:v>8.179326653339771E-7</c:v>
                </c:pt>
                <c:pt idx="4249">
                  <c:v>8.1579931789657828E-7</c:v>
                </c:pt>
                <c:pt idx="4250">
                  <c:v>8.1367142205121101E-7</c:v>
                </c:pt>
                <c:pt idx="4251">
                  <c:v>8.1154896421867673E-7</c:v>
                </c:pt>
                <c:pt idx="4252">
                  <c:v>8.0943193085468825E-7</c:v>
                </c:pt>
                <c:pt idx="4253">
                  <c:v>8.0732030844466547E-7</c:v>
                </c:pt>
                <c:pt idx="4254">
                  <c:v>8.0521408350807226E-7</c:v>
                </c:pt>
                <c:pt idx="4255">
                  <c:v>8.0311324259830803E-7</c:v>
                </c:pt>
                <c:pt idx="4256">
                  <c:v>8.0101777229772035E-7</c:v>
                </c:pt>
                <c:pt idx="4257">
                  <c:v>7.9892765922551972E-7</c:v>
                </c:pt>
                <c:pt idx="4258">
                  <c:v>7.9684289002818426E-7</c:v>
                </c:pt>
                <c:pt idx="4259">
                  <c:v>7.947634513884045E-7</c:v>
                </c:pt>
                <c:pt idx="4260">
                  <c:v>7.9268933001863228E-7</c:v>
                </c:pt>
                <c:pt idx="4261">
                  <c:v>7.9062051266520078E-7</c:v>
                </c:pt>
                <c:pt idx="4262">
                  <c:v>7.885569861046382E-7</c:v>
                </c:pt>
                <c:pt idx="4263">
                  <c:v>7.8649873714616144E-7</c:v>
                </c:pt>
                <c:pt idx="4264">
                  <c:v>7.8444575263053769E-7</c:v>
                </c:pt>
                <c:pt idx="4265">
                  <c:v>7.8239801943192754E-7</c:v>
                </c:pt>
                <c:pt idx="4266">
                  <c:v>7.8035552445219298E-7</c:v>
                </c:pt>
                <c:pt idx="4267">
                  <c:v>7.7831825463016728E-7</c:v>
                </c:pt>
                <c:pt idx="4268">
                  <c:v>7.7628619693124665E-7</c:v>
                </c:pt>
                <c:pt idx="4269">
                  <c:v>7.7425933835552178E-7</c:v>
                </c:pt>
                <c:pt idx="4270">
                  <c:v>7.7223766593289894E-7</c:v>
                </c:pt>
                <c:pt idx="4271">
                  <c:v>7.7022116672499728E-7</c:v>
                </c:pt>
                <c:pt idx="4272">
                  <c:v>7.6820982782612466E-7</c:v>
                </c:pt>
                <c:pt idx="4273">
                  <c:v>7.6620363635785662E-7</c:v>
                </c:pt>
                <c:pt idx="4274">
                  <c:v>7.6420257947754739E-7</c:v>
                </c:pt>
                <c:pt idx="4275">
                  <c:v>7.6220664436976466E-7</c:v>
                </c:pt>
                <c:pt idx="4276">
                  <c:v>7.6021581825360795E-7</c:v>
                </c:pt>
                <c:pt idx="4277">
                  <c:v>7.5823008837511922E-7</c:v>
                </c:pt>
                <c:pt idx="4278">
                  <c:v>7.5624944201378805E-7</c:v>
                </c:pt>
                <c:pt idx="4279">
                  <c:v>7.5427386648027487E-7</c:v>
                </c:pt>
                <c:pt idx="4280">
                  <c:v>7.5230334911315826E-7</c:v>
                </c:pt>
                <c:pt idx="4281">
                  <c:v>7.5033787728392238E-7</c:v>
                </c:pt>
                <c:pt idx="4282">
                  <c:v>7.4837743839440904E-7</c:v>
                </c:pt>
                <c:pt idx="4283">
                  <c:v>7.4642201987529981E-7</c:v>
                </c:pt>
                <c:pt idx="4284">
                  <c:v>7.4447160919050709E-7</c:v>
                </c:pt>
                <c:pt idx="4285">
                  <c:v>7.4252619383072304E-7</c:v>
                </c:pt>
                <c:pt idx="4286">
                  <c:v>7.4058576131894906E-7</c:v>
                </c:pt>
                <c:pt idx="4287">
                  <c:v>7.3865029920941157E-7</c:v>
                </c:pt>
                <c:pt idx="4288">
                  <c:v>7.36719795084201E-7</c:v>
                </c:pt>
                <c:pt idx="4289">
                  <c:v>7.3479423655581962E-7</c:v>
                </c:pt>
                <c:pt idx="4290">
                  <c:v>7.3287361126815739E-7</c:v>
                </c:pt>
                <c:pt idx="4291">
                  <c:v>7.3095790689367297E-7</c:v>
                </c:pt>
                <c:pt idx="4292">
                  <c:v>7.2904711113491163E-7</c:v>
                </c:pt>
                <c:pt idx="4293">
                  <c:v>7.2714121172499317E-7</c:v>
                </c:pt>
                <c:pt idx="4294">
                  <c:v>7.2524019642549765E-7</c:v>
                </c:pt>
                <c:pt idx="4295">
                  <c:v>7.2334405302830864E-7</c:v>
                </c:pt>
                <c:pt idx="4296">
                  <c:v>7.2145276935485416E-7</c:v>
                </c:pt>
                <c:pt idx="4297">
                  <c:v>7.1956633325578152E-7</c:v>
                </c:pt>
                <c:pt idx="4298">
                  <c:v>7.1768473261139094E-7</c:v>
                </c:pt>
                <c:pt idx="4299">
                  <c:v>7.1580795533114768E-7</c:v>
                </c:pt>
                <c:pt idx="4300">
                  <c:v>7.1393598935373627E-7</c:v>
                </c:pt>
                <c:pt idx="4301">
                  <c:v>7.1206882264781939E-7</c:v>
                </c:pt>
                <c:pt idx="4302">
                  <c:v>7.102064432091648E-7</c:v>
                </c:pt>
                <c:pt idx="4303">
                  <c:v>7.0834883906633738E-7</c:v>
                </c:pt>
                <c:pt idx="4304">
                  <c:v>7.064959982720255E-7</c:v>
                </c:pt>
                <c:pt idx="4305">
                  <c:v>7.0464790891236516E-7</c:v>
                </c:pt>
                <c:pt idx="4306">
                  <c:v>7.0280455909902534E-7</c:v>
                </c:pt>
                <c:pt idx="4307">
                  <c:v>7.009659369747916E-7</c:v>
                </c:pt>
                <c:pt idx="4308">
                  <c:v>6.9913203070987983E-7</c:v>
                </c:pt>
                <c:pt idx="4309">
                  <c:v>6.973028285033999E-7</c:v>
                </c:pt>
                <c:pt idx="4310">
                  <c:v>6.9547831858400621E-7</c:v>
                </c:pt>
                <c:pt idx="4311">
                  <c:v>6.9365848920648239E-7</c:v>
                </c:pt>
                <c:pt idx="4312">
                  <c:v>6.9184332865737923E-7</c:v>
                </c:pt>
                <c:pt idx="4313">
                  <c:v>6.9003282524937679E-7</c:v>
                </c:pt>
                <c:pt idx="4314">
                  <c:v>6.8822696732388647E-7</c:v>
                </c:pt>
                <c:pt idx="4315">
                  <c:v>6.8642574325088841E-7</c:v>
                </c:pt>
                <c:pt idx="4316">
                  <c:v>6.8462914142833516E-7</c:v>
                </c:pt>
                <c:pt idx="4317">
                  <c:v>6.8283715028285641E-7</c:v>
                </c:pt>
                <c:pt idx="4318">
                  <c:v>6.8104975826807851E-7</c:v>
                </c:pt>
                <c:pt idx="4319">
                  <c:v>6.7926695386755177E-7</c:v>
                </c:pt>
                <c:pt idx="4320">
                  <c:v>6.7748872558997999E-7</c:v>
                </c:pt>
                <c:pt idx="4321">
                  <c:v>6.7571506197512936E-7</c:v>
                </c:pt>
                <c:pt idx="4322">
                  <c:v>6.7394595158726906E-7</c:v>
                </c:pt>
                <c:pt idx="4323">
                  <c:v>6.721813830215138E-7</c:v>
                </c:pt>
                <c:pt idx="4324">
                  <c:v>6.7042134489834863E-7</c:v>
                </c:pt>
                <c:pt idx="4325">
                  <c:v>6.6866582586769469E-7</c:v>
                </c:pt>
                <c:pt idx="4326">
                  <c:v>6.6691481460533133E-7</c:v>
                </c:pt>
                <c:pt idx="4327">
                  <c:v>6.6516829981528138E-7</c:v>
                </c:pt>
                <c:pt idx="4328">
                  <c:v>6.6342627022932324E-7</c:v>
                </c:pt>
                <c:pt idx="4329">
                  <c:v>6.6168871460688247E-7</c:v>
                </c:pt>
                <c:pt idx="4330">
                  <c:v>6.5995562173378495E-7</c:v>
                </c:pt>
                <c:pt idx="4331">
                  <c:v>6.5822698042231108E-7</c:v>
                </c:pt>
                <c:pt idx="4332">
                  <c:v>6.5650277951444843E-7</c:v>
                </c:pt>
                <c:pt idx="4333">
                  <c:v>6.5478300787777171E-7</c:v>
                </c:pt>
                <c:pt idx="4334">
                  <c:v>6.5306765440647282E-7</c:v>
                </c:pt>
                <c:pt idx="4335">
                  <c:v>6.5135670802282447E-7</c:v>
                </c:pt>
                <c:pt idx="4336">
                  <c:v>6.4965015767398182E-7</c:v>
                </c:pt>
                <c:pt idx="4337">
                  <c:v>6.4794799233827086E-7</c:v>
                </c:pt>
                <c:pt idx="4338">
                  <c:v>6.4625020101494266E-7</c:v>
                </c:pt>
                <c:pt idx="4339">
                  <c:v>6.4455677273539489E-7</c:v>
                </c:pt>
                <c:pt idx="4340">
                  <c:v>6.428676965539832E-7</c:v>
                </c:pt>
                <c:pt idx="4341">
                  <c:v>6.4118296155393014E-7</c:v>
                </c:pt>
                <c:pt idx="4342">
                  <c:v>6.3950255684260882E-7</c:v>
                </c:pt>
                <c:pt idx="4343">
                  <c:v>6.378264715579127E-7</c:v>
                </c:pt>
                <c:pt idx="4344">
                  <c:v>6.361546948592295E-7</c:v>
                </c:pt>
                <c:pt idx="4345">
                  <c:v>6.3448721593565411E-7</c:v>
                </c:pt>
                <c:pt idx="4346">
                  <c:v>6.3282402400181435E-7</c:v>
                </c:pt>
                <c:pt idx="4347">
                  <c:v>6.3116510829803367E-7</c:v>
                </c:pt>
                <c:pt idx="4348">
                  <c:v>6.2951045809176765E-7</c:v>
                </c:pt>
                <c:pt idx="4349">
                  <c:v>6.2786006267551695E-7</c:v>
                </c:pt>
                <c:pt idx="4350">
                  <c:v>6.2621391136774888E-7</c:v>
                </c:pt>
                <c:pt idx="4351">
                  <c:v>6.2457199351511998E-7</c:v>
                </c:pt>
                <c:pt idx="4352">
                  <c:v>6.2293429848738033E-7</c:v>
                </c:pt>
                <c:pt idx="4353">
                  <c:v>6.2130081568138504E-7</c:v>
                </c:pt>
                <c:pt idx="4354">
                  <c:v>6.1967153452071482E-7</c:v>
                </c:pt>
                <c:pt idx="4355">
                  <c:v>6.1804644445242335E-7</c:v>
                </c:pt>
                <c:pt idx="4356">
                  <c:v>6.1642553495207882E-7</c:v>
                </c:pt>
                <c:pt idx="4357">
                  <c:v>6.1480879551853267E-7</c:v>
                </c:pt>
                <c:pt idx="4358">
                  <c:v>6.1319621567738902E-7</c:v>
                </c:pt>
                <c:pt idx="4359">
                  <c:v>6.1158778497894472E-7</c:v>
                </c:pt>
                <c:pt idx="4360">
                  <c:v>6.0998349300108953E-7</c:v>
                </c:pt>
                <c:pt idx="4361">
                  <c:v>6.0838332934315333E-7</c:v>
                </c:pt>
                <c:pt idx="4362">
                  <c:v>6.0678728363460681E-7</c:v>
                </c:pt>
                <c:pt idx="4363">
                  <c:v>6.0519534552565604E-7</c:v>
                </c:pt>
                <c:pt idx="4364">
                  <c:v>6.036075046955908E-7</c:v>
                </c:pt>
                <c:pt idx="4365">
                  <c:v>6.0202375084573729E-7</c:v>
                </c:pt>
                <c:pt idx="4366">
                  <c:v>6.0044407370422859E-7</c:v>
                </c:pt>
                <c:pt idx="4367">
                  <c:v>5.9886846302454103E-7</c:v>
                </c:pt>
                <c:pt idx="4368">
                  <c:v>5.9729690858427442E-7</c:v>
                </c:pt>
                <c:pt idx="4369">
                  <c:v>5.9572940018488103E-7</c:v>
                </c:pt>
                <c:pt idx="4370">
                  <c:v>5.941659276561108E-7</c:v>
                </c:pt>
                <c:pt idx="4371">
                  <c:v>5.926064808483135E-7</c:v>
                </c:pt>
                <c:pt idx="4372">
                  <c:v>5.9105104964024503E-7</c:v>
                </c:pt>
                <c:pt idx="4373">
                  <c:v>5.8949962393277898E-7</c:v>
                </c:pt>
                <c:pt idx="4374">
                  <c:v>5.8795219365270139E-7</c:v>
                </c:pt>
                <c:pt idx="4375">
                  <c:v>5.8640874875138258E-7</c:v>
                </c:pt>
                <c:pt idx="4376">
                  <c:v>5.8486927920353032E-7</c:v>
                </c:pt>
                <c:pt idx="4377">
                  <c:v>5.8333377501009007E-7</c:v>
                </c:pt>
                <c:pt idx="4378">
                  <c:v>5.8180222619482976E-7</c:v>
                </c:pt>
                <c:pt idx="4379">
                  <c:v>5.8027462280688764E-7</c:v>
                </c:pt>
                <c:pt idx="4380">
                  <c:v>5.7875095491998624E-7</c:v>
                </c:pt>
                <c:pt idx="4381">
                  <c:v>5.7723121262980319E-7</c:v>
                </c:pt>
                <c:pt idx="4382">
                  <c:v>5.7571538605947353E-7</c:v>
                </c:pt>
                <c:pt idx="4383">
                  <c:v>5.7420346535324717E-7</c:v>
                </c:pt>
                <c:pt idx="4384">
                  <c:v>5.7269544068166587E-7</c:v>
                </c:pt>
                <c:pt idx="4385">
                  <c:v>5.71191302238636E-7</c:v>
                </c:pt>
                <c:pt idx="4386">
                  <c:v>5.6969104024066951E-7</c:v>
                </c:pt>
                <c:pt idx="4387">
                  <c:v>5.6819464493005527E-7</c:v>
                </c:pt>
                <c:pt idx="4388">
                  <c:v>5.6670210657222986E-7</c:v>
                </c:pt>
                <c:pt idx="4389">
                  <c:v>5.6521341545623838E-7</c:v>
                </c:pt>
                <c:pt idx="4390">
                  <c:v>5.6372856189430072E-7</c:v>
                </c:pt>
                <c:pt idx="4391">
                  <c:v>5.6224753622368187E-7</c:v>
                </c:pt>
                <c:pt idx="4392">
                  <c:v>5.60770328804659E-7</c:v>
                </c:pt>
                <c:pt idx="4393">
                  <c:v>5.5929693001987094E-7</c:v>
                </c:pt>
                <c:pt idx="4394">
                  <c:v>5.5782733027776054E-7</c:v>
                </c:pt>
                <c:pt idx="4395">
                  <c:v>5.5636152000861734E-7</c:v>
                </c:pt>
                <c:pt idx="4396">
                  <c:v>5.5489948966544488E-7</c:v>
                </c:pt>
                <c:pt idx="4397">
                  <c:v>5.5344122972770127E-7</c:v>
                </c:pt>
                <c:pt idx="4398">
                  <c:v>5.5198673069398077E-7</c:v>
                </c:pt>
                <c:pt idx="4399">
                  <c:v>5.5053598308941348E-7</c:v>
                </c:pt>
                <c:pt idx="4400">
                  <c:v>5.4908897746078645E-7</c:v>
                </c:pt>
                <c:pt idx="4401">
                  <c:v>5.4764570437803445E-7</c:v>
                </c:pt>
                <c:pt idx="4402">
                  <c:v>5.4620615443478206E-7</c:v>
                </c:pt>
                <c:pt idx="4403">
                  <c:v>5.4477031824728657E-7</c:v>
                </c:pt>
                <c:pt idx="4404">
                  <c:v>5.4333818645476329E-7</c:v>
                </c:pt>
                <c:pt idx="4405">
                  <c:v>5.4190974971868072E-7</c:v>
                </c:pt>
                <c:pt idx="4406">
                  <c:v>5.4048499872495618E-7</c:v>
                </c:pt>
                <c:pt idx="4407">
                  <c:v>5.3906392418100126E-7</c:v>
                </c:pt>
                <c:pt idx="4408">
                  <c:v>5.3764651681710422E-7</c:v>
                </c:pt>
                <c:pt idx="4409">
                  <c:v>5.3623276738710762E-7</c:v>
                </c:pt>
                <c:pt idx="4410">
                  <c:v>5.3482266666591465E-7</c:v>
                </c:pt>
                <c:pt idx="4411">
                  <c:v>5.3341620545306698E-7</c:v>
                </c:pt>
                <c:pt idx="4412">
                  <c:v>5.3201337456865194E-7</c:v>
                </c:pt>
                <c:pt idx="4413">
                  <c:v>5.3061416485641953E-7</c:v>
                </c:pt>
                <c:pt idx="4414">
                  <c:v>5.2921856718223751E-7</c:v>
                </c:pt>
                <c:pt idx="4415">
                  <c:v>5.2782657243428109E-7</c:v>
                </c:pt>
                <c:pt idx="4416">
                  <c:v>5.2643817152270766E-7</c:v>
                </c:pt>
                <c:pt idx="4417">
                  <c:v>5.2505335538163551E-7</c:v>
                </c:pt>
                <c:pt idx="4418">
                  <c:v>5.2367211496450882E-7</c:v>
                </c:pt>
                <c:pt idx="4419">
                  <c:v>5.2229444124968129E-7</c:v>
                </c:pt>
                <c:pt idx="4420">
                  <c:v>5.2092032523529336E-7</c:v>
                </c:pt>
                <c:pt idx="4421">
                  <c:v>5.1954975794371735E-7</c:v>
                </c:pt>
                <c:pt idx="4422">
                  <c:v>5.1818273041806095E-7</c:v>
                </c:pt>
                <c:pt idx="4423">
                  <c:v>5.1681923372335985E-7</c:v>
                </c:pt>
                <c:pt idx="4424">
                  <c:v>5.1545925894674036E-7</c:v>
                </c:pt>
                <c:pt idx="4425">
                  <c:v>5.141027971979073E-7</c:v>
                </c:pt>
                <c:pt idx="4426">
                  <c:v>5.127498396070569E-7</c:v>
                </c:pt>
                <c:pt idx="4427">
                  <c:v>5.1140037732731627E-7</c:v>
                </c:pt>
                <c:pt idx="4428">
                  <c:v>5.1005440153195159E-7</c:v>
                </c:pt>
                <c:pt idx="4429">
                  <c:v>5.0871190341837962E-7</c:v>
                </c:pt>
                <c:pt idx="4430">
                  <c:v>5.0737287420274673E-7</c:v>
                </c:pt>
                <c:pt idx="4431">
                  <c:v>5.0603730512516014E-7</c:v>
                </c:pt>
                <c:pt idx="4432">
                  <c:v>5.0470518744548669E-7</c:v>
                </c:pt>
                <c:pt idx="4433">
                  <c:v>5.0337651244617169E-7</c:v>
                </c:pt>
                <c:pt idx="4434">
                  <c:v>5.0205127143012479E-7</c:v>
                </c:pt>
                <c:pt idx="4435">
                  <c:v>5.0072945572280704E-7</c:v>
                </c:pt>
                <c:pt idx="4436">
                  <c:v>4.9941105666941195E-7</c:v>
                </c:pt>
                <c:pt idx="4437">
                  <c:v>4.9809606563798263E-7</c:v>
                </c:pt>
                <c:pt idx="4438">
                  <c:v>4.967844740160236E-7</c:v>
                </c:pt>
                <c:pt idx="4439">
                  <c:v>4.9547627321421418E-7</c:v>
                </c:pt>
                <c:pt idx="4440">
                  <c:v>4.9417145466204462E-7</c:v>
                </c:pt>
                <c:pt idx="4441">
                  <c:v>4.9287000981234263E-7</c:v>
                </c:pt>
                <c:pt idx="4442">
                  <c:v>4.9157193013677392E-7</c:v>
                </c:pt>
                <c:pt idx="4443">
                  <c:v>4.9027720712993507E-7</c:v>
                </c:pt>
                <c:pt idx="4444">
                  <c:v>4.889858323059112E-7</c:v>
                </c:pt>
                <c:pt idx="4445">
                  <c:v>4.8769779719957701E-7</c:v>
                </c:pt>
                <c:pt idx="4446">
                  <c:v>4.8641309336811466E-7</c:v>
                </c:pt>
                <c:pt idx="4447">
                  <c:v>4.8513171238759854E-7</c:v>
                </c:pt>
                <c:pt idx="4448">
                  <c:v>4.8385364585584126E-7</c:v>
                </c:pt>
                <c:pt idx="4449">
                  <c:v>4.8257888539084874E-7</c:v>
                </c:pt>
                <c:pt idx="4450">
                  <c:v>4.8130742263225671E-7</c:v>
                </c:pt>
                <c:pt idx="4451">
                  <c:v>4.8003924923870154E-7</c:v>
                </c:pt>
                <c:pt idx="4452">
                  <c:v>4.7877435689047654E-7</c:v>
                </c:pt>
                <c:pt idx="4453">
                  <c:v>4.775127372869841E-7</c:v>
                </c:pt>
                <c:pt idx="4454">
                  <c:v>4.7625438215025931E-7</c:v>
                </c:pt>
                <c:pt idx="4455">
                  <c:v>4.7499928322076871E-7</c:v>
                </c:pt>
                <c:pt idx="4456">
                  <c:v>4.7374743225957867E-7</c:v>
                </c:pt>
                <c:pt idx="4457">
                  <c:v>4.7249882104854514E-7</c:v>
                </c:pt>
                <c:pt idx="4458">
                  <c:v>4.7125344138974445E-7</c:v>
                </c:pt>
                <c:pt idx="4459">
                  <c:v>4.700112851055004E-7</c:v>
                </c:pt>
                <c:pt idx="4460">
                  <c:v>4.6877234403659533E-7</c:v>
                </c:pt>
                <c:pt idx="4461">
                  <c:v>4.6753661004657983E-7</c:v>
                </c:pt>
                <c:pt idx="4462">
                  <c:v>4.6630407501711065E-7</c:v>
                </c:pt>
                <c:pt idx="4463">
                  <c:v>4.6507473085041729E-7</c:v>
                </c:pt>
                <c:pt idx="4464">
                  <c:v>4.638485694687599E-7</c:v>
                </c:pt>
                <c:pt idx="4465">
                  <c:v>4.626255828131282E-7</c:v>
                </c:pt>
                <c:pt idx="4466">
                  <c:v>4.6140576284671095E-7</c:v>
                </c:pt>
                <c:pt idx="4467">
                  <c:v>4.6018910155061336E-7</c:v>
                </c:pt>
                <c:pt idx="4468">
                  <c:v>4.5897559092578154E-7</c:v>
                </c:pt>
                <c:pt idx="4469">
                  <c:v>4.5776522299340906E-7</c:v>
                </c:pt>
                <c:pt idx="4470">
                  <c:v>4.5655798979428648E-7</c:v>
                </c:pt>
                <c:pt idx="4471">
                  <c:v>4.5535388338877416E-7</c:v>
                </c:pt>
                <c:pt idx="4472">
                  <c:v>4.5415289585585368E-7</c:v>
                </c:pt>
                <c:pt idx="4473">
                  <c:v>4.5295501929586536E-7</c:v>
                </c:pt>
                <c:pt idx="4474">
                  <c:v>4.5176024582682206E-7</c:v>
                </c:pt>
                <c:pt idx="4475">
                  <c:v>4.5056856758752617E-7</c:v>
                </c:pt>
                <c:pt idx="4476">
                  <c:v>4.4937997673445262E-7</c:v>
                </c:pt>
                <c:pt idx="4477">
                  <c:v>4.4819446544576034E-7</c:v>
                </c:pt>
                <c:pt idx="4478">
                  <c:v>4.470120259167658E-7</c:v>
                </c:pt>
                <c:pt idx="4479">
                  <c:v>4.4583265036262634E-7</c:v>
                </c:pt>
                <c:pt idx="4480">
                  <c:v>4.4465633101834021E-7</c:v>
                </c:pt>
                <c:pt idx="4481">
                  <c:v>4.4348306013725579E-7</c:v>
                </c:pt>
                <c:pt idx="4482">
                  <c:v>4.4231282999231841E-7</c:v>
                </c:pt>
                <c:pt idx="4483">
                  <c:v>4.4114563287504034E-7</c:v>
                </c:pt>
                <c:pt idx="4484">
                  <c:v>4.3998146109696453E-7</c:v>
                </c:pt>
                <c:pt idx="4485">
                  <c:v>4.3882030698646612E-7</c:v>
                </c:pt>
                <c:pt idx="4486">
                  <c:v>4.3766216289355011E-7</c:v>
                </c:pt>
                <c:pt idx="4487">
                  <c:v>4.3650702118480981E-7</c:v>
                </c:pt>
                <c:pt idx="4488">
                  <c:v>4.3535487424662517E-7</c:v>
                </c:pt>
                <c:pt idx="4489">
                  <c:v>4.3420571448532551E-7</c:v>
                </c:pt>
                <c:pt idx="4490">
                  <c:v>4.3305953432269E-7</c:v>
                </c:pt>
                <c:pt idx="4491">
                  <c:v>4.3191632620323897E-7</c:v>
                </c:pt>
                <c:pt idx="4492">
                  <c:v>4.3077608258640051E-7</c:v>
                </c:pt>
                <c:pt idx="4493">
                  <c:v>4.2963879595334098E-7</c:v>
                </c:pt>
                <c:pt idx="4494">
                  <c:v>4.2850445880162529E-7</c:v>
                </c:pt>
                <c:pt idx="4495">
                  <c:v>4.2737306364800873E-7</c:v>
                </c:pt>
                <c:pt idx="4496">
                  <c:v>4.2624460302827434E-7</c:v>
                </c:pt>
                <c:pt idx="4497">
                  <c:v>4.2511906949566081E-7</c:v>
                </c:pt>
                <c:pt idx="4498">
                  <c:v>4.2399645562240748E-7</c:v>
                </c:pt>
                <c:pt idx="4499">
                  <c:v>4.2287675399888696E-7</c:v>
                </c:pt>
                <c:pt idx="4500">
                  <c:v>4.2175995723357806E-7</c:v>
                </c:pt>
                <c:pt idx="4501">
                  <c:v>4.2064605795428547E-7</c:v>
                </c:pt>
                <c:pt idx="4502">
                  <c:v>4.1953504880496849E-7</c:v>
                </c:pt>
                <c:pt idx="4503">
                  <c:v>4.184269224497526E-7</c:v>
                </c:pt>
                <c:pt idx="4504">
                  <c:v>4.1732167156970394E-7</c:v>
                </c:pt>
                <c:pt idx="4505">
                  <c:v>4.1621928886434716E-7</c:v>
                </c:pt>
                <c:pt idx="4506">
                  <c:v>4.1511976705147576E-7</c:v>
                </c:pt>
                <c:pt idx="4507">
                  <c:v>4.1402309886612201E-7</c:v>
                </c:pt>
                <c:pt idx="4508">
                  <c:v>4.1292927706221044E-7</c:v>
                </c:pt>
                <c:pt idx="4509">
                  <c:v>4.1183829441071465E-7</c:v>
                </c:pt>
                <c:pt idx="4510">
                  <c:v>4.1075014370090413E-7</c:v>
                </c:pt>
                <c:pt idx="4511">
                  <c:v>4.0966481774037142E-7</c:v>
                </c:pt>
                <c:pt idx="4512">
                  <c:v>4.0858230935302627E-7</c:v>
                </c:pt>
                <c:pt idx="4513">
                  <c:v>4.075026113818062E-7</c:v>
                </c:pt>
                <c:pt idx="4514">
                  <c:v>4.064257166871857E-7</c:v>
                </c:pt>
                <c:pt idx="4515">
                  <c:v>4.0535161814687806E-7</c:v>
                </c:pt>
                <c:pt idx="4516">
                  <c:v>4.0428030865564566E-7</c:v>
                </c:pt>
                <c:pt idx="4517">
                  <c:v>4.0321178112787495E-7</c:v>
                </c:pt>
                <c:pt idx="4518">
                  <c:v>4.0214602849302276E-7</c:v>
                </c:pt>
                <c:pt idx="4519">
                  <c:v>4.0108304369943816E-7</c:v>
                </c:pt>
                <c:pt idx="4520">
                  <c:v>4.0002281971279036E-7</c:v>
                </c:pt>
                <c:pt idx="4521">
                  <c:v>3.9896534951585185E-7</c:v>
                </c:pt>
                <c:pt idx="4522">
                  <c:v>3.9791062610847129E-7</c:v>
                </c:pt>
                <c:pt idx="4523">
                  <c:v>3.9685864250838671E-7</c:v>
                </c:pt>
                <c:pt idx="4524">
                  <c:v>3.9580939175108991E-7</c:v>
                </c:pt>
                <c:pt idx="4525">
                  <c:v>3.9476286688749549E-7</c:v>
                </c:pt>
                <c:pt idx="4526">
                  <c:v>3.9371906098768132E-7</c:v>
                </c:pt>
                <c:pt idx="4527">
                  <c:v>3.926779671373649E-7</c:v>
                </c:pt>
                <c:pt idx="4528">
                  <c:v>3.9163957844061382E-7</c:v>
                </c:pt>
                <c:pt idx="4529">
                  <c:v>3.9060388801762319E-7</c:v>
                </c:pt>
                <c:pt idx="4530">
                  <c:v>3.8957088900593538E-7</c:v>
                </c:pt>
                <c:pt idx="4531">
                  <c:v>3.8854057456030443E-7</c:v>
                </c:pt>
                <c:pt idx="4532">
                  <c:v>3.8751293785223534E-7</c:v>
                </c:pt>
                <c:pt idx="4533">
                  <c:v>3.8648797206984847E-7</c:v>
                </c:pt>
                <c:pt idx="4534">
                  <c:v>3.8546567041863856E-7</c:v>
                </c:pt>
                <c:pt idx="4535">
                  <c:v>3.8444602612060729E-7</c:v>
                </c:pt>
                <c:pt idx="4536">
                  <c:v>3.8342903241488677E-7</c:v>
                </c:pt>
                <c:pt idx="4537">
                  <c:v>3.8241468255668237E-7</c:v>
                </c:pt>
                <c:pt idx="4538">
                  <c:v>3.8140296981830279E-7</c:v>
                </c:pt>
                <c:pt idx="4539">
                  <c:v>3.8039388748943104E-7</c:v>
                </c:pt>
                <c:pt idx="4540">
                  <c:v>3.7938742887473923E-7</c:v>
                </c:pt>
                <c:pt idx="4541">
                  <c:v>3.7838358729673461E-7</c:v>
                </c:pt>
                <c:pt idx="4542">
                  <c:v>3.7738235609494639E-7</c:v>
                </c:pt>
                <c:pt idx="4543">
                  <c:v>3.7638372862321525E-7</c:v>
                </c:pt>
                <c:pt idx="4544">
                  <c:v>3.7538769825408436E-7</c:v>
                </c:pt>
                <c:pt idx="4545">
                  <c:v>3.7439425837592624E-7</c:v>
                </c:pt>
                <c:pt idx="4546">
                  <c:v>3.7340340239245488E-7</c:v>
                </c:pt>
                <c:pt idx="4547">
                  <c:v>3.7241512372502964E-7</c:v>
                </c:pt>
                <c:pt idx="4548">
                  <c:v>3.7142941581064953E-7</c:v>
                </c:pt>
                <c:pt idx="4549">
                  <c:v>3.7044627210314576E-7</c:v>
                </c:pt>
                <c:pt idx="4550">
                  <c:v>3.6946568607160971E-7</c:v>
                </c:pt>
                <c:pt idx="4551">
                  <c:v>3.684876512020192E-7</c:v>
                </c:pt>
                <c:pt idx="4552">
                  <c:v>3.6751216099691324E-7</c:v>
                </c:pt>
                <c:pt idx="4553">
                  <c:v>3.6653920897346758E-7</c:v>
                </c:pt>
                <c:pt idx="4554">
                  <c:v>3.6556878866688281E-7</c:v>
                </c:pt>
                <c:pt idx="4555">
                  <c:v>3.646008936266168E-7</c:v>
                </c:pt>
                <c:pt idx="4556">
                  <c:v>3.636355174193391E-7</c:v>
                </c:pt>
                <c:pt idx="4557">
                  <c:v>3.6267265362746734E-7</c:v>
                </c:pt>
                <c:pt idx="4558">
                  <c:v>3.6171229584792031E-7</c:v>
                </c:pt>
                <c:pt idx="4559">
                  <c:v>3.6075443769634642E-7</c:v>
                </c:pt>
                <c:pt idx="4560">
                  <c:v>3.5979907280126898E-7</c:v>
                </c:pt>
                <c:pt idx="4561">
                  <c:v>3.5884619480899219E-7</c:v>
                </c:pt>
                <c:pt idx="4562">
                  <c:v>3.5789579738102623E-7</c:v>
                </c:pt>
                <c:pt idx="4563">
                  <c:v>3.5694787419387032E-7</c:v>
                </c:pt>
                <c:pt idx="4564">
                  <c:v>3.560024189409915E-7</c:v>
                </c:pt>
                <c:pt idx="4565">
                  <c:v>3.5505942533041218E-7</c:v>
                </c:pt>
                <c:pt idx="4566">
                  <c:v>3.5411888708685151E-7</c:v>
                </c:pt>
                <c:pt idx="4567">
                  <c:v>3.5318079794955694E-7</c:v>
                </c:pt>
                <c:pt idx="4568">
                  <c:v>3.5224515167384921E-7</c:v>
                </c:pt>
                <c:pt idx="4569">
                  <c:v>3.5131194203020079E-7</c:v>
                </c:pt>
                <c:pt idx="4570">
                  <c:v>3.5038116280564535E-7</c:v>
                </c:pt>
                <c:pt idx="4571">
                  <c:v>3.4945280780095882E-7</c:v>
                </c:pt>
                <c:pt idx="4572">
                  <c:v>3.4852687083399328E-7</c:v>
                </c:pt>
                <c:pt idx="4573">
                  <c:v>3.4760334573609919E-7</c:v>
                </c:pt>
                <c:pt idx="4574">
                  <c:v>3.4668222635613681E-7</c:v>
                </c:pt>
                <c:pt idx="4575">
                  <c:v>3.4576350655641055E-7</c:v>
                </c:pt>
                <c:pt idx="4576">
                  <c:v>3.4484718021518968E-7</c:v>
                </c:pt>
                <c:pt idx="4577">
                  <c:v>3.4393324122654573E-7</c:v>
                </c:pt>
                <c:pt idx="4578">
                  <c:v>3.4302168349834667E-7</c:v>
                </c:pt>
                <c:pt idx="4579">
                  <c:v>3.4211250095480487E-7</c:v>
                </c:pt>
                <c:pt idx="4580">
                  <c:v>3.4120568753514885E-7</c:v>
                </c:pt>
                <c:pt idx="4581">
                  <c:v>3.4030123719237652E-7</c:v>
                </c:pt>
                <c:pt idx="4582">
                  <c:v>3.3939914389607409E-7</c:v>
                </c:pt>
                <c:pt idx="4583">
                  <c:v>3.3849940163089816E-7</c:v>
                </c:pt>
                <c:pt idx="4584">
                  <c:v>3.3760200439381105E-7</c:v>
                </c:pt>
                <c:pt idx="4585">
                  <c:v>3.3670694620115517E-7</c:v>
                </c:pt>
                <c:pt idx="4586">
                  <c:v>3.358142210797355E-7</c:v>
                </c:pt>
                <c:pt idx="4587">
                  <c:v>3.3492382307424634E-7</c:v>
                </c:pt>
                <c:pt idx="4588">
                  <c:v>3.3403574624193163E-7</c:v>
                </c:pt>
                <c:pt idx="4589">
                  <c:v>3.3314998465792467E-7</c:v>
                </c:pt>
                <c:pt idx="4590">
                  <c:v>3.3226653240763155E-7</c:v>
                </c:pt>
                <c:pt idx="4591">
                  <c:v>3.3138538359613664E-7</c:v>
                </c:pt>
                <c:pt idx="4592">
                  <c:v>3.3050653233917659E-7</c:v>
                </c:pt>
                <c:pt idx="4593">
                  <c:v>3.2962997276923898E-7</c:v>
                </c:pt>
                <c:pt idx="4594">
                  <c:v>3.2875569903274338E-7</c:v>
                </c:pt>
                <c:pt idx="4595">
                  <c:v>3.2788370529074611E-7</c:v>
                </c:pt>
                <c:pt idx="4596">
                  <c:v>3.2701398571936032E-7</c:v>
                </c:pt>
                <c:pt idx="4597">
                  <c:v>3.2614653450817039E-7</c:v>
                </c:pt>
                <c:pt idx="4598">
                  <c:v>3.2528134586179045E-7</c:v>
                </c:pt>
                <c:pt idx="4599">
                  <c:v>3.2441841399964753E-7</c:v>
                </c:pt>
                <c:pt idx="4600">
                  <c:v>3.2355773315503292E-7</c:v>
                </c:pt>
                <c:pt idx="4601">
                  <c:v>3.2269929757583395E-7</c:v>
                </c:pt>
                <c:pt idx="4602">
                  <c:v>3.218431015234905E-7</c:v>
                </c:pt>
                <c:pt idx="4603">
                  <c:v>3.2098913927539378E-7</c:v>
                </c:pt>
                <c:pt idx="4604">
                  <c:v>3.2013740512160658E-7</c:v>
                </c:pt>
                <c:pt idx="4605">
                  <c:v>3.1928789336689621E-7</c:v>
                </c:pt>
                <c:pt idx="4606">
                  <c:v>3.1844059833082935E-7</c:v>
                </c:pt>
                <c:pt idx="4607">
                  <c:v>3.1759551434610504E-7</c:v>
                </c:pt>
                <c:pt idx="4608">
                  <c:v>3.1675263576031658E-7</c:v>
                </c:pt>
                <c:pt idx="4609">
                  <c:v>3.1591195693492149E-7</c:v>
                </c:pt>
                <c:pt idx="4610">
                  <c:v>3.1507347224490271E-7</c:v>
                </c:pt>
                <c:pt idx="4611">
                  <c:v>3.1423717608042203E-7</c:v>
                </c:pt>
                <c:pt idx="4612">
                  <c:v>3.1340306284420442E-7</c:v>
                </c:pt>
                <c:pt idx="4613">
                  <c:v>3.1257112695508879E-7</c:v>
                </c:pt>
                <c:pt idx="4614">
                  <c:v>3.1174136284245794E-7</c:v>
                </c:pt>
                <c:pt idx="4615">
                  <c:v>3.1091376495248624E-7</c:v>
                </c:pt>
                <c:pt idx="4616">
                  <c:v>3.1008832774430427E-7</c:v>
                </c:pt>
                <c:pt idx="4617">
                  <c:v>3.0926504569116437E-7</c:v>
                </c:pt>
                <c:pt idx="4618">
                  <c:v>3.0844391327827217E-7</c:v>
                </c:pt>
                <c:pt idx="4619">
                  <c:v>3.0762492500771977E-7</c:v>
                </c:pt>
                <c:pt idx="4620">
                  <c:v>3.0680807539226512E-7</c:v>
                </c:pt>
                <c:pt idx="4621">
                  <c:v>3.0599335896050906E-7</c:v>
                </c:pt>
                <c:pt idx="4622">
                  <c:v>3.0518077025375114E-7</c:v>
                </c:pt>
                <c:pt idx="4623">
                  <c:v>3.0437030382666726E-7</c:v>
                </c:pt>
                <c:pt idx="4624">
                  <c:v>3.0356195424824481E-7</c:v>
                </c:pt>
                <c:pt idx="4625">
                  <c:v>3.0275571610082039E-7</c:v>
                </c:pt>
                <c:pt idx="4626">
                  <c:v>3.0195158397986301E-7</c:v>
                </c:pt>
                <c:pt idx="4627">
                  <c:v>3.0114955249401474E-7</c:v>
                </c:pt>
                <c:pt idx="4628">
                  <c:v>3.0034961626696096E-7</c:v>
                </c:pt>
                <c:pt idx="4629">
                  <c:v>2.9955176993410996E-7</c:v>
                </c:pt>
                <c:pt idx="4630">
                  <c:v>2.9875600814497825E-7</c:v>
                </c:pt>
                <c:pt idx="4631">
                  <c:v>2.9796232556290588E-7</c:v>
                </c:pt>
                <c:pt idx="4632">
                  <c:v>2.9717071686269836E-7</c:v>
                </c:pt>
                <c:pt idx="4633">
                  <c:v>2.9638117673524804E-7</c:v>
                </c:pt>
                <c:pt idx="4634">
                  <c:v>2.9559369988281785E-7</c:v>
                </c:pt>
                <c:pt idx="4635">
                  <c:v>2.9480828102039654E-7</c:v>
                </c:pt>
                <c:pt idx="4636">
                  <c:v>2.9402491487788064E-7</c:v>
                </c:pt>
                <c:pt idx="4637">
                  <c:v>2.9324359619817709E-7</c:v>
                </c:pt>
                <c:pt idx="4638">
                  <c:v>2.9246431973503487E-7</c:v>
                </c:pt>
                <c:pt idx="4639">
                  <c:v>2.9168708025852021E-7</c:v>
                </c:pt>
                <c:pt idx="4640">
                  <c:v>2.9091187254920252E-7</c:v>
                </c:pt>
                <c:pt idx="4641">
                  <c:v>2.9013869140171876E-7</c:v>
                </c:pt>
                <c:pt idx="4642">
                  <c:v>2.8936753162396025E-7</c:v>
                </c:pt>
                <c:pt idx="4643">
                  <c:v>2.8859838803670676E-7</c:v>
                </c:pt>
                <c:pt idx="4644">
                  <c:v>2.8783125547317929E-7</c:v>
                </c:pt>
                <c:pt idx="4645">
                  <c:v>2.8706612877990741E-7</c:v>
                </c:pt>
                <c:pt idx="4646">
                  <c:v>2.8630300281550956E-7</c:v>
                </c:pt>
                <c:pt idx="4647">
                  <c:v>2.8554187245322733E-7</c:v>
                </c:pt>
                <c:pt idx="4648">
                  <c:v>2.8478273257737476E-7</c:v>
                </c:pt>
                <c:pt idx="4649">
                  <c:v>2.840255780858455E-7</c:v>
                </c:pt>
                <c:pt idx="4650">
                  <c:v>2.8327040388892021E-7</c:v>
                </c:pt>
                <c:pt idx="4651">
                  <c:v>2.8251720491014748E-7</c:v>
                </c:pt>
                <c:pt idx="4652">
                  <c:v>2.8176597608584237E-7</c:v>
                </c:pt>
                <c:pt idx="4653">
                  <c:v>2.8101671236328396E-7</c:v>
                </c:pt>
                <c:pt idx="4654">
                  <c:v>2.8026940870480815E-7</c:v>
                </c:pt>
                <c:pt idx="4655">
                  <c:v>2.7952406008368777E-7</c:v>
                </c:pt>
                <c:pt idx="4656">
                  <c:v>2.7878066148668038E-7</c:v>
                </c:pt>
                <c:pt idx="4657">
                  <c:v>2.7803920791299834E-7</c:v>
                </c:pt>
                <c:pt idx="4658">
                  <c:v>2.7729969437284509E-7</c:v>
                </c:pt>
                <c:pt idx="4659">
                  <c:v>2.7656211589125053E-7</c:v>
                </c:pt>
                <c:pt idx="4660">
                  <c:v>2.7582646750401885E-7</c:v>
                </c:pt>
                <c:pt idx="4661">
                  <c:v>2.7509274426062871E-7</c:v>
                </c:pt>
                <c:pt idx="4662">
                  <c:v>2.7436094122122463E-7</c:v>
                </c:pt>
                <c:pt idx="4663">
                  <c:v>2.7363105346007283E-7</c:v>
                </c:pt>
                <c:pt idx="4664">
                  <c:v>2.7290307606321672E-7</c:v>
                </c:pt>
                <c:pt idx="4665">
                  <c:v>2.7217700412781275E-7</c:v>
                </c:pt>
                <c:pt idx="4666">
                  <c:v>2.7145283276509846E-7</c:v>
                </c:pt>
                <c:pt idx="4667">
                  <c:v>2.707305570978988E-7</c:v>
                </c:pt>
                <c:pt idx="4668">
                  <c:v>2.7001017226032796E-7</c:v>
                </c:pt>
                <c:pt idx="4669">
                  <c:v>2.6929167340017466E-7</c:v>
                </c:pt>
                <c:pt idx="4670">
                  <c:v>2.6857505567638132E-7</c:v>
                </c:pt>
                <c:pt idx="4671">
                  <c:v>2.6786031425962687E-7</c:v>
                </c:pt>
                <c:pt idx="4672">
                  <c:v>2.6714744433434603E-7</c:v>
                </c:pt>
                <c:pt idx="4673">
                  <c:v>2.6643644109577492E-7</c:v>
                </c:pt>
                <c:pt idx="4674">
                  <c:v>2.6572729975121137E-7</c:v>
                </c:pt>
                <c:pt idx="4675">
                  <c:v>2.6502001552027249E-7</c:v>
                </c:pt>
                <c:pt idx="4676">
                  <c:v>2.6431458363408147E-7</c:v>
                </c:pt>
                <c:pt idx="4677">
                  <c:v>2.6361099933669061E-7</c:v>
                </c:pt>
                <c:pt idx="4678">
                  <c:v>2.6290925788315686E-7</c:v>
                </c:pt>
                <c:pt idx="4679">
                  <c:v>2.6220935454044985E-7</c:v>
                </c:pt>
                <c:pt idx="4680">
                  <c:v>2.6151128458872582E-7</c:v>
                </c:pt>
                <c:pt idx="4681">
                  <c:v>2.6081504331747869E-7</c:v>
                </c:pt>
                <c:pt idx="4682">
                  <c:v>2.6012062603071714E-7</c:v>
                </c:pt>
                <c:pt idx="4683">
                  <c:v>2.5942802804184177E-7</c:v>
                </c:pt>
                <c:pt idx="4684">
                  <c:v>2.5873724467804962E-7</c:v>
                </c:pt>
                <c:pt idx="4685">
                  <c:v>2.5804827127689188E-7</c:v>
                </c:pt>
                <c:pt idx="4686">
                  <c:v>2.5736110318795439E-7</c:v>
                </c:pt>
                <c:pt idx="4687">
                  <c:v>2.5667573577246459E-7</c:v>
                </c:pt>
                <c:pt idx="4688">
                  <c:v>2.5599216440433511E-7</c:v>
                </c:pt>
                <c:pt idx="4689">
                  <c:v>2.5531038446632837E-7</c:v>
                </c:pt>
                <c:pt idx="4690">
                  <c:v>2.5463039135645337E-7</c:v>
                </c:pt>
                <c:pt idx="4691">
                  <c:v>2.5395218048137919E-7</c:v>
                </c:pt>
                <c:pt idx="4692">
                  <c:v>2.5327574726013481E-7</c:v>
                </c:pt>
                <c:pt idx="4693">
                  <c:v>2.5260108712410912E-7</c:v>
                </c:pt>
                <c:pt idx="4694">
                  <c:v>2.519281955148554E-7</c:v>
                </c:pt>
                <c:pt idx="4695">
                  <c:v>2.5125706788632748E-7</c:v>
                </c:pt>
                <c:pt idx="4696">
                  <c:v>2.5058769970302309E-7</c:v>
                </c:pt>
                <c:pt idx="4697">
                  <c:v>2.4992008644197602E-7</c:v>
                </c:pt>
                <c:pt idx="4698">
                  <c:v>2.4925422359039801E-7</c:v>
                </c:pt>
                <c:pt idx="4699">
                  <c:v>2.4859010664753545E-7</c:v>
                </c:pt>
                <c:pt idx="4700">
                  <c:v>2.4792773112380202E-7</c:v>
                </c:pt>
                <c:pt idx="4701">
                  <c:v>2.4726709254054827E-7</c:v>
                </c:pt>
                <c:pt idx="4702">
                  <c:v>2.466081864306173E-7</c:v>
                </c:pt>
                <c:pt idx="4703">
                  <c:v>2.4595100833860227E-7</c:v>
                </c:pt>
                <c:pt idx="4704">
                  <c:v>2.4529555381936914E-7</c:v>
                </c:pt>
                <c:pt idx="4705">
                  <c:v>2.4464181843885627E-7</c:v>
                </c:pt>
                <c:pt idx="4706">
                  <c:v>2.4398979777519932E-7</c:v>
                </c:pt>
                <c:pt idx="4707">
                  <c:v>2.4333948741726754E-7</c:v>
                </c:pt>
                <c:pt idx="4708">
                  <c:v>2.4269088296441984E-7</c:v>
                </c:pt>
                <c:pt idx="4709">
                  <c:v>2.420439800268978E-7</c:v>
                </c:pt>
                <c:pt idx="4710">
                  <c:v>2.4139877422745199E-7</c:v>
                </c:pt>
                <c:pt idx="4711">
                  <c:v>2.4075526119813001E-7</c:v>
                </c:pt>
                <c:pt idx="4712">
                  <c:v>2.4011343658362399E-7</c:v>
                </c:pt>
                <c:pt idx="4713">
                  <c:v>2.3947329603750292E-7</c:v>
                </c:pt>
                <c:pt idx="4714">
                  <c:v>2.3883483522596678E-7</c:v>
                </c:pt>
                <c:pt idx="4715">
                  <c:v>2.3819804982577297E-7</c:v>
                </c:pt>
                <c:pt idx="4716">
                  <c:v>2.3756293552389747E-7</c:v>
                </c:pt>
                <c:pt idx="4717">
                  <c:v>2.3692948801878173E-7</c:v>
                </c:pt>
                <c:pt idx="4718">
                  <c:v>2.3629770301931616E-7</c:v>
                </c:pt>
                <c:pt idx="4719">
                  <c:v>2.3566757624497573E-7</c:v>
                </c:pt>
                <c:pt idx="4720">
                  <c:v>2.3503910342745978E-7</c:v>
                </c:pt>
                <c:pt idx="4721">
                  <c:v>2.3441228030672112E-7</c:v>
                </c:pt>
                <c:pt idx="4722">
                  <c:v>2.3378710263593984E-7</c:v>
                </c:pt>
                <c:pt idx="4723">
                  <c:v>2.3316356617652243E-7</c:v>
                </c:pt>
                <c:pt idx="4724">
                  <c:v>2.3254166670345498E-7</c:v>
                </c:pt>
                <c:pt idx="4725">
                  <c:v>2.3192139999890645E-7</c:v>
                </c:pt>
                <c:pt idx="4726">
                  <c:v>2.313027618590862E-7</c:v>
                </c:pt>
                <c:pt idx="4727">
                  <c:v>2.3068574808790142E-7</c:v>
                </c:pt>
                <c:pt idx="4728">
                  <c:v>2.3007035450189027E-7</c:v>
                </c:pt>
                <c:pt idx="4729">
                  <c:v>2.2945657692709123E-7</c:v>
                </c:pt>
                <c:pt idx="4730">
                  <c:v>2.2884441119965296E-7</c:v>
                </c:pt>
                <c:pt idx="4731">
                  <c:v>2.2823385316748772E-7</c:v>
                </c:pt>
                <c:pt idx="4732">
                  <c:v>2.2762489868789965E-7</c:v>
                </c:pt>
                <c:pt idx="4733">
                  <c:v>2.2701754362915692E-7</c:v>
                </c:pt>
                <c:pt idx="4734">
                  <c:v>2.2641178386965141E-7</c:v>
                </c:pt>
                <c:pt idx="4735">
                  <c:v>2.2580761529810203E-7</c:v>
                </c:pt>
                <c:pt idx="4736">
                  <c:v>2.2520503381358184E-7</c:v>
                </c:pt>
                <c:pt idx="4737">
                  <c:v>2.2460403532615497E-7</c:v>
                </c:pt>
                <c:pt idx="4738">
                  <c:v>2.2400461575520971E-7</c:v>
                </c:pt>
                <c:pt idx="4739">
                  <c:v>2.2340677103039361E-7</c:v>
                </c:pt>
                <c:pt idx="4740">
                  <c:v>2.2281049709342951E-7</c:v>
                </c:pt>
                <c:pt idx="4741">
                  <c:v>2.2221578989304691E-7</c:v>
                </c:pt>
                <c:pt idx="4742">
                  <c:v>2.2162264539155496E-7</c:v>
                </c:pt>
                <c:pt idx="4743">
                  <c:v>2.2103105955866248E-7</c:v>
                </c:pt>
                <c:pt idx="4744">
                  <c:v>2.2044102837619423E-7</c:v>
                </c:pt>
                <c:pt idx="4745">
                  <c:v>2.1985254783516361E-7</c:v>
                </c:pt>
                <c:pt idx="4746">
                  <c:v>2.1926561393654511E-7</c:v>
                </c:pt>
                <c:pt idx="4747">
                  <c:v>2.1868022269210105E-7</c:v>
                </c:pt>
                <c:pt idx="4748">
                  <c:v>2.1809637012291786E-7</c:v>
                </c:pt>
                <c:pt idx="4749">
                  <c:v>2.1751405226044969E-7</c:v>
                </c:pt>
                <c:pt idx="4750">
                  <c:v>2.1693326514617953E-7</c:v>
                </c:pt>
                <c:pt idx="4751">
                  <c:v>2.1635400483152438E-7</c:v>
                </c:pt>
                <c:pt idx="4752">
                  <c:v>2.1577626737786235E-7</c:v>
                </c:pt>
                <c:pt idx="4753">
                  <c:v>2.1520004885624807E-7</c:v>
                </c:pt>
                <c:pt idx="4754">
                  <c:v>2.1462534534779211E-7</c:v>
                </c:pt>
                <c:pt idx="4755">
                  <c:v>2.1405215294397276E-7</c:v>
                </c:pt>
                <c:pt idx="4756">
                  <c:v>2.1348046774509097E-7</c:v>
                </c:pt>
                <c:pt idx="4757">
                  <c:v>2.1291028586249304E-7</c:v>
                </c:pt>
                <c:pt idx="4758">
                  <c:v>2.1234160341638858E-7</c:v>
                </c:pt>
                <c:pt idx="4759">
                  <c:v>2.117744165367044E-7</c:v>
                </c:pt>
                <c:pt idx="4760">
                  <c:v>2.1120872136393826E-7</c:v>
                </c:pt>
                <c:pt idx="4761">
                  <c:v>2.1064451404804758E-7</c:v>
                </c:pt>
                <c:pt idx="4762">
                  <c:v>2.1008179074821906E-7</c:v>
                </c:pt>
                <c:pt idx="4763">
                  <c:v>2.0952054763368182E-7</c:v>
                </c:pt>
                <c:pt idx="4764">
                  <c:v>2.089607808830569E-7</c:v>
                </c:pt>
                <c:pt idx="4765">
                  <c:v>2.0840248668521101E-7</c:v>
                </c:pt>
                <c:pt idx="4766">
                  <c:v>2.078456612383757E-7</c:v>
                </c:pt>
                <c:pt idx="4767">
                  <c:v>2.0729030074963229E-7</c:v>
                </c:pt>
                <c:pt idx="4768">
                  <c:v>2.0673640143671439E-7</c:v>
                </c:pt>
                <c:pt idx="4769">
                  <c:v>2.0618395952592082E-7</c:v>
                </c:pt>
                <c:pt idx="4770">
                  <c:v>2.0563297125450084E-7</c:v>
                </c:pt>
                <c:pt idx="4771">
                  <c:v>2.0508343286738799E-7</c:v>
                </c:pt>
                <c:pt idx="4772">
                  <c:v>2.0453534061989703E-7</c:v>
                </c:pt>
                <c:pt idx="4773">
                  <c:v>2.0398869077723608E-7</c:v>
                </c:pt>
                <c:pt idx="4774">
                  <c:v>2.0344347961362571E-7</c:v>
                </c:pt>
                <c:pt idx="4775">
                  <c:v>2.0289970341212269E-7</c:v>
                </c:pt>
                <c:pt idx="4776">
                  <c:v>2.0235735846592113E-7</c:v>
                </c:pt>
                <c:pt idx="4777">
                  <c:v>2.0181644107722754E-7</c:v>
                </c:pt>
                <c:pt idx="4778">
                  <c:v>2.0127694755791138E-7</c:v>
                </c:pt>
                <c:pt idx="4779">
                  <c:v>2.0073887422888167E-7</c:v>
                </c:pt>
                <c:pt idx="4780">
                  <c:v>2.0020221742003273E-7</c:v>
                </c:pt>
                <c:pt idx="4781">
                  <c:v>1.9966697347157238E-7</c:v>
                </c:pt>
                <c:pt idx="4782">
                  <c:v>1.9913313873160953E-7</c:v>
                </c:pt>
                <c:pt idx="4783">
                  <c:v>1.9860070955825487E-7</c:v>
                </c:pt>
                <c:pt idx="4784">
                  <c:v>1.9806968231865865E-7</c:v>
                </c:pt>
                <c:pt idx="4785">
                  <c:v>1.9754005338952561E-7</c:v>
                </c:pt>
                <c:pt idx="4786">
                  <c:v>1.9701181915624769E-7</c:v>
                </c:pt>
                <c:pt idx="4787">
                  <c:v>1.9648497601291754E-7</c:v>
                </c:pt>
                <c:pt idx="4788">
                  <c:v>1.9595952036418523E-7</c:v>
                </c:pt>
                <c:pt idx="4789">
                  <c:v>1.9543544862161261E-7</c:v>
                </c:pt>
                <c:pt idx="4790">
                  <c:v>1.949127572087962E-7</c:v>
                </c:pt>
                <c:pt idx="4791">
                  <c:v>1.9439144255503811E-7</c:v>
                </c:pt>
                <c:pt idx="4792">
                  <c:v>1.9387150110137695E-7</c:v>
                </c:pt>
                <c:pt idx="4793">
                  <c:v>1.9335292929634586E-7</c:v>
                </c:pt>
                <c:pt idx="4794">
                  <c:v>1.928357235977615E-7</c:v>
                </c:pt>
                <c:pt idx="4795">
                  <c:v>1.9231988047269685E-7</c:v>
                </c:pt>
                <c:pt idx="4796">
                  <c:v>1.918053963968308E-7</c:v>
                </c:pt>
                <c:pt idx="4797">
                  <c:v>1.9129226785526122E-7</c:v>
                </c:pt>
                <c:pt idx="4798">
                  <c:v>1.9078049134113617E-7</c:v>
                </c:pt>
                <c:pt idx="4799">
                  <c:v>1.902700633573751E-7</c:v>
                </c:pt>
                <c:pt idx="4800">
                  <c:v>1.8976098041458174E-7</c:v>
                </c:pt>
                <c:pt idx="4801">
                  <c:v>1.8925323903351066E-7</c:v>
                </c:pt>
                <c:pt idx="4802">
                  <c:v>1.8874683574330545E-7</c:v>
                </c:pt>
                <c:pt idx="4803">
                  <c:v>1.8824176708098371E-7</c:v>
                </c:pt>
                <c:pt idx="4804">
                  <c:v>1.8773802959321244E-7</c:v>
                </c:pt>
                <c:pt idx="4805">
                  <c:v>1.8723561983590147E-7</c:v>
                </c:pt>
                <c:pt idx="4806">
                  <c:v>1.8673453437208925E-7</c:v>
                </c:pt>
                <c:pt idx="4807">
                  <c:v>1.8623476977472114E-7</c:v>
                </c:pt>
                <c:pt idx="4808">
                  <c:v>1.8573632262541611E-7</c:v>
                </c:pt>
                <c:pt idx="4809">
                  <c:v>1.8523918951361294E-7</c:v>
                </c:pt>
                <c:pt idx="4810">
                  <c:v>1.8474336703804743E-7</c:v>
                </c:pt>
                <c:pt idx="4811">
                  <c:v>1.8424885180611547E-7</c:v>
                </c:pt>
                <c:pt idx="4812">
                  <c:v>1.8375564043341221E-7</c:v>
                </c:pt>
                <c:pt idx="4813">
                  <c:v>1.8326372954397604E-7</c:v>
                </c:pt>
                <c:pt idx="4814">
                  <c:v>1.8277311577149472E-7</c:v>
                </c:pt>
                <c:pt idx="4815">
                  <c:v>1.8228379575659494E-7</c:v>
                </c:pt>
                <c:pt idx="4816">
                  <c:v>1.8179576614953921E-7</c:v>
                </c:pt>
                <c:pt idx="4817">
                  <c:v>1.8130902360858606E-7</c:v>
                </c:pt>
                <c:pt idx="4818">
                  <c:v>1.8082356480076246E-7</c:v>
                </c:pt>
                <c:pt idx="4819">
                  <c:v>1.8033938640076616E-7</c:v>
                </c:pt>
                <c:pt idx="4820">
                  <c:v>1.798564850933644E-7</c:v>
                </c:pt>
                <c:pt idx="4821">
                  <c:v>1.793748575698432E-7</c:v>
                </c:pt>
                <c:pt idx="4822">
                  <c:v>1.7889450053059589E-7</c:v>
                </c:pt>
                <c:pt idx="4823">
                  <c:v>1.7841541068512308E-7</c:v>
                </c:pt>
                <c:pt idx="4824">
                  <c:v>1.7793758475017599E-7</c:v>
                </c:pt>
                <c:pt idx="4825">
                  <c:v>1.7746101945115235E-7</c:v>
                </c:pt>
                <c:pt idx="4826">
                  <c:v>1.7698571152225903E-7</c:v>
                </c:pt>
                <c:pt idx="4827">
                  <c:v>1.7651165770515679E-7</c:v>
                </c:pt>
                <c:pt idx="4828">
                  <c:v>1.7603885475015292E-7</c:v>
                </c:pt>
                <c:pt idx="4829">
                  <c:v>1.7556729941628252E-7</c:v>
                </c:pt>
                <c:pt idx="4830">
                  <c:v>1.7509698846981774E-7</c:v>
                </c:pt>
                <c:pt idx="4831">
                  <c:v>1.7462791868582631E-7</c:v>
                </c:pt>
                <c:pt idx="4832">
                  <c:v>1.7416008684753462E-7</c:v>
                </c:pt>
                <c:pt idx="4833">
                  <c:v>1.7369348974621921E-7</c:v>
                </c:pt>
                <c:pt idx="4834">
                  <c:v>1.7322812418109844E-7</c:v>
                </c:pt>
                <c:pt idx="4835">
                  <c:v>1.7276398696037599E-7</c:v>
                </c:pt>
                <c:pt idx="4836">
                  <c:v>1.7230107489880138E-7</c:v>
                </c:pt>
                <c:pt idx="4837">
                  <c:v>1.7183938482044831E-7</c:v>
                </c:pt>
                <c:pt idx="4838">
                  <c:v>1.7137891355730513E-7</c:v>
                </c:pt>
                <c:pt idx="4839">
                  <c:v>1.7091965794889541E-7</c:v>
                </c:pt>
                <c:pt idx="4840">
                  <c:v>1.7046161484282E-7</c:v>
                </c:pt>
                <c:pt idx="4841">
                  <c:v>1.700047810956109E-7</c:v>
                </c:pt>
                <c:pt idx="4842">
                  <c:v>1.695491535700207E-7</c:v>
                </c:pt>
                <c:pt idx="4843">
                  <c:v>1.6909472913888507E-7</c:v>
                </c:pt>
                <c:pt idx="4844">
                  <c:v>1.6864150468077241E-7</c:v>
                </c:pt>
                <c:pt idx="4845">
                  <c:v>1.6818947708409024E-7</c:v>
                </c:pt>
                <c:pt idx="4846">
                  <c:v>1.6773864324398169E-7</c:v>
                </c:pt>
                <c:pt idx="4847">
                  <c:v>1.6728900006369432E-7</c:v>
                </c:pt>
                <c:pt idx="4848">
                  <c:v>1.6684054445478336E-7</c:v>
                </c:pt>
                <c:pt idx="4849">
                  <c:v>1.6639327333594625E-7</c:v>
                </c:pt>
                <c:pt idx="4850">
                  <c:v>1.6594718363397803E-7</c:v>
                </c:pt>
                <c:pt idx="4851">
                  <c:v>1.6550227228428641E-7</c:v>
                </c:pt>
                <c:pt idx="4852">
                  <c:v>1.6505853622834384E-7</c:v>
                </c:pt>
                <c:pt idx="4853">
                  <c:v>1.6461597241692656E-7</c:v>
                </c:pt>
                <c:pt idx="4854">
                  <c:v>1.641745778078717E-7</c:v>
                </c:pt>
                <c:pt idx="4855">
                  <c:v>1.6373434936671423E-7</c:v>
                </c:pt>
                <c:pt idx="4856">
                  <c:v>1.6329528406717483E-7</c:v>
                </c:pt>
                <c:pt idx="4857">
                  <c:v>1.628573788897911E-7</c:v>
                </c:pt>
                <c:pt idx="4858">
                  <c:v>1.6242063082360487E-7</c:v>
                </c:pt>
                <c:pt idx="4859">
                  <c:v>1.6198503686508473E-7</c:v>
                </c:pt>
                <c:pt idx="4860">
                  <c:v>1.6155059401813963E-7</c:v>
                </c:pt>
                <c:pt idx="4861">
                  <c:v>1.6111729929422727E-7</c:v>
                </c:pt>
                <c:pt idx="4862">
                  <c:v>1.6068514971253028E-7</c:v>
                </c:pt>
                <c:pt idx="4863">
                  <c:v>1.6025414230005789E-7</c:v>
                </c:pt>
                <c:pt idx="4864">
                  <c:v>1.5982427409103603E-7</c:v>
                </c:pt>
                <c:pt idx="4865">
                  <c:v>1.5939554212725975E-7</c:v>
                </c:pt>
                <c:pt idx="4866">
                  <c:v>1.5896794345814059E-7</c:v>
                </c:pt>
                <c:pt idx="4867">
                  <c:v>1.5854147514028649E-7</c:v>
                </c:pt>
                <c:pt idx="4868">
                  <c:v>1.5811613423877572E-7</c:v>
                </c:pt>
                <c:pt idx="4869">
                  <c:v>1.5769191782442606E-7</c:v>
                </c:pt>
                <c:pt idx="4870">
                  <c:v>1.5726882297724387E-7</c:v>
                </c:pt>
                <c:pt idx="4871">
                  <c:v>1.5684684678360524E-7</c:v>
                </c:pt>
                <c:pt idx="4872">
                  <c:v>1.564259863374011E-7</c:v>
                </c:pt>
                <c:pt idx="4873">
                  <c:v>1.5600623874074878E-7</c:v>
                </c:pt>
                <c:pt idx="4874">
                  <c:v>1.5558760110159997E-7</c:v>
                </c:pt>
                <c:pt idx="4875">
                  <c:v>1.5517007053675617E-7</c:v>
                </c:pt>
                <c:pt idx="4876">
                  <c:v>1.5475364416932757E-7</c:v>
                </c:pt>
                <c:pt idx="4877">
                  <c:v>1.5433831913072528E-7</c:v>
                </c:pt>
                <c:pt idx="4878">
                  <c:v>1.5392409255833708E-7</c:v>
                </c:pt>
                <c:pt idx="4879">
                  <c:v>1.5351096159801431E-7</c:v>
                </c:pt>
                <c:pt idx="4880">
                  <c:v>1.5309892340214739E-7</c:v>
                </c:pt>
                <c:pt idx="4881">
                  <c:v>1.526879751311363E-7</c:v>
                </c:pt>
                <c:pt idx="4882">
                  <c:v>1.5227811395138478E-7</c:v>
                </c:pt>
                <c:pt idx="4883">
                  <c:v>1.5186933703790242E-7</c:v>
                </c:pt>
                <c:pt idx="4884">
                  <c:v>1.5146164157151285E-7</c:v>
                </c:pt>
                <c:pt idx="4885">
                  <c:v>1.5105502474161168E-7</c:v>
                </c:pt>
                <c:pt idx="4886">
                  <c:v>1.5064948374349664E-7</c:v>
                </c:pt>
                <c:pt idx="4887">
                  <c:v>1.5024501578025814E-7</c:v>
                </c:pt>
                <c:pt idx="4888">
                  <c:v>1.4984161806227113E-7</c:v>
                </c:pt>
                <c:pt idx="4889">
                  <c:v>1.4943928780639538E-7</c:v>
                </c:pt>
                <c:pt idx="4890">
                  <c:v>1.4903802223682939E-7</c:v>
                </c:pt>
                <c:pt idx="4891">
                  <c:v>1.4863781858539496E-7</c:v>
                </c:pt>
                <c:pt idx="4892">
                  <c:v>1.4823867408973469E-7</c:v>
                </c:pt>
                <c:pt idx="4893">
                  <c:v>1.4784058599619189E-7</c:v>
                </c:pt>
                <c:pt idx="4894">
                  <c:v>1.4744355155643603E-7</c:v>
                </c:pt>
                <c:pt idx="4895">
                  <c:v>1.4704756802982086E-7</c:v>
                </c:pt>
                <c:pt idx="4896">
                  <c:v>1.4665263268356059E-7</c:v>
                </c:pt>
                <c:pt idx="4897">
                  <c:v>1.4625874279000585E-7</c:v>
                </c:pt>
                <c:pt idx="4898">
                  <c:v>1.4586589563025541E-7</c:v>
                </c:pt>
                <c:pt idx="4899">
                  <c:v>1.4547408849103913E-7</c:v>
                </c:pt>
                <c:pt idx="4900">
                  <c:v>1.4508331866658141E-7</c:v>
                </c:pt>
                <c:pt idx="4901">
                  <c:v>1.4469358345784225E-7</c:v>
                </c:pt>
                <c:pt idx="4902">
                  <c:v>1.4430488017328299E-7</c:v>
                </c:pt>
                <c:pt idx="4903">
                  <c:v>1.4391720612669788E-7</c:v>
                </c:pt>
                <c:pt idx="4904">
                  <c:v>1.4353055864042602E-7</c:v>
                </c:pt>
                <c:pt idx="4905">
                  <c:v>1.4314493504249184E-7</c:v>
                </c:pt>
                <c:pt idx="4906">
                  <c:v>1.4276033266828552E-7</c:v>
                </c:pt>
                <c:pt idx="4907">
                  <c:v>1.4237674885979735E-7</c:v>
                </c:pt>
                <c:pt idx="4908">
                  <c:v>1.4199418096569902E-7</c:v>
                </c:pt>
                <c:pt idx="4909">
                  <c:v>1.4161262634171628E-7</c:v>
                </c:pt>
                <c:pt idx="4910">
                  <c:v>1.4123208234993783E-7</c:v>
                </c:pt>
                <c:pt idx="4911">
                  <c:v>1.4085254635935057E-7</c:v>
                </c:pt>
                <c:pt idx="4912">
                  <c:v>1.4047401574579223E-7</c:v>
                </c:pt>
                <c:pt idx="4913">
                  <c:v>1.4009648789175481E-7</c:v>
                </c:pt>
                <c:pt idx="4914">
                  <c:v>1.3971996018593739E-7</c:v>
                </c:pt>
                <c:pt idx="4915">
                  <c:v>1.3934443002421509E-7</c:v>
                </c:pt>
                <c:pt idx="4916">
                  <c:v>1.3896989480915799E-7</c:v>
                </c:pt>
                <c:pt idx="4917">
                  <c:v>1.3859635194950258E-7</c:v>
                </c:pt>
                <c:pt idx="4918">
                  <c:v>1.3822379886089034E-7</c:v>
                </c:pt>
                <c:pt idx="4919">
                  <c:v>1.3785223296554252E-7</c:v>
                </c:pt>
                <c:pt idx="4920">
                  <c:v>1.3748165169201617E-7</c:v>
                </c:pt>
                <c:pt idx="4921">
                  <c:v>1.3711205247598341E-7</c:v>
                </c:pt>
                <c:pt idx="4922">
                  <c:v>1.3674343275882198E-7</c:v>
                </c:pt>
                <c:pt idx="4923">
                  <c:v>1.3637578998956004E-7</c:v>
                </c:pt>
                <c:pt idx="4924">
                  <c:v>1.360091216222808E-7</c:v>
                </c:pt>
                <c:pt idx="4925">
                  <c:v>1.3564342511890087E-7</c:v>
                </c:pt>
                <c:pt idx="4926">
                  <c:v>1.3527869794719831E-7</c:v>
                </c:pt>
                <c:pt idx="4927">
                  <c:v>1.3491493758121246E-7</c:v>
                </c:pt>
                <c:pt idx="4928">
                  <c:v>1.3455214150212482E-7</c:v>
                </c:pt>
                <c:pt idx="4929">
                  <c:v>1.3419030719664634E-7</c:v>
                </c:pt>
                <c:pt idx="4930">
                  <c:v>1.3382943215880632E-7</c:v>
                </c:pt>
                <c:pt idx="4931">
                  <c:v>1.334695138881093E-7</c:v>
                </c:pt>
                <c:pt idx="4932">
                  <c:v>1.3311054989141206E-7</c:v>
                </c:pt>
                <c:pt idx="4933">
                  <c:v>1.3275253768113467E-7</c:v>
                </c:pt>
                <c:pt idx="4934">
                  <c:v>1.3239547477656837E-7</c:v>
                </c:pt>
                <c:pt idx="4935">
                  <c:v>1.3203935870275741E-7</c:v>
                </c:pt>
                <c:pt idx="4936">
                  <c:v>1.3168418699178661E-7</c:v>
                </c:pt>
                <c:pt idx="4937">
                  <c:v>1.3132995718177841E-7</c:v>
                </c:pt>
                <c:pt idx="4938">
                  <c:v>1.3097666681644569E-7</c:v>
                </c:pt>
                <c:pt idx="4939">
                  <c:v>1.306243134471314E-7</c:v>
                </c:pt>
                <c:pt idx="4940">
                  <c:v>1.3027289463021324E-7</c:v>
                </c:pt>
                <c:pt idx="4941">
                  <c:v>1.2992240792887908E-7</c:v>
                </c:pt>
                <c:pt idx="4942">
                  <c:v>1.2957285091244928E-7</c:v>
                </c:pt>
                <c:pt idx="4943">
                  <c:v>1.2922422115638351E-7</c:v>
                </c:pt>
                <c:pt idx="4944">
                  <c:v>1.2887651624243659E-7</c:v>
                </c:pt>
                <c:pt idx="4945">
                  <c:v>1.2852973375856362E-7</c:v>
                </c:pt>
                <c:pt idx="4946">
                  <c:v>1.2818387129836433E-7</c:v>
                </c:pt>
                <c:pt idx="4947">
                  <c:v>1.2783892646293297E-7</c:v>
                </c:pt>
                <c:pt idx="4948">
                  <c:v>1.2749489685747703E-7</c:v>
                </c:pt>
                <c:pt idx="4949">
                  <c:v>1.2715178009536937E-7</c:v>
                </c:pt>
                <c:pt idx="4950">
                  <c:v>1.2680957379451616E-7</c:v>
                </c:pt>
                <c:pt idx="4951">
                  <c:v>1.2646827558008097E-7</c:v>
                </c:pt>
                <c:pt idx="4952">
                  <c:v>1.2612788308204528E-7</c:v>
                </c:pt>
                <c:pt idx="4953">
                  <c:v>1.2578839393787835E-7</c:v>
                </c:pt>
                <c:pt idx="4954">
                  <c:v>1.254498057900571E-7</c:v>
                </c:pt>
                <c:pt idx="4955">
                  <c:v>1.251121162871503E-7</c:v>
                </c:pt>
                <c:pt idx="4956">
                  <c:v>1.2477532308438101E-7</c:v>
                </c:pt>
                <c:pt idx="4957">
                  <c:v>1.2443942384248141E-7</c:v>
                </c:pt>
                <c:pt idx="4958">
                  <c:v>1.2410441622792993E-7</c:v>
                </c:pt>
                <c:pt idx="4959">
                  <c:v>1.23770297913778E-7</c:v>
                </c:pt>
                <c:pt idx="4960">
                  <c:v>1.2343706657891816E-7</c:v>
                </c:pt>
                <c:pt idx="4961">
                  <c:v>1.2310471990742682E-7</c:v>
                </c:pt>
                <c:pt idx="4962">
                  <c:v>1.2277325559043446E-7</c:v>
                </c:pt>
                <c:pt idx="4963">
                  <c:v>1.2244267132396403E-7</c:v>
                </c:pt>
                <c:pt idx="4964">
                  <c:v>1.2211296481077409E-7</c:v>
                </c:pt>
                <c:pt idx="4965">
                  <c:v>1.2178413375903065E-7</c:v>
                </c:pt>
                <c:pt idx="4966">
                  <c:v>1.2145617588239527E-7</c:v>
                </c:pt>
                <c:pt idx="4967">
                  <c:v>1.2112908890135322E-7</c:v>
                </c:pt>
                <c:pt idx="4968">
                  <c:v>1.2080287054144485E-7</c:v>
                </c:pt>
                <c:pt idx="4969">
                  <c:v>1.204775185343227E-7</c:v>
                </c:pt>
                <c:pt idx="4970">
                  <c:v>1.201530306172975E-7</c:v>
                </c:pt>
                <c:pt idx="4971">
                  <c:v>1.1982940453377183E-7</c:v>
                </c:pt>
                <c:pt idx="4972">
                  <c:v>1.1950663803263027E-7</c:v>
                </c:pt>
                <c:pt idx="4973">
                  <c:v>1.1918472886834105E-7</c:v>
                </c:pt>
                <c:pt idx="4974">
                  <c:v>1.18863674801593E-7</c:v>
                </c:pt>
                <c:pt idx="4975">
                  <c:v>1.1854347359894997E-7</c:v>
                </c:pt>
                <c:pt idx="4976">
                  <c:v>1.1822412303146847E-7</c:v>
                </c:pt>
                <c:pt idx="4977">
                  <c:v>1.1790562087765215E-7</c:v>
                </c:pt>
                <c:pt idx="4978">
                  <c:v>1.1758796492034143E-7</c:v>
                </c:pt>
                <c:pt idx="4979">
                  <c:v>1.1727115294859737E-7</c:v>
                </c:pt>
                <c:pt idx="4980">
                  <c:v>1.1695518275719341E-7</c:v>
                </c:pt>
                <c:pt idx="4981">
                  <c:v>1.1664005214607326E-7</c:v>
                </c:pt>
                <c:pt idx="4982">
                  <c:v>1.1632575892176042E-7</c:v>
                </c:pt>
                <c:pt idx="4983">
                  <c:v>1.1601230089521003E-7</c:v>
                </c:pt>
                <c:pt idx="4984">
                  <c:v>1.1569967588395024E-7</c:v>
                </c:pt>
                <c:pt idx="4985">
                  <c:v>1.1538788171062525E-7</c:v>
                </c:pt>
                <c:pt idx="4986">
                  <c:v>1.1507691620344935E-7</c:v>
                </c:pt>
                <c:pt idx="4987">
                  <c:v>1.1476677719651188E-7</c:v>
                </c:pt>
                <c:pt idx="4988">
                  <c:v>1.144574625289979E-7</c:v>
                </c:pt>
                <c:pt idx="4989">
                  <c:v>1.1414897004592006E-7</c:v>
                </c:pt>
                <c:pt idx="4990">
                  <c:v>1.1384129759796954E-7</c:v>
                </c:pt>
                <c:pt idx="4991">
                  <c:v>1.1353444304087226E-7</c:v>
                </c:pt>
                <c:pt idx="4992">
                  <c:v>1.1322840423635792E-7</c:v>
                </c:pt>
                <c:pt idx="4993">
                  <c:v>1.1292317905113E-7</c:v>
                </c:pt>
                <c:pt idx="4994">
                  <c:v>1.1261876535792286E-7</c:v>
                </c:pt>
                <c:pt idx="4995">
                  <c:v>1.1231516103429553E-7</c:v>
                </c:pt>
                <c:pt idx="4996">
                  <c:v>1.1201236396370242E-7</c:v>
                </c:pt>
                <c:pt idx="4997">
                  <c:v>1.1171037203514092E-7</c:v>
                </c:pt>
                <c:pt idx="4998">
                  <c:v>1.1140918314222982E-7</c:v>
                </c:pt>
                <c:pt idx="4999">
                  <c:v>1.1110879518497115E-7</c:v>
                </c:pt>
                <c:pt idx="5000">
                  <c:v>0</c:v>
                </c:pt>
              </c:numCache>
            </c:numRef>
          </c:val>
          <c:extLst>
            <c:ext xmlns:c16="http://schemas.microsoft.com/office/drawing/2014/chart" uri="{C3380CC4-5D6E-409C-BE32-E72D297353CC}">
              <c16:uniqueId val="{00000000-C744-4532-98F2-4589101D6705}"/>
            </c:ext>
          </c:extLst>
        </c:ser>
        <c:ser>
          <c:idx val="1"/>
          <c:order val="1"/>
          <c:tx>
            <c:strRef>
              <c:f>'RESULTADOS DA REGRESSÃO'!$CC$21</c:f>
              <c:strCache>
                <c:ptCount val="1"/>
                <c:pt idx="0">
                  <c:v>Região de rejeição da hipótese nula</c:v>
                </c:pt>
              </c:strCache>
            </c:strRef>
          </c:tx>
          <c:spPr>
            <a:solidFill>
              <a:schemeClr val="tx1"/>
            </a:solidFill>
            <a:ln>
              <a:noFill/>
            </a:ln>
            <a:effectLst/>
          </c:spPr>
          <c:invertIfNegative val="0"/>
          <c:val>
            <c:numRef>
              <c:f>'RESULTADOS DA REGRESSÃO'!$CC$22:$CC$5022</c:f>
              <c:numCache>
                <c:formatCode>#,##0.00_ ;\-#,##0.00\ </c:formatCode>
                <c:ptCount val="5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1.1127982119468055E-4</c:v>
                </c:pt>
                <c:pt idx="2199">
                  <c:v>1.1105047429515319E-4</c:v>
                </c:pt>
                <c:pt idx="2200">
                  <c:v>1.1082154280930845E-4</c:v>
                </c:pt>
                <c:pt idx="2201">
                  <c:v>1.1059302616903827E-4</c:v>
                </c:pt>
                <c:pt idx="2202">
                  <c:v>1.1036492380655377E-4</c:v>
                </c:pt>
                <c:pt idx="2203">
                  <c:v>1.1013723515378854E-4</c:v>
                </c:pt>
                <c:pt idx="2204">
                  <c:v>1.0990995964325206E-4</c:v>
                </c:pt>
                <c:pt idx="2205">
                  <c:v>1.0968309670740528E-4</c:v>
                </c:pt>
                <c:pt idx="2206">
                  <c:v>1.0945664577888953E-4</c:v>
                </c:pt>
                <c:pt idx="2207">
                  <c:v>1.0923060629031839E-4</c:v>
                </c:pt>
                <c:pt idx="2208">
                  <c:v>1.090049776749577E-4</c:v>
                </c:pt>
                <c:pt idx="2209">
                  <c:v>1.0877975936551126E-4</c:v>
                </c:pt>
                <c:pt idx="2210">
                  <c:v>1.0855495079555716E-4</c:v>
                </c:pt>
                <c:pt idx="2211">
                  <c:v>1.0833055139826409E-4</c:v>
                </c:pt>
                <c:pt idx="2212">
                  <c:v>1.0810656060721013E-4</c:v>
                </c:pt>
                <c:pt idx="2213">
                  <c:v>1.0788297785641748E-4</c:v>
                </c:pt>
                <c:pt idx="2214">
                  <c:v>1.0765980257942953E-4</c:v>
                </c:pt>
                <c:pt idx="2215">
                  <c:v>1.0743703421054601E-4</c:v>
                </c:pt>
                <c:pt idx="2216">
                  <c:v>1.0721467218394176E-4</c:v>
                </c:pt>
                <c:pt idx="2217">
                  <c:v>1.0699271593404835E-4</c:v>
                </c:pt>
                <c:pt idx="2218">
                  <c:v>1.0677116489557492E-4</c:v>
                </c:pt>
                <c:pt idx="2219">
                  <c:v>1.065500185031959E-4</c:v>
                </c:pt>
                <c:pt idx="2220">
                  <c:v>1.0632927619192573E-4</c:v>
                </c:pt>
                <c:pt idx="2221">
                  <c:v>1.0610893739683436E-4</c:v>
                </c:pt>
                <c:pt idx="2222">
                  <c:v>1.0588900155353992E-4</c:v>
                </c:pt>
                <c:pt idx="2223">
                  <c:v>1.0566946809736216E-4</c:v>
                </c:pt>
                <c:pt idx="2224">
                  <c:v>1.0545033646401636E-4</c:v>
                </c:pt>
                <c:pt idx="2225">
                  <c:v>1.0523160608962717E-4</c:v>
                </c:pt>
                <c:pt idx="2226">
                  <c:v>1.0501327641020824E-4</c:v>
                </c:pt>
                <c:pt idx="2227">
                  <c:v>1.0479534686212016E-4</c:v>
                </c:pt>
                <c:pt idx="2228">
                  <c:v>1.045778168818623E-4</c:v>
                </c:pt>
                <c:pt idx="2229">
                  <c:v>1.0436068590627401E-4</c:v>
                </c:pt>
                <c:pt idx="2230">
                  <c:v>1.0414395337231264E-4</c:v>
                </c:pt>
                <c:pt idx="2231">
                  <c:v>1.0392761871710204E-4</c:v>
                </c:pt>
                <c:pt idx="2232">
                  <c:v>1.0371168137805059E-4</c:v>
                </c:pt>
                <c:pt idx="2233">
                  <c:v>1.0349614079271235E-4</c:v>
                </c:pt>
                <c:pt idx="2234">
                  <c:v>1.032809963989953E-4</c:v>
                </c:pt>
                <c:pt idx="2235">
                  <c:v>1.0306624763493227E-4</c:v>
                </c:pt>
                <c:pt idx="2236">
                  <c:v>1.0285189393881983E-4</c:v>
                </c:pt>
                <c:pt idx="2237">
                  <c:v>1.026379347489198E-4</c:v>
                </c:pt>
                <c:pt idx="2238">
                  <c:v>1.0242436950434058E-4</c:v>
                </c:pt>
                <c:pt idx="2239">
                  <c:v>1.0221119764380199E-4</c:v>
                </c:pt>
                <c:pt idx="2240">
                  <c:v>1.0199841860637077E-4</c:v>
                </c:pt>
                <c:pt idx="2241">
                  <c:v>1.0178603183184226E-4</c:v>
                </c:pt>
                <c:pt idx="2242">
                  <c:v>1.0157403675961629E-4</c:v>
                </c:pt>
                <c:pt idx="2243">
                  <c:v>1.0136243282948126E-4</c:v>
                </c:pt>
                <c:pt idx="2244">
                  <c:v>1.0115121948203742E-4</c:v>
                </c:pt>
                <c:pt idx="2245">
                  <c:v>1.0094039615706624E-4</c:v>
                </c:pt>
                <c:pt idx="2246">
                  <c:v>1.0072996229575776E-4</c:v>
                </c:pt>
                <c:pt idx="2247">
                  <c:v>1.0051991733866367E-4</c:v>
                </c:pt>
                <c:pt idx="2248">
                  <c:v>1.0031026072702259E-4</c:v>
                </c:pt>
                <c:pt idx="2249">
                  <c:v>1.0010099190217725E-4</c:v>
                </c:pt>
                <c:pt idx="2250">
                  <c:v>9.9892110305914439E-5</c:v>
                </c:pt>
                <c:pt idx="2251">
                  <c:v>9.9683615379965451E-5</c:v>
                </c:pt>
                <c:pt idx="2252">
                  <c:v>9.9475506566554239E-5</c:v>
                </c:pt>
                <c:pt idx="2253">
                  <c:v>9.9267783308147617E-5</c:v>
                </c:pt>
                <c:pt idx="2254">
                  <c:v>9.9060445047413626E-5</c:v>
                </c:pt>
                <c:pt idx="2255">
                  <c:v>9.8853491227256229E-5</c:v>
                </c:pt>
                <c:pt idx="2256">
                  <c:v>9.8646921290995726E-5</c:v>
                </c:pt>
                <c:pt idx="2257">
                  <c:v>9.844073468197323E-5</c:v>
                </c:pt>
                <c:pt idx="2258">
                  <c:v>9.823493084418905E-5</c:v>
                </c:pt>
                <c:pt idx="2259">
                  <c:v>9.8029509221442268E-5</c:v>
                </c:pt>
                <c:pt idx="2260">
                  <c:v>9.7824469258205038E-5</c:v>
                </c:pt>
                <c:pt idx="2261">
                  <c:v>9.7619810399088291E-5</c:v>
                </c:pt>
                <c:pt idx="2262">
                  <c:v>9.7415532088890311E-5</c:v>
                </c:pt>
                <c:pt idx="2263">
                  <c:v>9.7211633772735506E-5</c:v>
                </c:pt>
                <c:pt idx="2264">
                  <c:v>9.7008114896254827E-5</c:v>
                </c:pt>
                <c:pt idx="2265">
                  <c:v>9.6804974904954322E-5</c:v>
                </c:pt>
                <c:pt idx="2266">
                  <c:v>9.6602213245040869E-5</c:v>
                </c:pt>
                <c:pt idx="2267">
                  <c:v>9.6399829362846245E-5</c:v>
                </c:pt>
                <c:pt idx="2268">
                  <c:v>9.6197822704778557E-5</c:v>
                </c:pt>
                <c:pt idx="2269">
                  <c:v>9.5996192717946738E-5</c:v>
                </c:pt>
                <c:pt idx="2270">
                  <c:v>9.5794938849445843E-5</c:v>
                </c:pt>
                <c:pt idx="2271">
                  <c:v>9.5594060546787263E-5</c:v>
                </c:pt>
                <c:pt idx="2272">
                  <c:v>9.5393557257843209E-5</c:v>
                </c:pt>
                <c:pt idx="2273">
                  <c:v>9.5193428430687121E-5</c:v>
                </c:pt>
                <c:pt idx="2274">
                  <c:v>9.4993673513628363E-5</c:v>
                </c:pt>
                <c:pt idx="2275">
                  <c:v>9.4794291955489773E-5</c:v>
                </c:pt>
                <c:pt idx="2276">
                  <c:v>9.459528320537175E-5</c:v>
                </c:pt>
                <c:pt idx="2277">
                  <c:v>9.4396646712402443E-5</c:v>
                </c:pt>
                <c:pt idx="2278">
                  <c:v>9.4198381926396957E-5</c:v>
                </c:pt>
                <c:pt idx="2279">
                  <c:v>9.4000488297350804E-5</c:v>
                </c:pt>
                <c:pt idx="2280">
                  <c:v>9.3802965275342765E-5</c:v>
                </c:pt>
                <c:pt idx="2281">
                  <c:v>9.3605812311159386E-5</c:v>
                </c:pt>
                <c:pt idx="2282">
                  <c:v>9.3409028855753751E-5</c:v>
                </c:pt>
                <c:pt idx="2283">
                  <c:v>9.3212614360092816E-5</c:v>
                </c:pt>
                <c:pt idx="2284">
                  <c:v>9.3016568276114986E-5</c:v>
                </c:pt>
                <c:pt idx="2285">
                  <c:v>9.2820890055377026E-5</c:v>
                </c:pt>
                <c:pt idx="2286">
                  <c:v>9.2625579150351633E-5</c:v>
                </c:pt>
                <c:pt idx="2287">
                  <c:v>9.2430635013386608E-5</c:v>
                </c:pt>
                <c:pt idx="2288">
                  <c:v>9.2236057097537516E-5</c:v>
                </c:pt>
                <c:pt idx="2289">
                  <c:v>9.204184485593625E-5</c:v>
                </c:pt>
                <c:pt idx="2290">
                  <c:v>9.1847997742089404E-5</c:v>
                </c:pt>
                <c:pt idx="2291">
                  <c:v>9.1654515209982357E-5</c:v>
                </c:pt>
                <c:pt idx="2292">
                  <c:v>9.1461396713704568E-5</c:v>
                </c:pt>
                <c:pt idx="2293">
                  <c:v>9.1268641707921427E-5</c:v>
                </c:pt>
                <c:pt idx="2294">
                  <c:v>9.1076249647520369E-5</c:v>
                </c:pt>
                <c:pt idx="2295">
                  <c:v>9.088421998773577E-5</c:v>
                </c:pt>
                <c:pt idx="2296">
                  <c:v>9.0692552184190589E-5</c:v>
                </c:pt>
                <c:pt idx="2297">
                  <c:v>9.0501245692688193E-5</c:v>
                </c:pt>
                <c:pt idx="2298">
                  <c:v>9.0310299969725838E-5</c:v>
                </c:pt>
                <c:pt idx="2299">
                  <c:v>9.0119714471821599E-5</c:v>
                </c:pt>
                <c:pt idx="2300">
                  <c:v>8.9929488655965395E-5</c:v>
                </c:pt>
                <c:pt idx="2301">
                  <c:v>8.97396219794247E-5</c:v>
                </c:pt>
                <c:pt idx="2302">
                  <c:v>8.9550113900119244E-5</c:v>
                </c:pt>
                <c:pt idx="2303">
                  <c:v>8.9360963875961819E-5</c:v>
                </c:pt>
                <c:pt idx="2304">
                  <c:v>8.9172171365302366E-5</c:v>
                </c:pt>
                <c:pt idx="2305">
                  <c:v>8.8983735826990429E-5</c:v>
                </c:pt>
                <c:pt idx="2306">
                  <c:v>8.8795656720201677E-5</c:v>
                </c:pt>
                <c:pt idx="2307">
                  <c:v>8.8607933504347702E-5</c:v>
                </c:pt>
                <c:pt idx="2308">
                  <c:v>8.8420565639422966E-5</c:v>
                </c:pt>
                <c:pt idx="2309">
                  <c:v>8.8233552585449682E-5</c:v>
                </c:pt>
                <c:pt idx="2310">
                  <c:v>8.8046893803192527E-5</c:v>
                </c:pt>
                <c:pt idx="2311">
                  <c:v>8.7860588753589652E-5</c:v>
                </c:pt>
                <c:pt idx="2312">
                  <c:v>8.7674636897995539E-5</c:v>
                </c:pt>
                <c:pt idx="2313">
                  <c:v>8.7489037698007532E-5</c:v>
                </c:pt>
                <c:pt idx="2314">
                  <c:v>8.7303790615791965E-5</c:v>
                </c:pt>
                <c:pt idx="2315">
                  <c:v>8.7118895113869055E-5</c:v>
                </c:pt>
                <c:pt idx="2316">
                  <c:v>8.6934350654925552E-5</c:v>
                </c:pt>
                <c:pt idx="2317">
                  <c:v>8.6750156702376791E-5</c:v>
                </c:pt>
                <c:pt idx="2318">
                  <c:v>8.6566312719582594E-5</c:v>
                </c:pt>
                <c:pt idx="2319">
                  <c:v>8.6382818170784026E-5</c:v>
                </c:pt>
                <c:pt idx="2320">
                  <c:v>8.619967252020827E-5</c:v>
                </c:pt>
                <c:pt idx="2321">
                  <c:v>8.6016875232478029E-5</c:v>
                </c:pt>
                <c:pt idx="2322">
                  <c:v>8.5834425772993161E-5</c:v>
                </c:pt>
                <c:pt idx="2323">
                  <c:v>8.565232360699393E-5</c:v>
                </c:pt>
                <c:pt idx="2324">
                  <c:v>8.5470568200719799E-5</c:v>
                </c:pt>
                <c:pt idx="2325">
                  <c:v>8.5289159020125738E-5</c:v>
                </c:pt>
                <c:pt idx="2326">
                  <c:v>8.5108095532200612E-5</c:v>
                </c:pt>
                <c:pt idx="2327">
                  <c:v>8.4927377203745935E-5</c:v>
                </c:pt>
                <c:pt idx="2328">
                  <c:v>8.4747003502576301E-5</c:v>
                </c:pt>
                <c:pt idx="2329">
                  <c:v>8.4566973896256503E-5</c:v>
                </c:pt>
                <c:pt idx="2330">
                  <c:v>8.4387287853274207E-5</c:v>
                </c:pt>
                <c:pt idx="2331">
                  <c:v>8.420794484216565E-5</c:v>
                </c:pt>
                <c:pt idx="2332">
                  <c:v>8.402894433209851E-5</c:v>
                </c:pt>
                <c:pt idx="2333">
                  <c:v>8.3850285792573531E-5</c:v>
                </c:pt>
                <c:pt idx="2334">
                  <c:v>8.3671968693341259E-5</c:v>
                </c:pt>
                <c:pt idx="2335">
                  <c:v>8.3493992504790615E-5</c:v>
                </c:pt>
                <c:pt idx="2336">
                  <c:v>8.3316356697595018E-5</c:v>
                </c:pt>
                <c:pt idx="2337">
                  <c:v>8.3139060742885851E-5</c:v>
                </c:pt>
                <c:pt idx="2338">
                  <c:v>8.2962104112078994E-5</c:v>
                </c:pt>
                <c:pt idx="2339">
                  <c:v>8.2785486277117681E-5</c:v>
                </c:pt>
                <c:pt idx="2340">
                  <c:v>8.2609206710382299E-5</c:v>
                </c:pt>
                <c:pt idx="2341">
                  <c:v>8.2433264884655688E-5</c:v>
                </c:pt>
                <c:pt idx="2342">
                  <c:v>8.225766027297049E-5</c:v>
                </c:pt>
                <c:pt idx="2343">
                  <c:v>8.2082392348921396E-5</c:v>
                </c:pt>
                <c:pt idx="2344">
                  <c:v>8.1907460586526371E-5</c:v>
                </c:pt>
                <c:pt idx="2345">
                  <c:v>8.173286446029604E-5</c:v>
                </c:pt>
                <c:pt idx="2346">
                  <c:v>8.1558603444831235E-5</c:v>
                </c:pt>
                <c:pt idx="2347">
                  <c:v>8.1384677015523821E-5</c:v>
                </c:pt>
                <c:pt idx="2348">
                  <c:v>8.1211084647994647E-5</c:v>
                </c:pt>
                <c:pt idx="2349">
                  <c:v>8.1037825818343345E-5</c:v>
                </c:pt>
                <c:pt idx="2350">
                  <c:v>8.0864900003141393E-5</c:v>
                </c:pt>
                <c:pt idx="2351">
                  <c:v>8.0692306679182313E-5</c:v>
                </c:pt>
                <c:pt idx="2352">
                  <c:v>8.052004532392576E-5</c:v>
                </c:pt>
                <c:pt idx="2353">
                  <c:v>8.0348115415185273E-5</c:v>
                </c:pt>
                <c:pt idx="2354">
                  <c:v>8.0176516431093581E-5</c:v>
                </c:pt>
                <c:pt idx="2355">
                  <c:v>8.0005247850414851E-5</c:v>
                </c:pt>
                <c:pt idx="2356">
                  <c:v>7.9834309152128358E-5</c:v>
                </c:pt>
                <c:pt idx="2357">
                  <c:v>7.9663699815706035E-5</c:v>
                </c:pt>
                <c:pt idx="2358">
                  <c:v>7.9493419321320646E-5</c:v>
                </c:pt>
                <c:pt idx="2359">
                  <c:v>7.9323467149117199E-5</c:v>
                </c:pt>
                <c:pt idx="2360">
                  <c:v>7.9153842779976225E-5</c:v>
                </c:pt>
                <c:pt idx="2361">
                  <c:v>7.8984545695187647E-5</c:v>
                </c:pt>
                <c:pt idx="2362">
                  <c:v>7.8815575376478542E-5</c:v>
                </c:pt>
                <c:pt idx="2363">
                  <c:v>7.8646931305860479E-5</c:v>
                </c:pt>
                <c:pt idx="2364">
                  <c:v>7.8478612966011163E-5</c:v>
                </c:pt>
                <c:pt idx="2365">
                  <c:v>7.8310619839878914E-5</c:v>
                </c:pt>
                <c:pt idx="2366">
                  <c:v>7.8142951410981043E-5</c:v>
                </c:pt>
                <c:pt idx="2367">
                  <c:v>7.7975607163230376E-5</c:v>
                </c:pt>
                <c:pt idx="2368">
                  <c:v>7.780858658078954E-5</c:v>
                </c:pt>
                <c:pt idx="2369">
                  <c:v>7.7641889148653831E-5</c:v>
                </c:pt>
                <c:pt idx="2370">
                  <c:v>7.7475514351964259E-5</c:v>
                </c:pt>
                <c:pt idx="2371">
                  <c:v>7.730946167652103E-5</c:v>
                </c:pt>
                <c:pt idx="2372">
                  <c:v>7.7143730608221495E-5</c:v>
                </c:pt>
                <c:pt idx="2373">
                  <c:v>7.6978320633858122E-5</c:v>
                </c:pt>
                <c:pt idx="2374">
                  <c:v>7.681323124040379E-5</c:v>
                </c:pt>
                <c:pt idx="2375">
                  <c:v>7.6648461915351795E-5</c:v>
                </c:pt>
                <c:pt idx="2376">
                  <c:v>7.6484012146584013E-5</c:v>
                </c:pt>
                <c:pt idx="2377">
                  <c:v>7.6319881422558244E-5</c:v>
                </c:pt>
                <c:pt idx="2378">
                  <c:v>7.6156069232113932E-5</c:v>
                </c:pt>
                <c:pt idx="2379">
                  <c:v>7.5992575064548484E-5</c:v>
                </c:pt>
                <c:pt idx="2380">
                  <c:v>7.5829398409603399E-5</c:v>
                </c:pt>
                <c:pt idx="2381">
                  <c:v>7.5666538757561408E-5</c:v>
                </c:pt>
                <c:pt idx="2382">
                  <c:v>7.5503995598982798E-5</c:v>
                </c:pt>
                <c:pt idx="2383">
                  <c:v>7.5341768425156441E-5</c:v>
                </c:pt>
                <c:pt idx="2384">
                  <c:v>7.5179856727607131E-5</c:v>
                </c:pt>
                <c:pt idx="2385">
                  <c:v>7.5018259998345382E-5</c:v>
                </c:pt>
                <c:pt idx="2386">
                  <c:v>7.485697773002703E-5</c:v>
                </c:pt>
                <c:pt idx="2387">
                  <c:v>7.4696009415543829E-5</c:v>
                </c:pt>
                <c:pt idx="2388">
                  <c:v>7.4535354548377342E-5</c:v>
                </c:pt>
                <c:pt idx="2389">
                  <c:v>7.4375012622411585E-5</c:v>
                </c:pt>
                <c:pt idx="2390">
                  <c:v>7.4214983132099566E-5</c:v>
                </c:pt>
                <c:pt idx="2391">
                  <c:v>7.4055265572324502E-5</c:v>
                </c:pt>
                <c:pt idx="2392">
                  <c:v>7.3895859438295741E-5</c:v>
                </c:pt>
                <c:pt idx="2393">
                  <c:v>7.3736764225916518E-5</c:v>
                </c:pt>
                <c:pt idx="2394">
                  <c:v>7.3577979431298235E-5</c:v>
                </c:pt>
                <c:pt idx="2395">
                  <c:v>7.3419504551350268E-5</c:v>
                </c:pt>
                <c:pt idx="2396">
                  <c:v>7.326133908330118E-5</c:v>
                </c:pt>
                <c:pt idx="2397">
                  <c:v>7.310348252455301E-5</c:v>
                </c:pt>
                <c:pt idx="2398">
                  <c:v>7.294593437359026E-5</c:v>
                </c:pt>
                <c:pt idx="2399">
                  <c:v>7.2788694128855802E-5</c:v>
                </c:pt>
                <c:pt idx="2400">
                  <c:v>7.2631761289541907E-5</c:v>
                </c:pt>
                <c:pt idx="2401">
                  <c:v>7.2475135355125342E-5</c:v>
                </c:pt>
                <c:pt idx="2402">
                  <c:v>7.2318815825714311E-5</c:v>
                </c:pt>
                <c:pt idx="2403">
                  <c:v>7.216280220197907E-5</c:v>
                </c:pt>
                <c:pt idx="2404">
                  <c:v>7.2007093984714776E-5</c:v>
                </c:pt>
                <c:pt idx="2405">
                  <c:v>7.1851690675545782E-5</c:v>
                </c:pt>
                <c:pt idx="2406">
                  <c:v>7.1696591776453794E-5</c:v>
                </c:pt>
                <c:pt idx="2407">
                  <c:v>7.1541796789864609E-5</c:v>
                </c:pt>
                <c:pt idx="2408">
                  <c:v>7.1387305218661989E-5</c:v>
                </c:pt>
                <c:pt idx="2409">
                  <c:v>7.1233116566454813E-5</c:v>
                </c:pt>
                <c:pt idx="2410">
                  <c:v>7.1079230336914406E-5</c:v>
                </c:pt>
                <c:pt idx="2411">
                  <c:v>7.0925646034628032E-5</c:v>
                </c:pt>
                <c:pt idx="2412">
                  <c:v>7.0772363164380708E-5</c:v>
                </c:pt>
                <c:pt idx="2413">
                  <c:v>7.0619381231522976E-5</c:v>
                </c:pt>
                <c:pt idx="2414">
                  <c:v>7.0466699741911915E-5</c:v>
                </c:pt>
                <c:pt idx="2415">
                  <c:v>7.0314318201963183E-5</c:v>
                </c:pt>
                <c:pt idx="2416">
                  <c:v>7.0162236118449794E-5</c:v>
                </c:pt>
                <c:pt idx="2417">
                  <c:v>7.0010452998675587E-5</c:v>
                </c:pt>
                <c:pt idx="2418">
                  <c:v>6.985896835044747E-5</c:v>
                </c:pt>
                <c:pt idx="2419">
                  <c:v>6.9707781682148279E-5</c:v>
                </c:pt>
                <c:pt idx="2420">
                  <c:v>6.9556892502400242E-5</c:v>
                </c:pt>
                <c:pt idx="2421">
                  <c:v>6.9406300320616621E-5</c:v>
                </c:pt>
                <c:pt idx="2422">
                  <c:v>6.9256004646585378E-5</c:v>
                </c:pt>
                <c:pt idx="2423">
                  <c:v>6.9106004990458769E-5</c:v>
                </c:pt>
                <c:pt idx="2424">
                  <c:v>6.8956300863096814E-5</c:v>
                </c:pt>
                <c:pt idx="2425">
                  <c:v>6.8806891775751583E-5</c:v>
                </c:pt>
                <c:pt idx="2426">
                  <c:v>6.8657777240112294E-5</c:v>
                </c:pt>
                <c:pt idx="2427">
                  <c:v>6.8508956768464913E-5</c:v>
                </c:pt>
                <c:pt idx="2428">
                  <c:v>6.8360429873601941E-5</c:v>
                </c:pt>
                <c:pt idx="2429">
                  <c:v>6.8212196068676706E-5</c:v>
                </c:pt>
                <c:pt idx="2430">
                  <c:v>6.8064254867526014E-5</c:v>
                </c:pt>
                <c:pt idx="2431">
                  <c:v>6.7916605784323208E-5</c:v>
                </c:pt>
                <c:pt idx="2432">
                  <c:v>6.7769248333838378E-5</c:v>
                </c:pt>
                <c:pt idx="2433">
                  <c:v>6.7622182031306516E-5</c:v>
                </c:pt>
                <c:pt idx="2434">
                  <c:v>6.7475406392427523E-5</c:v>
                </c:pt>
                <c:pt idx="2435">
                  <c:v>6.7328920933501513E-5</c:v>
                </c:pt>
                <c:pt idx="2436">
                  <c:v>6.7182725171303914E-5</c:v>
                </c:pt>
                <c:pt idx="2437">
                  <c:v>6.7036818623029959E-5</c:v>
                </c:pt>
                <c:pt idx="2438">
                  <c:v>6.6891200806423051E-5</c:v>
                </c:pt>
                <c:pt idx="2439">
                  <c:v>6.674587123976089E-5</c:v>
                </c:pt>
                <c:pt idx="2440">
                  <c:v>6.660082944184853E-5</c:v>
                </c:pt>
                <c:pt idx="2441">
                  <c:v>6.6456074931855319E-5</c:v>
                </c:pt>
                <c:pt idx="2442">
                  <c:v>6.6311607229606329E-5</c:v>
                </c:pt>
                <c:pt idx="2443">
                  <c:v>6.6167425855401946E-5</c:v>
                </c:pt>
                <c:pt idx="2444">
                  <c:v>6.6023530330028279E-5</c:v>
                </c:pt>
                <c:pt idx="2445">
                  <c:v>6.5879920174743284E-5</c:v>
                </c:pt>
                <c:pt idx="2446">
                  <c:v>6.5736594911363494E-5</c:v>
                </c:pt>
                <c:pt idx="2447">
                  <c:v>6.5593554062225862E-5</c:v>
                </c:pt>
                <c:pt idx="2448">
                  <c:v>6.5450797150069795E-5</c:v>
                </c:pt>
                <c:pt idx="2449">
                  <c:v>6.5308323698345938E-5</c:v>
                </c:pt>
                <c:pt idx="2450">
                  <c:v>6.5166133230827594E-5</c:v>
                </c:pt>
                <c:pt idx="2451">
                  <c:v>6.5024225271843178E-5</c:v>
                </c:pt>
                <c:pt idx="2452">
                  <c:v>6.4882599346241521E-5</c:v>
                </c:pt>
                <c:pt idx="2453">
                  <c:v>6.4741254979534119E-5</c:v>
                </c:pt>
                <c:pt idx="2454">
                  <c:v>6.4600191697447573E-5</c:v>
                </c:pt>
                <c:pt idx="2455">
                  <c:v>6.4459409026516867E-5</c:v>
                </c:pt>
                <c:pt idx="2456">
                  <c:v>6.4318906493516376E-5</c:v>
                </c:pt>
                <c:pt idx="2457">
                  <c:v>6.4178683625945587E-5</c:v>
                </c:pt>
                <c:pt idx="2458">
                  <c:v>6.4038739951834817E-5</c:v>
                </c:pt>
                <c:pt idx="2459">
                  <c:v>6.3899074999481525E-5</c:v>
                </c:pt>
                <c:pt idx="2460">
                  <c:v>6.3759688297932576E-5</c:v>
                </c:pt>
                <c:pt idx="2461">
                  <c:v>6.3620579376734432E-5</c:v>
                </c:pt>
                <c:pt idx="2462">
                  <c:v>6.3481747765787438E-5</c:v>
                </c:pt>
                <c:pt idx="2463">
                  <c:v>6.3343192995720526E-5</c:v>
                </c:pt>
                <c:pt idx="2464">
                  <c:v>6.3204914597405487E-5</c:v>
                </c:pt>
                <c:pt idx="2465">
                  <c:v>6.3066912102671679E-5</c:v>
                </c:pt>
                <c:pt idx="2466">
                  <c:v>6.2929185043355401E-5</c:v>
                </c:pt>
                <c:pt idx="2467">
                  <c:v>6.2791732952142965E-5</c:v>
                </c:pt>
                <c:pt idx="2468">
                  <c:v>6.2654555362182118E-5</c:v>
                </c:pt>
                <c:pt idx="2469">
                  <c:v>6.2517651807043884E-5</c:v>
                </c:pt>
                <c:pt idx="2470">
                  <c:v>6.2381021820892557E-5</c:v>
                </c:pt>
                <c:pt idx="2471">
                  <c:v>6.2244664938423261E-5</c:v>
                </c:pt>
                <c:pt idx="2472">
                  <c:v>6.2108580694913984E-5</c:v>
                </c:pt>
                <c:pt idx="2473">
                  <c:v>6.1972768625923741E-5</c:v>
                </c:pt>
                <c:pt idx="2474">
                  <c:v>6.1837228267771355E-5</c:v>
                </c:pt>
                <c:pt idx="2475">
                  <c:v>6.1701959157306474E-5</c:v>
                </c:pt>
                <c:pt idx="2476">
                  <c:v>6.1566960831628548E-5</c:v>
                </c:pt>
                <c:pt idx="2477">
                  <c:v>6.1432232828739081E-5</c:v>
                </c:pt>
                <c:pt idx="2478">
                  <c:v>6.1297774686795703E-5</c:v>
                </c:pt>
                <c:pt idx="2479">
                  <c:v>6.1163585944781773E-5</c:v>
                </c:pt>
                <c:pt idx="2480">
                  <c:v>6.1029666142086575E-5</c:v>
                </c:pt>
                <c:pt idx="2481">
                  <c:v>6.0896014818460215E-5</c:v>
                </c:pt>
                <c:pt idx="2482">
                  <c:v>6.0762631514547916E-5</c:v>
                </c:pt>
                <c:pt idx="2483">
                  <c:v>6.0629515771109393E-5</c:v>
                </c:pt>
                <c:pt idx="2484">
                  <c:v>6.049666712974397E-5</c:v>
                </c:pt>
                <c:pt idx="2485">
                  <c:v>6.0364085132449952E-5</c:v>
                </c:pt>
                <c:pt idx="2486">
                  <c:v>6.023176932171484E-5</c:v>
                </c:pt>
                <c:pt idx="2487">
                  <c:v>6.0099719240647165E-5</c:v>
                </c:pt>
                <c:pt idx="2488">
                  <c:v>5.9967934432775261E-5</c:v>
                </c:pt>
                <c:pt idx="2489">
                  <c:v>5.9836414442321351E-5</c:v>
                </c:pt>
                <c:pt idx="2490">
                  <c:v>5.9705158813799092E-5</c:v>
                </c:pt>
                <c:pt idx="2491">
                  <c:v>5.9574167092506236E-5</c:v>
                </c:pt>
                <c:pt idx="2492">
                  <c:v>5.9443438824038908E-5</c:v>
                </c:pt>
                <c:pt idx="2493">
                  <c:v>5.9312973554721815E-5</c:v>
                </c:pt>
                <c:pt idx="2494">
                  <c:v>5.9182770831198855E-5</c:v>
                </c:pt>
                <c:pt idx="2495">
                  <c:v>5.9052830200852918E-5</c:v>
                </c:pt>
                <c:pt idx="2496">
                  <c:v>5.8923151211472818E-5</c:v>
                </c:pt>
                <c:pt idx="2497">
                  <c:v>5.8793733411468402E-5</c:v>
                </c:pt>
                <c:pt idx="2498">
                  <c:v>5.8664576349558295E-5</c:v>
                </c:pt>
                <c:pt idx="2499">
                  <c:v>5.8535679575321548E-5</c:v>
                </c:pt>
                <c:pt idx="2500">
                  <c:v>5.8407042638614765E-5</c:v>
                </c:pt>
                <c:pt idx="2501">
                  <c:v>5.8278665089915582E-5</c:v>
                </c:pt>
                <c:pt idx="2502">
                  <c:v>5.8150546480284504E-5</c:v>
                </c:pt>
                <c:pt idx="2503">
                  <c:v>5.8022686361170611E-5</c:v>
                </c:pt>
                <c:pt idx="2504">
                  <c:v>5.7895084284741161E-5</c:v>
                </c:pt>
                <c:pt idx="2505">
                  <c:v>5.7767739803444434E-5</c:v>
                </c:pt>
                <c:pt idx="2506">
                  <c:v>5.7640652470603015E-5</c:v>
                </c:pt>
                <c:pt idx="2507">
                  <c:v>5.7513821839740714E-5</c:v>
                </c:pt>
                <c:pt idx="2508">
                  <c:v>5.73872474650787E-5</c:v>
                </c:pt>
                <c:pt idx="2509">
                  <c:v>5.7260928901466113E-5</c:v>
                </c:pt>
                <c:pt idx="2510">
                  <c:v>5.7134865704050464E-5</c:v>
                </c:pt>
                <c:pt idx="2511">
                  <c:v>5.7009057428621113E-5</c:v>
                </c:pt>
                <c:pt idx="2512">
                  <c:v>5.6883503631605797E-5</c:v>
                </c:pt>
                <c:pt idx="2513">
                  <c:v>5.6758203869789609E-5</c:v>
                </c:pt>
                <c:pt idx="2514">
                  <c:v>5.6633157700620301E-5</c:v>
                </c:pt>
                <c:pt idx="2515">
                  <c:v>5.650836468205217E-5</c:v>
                </c:pt>
                <c:pt idx="2516">
                  <c:v>5.6383824372469721E-5</c:v>
                </c:pt>
                <c:pt idx="2517">
                  <c:v>5.6259536331055432E-5</c:v>
                </c:pt>
                <c:pt idx="2518">
                  <c:v>5.613550011713056E-5</c:v>
                </c:pt>
                <c:pt idx="2519">
                  <c:v>5.6011715290946174E-5</c:v>
                </c:pt>
                <c:pt idx="2520">
                  <c:v>5.5888181413075999E-5</c:v>
                </c:pt>
                <c:pt idx="2521">
                  <c:v>5.576489804461765E-5</c:v>
                </c:pt>
                <c:pt idx="2522">
                  <c:v>5.564186474735569E-5</c:v>
                </c:pt>
                <c:pt idx="2523">
                  <c:v>5.5519081083445915E-5</c:v>
                </c:pt>
                <c:pt idx="2524">
                  <c:v>5.5396546615581882E-5</c:v>
                </c:pt>
                <c:pt idx="2525">
                  <c:v>5.5274260907300227E-5</c:v>
                </c:pt>
                <c:pt idx="2526">
                  <c:v>5.5152223522120236E-5</c:v>
                </c:pt>
                <c:pt idx="2527">
                  <c:v>5.5030434024719993E-5</c:v>
                </c:pt>
                <c:pt idx="2528">
                  <c:v>5.4908891979791458E-5</c:v>
                </c:pt>
                <c:pt idx="2529">
                  <c:v>5.4787596952859258E-5</c:v>
                </c:pt>
                <c:pt idx="2530">
                  <c:v>5.466654850995456E-5</c:v>
                </c:pt>
                <c:pt idx="2531">
                  <c:v>5.4545746217490171E-5</c:v>
                </c:pt>
                <c:pt idx="2532">
                  <c:v>5.4425189642656052E-5</c:v>
                </c:pt>
                <c:pt idx="2533">
                  <c:v>5.4304878352961355E-5</c:v>
                </c:pt>
                <c:pt idx="2534">
                  <c:v>5.4184811916605652E-5</c:v>
                </c:pt>
                <c:pt idx="2535">
                  <c:v>5.406498990218056E-5</c:v>
                </c:pt>
                <c:pt idx="2536">
                  <c:v>5.3945411879013222E-5</c:v>
                </c:pt>
                <c:pt idx="2537">
                  <c:v>5.3826077416756907E-5</c:v>
                </c:pt>
                <c:pt idx="2538">
                  <c:v>5.3706986085765712E-5</c:v>
                </c:pt>
                <c:pt idx="2539">
                  <c:v>5.3588137456827417E-5</c:v>
                </c:pt>
                <c:pt idx="2540">
                  <c:v>5.3469531101406342E-5</c:v>
                </c:pt>
                <c:pt idx="2541">
                  <c:v>5.3351166591261712E-5</c:v>
                </c:pt>
                <c:pt idx="2542">
                  <c:v>5.3233043498981947E-5</c:v>
                </c:pt>
                <c:pt idx="2543">
                  <c:v>5.3115161397502414E-5</c:v>
                </c:pt>
                <c:pt idx="2544">
                  <c:v>5.299751986032053E-5</c:v>
                </c:pt>
                <c:pt idx="2545">
                  <c:v>5.2880118461516579E-5</c:v>
                </c:pt>
                <c:pt idx="2546">
                  <c:v>5.2762956775764119E-5</c:v>
                </c:pt>
                <c:pt idx="2547">
                  <c:v>5.2646034378198148E-5</c:v>
                </c:pt>
                <c:pt idx="2548">
                  <c:v>5.2529350844363054E-5</c:v>
                </c:pt>
                <c:pt idx="2549">
                  <c:v>5.2412905750680999E-5</c:v>
                </c:pt>
                <c:pt idx="2550">
                  <c:v>5.2296698673858638E-5</c:v>
                </c:pt>
                <c:pt idx="2551">
                  <c:v>5.2180729191060593E-5</c:v>
                </c:pt>
                <c:pt idx="2552">
                  <c:v>5.2064996880381298E-5</c:v>
                </c:pt>
                <c:pt idx="2553">
                  <c:v>5.1949501320005392E-5</c:v>
                </c:pt>
                <c:pt idx="2554">
                  <c:v>5.1834242088998755E-5</c:v>
                </c:pt>
                <c:pt idx="2555">
                  <c:v>5.17192187667187E-5</c:v>
                </c:pt>
                <c:pt idx="2556">
                  <c:v>5.160443093326153E-5</c:v>
                </c:pt>
                <c:pt idx="2557">
                  <c:v>5.148987816917111E-5</c:v>
                </c:pt>
                <c:pt idx="2558">
                  <c:v>5.1375560055442332E-5</c:v>
                </c:pt>
                <c:pt idx="2559">
                  <c:v>5.1261476173826426E-5</c:v>
                </c:pt>
                <c:pt idx="2560">
                  <c:v>5.1147626106463201E-5</c:v>
                </c:pt>
                <c:pt idx="2561">
                  <c:v>5.1034009436012884E-5</c:v>
                </c:pt>
                <c:pt idx="2562">
                  <c:v>5.0920625745819181E-5</c:v>
                </c:pt>
                <c:pt idx="2563">
                  <c:v>5.0807474619590093E-5</c:v>
                </c:pt>
                <c:pt idx="2564">
                  <c:v>5.0694555641682404E-5</c:v>
                </c:pt>
                <c:pt idx="2565">
                  <c:v>5.0581868397028829E-5</c:v>
                </c:pt>
                <c:pt idx="2566">
                  <c:v>5.0469412471054742E-5</c:v>
                </c:pt>
                <c:pt idx="2567">
                  <c:v>5.0357187449570628E-5</c:v>
                </c:pt>
                <c:pt idx="2568">
                  <c:v>5.0245192919223108E-5</c:v>
                </c:pt>
                <c:pt idx="2569">
                  <c:v>5.0133428466977992E-5</c:v>
                </c:pt>
                <c:pt idx="2570">
                  <c:v>5.0021893680526203E-5</c:v>
                </c:pt>
                <c:pt idx="2571">
                  <c:v>4.9910588147895202E-5</c:v>
                </c:pt>
                <c:pt idx="2572">
                  <c:v>4.9799511457688378E-5</c:v>
                </c:pt>
                <c:pt idx="2573">
                  <c:v>4.9688663199275868E-5</c:v>
                </c:pt>
                <c:pt idx="2574">
                  <c:v>4.9578042962274138E-5</c:v>
                </c:pt>
                <c:pt idx="2575">
                  <c:v>4.946765033703171E-5</c:v>
                </c:pt>
                <c:pt idx="2576">
                  <c:v>4.9357484914337724E-5</c:v>
                </c:pt>
                <c:pt idx="2577">
                  <c:v>4.9247546285591942E-5</c:v>
                </c:pt>
                <c:pt idx="2578">
                  <c:v>4.9137834042711076E-5</c:v>
                </c:pt>
                <c:pt idx="2579">
                  <c:v>4.9028347778104497E-5</c:v>
                </c:pt>
                <c:pt idx="2580">
                  <c:v>4.8919087084837304E-5</c:v>
                </c:pt>
                <c:pt idx="2581">
                  <c:v>4.8810051556338885E-5</c:v>
                </c:pt>
                <c:pt idx="2582">
                  <c:v>4.8701240786746397E-5</c:v>
                </c:pt>
                <c:pt idx="2583">
                  <c:v>4.8592654370689659E-5</c:v>
                </c:pt>
                <c:pt idx="2584">
                  <c:v>4.8484291903263393E-5</c:v>
                </c:pt>
                <c:pt idx="2585">
                  <c:v>4.8376152980242337E-5</c:v>
                </c:pt>
                <c:pt idx="2586">
                  <c:v>4.8268237197793273E-5</c:v>
                </c:pt>
                <c:pt idx="2587">
                  <c:v>4.816054415274218E-5</c:v>
                </c:pt>
                <c:pt idx="2588">
                  <c:v>4.8053073442390348E-5</c:v>
                </c:pt>
                <c:pt idx="2589">
                  <c:v>4.7945824664538672E-5</c:v>
                </c:pt>
                <c:pt idx="2590">
                  <c:v>4.783879741769928E-5</c:v>
                </c:pt>
                <c:pt idx="2591">
                  <c:v>4.7731991300745125E-5</c:v>
                </c:pt>
                <c:pt idx="2592">
                  <c:v>4.7625405913177127E-5</c:v>
                </c:pt>
                <c:pt idx="2593">
                  <c:v>4.7519040854957645E-5</c:v>
                </c:pt>
                <c:pt idx="2594">
                  <c:v>4.741289572672211E-5</c:v>
                </c:pt>
                <c:pt idx="2595">
                  <c:v>4.7306970129536163E-5</c:v>
                </c:pt>
                <c:pt idx="2596">
                  <c:v>4.7201263665058724E-5</c:v>
                </c:pt>
                <c:pt idx="2597">
                  <c:v>4.7095775935420553E-5</c:v>
                </c:pt>
                <c:pt idx="2598">
                  <c:v>4.6990506543425486E-5</c:v>
                </c:pt>
                <c:pt idx="2599">
                  <c:v>4.6885455092279815E-5</c:v>
                </c:pt>
                <c:pt idx="2600">
                  <c:v>4.6780621185800453E-5</c:v>
                </c:pt>
                <c:pt idx="2601">
                  <c:v>4.667600442832473E-5</c:v>
                </c:pt>
                <c:pt idx="2602">
                  <c:v>4.6571604424686108E-5</c:v>
                </c:pt>
                <c:pt idx="2603">
                  <c:v>4.6467420780415408E-5</c:v>
                </c:pt>
                <c:pt idx="2604">
                  <c:v>4.6363453101348762E-5</c:v>
                </c:pt>
                <c:pt idx="2605">
                  <c:v>4.6259700994064762E-5</c:v>
                </c:pt>
                <c:pt idx="2606">
                  <c:v>4.61561640655965E-5</c:v>
                </c:pt>
                <c:pt idx="2607">
                  <c:v>4.6052841923494015E-5</c:v>
                </c:pt>
                <c:pt idx="2608">
                  <c:v>4.5949734175852047E-5</c:v>
                </c:pt>
                <c:pt idx="2609">
                  <c:v>4.5846840431407188E-5</c:v>
                </c:pt>
                <c:pt idx="2610">
                  <c:v>4.5744160299263786E-5</c:v>
                </c:pt>
                <c:pt idx="2611">
                  <c:v>4.5641693389188859E-5</c:v>
                </c:pt>
                <c:pt idx="2612">
                  <c:v>4.5539439311473306E-5</c:v>
                </c:pt>
                <c:pt idx="2613">
                  <c:v>4.543739767691804E-5</c:v>
                </c:pt>
                <c:pt idx="2614">
                  <c:v>4.5335568096833978E-5</c:v>
                </c:pt>
                <c:pt idx="2615">
                  <c:v>4.5233950183194704E-5</c:v>
                </c:pt>
                <c:pt idx="2616">
                  <c:v>4.5132543548313808E-5</c:v>
                </c:pt>
                <c:pt idx="2617">
                  <c:v>4.5031347805191829E-5</c:v>
                </c:pt>
                <c:pt idx="2618">
                  <c:v>4.4930362567363602E-5</c:v>
                </c:pt>
                <c:pt idx="2619">
                  <c:v>4.4829587448867031E-5</c:v>
                </c:pt>
                <c:pt idx="2620">
                  <c:v>4.472902206424309E-5</c:v>
                </c:pt>
                <c:pt idx="2621">
                  <c:v>4.4628666028587866E-5</c:v>
                </c:pt>
                <c:pt idx="2622">
                  <c:v>4.4528518957594188E-5</c:v>
                </c:pt>
                <c:pt idx="2623">
                  <c:v>4.4428580467485712E-5</c:v>
                </c:pt>
                <c:pt idx="2624">
                  <c:v>4.4328850174860795E-5</c:v>
                </c:pt>
                <c:pt idx="2625">
                  <c:v>4.4229327697084542E-5</c:v>
                </c:pt>
                <c:pt idx="2626">
                  <c:v>4.413001265192798E-5</c:v>
                </c:pt>
                <c:pt idx="2627">
                  <c:v>4.4030904657710312E-5</c:v>
                </c:pt>
                <c:pt idx="2628">
                  <c:v>4.3932003333312791E-5</c:v>
                </c:pt>
                <c:pt idx="2629">
                  <c:v>4.3833308298140555E-5</c:v>
                </c:pt>
                <c:pt idx="2630">
                  <c:v>4.3734819172150385E-5</c:v>
                </c:pt>
                <c:pt idx="2631">
                  <c:v>4.3636535575763968E-5</c:v>
                </c:pt>
                <c:pt idx="2632">
                  <c:v>4.3538457130072594E-5</c:v>
                </c:pt>
                <c:pt idx="2633">
                  <c:v>4.3440583456552662E-5</c:v>
                </c:pt>
                <c:pt idx="2634">
                  <c:v>4.3342914177370989E-5</c:v>
                </c:pt>
                <c:pt idx="2635">
                  <c:v>4.324544891504481E-5</c:v>
                </c:pt>
                <c:pt idx="2636">
                  <c:v>4.3148187292840756E-5</c:v>
                </c:pt>
                <c:pt idx="2637">
                  <c:v>4.3051128934320365E-5</c:v>
                </c:pt>
                <c:pt idx="2638">
                  <c:v>4.2954273463801512E-5</c:v>
                </c:pt>
                <c:pt idx="2639">
                  <c:v>4.2857620506049632E-5</c:v>
                </c:pt>
                <c:pt idx="2640">
                  <c:v>4.2761169686291595E-5</c:v>
                </c:pt>
                <c:pt idx="2641">
                  <c:v>4.2664920630385711E-5</c:v>
                </c:pt>
                <c:pt idx="2642">
                  <c:v>4.256887296469683E-5</c:v>
                </c:pt>
                <c:pt idx="2643">
                  <c:v>4.2473026316092871E-5</c:v>
                </c:pt>
                <c:pt idx="2644">
                  <c:v>4.2377380312045437E-5</c:v>
                </c:pt>
                <c:pt idx="2645">
                  <c:v>4.2281934580463282E-5</c:v>
                </c:pt>
                <c:pt idx="2646">
                  <c:v>4.2186688749893536E-5</c:v>
                </c:pt>
                <c:pt idx="2647">
                  <c:v>4.2091642449275379E-5</c:v>
                </c:pt>
                <c:pt idx="2648">
                  <c:v>4.1996795308280044E-5</c:v>
                </c:pt>
                <c:pt idx="2649">
                  <c:v>4.1902146956908359E-5</c:v>
                </c:pt>
                <c:pt idx="2650">
                  <c:v>4.1807697025820351E-5</c:v>
                </c:pt>
                <c:pt idx="2651">
                  <c:v>4.1713445146158296E-5</c:v>
                </c:pt>
                <c:pt idx="2652">
                  <c:v>4.1619390949612645E-5</c:v>
                </c:pt>
                <c:pt idx="2653">
                  <c:v>4.1525534068418551E-5</c:v>
                </c:pt>
                <c:pt idx="2654">
                  <c:v>4.1431874135283014E-5</c:v>
                </c:pt>
                <c:pt idx="2655">
                  <c:v>4.1338410783506307E-5</c:v>
                </c:pt>
                <c:pt idx="2656">
                  <c:v>4.124514364691606E-5</c:v>
                </c:pt>
                <c:pt idx="2657">
                  <c:v>4.1152072359832564E-5</c:v>
                </c:pt>
                <c:pt idx="2658">
                  <c:v>4.1059196557127753E-5</c:v>
                </c:pt>
                <c:pt idx="2659">
                  <c:v>4.0966515874221732E-5</c:v>
                </c:pt>
                <c:pt idx="2660">
                  <c:v>4.0874029947023799E-5</c:v>
                </c:pt>
                <c:pt idx="2661">
                  <c:v>4.0781738411984486E-5</c:v>
                </c:pt>
                <c:pt idx="2662">
                  <c:v>4.0689640906126784E-5</c:v>
                </c:pt>
                <c:pt idx="2663">
                  <c:v>4.0597737066917772E-5</c:v>
                </c:pt>
                <c:pt idx="2664">
                  <c:v>4.0506026532497602E-5</c:v>
                </c:pt>
                <c:pt idx="2665">
                  <c:v>4.0414508941346433E-5</c:v>
                </c:pt>
                <c:pt idx="2666">
                  <c:v>4.0323183932607087E-5</c:v>
                </c:pt>
                <c:pt idx="2667">
                  <c:v>4.023205114590811E-5</c:v>
                </c:pt>
                <c:pt idx="2668">
                  <c:v>4.0141110221405402E-5</c:v>
                </c:pt>
                <c:pt idx="2669">
                  <c:v>4.0050360799837731E-5</c:v>
                </c:pt>
                <c:pt idx="2670">
                  <c:v>3.9959802522328974E-5</c:v>
                </c:pt>
                <c:pt idx="2671">
                  <c:v>3.9869435030662204E-5</c:v>
                </c:pt>
                <c:pt idx="2672">
                  <c:v>3.9779257967179071E-5</c:v>
                </c:pt>
                <c:pt idx="2673">
                  <c:v>3.9689270974523072E-5</c:v>
                </c:pt>
                <c:pt idx="2674">
                  <c:v>3.9599473696159959E-5</c:v>
                </c:pt>
                <c:pt idx="2675">
                  <c:v>3.9509865775864267E-5</c:v>
                </c:pt>
                <c:pt idx="2676">
                  <c:v>3.9420446858000335E-5</c:v>
                </c:pt>
                <c:pt idx="2677">
                  <c:v>3.9331216587518841E-5</c:v>
                </c:pt>
                <c:pt idx="2678">
                  <c:v>3.9242174609824959E-5</c:v>
                </c:pt>
                <c:pt idx="2679">
                  <c:v>3.9153320570813055E-5</c:v>
                </c:pt>
                <c:pt idx="2680">
                  <c:v>3.906465411703669E-5</c:v>
                </c:pt>
                <c:pt idx="2681">
                  <c:v>3.8976174895427596E-5</c:v>
                </c:pt>
                <c:pt idx="2682">
                  <c:v>3.8887882553538533E-5</c:v>
                </c:pt>
                <c:pt idx="2683">
                  <c:v>3.879977673945309E-5</c:v>
                </c:pt>
                <c:pt idx="2684">
                  <c:v>3.8711857101688535E-5</c:v>
                </c:pt>
                <c:pt idx="2685">
                  <c:v>3.86241232892999E-5</c:v>
                </c:pt>
                <c:pt idx="2686">
                  <c:v>3.8536574952008351E-5</c:v>
                </c:pt>
                <c:pt idx="2687">
                  <c:v>3.8449211739847305E-5</c:v>
                </c:pt>
                <c:pt idx="2688">
                  <c:v>3.8362033303547538E-5</c:v>
                </c:pt>
                <c:pt idx="2689">
                  <c:v>3.8275039294270036E-5</c:v>
                </c:pt>
                <c:pt idx="2690">
                  <c:v>3.8188229363703141E-5</c:v>
                </c:pt>
                <c:pt idx="2691">
                  <c:v>3.8101603164066022E-5</c:v>
                </c:pt>
                <c:pt idx="2692">
                  <c:v>3.8015160348139898E-5</c:v>
                </c:pt>
                <c:pt idx="2693">
                  <c:v>3.792890056918824E-5</c:v>
                </c:pt>
                <c:pt idx="2694">
                  <c:v>3.7842823480922078E-5</c:v>
                </c:pt>
                <c:pt idx="2695">
                  <c:v>3.7756928737770618E-5</c:v>
                </c:pt>
                <c:pt idx="2696">
                  <c:v>3.7671215994430213E-5</c:v>
                </c:pt>
                <c:pt idx="2697">
                  <c:v>3.7585684906377842E-5</c:v>
                </c:pt>
                <c:pt idx="2698">
                  <c:v>3.7500335129378448E-5</c:v>
                </c:pt>
                <c:pt idx="2699">
                  <c:v>3.7415166319838822E-5</c:v>
                </c:pt>
                <c:pt idx="2700">
                  <c:v>3.7330178134710457E-5</c:v>
                </c:pt>
                <c:pt idx="2701">
                  <c:v>3.7245370231350772E-5</c:v>
                </c:pt>
                <c:pt idx="2702">
                  <c:v>3.7160742267752095E-5</c:v>
                </c:pt>
                <c:pt idx="2703">
                  <c:v>3.7076293902324822E-5</c:v>
                </c:pt>
                <c:pt idx="2704">
                  <c:v>3.6992024794072625E-5</c:v>
                </c:pt>
                <c:pt idx="2705">
                  <c:v>3.6907934602467551E-5</c:v>
                </c:pt>
                <c:pt idx="2706">
                  <c:v>3.6824022987535024E-5</c:v>
                </c:pt>
                <c:pt idx="2707">
                  <c:v>3.6740289609808741E-5</c:v>
                </c:pt>
                <c:pt idx="2708">
                  <c:v>3.6656734130294244E-5</c:v>
                </c:pt>
                <c:pt idx="2709">
                  <c:v>3.6573356210540045E-5</c:v>
                </c:pt>
                <c:pt idx="2710">
                  <c:v>3.6490155512656705E-5</c:v>
                </c:pt>
                <c:pt idx="2711">
                  <c:v>3.640713169925959E-5</c:v>
                </c:pt>
                <c:pt idx="2712">
                  <c:v>3.632428443331448E-5</c:v>
                </c:pt>
                <c:pt idx="2713">
                  <c:v>3.6241613378597271E-5</c:v>
                </c:pt>
                <c:pt idx="2714">
                  <c:v>3.6159118199137127E-5</c:v>
                </c:pt>
                <c:pt idx="2715">
                  <c:v>3.6076798559594656E-5</c:v>
                </c:pt>
                <c:pt idx="2716">
                  <c:v>3.5994654125149142E-5</c:v>
                </c:pt>
                <c:pt idx="2717">
                  <c:v>3.5912684561417024E-5</c:v>
                </c:pt>
                <c:pt idx="2718">
                  <c:v>3.5830889534653118E-5</c:v>
                </c:pt>
                <c:pt idx="2719">
                  <c:v>3.5749268711473062E-5</c:v>
                </c:pt>
                <c:pt idx="2720">
                  <c:v>3.5667821759167301E-5</c:v>
                </c:pt>
                <c:pt idx="2721">
                  <c:v>3.5586548345354144E-5</c:v>
                </c:pt>
                <c:pt idx="2722">
                  <c:v>3.5505448138344053E-5</c:v>
                </c:pt>
                <c:pt idx="2723">
                  <c:v>3.5424520806841275E-5</c:v>
                </c:pt>
                <c:pt idx="2724">
                  <c:v>3.5343766020049655E-5</c:v>
                </c:pt>
                <c:pt idx="2725">
                  <c:v>3.5263183447847846E-5</c:v>
                </c:pt>
                <c:pt idx="2726">
                  <c:v>3.5182772760362566E-5</c:v>
                </c:pt>
                <c:pt idx="2727">
                  <c:v>3.5102533628466465E-5</c:v>
                </c:pt>
                <c:pt idx="2728">
                  <c:v>3.5022465723408627E-5</c:v>
                </c:pt>
                <c:pt idx="2729">
                  <c:v>3.4942568716984576E-5</c:v>
                </c:pt>
                <c:pt idx="2730">
                  <c:v>3.4862842281557088E-5</c:v>
                </c:pt>
                <c:pt idx="2731">
                  <c:v>3.4783286089828946E-5</c:v>
                </c:pt>
                <c:pt idx="2732">
                  <c:v>3.470389981518468E-5</c:v>
                </c:pt>
                <c:pt idx="2733">
                  <c:v>3.4624683131482398E-5</c:v>
                </c:pt>
                <c:pt idx="2734">
                  <c:v>3.4545635712963582E-5</c:v>
                </c:pt>
                <c:pt idx="2735">
                  <c:v>3.4466757234544523E-5</c:v>
                </c:pt>
                <c:pt idx="2736">
                  <c:v>3.4388047371550906E-5</c:v>
                </c:pt>
                <c:pt idx="2737">
                  <c:v>3.4309505799816689E-5</c:v>
                </c:pt>
                <c:pt idx="2738">
                  <c:v>3.423113219571533E-5</c:v>
                </c:pt>
                <c:pt idx="2739">
                  <c:v>3.4152926236093867E-5</c:v>
                </c:pt>
                <c:pt idx="2740">
                  <c:v>3.4074887598316284E-5</c:v>
                </c:pt>
                <c:pt idx="2741">
                  <c:v>3.3997015960268717E-5</c:v>
                </c:pt>
                <c:pt idx="2742">
                  <c:v>3.3919311000333435E-5</c:v>
                </c:pt>
                <c:pt idx="2743">
                  <c:v>3.3841772397348938E-5</c:v>
                </c:pt>
                <c:pt idx="2744">
                  <c:v>3.3764399830720979E-5</c:v>
                </c:pt>
                <c:pt idx="2745">
                  <c:v>3.3687192980327157E-5</c:v>
                </c:pt>
                <c:pt idx="2746">
                  <c:v>3.3610151526541204E-5</c:v>
                </c:pt>
                <c:pt idx="2747">
                  <c:v>3.3533275150300634E-5</c:v>
                </c:pt>
                <c:pt idx="2748">
                  <c:v>3.3456563532895112E-5</c:v>
                </c:pt>
                <c:pt idx="2749">
                  <c:v>3.3380016356289108E-5</c:v>
                </c:pt>
                <c:pt idx="2750">
                  <c:v>3.3303633302865163E-5</c:v>
                </c:pt>
                <c:pt idx="2751">
                  <c:v>3.3227414055486335E-5</c:v>
                </c:pt>
                <c:pt idx="2752">
                  <c:v>3.3151358297570793E-5</c:v>
                </c:pt>
                <c:pt idx="2753">
                  <c:v>3.3075465713003349E-5</c:v>
                </c:pt>
                <c:pt idx="2754">
                  <c:v>3.2999735986111167E-5</c:v>
                </c:pt>
                <c:pt idx="2755">
                  <c:v>3.2924168801873668E-5</c:v>
                </c:pt>
                <c:pt idx="2756">
                  <c:v>3.284876384560334E-5</c:v>
                </c:pt>
                <c:pt idx="2757">
                  <c:v>3.2773520803251049E-5</c:v>
                </c:pt>
                <c:pt idx="2758">
                  <c:v>3.2698439361097259E-5</c:v>
                </c:pt>
                <c:pt idx="2759">
                  <c:v>3.2623519206140608E-5</c:v>
                </c:pt>
                <c:pt idx="2760">
                  <c:v>3.2548760025633006E-5</c:v>
                </c:pt>
                <c:pt idx="2761">
                  <c:v>3.2474161507563618E-5</c:v>
                </c:pt>
                <c:pt idx="2762">
                  <c:v>3.2399723340190492E-5</c:v>
                </c:pt>
                <c:pt idx="2763">
                  <c:v>3.2325445212436077E-5</c:v>
                </c:pt>
                <c:pt idx="2764">
                  <c:v>3.2251326813635683E-5</c:v>
                </c:pt>
                <c:pt idx="2765">
                  <c:v>3.2177367833646775E-5</c:v>
                </c:pt>
                <c:pt idx="2766">
                  <c:v>3.2103567962821211E-5</c:v>
                </c:pt>
                <c:pt idx="2767">
                  <c:v>3.2029926891998309E-5</c:v>
                </c:pt>
                <c:pt idx="2768">
                  <c:v>3.1956444312459739E-5</c:v>
                </c:pt>
                <c:pt idx="2769">
                  <c:v>3.1883119916115144E-5</c:v>
                </c:pt>
                <c:pt idx="2770">
                  <c:v>3.1809953395193352E-5</c:v>
                </c:pt>
                <c:pt idx="2771">
                  <c:v>3.1736944442571982E-5</c:v>
                </c:pt>
                <c:pt idx="2772">
                  <c:v>3.1664092751527637E-5</c:v>
                </c:pt>
                <c:pt idx="2773">
                  <c:v>3.1591398015846928E-5</c:v>
                </c:pt>
                <c:pt idx="2774">
                  <c:v>3.1518859929796986E-5</c:v>
                </c:pt>
                <c:pt idx="2775">
                  <c:v>3.1446478188186175E-5</c:v>
                </c:pt>
                <c:pt idx="2776">
                  <c:v>3.1374252486244397E-5</c:v>
                </c:pt>
                <c:pt idx="2777">
                  <c:v>3.130218251976187E-5</c:v>
                </c:pt>
                <c:pt idx="2778">
                  <c:v>3.1230267984952084E-5</c:v>
                </c:pt>
                <c:pt idx="2779">
                  <c:v>3.1158508578538538E-5</c:v>
                </c:pt>
                <c:pt idx="2780">
                  <c:v>3.1086903997756474E-5</c:v>
                </c:pt>
                <c:pt idx="2781">
                  <c:v>3.1015453940323387E-5</c:v>
                </c:pt>
                <c:pt idx="2782">
                  <c:v>3.094415810438178E-5</c:v>
                </c:pt>
                <c:pt idx="2783">
                  <c:v>3.087301618868131E-5</c:v>
                </c:pt>
                <c:pt idx="2784">
                  <c:v>3.0802027892344597E-5</c:v>
                </c:pt>
                <c:pt idx="2785">
                  <c:v>3.0731192915033761E-5</c:v>
                </c:pt>
                <c:pt idx="2786">
                  <c:v>3.06605109568793E-5</c:v>
                </c:pt>
                <c:pt idx="2787">
                  <c:v>3.0589981718518247E-5</c:v>
                </c:pt>
                <c:pt idx="2788">
                  <c:v>3.0519604901068156E-5</c:v>
                </c:pt>
                <c:pt idx="2789">
                  <c:v>3.0449380206080262E-5</c:v>
                </c:pt>
                <c:pt idx="2790">
                  <c:v>3.0379307335707748E-5</c:v>
                </c:pt>
                <c:pt idx="2791">
                  <c:v>3.0309385992405638E-5</c:v>
                </c:pt>
                <c:pt idx="2792">
                  <c:v>3.0239615879328052E-5</c:v>
                </c:pt>
                <c:pt idx="2793">
                  <c:v>3.0169996699929216E-5</c:v>
                </c:pt>
                <c:pt idx="2794">
                  <c:v>3.0100528158214998E-5</c:v>
                </c:pt>
                <c:pt idx="2795">
                  <c:v>3.0031209958706478E-5</c:v>
                </c:pt>
                <c:pt idx="2796">
                  <c:v>2.9962041806349746E-5</c:v>
                </c:pt>
                <c:pt idx="2797">
                  <c:v>2.9893023406637326E-5</c:v>
                </c:pt>
                <c:pt idx="2798">
                  <c:v>2.9824154465478078E-5</c:v>
                </c:pt>
                <c:pt idx="2799">
                  <c:v>2.9755434689242299E-5</c:v>
                </c:pt>
                <c:pt idx="2800">
                  <c:v>2.9686863784872744E-5</c:v>
                </c:pt>
                <c:pt idx="2801">
                  <c:v>2.9618441459747583E-5</c:v>
                </c:pt>
                <c:pt idx="2802">
                  <c:v>2.9550167421664789E-5</c:v>
                </c:pt>
                <c:pt idx="2803">
                  <c:v>2.9482041378973978E-5</c:v>
                </c:pt>
                <c:pt idx="2804">
                  <c:v>2.9414063040513957E-5</c:v>
                </c:pt>
                <c:pt idx="2805">
                  <c:v>2.9346232115513848E-5</c:v>
                </c:pt>
                <c:pt idx="2806">
                  <c:v>2.9278548313745739E-5</c:v>
                </c:pt>
                <c:pt idx="2807">
                  <c:v>2.9211011345484789E-5</c:v>
                </c:pt>
                <c:pt idx="2808">
                  <c:v>2.9143620921406876E-5</c:v>
                </c:pt>
                <c:pt idx="2809">
                  <c:v>2.9076376752657992E-5</c:v>
                </c:pt>
                <c:pt idx="2810">
                  <c:v>2.9009278550999953E-5</c:v>
                </c:pt>
                <c:pt idx="2811">
                  <c:v>2.894232602844958E-5</c:v>
                </c:pt>
                <c:pt idx="2812">
                  <c:v>2.8875518897726257E-5</c:v>
                </c:pt>
                <c:pt idx="2813">
                  <c:v>2.8808856871828659E-5</c:v>
                </c:pt>
                <c:pt idx="2814">
                  <c:v>2.8742339664364347E-5</c:v>
                </c:pt>
                <c:pt idx="2815">
                  <c:v>2.867596698931732E-5</c:v>
                </c:pt>
                <c:pt idx="2816">
                  <c:v>2.8609738561245768E-5</c:v>
                </c:pt>
                <c:pt idx="2817">
                  <c:v>2.8543654095075643E-5</c:v>
                </c:pt>
                <c:pt idx="2818">
                  <c:v>2.8477713306244642E-5</c:v>
                </c:pt>
                <c:pt idx="2819">
                  <c:v>2.8411915910717817E-5</c:v>
                </c:pt>
                <c:pt idx="2820">
                  <c:v>2.8346261624815836E-5</c:v>
                </c:pt>
                <c:pt idx="2821">
                  <c:v>2.8280750165433563E-5</c:v>
                </c:pt>
                <c:pt idx="2822">
                  <c:v>2.82153812498874E-5</c:v>
                </c:pt>
                <c:pt idx="2823">
                  <c:v>2.8150154595970797E-5</c:v>
                </c:pt>
                <c:pt idx="2824">
                  <c:v>2.8085069921935171E-5</c:v>
                </c:pt>
                <c:pt idx="2825">
                  <c:v>2.8020126946522866E-5</c:v>
                </c:pt>
                <c:pt idx="2826">
                  <c:v>2.7955325388908173E-5</c:v>
                </c:pt>
                <c:pt idx="2827">
                  <c:v>2.789066496873896E-5</c:v>
                </c:pt>
                <c:pt idx="2828">
                  <c:v>2.7826145406232086E-5</c:v>
                </c:pt>
                <c:pt idx="2829">
                  <c:v>2.7761766421890641E-5</c:v>
                </c:pt>
                <c:pt idx="2830">
                  <c:v>2.7697527736814456E-5</c:v>
                </c:pt>
                <c:pt idx="2831">
                  <c:v>2.7633429072511026E-5</c:v>
                </c:pt>
                <c:pt idx="2832">
                  <c:v>2.7569470150980505E-5</c:v>
                </c:pt>
                <c:pt idx="2833">
                  <c:v>2.750565069470183E-5</c:v>
                </c:pt>
                <c:pt idx="2834">
                  <c:v>2.7441970426559867E-5</c:v>
                </c:pt>
                <c:pt idx="2835">
                  <c:v>2.7378429069956425E-5</c:v>
                </c:pt>
                <c:pt idx="2836">
                  <c:v>2.7315026348721794E-5</c:v>
                </c:pt>
                <c:pt idx="2837">
                  <c:v>2.7251761987182391E-5</c:v>
                </c:pt>
                <c:pt idx="2838">
                  <c:v>2.7188635710070561E-5</c:v>
                </c:pt>
                <c:pt idx="2839">
                  <c:v>2.7125647242649473E-5</c:v>
                </c:pt>
                <c:pt idx="2840">
                  <c:v>2.7062796310612508E-5</c:v>
                </c:pt>
                <c:pt idx="2841">
                  <c:v>2.7000082640078055E-5</c:v>
                </c:pt>
                <c:pt idx="2842">
                  <c:v>2.6937505957697061E-5</c:v>
                </c:pt>
                <c:pt idx="2843">
                  <c:v>2.6875065990509053E-5</c:v>
                </c:pt>
                <c:pt idx="2844">
                  <c:v>2.681276246603928E-5</c:v>
                </c:pt>
                <c:pt idx="2845">
                  <c:v>2.6750595112323E-5</c:v>
                </c:pt>
                <c:pt idx="2846">
                  <c:v>2.6688563657744149E-5</c:v>
                </c:pt>
                <c:pt idx="2847">
                  <c:v>2.6626667831255654E-5</c:v>
                </c:pt>
                <c:pt idx="2848">
                  <c:v>2.656490736216259E-5</c:v>
                </c:pt>
                <c:pt idx="2849">
                  <c:v>2.6503281980345961E-5</c:v>
                </c:pt>
                <c:pt idx="2850">
                  <c:v>2.6441791416016366E-5</c:v>
                </c:pt>
                <c:pt idx="2851">
                  <c:v>2.6380435399970745E-5</c:v>
                </c:pt>
                <c:pt idx="2852">
                  <c:v>2.6319213663311344E-5</c:v>
                </c:pt>
                <c:pt idx="2853">
                  <c:v>2.6258125937740628E-5</c:v>
                </c:pt>
                <c:pt idx="2854">
                  <c:v>2.6197171955313209E-5</c:v>
                </c:pt>
                <c:pt idx="2855">
                  <c:v>2.6136351448586767E-5</c:v>
                </c:pt>
                <c:pt idx="2856">
                  <c:v>2.6075664150554401E-5</c:v>
                </c:pt>
                <c:pt idx="2857">
                  <c:v>2.6015109794655031E-5</c:v>
                </c:pt>
                <c:pt idx="2858">
                  <c:v>2.5954688114858404E-5</c:v>
                </c:pt>
                <c:pt idx="2859">
                  <c:v>2.5894398845401415E-5</c:v>
                </c:pt>
                <c:pt idx="2860">
                  <c:v>2.5834241721195764E-5</c:v>
                </c:pt>
                <c:pt idx="2861">
                  <c:v>2.5774216477444586E-5</c:v>
                </c:pt>
                <c:pt idx="2862">
                  <c:v>2.5714322849878374E-5</c:v>
                </c:pt>
                <c:pt idx="2863">
                  <c:v>2.5654560574607521E-5</c:v>
                </c:pt>
                <c:pt idx="2864">
                  <c:v>2.5594929388268045E-5</c:v>
                </c:pt>
                <c:pt idx="2865">
                  <c:v>2.5535429027929643E-5</c:v>
                </c:pt>
                <c:pt idx="2866">
                  <c:v>2.5476059231085285E-5</c:v>
                </c:pt>
                <c:pt idx="2867">
                  <c:v>2.5416819735644275E-5</c:v>
                </c:pt>
                <c:pt idx="2868">
                  <c:v>2.5357710280043272E-5</c:v>
                </c:pt>
                <c:pt idx="2869">
                  <c:v>2.52987306031318E-5</c:v>
                </c:pt>
                <c:pt idx="2870">
                  <c:v>2.5239880444144491E-5</c:v>
                </c:pt>
                <c:pt idx="2871">
                  <c:v>2.5181159542888437E-5</c:v>
                </c:pt>
                <c:pt idx="2872">
                  <c:v>2.5122567639498591E-5</c:v>
                </c:pt>
                <c:pt idx="2873">
                  <c:v>2.5064104474604304E-5</c:v>
                </c:pt>
                <c:pt idx="2874">
                  <c:v>2.5005769789256463E-5</c:v>
                </c:pt>
                <c:pt idx="2875">
                  <c:v>2.4947563325019434E-5</c:v>
                </c:pt>
                <c:pt idx="2876">
                  <c:v>2.4889484823806263E-5</c:v>
                </c:pt>
                <c:pt idx="2877">
                  <c:v>2.4831534028020921E-5</c:v>
                </c:pt>
                <c:pt idx="2878">
                  <c:v>2.4773710680504532E-5</c:v>
                </c:pt>
                <c:pt idx="2879">
                  <c:v>2.4716014524545776E-5</c:v>
                </c:pt>
                <c:pt idx="2880">
                  <c:v>2.4658445303860077E-5</c:v>
                </c:pt>
                <c:pt idx="2881">
                  <c:v>2.460100276261909E-5</c:v>
                </c:pt>
                <c:pt idx="2882">
                  <c:v>2.4543686645429885E-5</c:v>
                </c:pt>
                <c:pt idx="2883">
                  <c:v>2.4486496697308929E-5</c:v>
                </c:pt>
                <c:pt idx="2884">
                  <c:v>2.4429432663753206E-5</c:v>
                </c:pt>
                <c:pt idx="2885">
                  <c:v>2.4372494290731544E-5</c:v>
                </c:pt>
                <c:pt idx="2886">
                  <c:v>2.4315681324500737E-5</c:v>
                </c:pt>
                <c:pt idx="2887">
                  <c:v>2.4258993511947283E-5</c:v>
                </c:pt>
                <c:pt idx="2888">
                  <c:v>2.4202430600266459E-5</c:v>
                </c:pt>
                <c:pt idx="2889">
                  <c:v>2.4145992337153144E-5</c:v>
                </c:pt>
                <c:pt idx="2890">
                  <c:v>2.4089678470675183E-5</c:v>
                </c:pt>
                <c:pt idx="2891">
                  <c:v>2.403348874939655E-5</c:v>
                </c:pt>
                <c:pt idx="2892">
                  <c:v>2.3977422922295821E-5</c:v>
                </c:pt>
                <c:pt idx="2893">
                  <c:v>2.3921480738799128E-5</c:v>
                </c:pt>
                <c:pt idx="2894">
                  <c:v>2.3865661948733324E-5</c:v>
                </c:pt>
                <c:pt idx="2895">
                  <c:v>2.3809966302367619E-5</c:v>
                </c:pt>
                <c:pt idx="2896">
                  <c:v>2.3754393550448269E-5</c:v>
                </c:pt>
                <c:pt idx="2897">
                  <c:v>2.3698943444084089E-5</c:v>
                </c:pt>
                <c:pt idx="2898">
                  <c:v>2.364361573487829E-5</c:v>
                </c:pt>
                <c:pt idx="2899">
                  <c:v>2.3588410174836538E-5</c:v>
                </c:pt>
                <c:pt idx="2900">
                  <c:v>2.3533326516387773E-5</c:v>
                </c:pt>
                <c:pt idx="2901">
                  <c:v>2.3478364512396349E-5</c:v>
                </c:pt>
                <c:pt idx="2902">
                  <c:v>2.3423523916214078E-5</c:v>
                </c:pt>
                <c:pt idx="2903">
                  <c:v>2.3368804481498084E-5</c:v>
                </c:pt>
                <c:pt idx="2904">
                  <c:v>2.3314205962434581E-5</c:v>
                </c:pt>
                <c:pt idx="2905">
                  <c:v>2.325972811366428E-5</c:v>
                </c:pt>
                <c:pt idx="2906">
                  <c:v>2.3205370690122795E-5</c:v>
                </c:pt>
                <c:pt idx="2907">
                  <c:v>2.3151133447276567E-5</c:v>
                </c:pt>
                <c:pt idx="2908">
                  <c:v>2.3097016141044799E-5</c:v>
                </c:pt>
                <c:pt idx="2909">
                  <c:v>2.304301852767629E-5</c:v>
                </c:pt>
                <c:pt idx="2910">
                  <c:v>2.2989140363874339E-5</c:v>
                </c:pt>
                <c:pt idx="2911">
                  <c:v>2.2935381406853986E-5</c:v>
                </c:pt>
                <c:pt idx="2912">
                  <c:v>2.2881741414147727E-5</c:v>
                </c:pt>
                <c:pt idx="2913">
                  <c:v>2.2828220143725209E-5</c:v>
                </c:pt>
                <c:pt idx="2914">
                  <c:v>2.2774817354055676E-5</c:v>
                </c:pt>
                <c:pt idx="2915">
                  <c:v>2.2721532803983077E-5</c:v>
                </c:pt>
                <c:pt idx="2916">
                  <c:v>2.2668366252753813E-5</c:v>
                </c:pt>
                <c:pt idx="2917">
                  <c:v>2.2615317460047968E-5</c:v>
                </c:pt>
                <c:pt idx="2918">
                  <c:v>2.2562386185989713E-5</c:v>
                </c:pt>
                <c:pt idx="2919">
                  <c:v>2.2509572191133434E-5</c:v>
                </c:pt>
                <c:pt idx="2920">
                  <c:v>2.2456875236423826E-5</c:v>
                </c:pt>
                <c:pt idx="2921">
                  <c:v>2.2404295083204573E-5</c:v>
                </c:pt>
                <c:pt idx="2922">
                  <c:v>2.2351831493294672E-5</c:v>
                </c:pt>
                <c:pt idx="2923">
                  <c:v>2.2299484228913841E-5</c:v>
                </c:pt>
                <c:pt idx="2924">
                  <c:v>2.2247253052666907E-5</c:v>
                </c:pt>
                <c:pt idx="2925">
                  <c:v>2.219513772765136E-5</c:v>
                </c:pt>
                <c:pt idx="2926">
                  <c:v>2.2143138017302957E-5</c:v>
                </c:pt>
                <c:pt idx="2927">
                  <c:v>2.2091253685484202E-5</c:v>
                </c:pt>
                <c:pt idx="2928">
                  <c:v>2.2039484496548523E-5</c:v>
                </c:pt>
                <c:pt idx="2929">
                  <c:v>2.1987830215189352E-5</c:v>
                </c:pt>
                <c:pt idx="2930">
                  <c:v>2.1936290606535541E-5</c:v>
                </c:pt>
                <c:pt idx="2931">
                  <c:v>2.1884865436151354E-5</c:v>
                </c:pt>
                <c:pt idx="2932">
                  <c:v>2.1833554469982697E-5</c:v>
                </c:pt>
                <c:pt idx="2933">
                  <c:v>2.1782357474416092E-5</c:v>
                </c:pt>
                <c:pt idx="2934">
                  <c:v>2.1731274216249194E-5</c:v>
                </c:pt>
                <c:pt idx="2935">
                  <c:v>2.1680304462676908E-5</c:v>
                </c:pt>
                <c:pt idx="2936">
                  <c:v>2.1629447981341698E-5</c:v>
                </c:pt>
                <c:pt idx="2937">
                  <c:v>2.1578704540232974E-5</c:v>
                </c:pt>
                <c:pt idx="2938">
                  <c:v>2.1528073907808518E-5</c:v>
                </c:pt>
                <c:pt idx="2939">
                  <c:v>2.1477555852947652E-5</c:v>
                </c:pt>
                <c:pt idx="2940">
                  <c:v>2.1427150144867971E-5</c:v>
                </c:pt>
                <c:pt idx="2941">
                  <c:v>2.1376856553277993E-5</c:v>
                </c:pt>
                <c:pt idx="2942">
                  <c:v>2.1326674848238386E-5</c:v>
                </c:pt>
                <c:pt idx="2943">
                  <c:v>2.127660480025044E-5</c:v>
                </c:pt>
                <c:pt idx="2944">
                  <c:v>2.1226646180195347E-5</c:v>
                </c:pt>
                <c:pt idx="2945">
                  <c:v>2.1176798759419205E-5</c:v>
                </c:pt>
                <c:pt idx="2946">
                  <c:v>2.1127062309602915E-5</c:v>
                </c:pt>
                <c:pt idx="2947">
                  <c:v>2.1077436602887079E-5</c:v>
                </c:pt>
                <c:pt idx="2948">
                  <c:v>2.1027921411774855E-5</c:v>
                </c:pt>
                <c:pt idx="2949">
                  <c:v>2.097851650923431E-5</c:v>
                </c:pt>
                <c:pt idx="2950">
                  <c:v>2.0929221668587392E-5</c:v>
                </c:pt>
                <c:pt idx="2951">
                  <c:v>2.0880036663572382E-5</c:v>
                </c:pt>
                <c:pt idx="2952">
                  <c:v>2.0830961268335224E-5</c:v>
                </c:pt>
                <c:pt idx="2953">
                  <c:v>2.0781995257457275E-5</c:v>
                </c:pt>
                <c:pt idx="2954">
                  <c:v>2.0733138405854695E-5</c:v>
                </c:pt>
                <c:pt idx="2955">
                  <c:v>2.068439048893457E-5</c:v>
                </c:pt>
                <c:pt idx="2956">
                  <c:v>2.0635751282393686E-5</c:v>
                </c:pt>
                <c:pt idx="2957">
                  <c:v>2.0587220562445774E-5</c:v>
                </c:pt>
                <c:pt idx="2958">
                  <c:v>2.0538798105642839E-5</c:v>
                </c:pt>
                <c:pt idx="2959">
                  <c:v>2.0490483688944544E-5</c:v>
                </c:pt>
                <c:pt idx="2960">
                  <c:v>2.0442277089706071E-5</c:v>
                </c:pt>
                <c:pt idx="2961">
                  <c:v>2.0394178085688525E-5</c:v>
                </c:pt>
                <c:pt idx="2962">
                  <c:v>2.0346186455097101E-5</c:v>
                </c:pt>
                <c:pt idx="2963">
                  <c:v>2.0298301976435368E-5</c:v>
                </c:pt>
                <c:pt idx="2964">
                  <c:v>2.0250524428709962E-5</c:v>
                </c:pt>
                <c:pt idx="2965">
                  <c:v>2.0202853591255385E-5</c:v>
                </c:pt>
                <c:pt idx="2966">
                  <c:v>2.015528924381553E-5</c:v>
                </c:pt>
                <c:pt idx="2967">
                  <c:v>2.0107831166559301E-5</c:v>
                </c:pt>
                <c:pt idx="2968">
                  <c:v>2.0060479140038973E-5</c:v>
                </c:pt>
                <c:pt idx="2969">
                  <c:v>2.0013232945188461E-5</c:v>
                </c:pt>
                <c:pt idx="2970">
                  <c:v>1.9966092363344137E-5</c:v>
                </c:pt>
                <c:pt idx="2971">
                  <c:v>1.9919057176217073E-5</c:v>
                </c:pt>
                <c:pt idx="2972">
                  <c:v>1.9872127165976305E-5</c:v>
                </c:pt>
                <c:pt idx="2973">
                  <c:v>1.9825302115111798E-5</c:v>
                </c:pt>
                <c:pt idx="2974">
                  <c:v>1.9778581806536785E-5</c:v>
                </c:pt>
                <c:pt idx="2975">
                  <c:v>1.9731966023563488E-5</c:v>
                </c:pt>
                <c:pt idx="2976">
                  <c:v>1.9685454549899645E-5</c:v>
                </c:pt>
                <c:pt idx="2977">
                  <c:v>1.9639047169591264E-5</c:v>
                </c:pt>
                <c:pt idx="2978">
                  <c:v>1.9592743667164875E-5</c:v>
                </c:pt>
                <c:pt idx="2979">
                  <c:v>1.9546543827460988E-5</c:v>
                </c:pt>
                <c:pt idx="2980">
                  <c:v>1.9500447435753798E-5</c:v>
                </c:pt>
                <c:pt idx="2981">
                  <c:v>1.9454454277669647E-5</c:v>
                </c:pt>
                <c:pt idx="2982">
                  <c:v>1.9408564139265089E-5</c:v>
                </c:pt>
                <c:pt idx="2983">
                  <c:v>1.9362776806948825E-5</c:v>
                </c:pt>
                <c:pt idx="2984">
                  <c:v>1.9317092067535485E-5</c:v>
                </c:pt>
                <c:pt idx="2985">
                  <c:v>1.9271509708262968E-5</c:v>
                </c:pt>
                <c:pt idx="2986">
                  <c:v>1.92260295166502E-5</c:v>
                </c:pt>
                <c:pt idx="2987">
                  <c:v>1.9180651280720044E-5</c:v>
                </c:pt>
                <c:pt idx="2988">
                  <c:v>1.9135374788805011E-5</c:v>
                </c:pt>
                <c:pt idx="2989">
                  <c:v>1.9090199829666955E-5</c:v>
                </c:pt>
                <c:pt idx="2990">
                  <c:v>1.904512619241034E-5</c:v>
                </c:pt>
                <c:pt idx="2991">
                  <c:v>1.9000153666580248E-5</c:v>
                </c:pt>
                <c:pt idx="2992">
                  <c:v>1.8955282042019267E-5</c:v>
                </c:pt>
                <c:pt idx="2993">
                  <c:v>1.8910511109061778E-5</c:v>
                </c:pt>
                <c:pt idx="2994">
                  <c:v>1.8865840658343139E-5</c:v>
                </c:pt>
                <c:pt idx="2995">
                  <c:v>1.882127048088815E-5</c:v>
                </c:pt>
                <c:pt idx="2996">
                  <c:v>1.8776800368155294E-5</c:v>
                </c:pt>
                <c:pt idx="2997">
                  <c:v>1.8732430111924846E-5</c:v>
                </c:pt>
                <c:pt idx="2998">
                  <c:v>1.8688159504391677E-5</c:v>
                </c:pt>
                <c:pt idx="2999">
                  <c:v>1.8643988338122759E-5</c:v>
                </c:pt>
                <c:pt idx="3000">
                  <c:v>1.8599916406045885E-5</c:v>
                </c:pt>
                <c:pt idx="3001">
                  <c:v>1.8555943501510387E-5</c:v>
                </c:pt>
                <c:pt idx="3002">
                  <c:v>1.8512069418200397E-5</c:v>
                </c:pt>
                <c:pt idx="3003">
                  <c:v>1.846829395019383E-5</c:v>
                </c:pt>
                <c:pt idx="3004">
                  <c:v>1.842461689195371E-5</c:v>
                </c:pt>
                <c:pt idx="3005">
                  <c:v>1.838103803832123E-5</c:v>
                </c:pt>
                <c:pt idx="3006">
                  <c:v>1.8337557184501009E-5</c:v>
                </c:pt>
                <c:pt idx="3007">
                  <c:v>1.8294174126061956E-5</c:v>
                </c:pt>
                <c:pt idx="3008">
                  <c:v>1.825088865900059E-5</c:v>
                </c:pt>
                <c:pt idx="3009">
                  <c:v>1.8207700579600528E-5</c:v>
                </c:pt>
                <c:pt idx="3010">
                  <c:v>1.8164609684621566E-5</c:v>
                </c:pt>
                <c:pt idx="3011">
                  <c:v>1.8121615771125345E-5</c:v>
                </c:pt>
                <c:pt idx="3012">
                  <c:v>1.8078718636569888E-5</c:v>
                </c:pt>
                <c:pt idx="3013">
                  <c:v>1.8035918078769704E-5</c:v>
                </c:pt>
                <c:pt idx="3014">
                  <c:v>1.7993213895958239E-5</c:v>
                </c:pt>
                <c:pt idx="3015">
                  <c:v>1.7950605886674249E-5</c:v>
                </c:pt>
                <c:pt idx="3016">
                  <c:v>1.790809384990058E-5</c:v>
                </c:pt>
                <c:pt idx="3017">
                  <c:v>1.7865677584908909E-5</c:v>
                </c:pt>
                <c:pt idx="3018">
                  <c:v>1.7823356891408931E-5</c:v>
                </c:pt>
                <c:pt idx="3019">
                  <c:v>1.7781131569451214E-5</c:v>
                </c:pt>
                <c:pt idx="3020">
                  <c:v>1.7739001419447148E-5</c:v>
                </c:pt>
                <c:pt idx="3021">
                  <c:v>1.769696624222359E-5</c:v>
                </c:pt>
                <c:pt idx="3022">
                  <c:v>1.7655025838897095E-5</c:v>
                </c:pt>
                <c:pt idx="3023">
                  <c:v>1.7613180010999686E-5</c:v>
                </c:pt>
                <c:pt idx="3024">
                  <c:v>1.7571428560458902E-5</c:v>
                </c:pt>
                <c:pt idx="3025">
                  <c:v>1.7529771289509326E-5</c:v>
                </c:pt>
                <c:pt idx="3026">
                  <c:v>1.7488208000774122E-5</c:v>
                </c:pt>
                <c:pt idx="3027">
                  <c:v>1.7446738497253755E-5</c:v>
                </c:pt>
                <c:pt idx="3028">
                  <c:v>1.7405362582319055E-5</c:v>
                </c:pt>
                <c:pt idx="3029">
                  <c:v>1.7364080059644425E-5</c:v>
                </c:pt>
                <c:pt idx="3030">
                  <c:v>1.7322890733376985E-5</c:v>
                </c:pt>
                <c:pt idx="3031">
                  <c:v>1.7281794407911048E-5</c:v>
                </c:pt>
                <c:pt idx="3032">
                  <c:v>1.7240790888091093E-5</c:v>
                </c:pt>
                <c:pt idx="3033">
                  <c:v>1.7199879979073844E-5</c:v>
                </c:pt>
                <c:pt idx="3034">
                  <c:v>1.7159061486393332E-5</c:v>
                </c:pt>
                <c:pt idx="3035">
                  <c:v>1.711833521595655E-5</c:v>
                </c:pt>
                <c:pt idx="3036">
                  <c:v>1.707770097401657E-5</c:v>
                </c:pt>
                <c:pt idx="3037">
                  <c:v>1.7037158567185552E-5</c:v>
                </c:pt>
                <c:pt idx="3038">
                  <c:v>1.6996707802452958E-5</c:v>
                </c:pt>
                <c:pt idx="3039">
                  <c:v>1.6956348487137847E-5</c:v>
                </c:pt>
                <c:pt idx="3040">
                  <c:v>1.6916080428937448E-5</c:v>
                </c:pt>
                <c:pt idx="3041">
                  <c:v>1.6875903435924558E-5</c:v>
                </c:pt>
                <c:pt idx="3042">
                  <c:v>1.6835817316480754E-5</c:v>
                </c:pt>
                <c:pt idx="3043">
                  <c:v>1.679582187939354E-5</c:v>
                </c:pt>
                <c:pt idx="3044">
                  <c:v>1.6755916933788688E-5</c:v>
                </c:pt>
                <c:pt idx="3045">
                  <c:v>1.6716102289126775E-5</c:v>
                </c:pt>
                <c:pt idx="3046">
                  <c:v>1.6676377755276035E-5</c:v>
                </c:pt>
                <c:pt idx="3047">
                  <c:v>1.6636743142388333E-5</c:v>
                </c:pt>
                <c:pt idx="3048">
                  <c:v>1.6597198261051813E-5</c:v>
                </c:pt>
                <c:pt idx="3049">
                  <c:v>1.655774292212437E-5</c:v>
                </c:pt>
                <c:pt idx="3050">
                  <c:v>1.6518376936895847E-5</c:v>
                </c:pt>
                <c:pt idx="3051">
                  <c:v>1.6479100116944916E-5</c:v>
                </c:pt>
                <c:pt idx="3052">
                  <c:v>1.6439912274244031E-5</c:v>
                </c:pt>
                <c:pt idx="3053">
                  <c:v>1.6400813221108257E-5</c:v>
                </c:pt>
                <c:pt idx="3054">
                  <c:v>1.636180277020307E-5</c:v>
                </c:pt>
                <c:pt idx="3055">
                  <c:v>1.6322880734514003E-5</c:v>
                </c:pt>
                <c:pt idx="3056">
                  <c:v>1.6284046927433384E-5</c:v>
                </c:pt>
                <c:pt idx="3057">
                  <c:v>1.6245301162677063E-5</c:v>
                </c:pt>
                <c:pt idx="3058">
                  <c:v>1.6206643254293093E-5</c:v>
                </c:pt>
                <c:pt idx="3059">
                  <c:v>1.6168073016682542E-5</c:v>
                </c:pt>
                <c:pt idx="3060">
                  <c:v>1.612959026464373E-5</c:v>
                </c:pt>
                <c:pt idx="3061">
                  <c:v>1.609119481325947E-5</c:v>
                </c:pt>
                <c:pt idx="3062">
                  <c:v>1.6052886477995951E-5</c:v>
                </c:pt>
                <c:pt idx="3063">
                  <c:v>1.601466507463508E-5</c:v>
                </c:pt>
                <c:pt idx="3064">
                  <c:v>1.5976530419364691E-5</c:v>
                </c:pt>
                <c:pt idx="3065">
                  <c:v>1.5938482328651041E-5</c:v>
                </c:pt>
                <c:pt idx="3066">
                  <c:v>1.5900520619342023E-5</c:v>
                </c:pt>
                <c:pt idx="3067">
                  <c:v>1.5862645108621204E-5</c:v>
                </c:pt>
                <c:pt idx="3068">
                  <c:v>1.5824855614031234E-5</c:v>
                </c:pt>
                <c:pt idx="3069">
                  <c:v>1.5787151953425282E-5</c:v>
                </c:pt>
                <c:pt idx="3070">
                  <c:v>1.5749533945055502E-5</c:v>
                </c:pt>
                <c:pt idx="3071">
                  <c:v>1.5712001407437726E-5</c:v>
                </c:pt>
                <c:pt idx="3072">
                  <c:v>1.567455415951019E-5</c:v>
                </c:pt>
                <c:pt idx="3073">
                  <c:v>1.5637192020495627E-5</c:v>
                </c:pt>
                <c:pt idx="3074">
                  <c:v>1.5599914809993204E-5</c:v>
                </c:pt>
                <c:pt idx="3075">
                  <c:v>1.5562722347930817E-5</c:v>
                </c:pt>
                <c:pt idx="3076">
                  <c:v>1.5525614454557288E-5</c:v>
                </c:pt>
                <c:pt idx="3077">
                  <c:v>1.5488590950503076E-5</c:v>
                </c:pt>
                <c:pt idx="3078">
                  <c:v>1.5451651656703085E-5</c:v>
                </c:pt>
                <c:pt idx="3079">
                  <c:v>1.5414796394426153E-5</c:v>
                </c:pt>
                <c:pt idx="3080">
                  <c:v>1.5378024985328829E-5</c:v>
                </c:pt>
                <c:pt idx="3081">
                  <c:v>1.5341337251346086E-5</c:v>
                </c:pt>
                <c:pt idx="3082">
                  <c:v>1.5304733014795402E-5</c:v>
                </c:pt>
                <c:pt idx="3083">
                  <c:v>1.5268212098290025E-5</c:v>
                </c:pt>
                <c:pt idx="3084">
                  <c:v>1.5231774324823977E-5</c:v>
                </c:pt>
                <c:pt idx="3085">
                  <c:v>1.5195419517687048E-5</c:v>
                </c:pt>
                <c:pt idx="3086">
                  <c:v>1.5159147500522913E-5</c:v>
                </c:pt>
                <c:pt idx="3087">
                  <c:v>1.5122958097332599E-5</c:v>
                </c:pt>
                <c:pt idx="3088">
                  <c:v>1.5086851132392956E-5</c:v>
                </c:pt>
                <c:pt idx="3089">
                  <c:v>1.5050826430371145E-5</c:v>
                </c:pt>
                <c:pt idx="3090">
                  <c:v>1.5014883816233567E-5</c:v>
                </c:pt>
                <c:pt idx="3091">
                  <c:v>1.4979023115324792E-5</c:v>
                </c:pt>
                <c:pt idx="3092">
                  <c:v>1.4943244153228785E-5</c:v>
                </c:pt>
                <c:pt idx="3093">
                  <c:v>1.4907546755970127E-5</c:v>
                </c:pt>
                <c:pt idx="3094">
                  <c:v>1.4871930749831008E-5</c:v>
                </c:pt>
                <c:pt idx="3095">
                  <c:v>1.4836395961469184E-5</c:v>
                </c:pt>
                <c:pt idx="3096">
                  <c:v>1.4800942217841652E-5</c:v>
                </c:pt>
                <c:pt idx="3097">
                  <c:v>1.4765569346235873E-5</c:v>
                </c:pt>
                <c:pt idx="3098">
                  <c:v>1.4730277174277578E-5</c:v>
                </c:pt>
                <c:pt idx="3099">
                  <c:v>1.469506552994812E-5</c:v>
                </c:pt>
                <c:pt idx="3100">
                  <c:v>1.4659934241514211E-5</c:v>
                </c:pt>
                <c:pt idx="3101">
                  <c:v>1.4624883137578232E-5</c:v>
                </c:pt>
                <c:pt idx="3102">
                  <c:v>1.4589912047092111E-5</c:v>
                </c:pt>
                <c:pt idx="3103">
                  <c:v>1.4555020799322631E-5</c:v>
                </c:pt>
                <c:pt idx="3104">
                  <c:v>1.4520209223854025E-5</c:v>
                </c:pt>
                <c:pt idx="3105">
                  <c:v>1.4485477150593187E-5</c:v>
                </c:pt>
                <c:pt idx="3106">
                  <c:v>1.4450824409817375E-5</c:v>
                </c:pt>
                <c:pt idx="3107">
                  <c:v>1.4416250832056249E-5</c:v>
                </c:pt>
                <c:pt idx="3108">
                  <c:v>1.4381756248228912E-5</c:v>
                </c:pt>
                <c:pt idx="3109">
                  <c:v>1.4347340489525955E-5</c:v>
                </c:pt>
                <c:pt idx="3110">
                  <c:v>1.4313003387523074E-5</c:v>
                </c:pt>
                <c:pt idx="3111">
                  <c:v>1.4278744774027553E-5</c:v>
                </c:pt>
                <c:pt idx="3112">
                  <c:v>1.4244564481276888E-5</c:v>
                </c:pt>
                <c:pt idx="3113">
                  <c:v>1.421046234175577E-5</c:v>
                </c:pt>
                <c:pt idx="3114">
                  <c:v>1.4176438188279357E-5</c:v>
                </c:pt>
                <c:pt idx="3115">
                  <c:v>1.4142491854006282E-5</c:v>
                </c:pt>
                <c:pt idx="3116">
                  <c:v>1.4108623172404827E-5</c:v>
                </c:pt>
                <c:pt idx="3117">
                  <c:v>1.4074831977263329E-5</c:v>
                </c:pt>
                <c:pt idx="3118">
                  <c:v>1.404111810269365E-5</c:v>
                </c:pt>
                <c:pt idx="3119">
                  <c:v>1.4007481383112967E-5</c:v>
                </c:pt>
                <c:pt idx="3120">
                  <c:v>1.3973921653274123E-5</c:v>
                </c:pt>
                <c:pt idx="3121">
                  <c:v>1.394043874821619E-5</c:v>
                </c:pt>
                <c:pt idx="3122">
                  <c:v>1.3907032503351208E-5</c:v>
                </c:pt>
                <c:pt idx="3123">
                  <c:v>1.3873702754356627E-5</c:v>
                </c:pt>
                <c:pt idx="3124">
                  <c:v>1.3840449337250774E-5</c:v>
                </c:pt>
                <c:pt idx="3125">
                  <c:v>1.3807272088372027E-5</c:v>
                </c:pt>
                <c:pt idx="3126">
                  <c:v>1.3774170844334591E-5</c:v>
                </c:pt>
                <c:pt idx="3127">
                  <c:v>1.3741145442123896E-5</c:v>
                </c:pt>
                <c:pt idx="3128">
                  <c:v>1.3708195719014209E-5</c:v>
                </c:pt>
                <c:pt idx="3129">
                  <c:v>1.3675321512569491E-5</c:v>
                </c:pt>
                <c:pt idx="3130">
                  <c:v>1.3642522660718866E-5</c:v>
                </c:pt>
                <c:pt idx="3131">
                  <c:v>1.3609799001651664E-5</c:v>
                </c:pt>
                <c:pt idx="3132">
                  <c:v>1.3577150373913702E-5</c:v>
                </c:pt>
                <c:pt idx="3133">
                  <c:v>1.3544576616330087E-5</c:v>
                </c:pt>
                <c:pt idx="3134">
                  <c:v>1.3512077568052921E-5</c:v>
                </c:pt>
                <c:pt idx="3135">
                  <c:v>1.3479653068548293E-5</c:v>
                </c:pt>
                <c:pt idx="3136">
                  <c:v>1.3447302957584131E-5</c:v>
                </c:pt>
                <c:pt idx="3137">
                  <c:v>1.3415027075225003E-5</c:v>
                </c:pt>
                <c:pt idx="3138">
                  <c:v>1.3382825261901501E-5</c:v>
                </c:pt>
                <c:pt idx="3139">
                  <c:v>1.3350697358275807E-5</c:v>
                </c:pt>
                <c:pt idx="3140">
                  <c:v>1.3318643205359644E-5</c:v>
                </c:pt>
                <c:pt idx="3141">
                  <c:v>1.3286662644483929E-5</c:v>
                </c:pt>
                <c:pt idx="3142">
                  <c:v>1.3254755517276215E-5</c:v>
                </c:pt>
                <c:pt idx="3143">
                  <c:v>1.3222921665646814E-5</c:v>
                </c:pt>
                <c:pt idx="3144">
                  <c:v>1.3191160931843443E-5</c:v>
                </c:pt>
                <c:pt idx="3145">
                  <c:v>1.3159473158423467E-5</c:v>
                </c:pt>
                <c:pt idx="3146">
                  <c:v>1.3127858188209662E-5</c:v>
                </c:pt>
                <c:pt idx="3147">
                  <c:v>1.3096315864363946E-5</c:v>
                </c:pt>
                <c:pt idx="3148">
                  <c:v>1.3064846030365687E-5</c:v>
                </c:pt>
                <c:pt idx="3149">
                  <c:v>1.3033448529959669E-5</c:v>
                </c:pt>
                <c:pt idx="3150">
                  <c:v>1.3002123207206395E-5</c:v>
                </c:pt>
                <c:pt idx="3151">
                  <c:v>1.2970869906498567E-5</c:v>
                </c:pt>
                <c:pt idx="3152">
                  <c:v>1.2939688472490829E-5</c:v>
                </c:pt>
                <c:pt idx="3153">
                  <c:v>1.2908578750166558E-5</c:v>
                </c:pt>
                <c:pt idx="3154">
                  <c:v>1.2877540584784949E-5</c:v>
                </c:pt>
                <c:pt idx="3155">
                  <c:v>1.2846573821962554E-5</c:v>
                </c:pt>
                <c:pt idx="3156">
                  <c:v>1.2815678307543169E-5</c:v>
                </c:pt>
                <c:pt idx="3157">
                  <c:v>1.2784853887718405E-5</c:v>
                </c:pt>
                <c:pt idx="3158">
                  <c:v>1.2754100408966101E-5</c:v>
                </c:pt>
                <c:pt idx="3159">
                  <c:v>1.2723417718059002E-5</c:v>
                </c:pt>
                <c:pt idx="3160">
                  <c:v>1.2692805662107252E-5</c:v>
                </c:pt>
                <c:pt idx="3161">
                  <c:v>1.2662264088436105E-5</c:v>
                </c:pt>
                <c:pt idx="3162">
                  <c:v>1.2631792844747247E-5</c:v>
                </c:pt>
                <c:pt idx="3163">
                  <c:v>1.260139177903033E-5</c:v>
                </c:pt>
                <c:pt idx="3164">
                  <c:v>1.2571060739505723E-5</c:v>
                </c:pt>
                <c:pt idx="3165">
                  <c:v>1.2540799574782373E-5</c:v>
                </c:pt>
                <c:pt idx="3166">
                  <c:v>1.2510608133698212E-5</c:v>
                </c:pt>
                <c:pt idx="3167">
                  <c:v>1.2480486265413829E-5</c:v>
                </c:pt>
                <c:pt idx="3168">
                  <c:v>1.2450433819391656E-5</c:v>
                </c:pt>
                <c:pt idx="3169">
                  <c:v>1.242045064536821E-5</c:v>
                </c:pt>
                <c:pt idx="3170">
                  <c:v>1.2390536593377514E-5</c:v>
                </c:pt>
                <c:pt idx="3171">
                  <c:v>1.2360691513761506E-5</c:v>
                </c:pt>
                <c:pt idx="3172">
                  <c:v>1.2330915257157023E-5</c:v>
                </c:pt>
                <c:pt idx="3173">
                  <c:v>1.230120767446892E-5</c:v>
                </c:pt>
                <c:pt idx="3174">
                  <c:v>1.2271568616913434E-5</c:v>
                </c:pt>
                <c:pt idx="3175">
                  <c:v>1.2241997935998235E-5</c:v>
                </c:pt>
                <c:pt idx="3176">
                  <c:v>1.2212495483506815E-5</c:v>
                </c:pt>
                <c:pt idx="3177">
                  <c:v>1.2183061111555732E-5</c:v>
                </c:pt>
                <c:pt idx="3178">
                  <c:v>1.2153694672478385E-5</c:v>
                </c:pt>
                <c:pt idx="3179">
                  <c:v>1.2124396018973332E-5</c:v>
                </c:pt>
                <c:pt idx="3180">
                  <c:v>1.2095165003993269E-5</c:v>
                </c:pt>
                <c:pt idx="3181">
                  <c:v>1.2066001480761507E-5</c:v>
                </c:pt>
                <c:pt idx="3182">
                  <c:v>1.2036905302837894E-5</c:v>
                </c:pt>
                <c:pt idx="3183">
                  <c:v>1.2007876324037284E-5</c:v>
                </c:pt>
                <c:pt idx="3184">
                  <c:v>1.1978914398439074E-5</c:v>
                </c:pt>
                <c:pt idx="3185">
                  <c:v>1.1950019380493893E-5</c:v>
                </c:pt>
                <c:pt idx="3186">
                  <c:v>1.1921191124829311E-5</c:v>
                </c:pt>
                <c:pt idx="3187">
                  <c:v>1.1892429486454539E-5</c:v>
                </c:pt>
                <c:pt idx="3188">
                  <c:v>1.1863734320604301E-5</c:v>
                </c:pt>
                <c:pt idx="3189">
                  <c:v>1.1835105482814294E-5</c:v>
                </c:pt>
                <c:pt idx="3190">
                  <c:v>1.1806542828928998E-5</c:v>
                </c:pt>
                <c:pt idx="3191">
                  <c:v>1.1778046215034019E-5</c:v>
                </c:pt>
                <c:pt idx="3192">
                  <c:v>1.1749615497539355E-5</c:v>
                </c:pt>
                <c:pt idx="3193">
                  <c:v>1.1721250533120418E-5</c:v>
                </c:pt>
                <c:pt idx="3194">
                  <c:v>1.169295117870936E-5</c:v>
                </c:pt>
                <c:pt idx="3195">
                  <c:v>1.1664717291582673E-5</c:v>
                </c:pt>
                <c:pt idx="3196">
                  <c:v>1.1636548729249303E-5</c:v>
                </c:pt>
                <c:pt idx="3197">
                  <c:v>1.1608445349502693E-5</c:v>
                </c:pt>
                <c:pt idx="3198">
                  <c:v>1.1580407010443328E-5</c:v>
                </c:pt>
                <c:pt idx="3199">
                  <c:v>1.1552433570441445E-5</c:v>
                </c:pt>
                <c:pt idx="3200">
                  <c:v>1.1524524888119683E-5</c:v>
                </c:pt>
                <c:pt idx="3201">
                  <c:v>1.1496680822425075E-5</c:v>
                </c:pt>
                <c:pt idx="3202">
                  <c:v>1.1468901232563125E-5</c:v>
                </c:pt>
                <c:pt idx="3203">
                  <c:v>1.1441185978002151E-5</c:v>
                </c:pt>
                <c:pt idx="3204">
                  <c:v>1.1413534918508841E-5</c:v>
                </c:pt>
                <c:pt idx="3205">
                  <c:v>1.138594791414739E-5</c:v>
                </c:pt>
                <c:pt idx="3206">
                  <c:v>1.1358424825194495E-5</c:v>
                </c:pt>
                <c:pt idx="3207">
                  <c:v>1.1330965512266859E-5</c:v>
                </c:pt>
                <c:pt idx="3208">
                  <c:v>1.1303569836245732E-5</c:v>
                </c:pt>
                <c:pt idx="3209">
                  <c:v>1.1276237658257825E-5</c:v>
                </c:pt>
                <c:pt idx="3210">
                  <c:v>1.1248968839735161E-5</c:v>
                </c:pt>
                <c:pt idx="3211">
                  <c:v>1.1221763242365637E-5</c:v>
                </c:pt>
                <c:pt idx="3212">
                  <c:v>1.1194620728136387E-5</c:v>
                </c:pt>
                <c:pt idx="3213">
                  <c:v>1.1167541159273937E-5</c:v>
                </c:pt>
                <c:pt idx="3214">
                  <c:v>1.1140524398314464E-5</c:v>
                </c:pt>
                <c:pt idx="3215">
                  <c:v>1.1113570308051747E-5</c:v>
                </c:pt>
                <c:pt idx="3216">
                  <c:v>1.1086678751529369E-5</c:v>
                </c:pt>
                <c:pt idx="3217">
                  <c:v>1.1059849592119642E-5</c:v>
                </c:pt>
                <c:pt idx="3218">
                  <c:v>1.1033082693395237E-5</c:v>
                </c:pt>
                <c:pt idx="3219">
                  <c:v>1.1006377919267965E-5</c:v>
                </c:pt>
                <c:pt idx="3220">
                  <c:v>1.0979735133866478E-5</c:v>
                </c:pt>
                <c:pt idx="3221">
                  <c:v>1.0953154201633411E-5</c:v>
                </c:pt>
                <c:pt idx="3222">
                  <c:v>1.0926634987242119E-5</c:v>
                </c:pt>
                <c:pt idx="3223">
                  <c:v>1.0900177355684278E-5</c:v>
                </c:pt>
                <c:pt idx="3224">
                  <c:v>1.0873781172151924E-5</c:v>
                </c:pt>
                <c:pt idx="3225">
                  <c:v>1.0847446302178834E-5</c:v>
                </c:pt>
                <c:pt idx="3226">
                  <c:v>1.0821172611516494E-5</c:v>
                </c:pt>
                <c:pt idx="3227">
                  <c:v>1.079495996620522E-5</c:v>
                </c:pt>
                <c:pt idx="3228">
                  <c:v>1.0768808232553342E-5</c:v>
                </c:pt>
                <c:pt idx="3229">
                  <c:v>1.0742717277119861E-5</c:v>
                </c:pt>
                <c:pt idx="3230">
                  <c:v>1.0716686966754339E-5</c:v>
                </c:pt>
                <c:pt idx="3231">
                  <c:v>1.0690717168556144E-5</c:v>
                </c:pt>
                <c:pt idx="3232">
                  <c:v>1.0664807749890051E-5</c:v>
                </c:pt>
                <c:pt idx="3233">
                  <c:v>1.0638958578393191E-5</c:v>
                </c:pt>
                <c:pt idx="3234">
                  <c:v>1.0613169521968106E-5</c:v>
                </c:pt>
                <c:pt idx="3235">
                  <c:v>1.0587440448757597E-5</c:v>
                </c:pt>
                <c:pt idx="3236">
                  <c:v>1.0561771227221052E-5</c:v>
                </c:pt>
                <c:pt idx="3237">
                  <c:v>1.0536161726023424E-5</c:v>
                </c:pt>
                <c:pt idx="3238">
                  <c:v>1.0510611814115896E-5</c:v>
                </c:pt>
                <c:pt idx="3239">
                  <c:v>1.0485121360737613E-5</c:v>
                </c:pt>
                <c:pt idx="3240">
                  <c:v>1.0459690235341094E-5</c:v>
                </c:pt>
                <c:pt idx="3241">
                  <c:v>1.0434318307684168E-5</c:v>
                </c:pt>
                <c:pt idx="3242">
                  <c:v>1.04090054477389E-5</c:v>
                </c:pt>
                <c:pt idx="3243">
                  <c:v>1.0383751525804355E-5</c:v>
                </c:pt>
                <c:pt idx="3244">
                  <c:v>1.0358556412368679E-5</c:v>
                </c:pt>
                <c:pt idx="3245">
                  <c:v>1.0333419978227933E-5</c:v>
                </c:pt>
                <c:pt idx="3246">
                  <c:v>1.0308342094423641E-5</c:v>
                </c:pt>
                <c:pt idx="3247">
                  <c:v>1.0283322632239321E-5</c:v>
                </c:pt>
                <c:pt idx="3248">
                  <c:v>1.025836146325166E-5</c:v>
                </c:pt>
                <c:pt idx="3249">
                  <c:v>1.0233458459268929E-5</c:v>
                </c:pt>
                <c:pt idx="3250">
                  <c:v>1.0208613492358742E-5</c:v>
                </c:pt>
                <c:pt idx="3251">
                  <c:v>1.0183826434858462E-5</c:v>
                </c:pt>
                <c:pt idx="3252">
                  <c:v>1.0159097159347444E-5</c:v>
                </c:pt>
                <c:pt idx="3253">
                  <c:v>1.0134425538672193E-5</c:v>
                </c:pt>
                <c:pt idx="3254">
                  <c:v>1.0109811445937686E-5</c:v>
                </c:pt>
                <c:pt idx="3255">
                  <c:v>1.0085254754494365E-5</c:v>
                </c:pt>
                <c:pt idx="3256">
                  <c:v>1.0060755337947674E-5</c:v>
                </c:pt>
                <c:pt idx="3257">
                  <c:v>1.0036313070164136E-5</c:v>
                </c:pt>
                <c:pt idx="3258">
                  <c:v>1.0011927825261807E-5</c:v>
                </c:pt>
                <c:pt idx="3259">
                  <c:v>9.9875994776189511E-6</c:v>
                </c:pt>
                <c:pt idx="3260">
                  <c:v>9.9633279018402146E-6</c:v>
                </c:pt>
                <c:pt idx="3261">
                  <c:v>9.9391129728320857E-6</c:v>
                </c:pt>
                <c:pt idx="3262">
                  <c:v>9.914954565704015E-6</c:v>
                </c:pt>
                <c:pt idx="3263">
                  <c:v>9.8908525558447438E-6</c:v>
                </c:pt>
                <c:pt idx="3264">
                  <c:v>9.8668068188928135E-6</c:v>
                </c:pt>
                <c:pt idx="3265">
                  <c:v>9.8428172307131467E-6</c:v>
                </c:pt>
                <c:pt idx="3266">
                  <c:v>9.8188836674725083E-6</c:v>
                </c:pt>
                <c:pt idx="3267">
                  <c:v>9.7950060055211098E-6</c:v>
                </c:pt>
                <c:pt idx="3268">
                  <c:v>9.7711841215309542E-6</c:v>
                </c:pt>
                <c:pt idx="3269">
                  <c:v>9.7474178923518534E-6</c:v>
                </c:pt>
                <c:pt idx="3270">
                  <c:v>9.7237071951406656E-6</c:v>
                </c:pt>
                <c:pt idx="3271">
                  <c:v>9.7000519072710893E-6</c:v>
                </c:pt>
                <c:pt idx="3272">
                  <c:v>9.676451906369659E-6</c:v>
                </c:pt>
                <c:pt idx="3273">
                  <c:v>9.6529070703322249E-6</c:v>
                </c:pt>
                <c:pt idx="3274">
                  <c:v>9.6294172772571664E-6</c:v>
                </c:pt>
                <c:pt idx="3275">
                  <c:v>9.6059824055338625E-6</c:v>
                </c:pt>
                <c:pt idx="3276">
                  <c:v>9.582602333765497E-6</c:v>
                </c:pt>
                <c:pt idx="3277">
                  <c:v>9.559276940848422E-6</c:v>
                </c:pt>
                <c:pt idx="3278">
                  <c:v>9.5360061058541966E-6</c:v>
                </c:pt>
                <c:pt idx="3279">
                  <c:v>9.5127897081449461E-6</c:v>
                </c:pt>
                <c:pt idx="3280">
                  <c:v>9.4896276273486423E-6</c:v>
                </c:pt>
                <c:pt idx="3281">
                  <c:v>9.4665197432775711E-6</c:v>
                </c:pt>
                <c:pt idx="3282">
                  <c:v>9.4434659360311153E-6</c:v>
                </c:pt>
                <c:pt idx="3283">
                  <c:v>9.4204660859376413E-6</c:v>
                </c:pt>
                <c:pt idx="3284">
                  <c:v>9.3975200735692439E-6</c:v>
                </c:pt>
                <c:pt idx="3285">
                  <c:v>9.374627779746951E-6</c:v>
                </c:pt>
                <c:pt idx="3286">
                  <c:v>9.3517890855255442E-6</c:v>
                </c:pt>
                <c:pt idx="3287">
                  <c:v>9.3290038722044014E-6</c:v>
                </c:pt>
                <c:pt idx="3288">
                  <c:v>9.3062720213279299E-6</c:v>
                </c:pt>
                <c:pt idx="3289">
                  <c:v>9.2835934146760259E-6</c:v>
                </c:pt>
                <c:pt idx="3290">
                  <c:v>9.2609679342744826E-6</c:v>
                </c:pt>
                <c:pt idx="3291">
                  <c:v>9.2383954623780767E-6</c:v>
                </c:pt>
                <c:pt idx="3292">
                  <c:v>9.2158758815004925E-6</c:v>
                </c:pt>
                <c:pt idx="3293">
                  <c:v>9.1934090743653156E-6</c:v>
                </c:pt>
                <c:pt idx="3294">
                  <c:v>9.1709949239741212E-6</c:v>
                </c:pt>
                <c:pt idx="3295">
                  <c:v>9.148633313528845E-6</c:v>
                </c:pt>
                <c:pt idx="3296">
                  <c:v>9.1263241264946671E-6</c:v>
                </c:pt>
                <c:pt idx="3297">
                  <c:v>9.1040672465557762E-6</c:v>
                </c:pt>
                <c:pt idx="3298">
                  <c:v>9.0818625576622077E-6</c:v>
                </c:pt>
                <c:pt idx="3299">
                  <c:v>9.059709943957852E-6</c:v>
                </c:pt>
                <c:pt idx="3300">
                  <c:v>9.0376092898671913E-6</c:v>
                </c:pt>
                <c:pt idx="3301">
                  <c:v>9.0155604800128998E-6</c:v>
                </c:pt>
                <c:pt idx="3302">
                  <c:v>8.9935633992821971E-6</c:v>
                </c:pt>
                <c:pt idx="3303">
                  <c:v>8.9716179327782759E-6</c:v>
                </c:pt>
                <c:pt idx="3304">
                  <c:v>8.9497239658471901E-6</c:v>
                </c:pt>
                <c:pt idx="3305">
                  <c:v>8.9278813840765539E-6</c:v>
                </c:pt>
                <c:pt idx="3306">
                  <c:v>8.9060900732673524E-6</c:v>
                </c:pt>
                <c:pt idx="3307">
                  <c:v>8.8843499194777437E-6</c:v>
                </c:pt>
                <c:pt idx="3308">
                  <c:v>8.8626608089627766E-6</c:v>
                </c:pt>
                <c:pt idx="3309">
                  <c:v>8.8410226282676328E-6</c:v>
                </c:pt>
                <c:pt idx="3310">
                  <c:v>8.8194352641100988E-6</c:v>
                </c:pt>
                <c:pt idx="3311">
                  <c:v>8.7978986034863843E-6</c:v>
                </c:pt>
                <c:pt idx="3312">
                  <c:v>8.7764125335778806E-6</c:v>
                </c:pt>
                <c:pt idx="3313">
                  <c:v>8.7549769418465706E-6</c:v>
                </c:pt>
                <c:pt idx="3314">
                  <c:v>8.7335917159452568E-6</c:v>
                </c:pt>
                <c:pt idx="3315">
                  <c:v>8.7122567437813124E-6</c:v>
                </c:pt>
                <c:pt idx="3316">
                  <c:v>8.6909719134780836E-6</c:v>
                </c:pt>
                <c:pt idx="3317">
                  <c:v>8.6697371133948389E-6</c:v>
                </c:pt>
                <c:pt idx="3318">
                  <c:v>8.6485522321193969E-6</c:v>
                </c:pt>
                <c:pt idx="3319">
                  <c:v>8.6274171584633554E-6</c:v>
                </c:pt>
                <c:pt idx="3320">
                  <c:v>8.6063317814677291E-6</c:v>
                </c:pt>
                <c:pt idx="3321">
                  <c:v>8.5852959904103229E-6</c:v>
                </c:pt>
                <c:pt idx="3322">
                  <c:v>8.5643096747844809E-6</c:v>
                </c:pt>
                <c:pt idx="3323">
                  <c:v>8.5433727243186021E-6</c:v>
                </c:pt>
                <c:pt idx="3324">
                  <c:v>8.5224850289535893E-6</c:v>
                </c:pt>
                <c:pt idx="3325">
                  <c:v>8.5016464788792781E-6</c:v>
                </c:pt>
                <c:pt idx="3326">
                  <c:v>8.4808569644849972E-6</c:v>
                </c:pt>
                <c:pt idx="3327">
                  <c:v>8.4601163764159472E-6</c:v>
                </c:pt>
                <c:pt idx="3328">
                  <c:v>8.4394246055159543E-6</c:v>
                </c:pt>
                <c:pt idx="3329">
                  <c:v>8.4187815428500221E-6</c:v>
                </c:pt>
                <c:pt idx="3330">
                  <c:v>8.3981870797472657E-6</c:v>
                </c:pt>
                <c:pt idx="3331">
                  <c:v>8.377641107703334E-6</c:v>
                </c:pt>
                <c:pt idx="3332">
                  <c:v>8.3571435184975028E-6</c:v>
                </c:pt>
                <c:pt idx="3333">
                  <c:v>8.3366942040699436E-6</c:v>
                </c:pt>
                <c:pt idx="3334">
                  <c:v>8.3162930566275418E-6</c:v>
                </c:pt>
                <c:pt idx="3335">
                  <c:v>8.295939968600962E-6</c:v>
                </c:pt>
                <c:pt idx="3336">
                  <c:v>8.2756348326008464E-6</c:v>
                </c:pt>
                <c:pt idx="3337">
                  <c:v>8.2553775415088876E-6</c:v>
                </c:pt>
                <c:pt idx="3338">
                  <c:v>8.2351679883910928E-6</c:v>
                </c:pt>
                <c:pt idx="3339">
                  <c:v>8.2150060665415851E-6</c:v>
                </c:pt>
                <c:pt idx="3340">
                  <c:v>8.1948916695060228E-6</c:v>
                </c:pt>
                <c:pt idx="3341">
                  <c:v>8.1748246909952964E-6</c:v>
                </c:pt>
                <c:pt idx="3342">
                  <c:v>8.1548050249926479E-6</c:v>
                </c:pt>
                <c:pt idx="3343">
                  <c:v>8.1348325656521898E-6</c:v>
                </c:pt>
                <c:pt idx="3344">
                  <c:v>8.1149072073973504E-6</c:v>
                </c:pt>
                <c:pt idx="3345">
                  <c:v>8.0950288448189585E-6</c:v>
                </c:pt>
                <c:pt idx="3346">
                  <c:v>8.0751973727624139E-6</c:v>
                </c:pt>
                <c:pt idx="3347">
                  <c:v>8.055412686274778E-6</c:v>
                </c:pt>
                <c:pt idx="3348">
                  <c:v>8.0356746806186513E-6</c:v>
                </c:pt>
                <c:pt idx="3349">
                  <c:v>8.0159832512869192E-6</c:v>
                </c:pt>
                <c:pt idx="3350">
                  <c:v>7.9963382939637201E-6</c:v>
                </c:pt>
                <c:pt idx="3351">
                  <c:v>7.9767397045886305E-6</c:v>
                </c:pt>
                <c:pt idx="3352">
                  <c:v>7.957187379261689E-6</c:v>
                </c:pt>
                <c:pt idx="3353">
                  <c:v>7.9376812143526834E-6</c:v>
                </c:pt>
                <c:pt idx="3354">
                  <c:v>7.9182211064057414E-6</c:v>
                </c:pt>
                <c:pt idx="3355">
                  <c:v>7.8988069522117552E-6</c:v>
                </c:pt>
                <c:pt idx="3356">
                  <c:v>7.8794386487450636E-6</c:v>
                </c:pt>
                <c:pt idx="3357">
                  <c:v>7.8601160932059537E-6</c:v>
                </c:pt>
                <c:pt idx="3358">
                  <c:v>7.8408391830288998E-6</c:v>
                </c:pt>
                <c:pt idx="3359">
                  <c:v>7.8216078158123079E-6</c:v>
                </c:pt>
                <c:pt idx="3360">
                  <c:v>7.8024218894221647E-6</c:v>
                </c:pt>
                <c:pt idx="3361">
                  <c:v>7.7832813018927256E-6</c:v>
                </c:pt>
                <c:pt idx="3362">
                  <c:v>7.7641859515015406E-6</c:v>
                </c:pt>
                <c:pt idx="3363">
                  <c:v>7.7451357367052699E-6</c:v>
                </c:pt>
                <c:pt idx="3364">
                  <c:v>7.7261305562030015E-6</c:v>
                </c:pt>
                <c:pt idx="3365">
                  <c:v>7.7071703088911481E-6</c:v>
                </c:pt>
                <c:pt idx="3366">
                  <c:v>7.6882548938582429E-6</c:v>
                </c:pt>
                <c:pt idx="3367">
                  <c:v>7.6693842104439205E-6</c:v>
                </c:pt>
                <c:pt idx="3368">
                  <c:v>7.6505581581552164E-6</c:v>
                </c:pt>
                <c:pt idx="3369">
                  <c:v>7.6317766367264145E-6</c:v>
                </c:pt>
                <c:pt idx="3370">
                  <c:v>7.6130395461012669E-6</c:v>
                </c:pt>
                <c:pt idx="3371">
                  <c:v>7.5943467864394987E-6</c:v>
                </c:pt>
                <c:pt idx="3372">
                  <c:v>7.575698258077343E-6</c:v>
                </c:pt>
                <c:pt idx="3373">
                  <c:v>7.557093861606471E-6</c:v>
                </c:pt>
                <c:pt idx="3374">
                  <c:v>7.5385334977746792E-6</c:v>
                </c:pt>
                <c:pt idx="3375">
                  <c:v>7.5200170675726249E-6</c:v>
                </c:pt>
                <c:pt idx="3376">
                  <c:v>7.5015444721830866E-6</c:v>
                </c:pt>
                <c:pt idx="3377">
                  <c:v>7.4831156129944072E-6</c:v>
                </c:pt>
                <c:pt idx="3378">
                  <c:v>7.4647303916030965E-6</c:v>
                </c:pt>
                <c:pt idx="3379">
                  <c:v>7.4463887098159993E-6</c:v>
                </c:pt>
                <c:pt idx="3380">
                  <c:v>7.4280904696264437E-6</c:v>
                </c:pt>
                <c:pt idx="3381">
                  <c:v>7.4098355732545723E-6</c:v>
                </c:pt>
                <c:pt idx="3382">
                  <c:v>7.3916239231122151E-6</c:v>
                </c:pt>
                <c:pt idx="3383">
                  <c:v>7.3734554218163328E-6</c:v>
                </c:pt>
                <c:pt idx="3384">
                  <c:v>7.3553299721851144E-6</c:v>
                </c:pt>
                <c:pt idx="3385">
                  <c:v>7.3372474772423132E-6</c:v>
                </c:pt>
                <c:pt idx="3386">
                  <c:v>7.319207840226355E-6</c:v>
                </c:pt>
                <c:pt idx="3387">
                  <c:v>7.3012109645404638E-6</c:v>
                </c:pt>
                <c:pt idx="3388">
                  <c:v>7.2832567538446032E-6</c:v>
                </c:pt>
                <c:pt idx="3389">
                  <c:v>7.2653451119466216E-6</c:v>
                </c:pt>
                <c:pt idx="3390">
                  <c:v>7.2474759428816163E-6</c:v>
                </c:pt>
                <c:pt idx="3391">
                  <c:v>7.229649150897622E-6</c:v>
                </c:pt>
                <c:pt idx="3392">
                  <c:v>7.2118646404135435E-6</c:v>
                </c:pt>
                <c:pt idx="3393">
                  <c:v>7.1941223160716314E-6</c:v>
                </c:pt>
                <c:pt idx="3394">
                  <c:v>7.1764220826919453E-6</c:v>
                </c:pt>
                <c:pt idx="3395">
                  <c:v>7.1587638453157222E-6</c:v>
                </c:pt>
                <c:pt idx="3396">
                  <c:v>7.1411475091758859E-6</c:v>
                </c:pt>
                <c:pt idx="3397">
                  <c:v>7.1235729796914095E-6</c:v>
                </c:pt>
                <c:pt idx="3398">
                  <c:v>7.1060401625015757E-6</c:v>
                </c:pt>
                <c:pt idx="3399">
                  <c:v>7.0885489634195734E-6</c:v>
                </c:pt>
                <c:pt idx="3400">
                  <c:v>7.0710992884762992E-6</c:v>
                </c:pt>
                <c:pt idx="3401">
                  <c:v>7.053691043877857E-6</c:v>
                </c:pt>
                <c:pt idx="3402">
                  <c:v>7.0363241360580329E-6</c:v>
                </c:pt>
                <c:pt idx="3403">
                  <c:v>7.0189984716167129E-6</c:v>
                </c:pt>
                <c:pt idx="3404">
                  <c:v>7.0017139573610825E-6</c:v>
                </c:pt>
                <c:pt idx="3405">
                  <c:v>6.9844705002947843E-6</c:v>
                </c:pt>
                <c:pt idx="3406">
                  <c:v>6.9672680076252914E-6</c:v>
                </c:pt>
                <c:pt idx="3407">
                  <c:v>6.9501063867378858E-6</c:v>
                </c:pt>
                <c:pt idx="3408">
                  <c:v>6.9329855452186437E-6</c:v>
                </c:pt>
                <c:pt idx="3409">
                  <c:v>6.9159053908440273E-6</c:v>
                </c:pt>
                <c:pt idx="3410">
                  <c:v>6.8988658316121096E-6</c:v>
                </c:pt>
                <c:pt idx="3411">
                  <c:v>6.8818667756684153E-6</c:v>
                </c:pt>
                <c:pt idx="3412">
                  <c:v>6.8649081313809472E-6</c:v>
                </c:pt>
                <c:pt idx="3413">
                  <c:v>6.8479898073020226E-6</c:v>
                </c:pt>
                <c:pt idx="3414">
                  <c:v>6.8311117121903908E-6</c:v>
                </c:pt>
                <c:pt idx="3415">
                  <c:v>6.814273754973503E-6</c:v>
                </c:pt>
                <c:pt idx="3416">
                  <c:v>6.7974758447796046E-6</c:v>
                </c:pt>
                <c:pt idx="3417">
                  <c:v>6.780717890935567E-6</c:v>
                </c:pt>
                <c:pt idx="3418">
                  <c:v>6.7639998029530093E-6</c:v>
                </c:pt>
                <c:pt idx="3419">
                  <c:v>6.7473214905322022E-6</c:v>
                </c:pt>
                <c:pt idx="3420">
                  <c:v>6.7306828635677052E-6</c:v>
                </c:pt>
                <c:pt idx="3421">
                  <c:v>6.7140838321344889E-6</c:v>
                </c:pt>
                <c:pt idx="3422">
                  <c:v>6.6975243065239311E-6</c:v>
                </c:pt>
                <c:pt idx="3423">
                  <c:v>6.6810041971718248E-6</c:v>
                </c:pt>
                <c:pt idx="3424">
                  <c:v>6.6645234147494521E-6</c:v>
                </c:pt>
                <c:pt idx="3425">
                  <c:v>6.6480818700790159E-6</c:v>
                </c:pt>
                <c:pt idx="3426">
                  <c:v>6.6316794741939217E-6</c:v>
                </c:pt>
                <c:pt idx="3427">
                  <c:v>6.6153161383131903E-6</c:v>
                </c:pt>
                <c:pt idx="3428">
                  <c:v>6.5989917738310498E-6</c:v>
                </c:pt>
                <c:pt idx="3429">
                  <c:v>6.5827062923273436E-6</c:v>
                </c:pt>
                <c:pt idx="3430">
                  <c:v>6.5664596055961533E-6</c:v>
                </c:pt>
                <c:pt idx="3431">
                  <c:v>6.5502516255889869E-6</c:v>
                </c:pt>
                <c:pt idx="3432">
                  <c:v>6.534082264443835E-6</c:v>
                </c:pt>
                <c:pt idx="3433">
                  <c:v>6.5179514345111919E-6</c:v>
                </c:pt>
                <c:pt idx="3434">
                  <c:v>6.5018590482946413E-6</c:v>
                </c:pt>
                <c:pt idx="3435">
                  <c:v>6.4858050184989947E-6</c:v>
                </c:pt>
                <c:pt idx="3436">
                  <c:v>6.4697892580159802E-6</c:v>
                </c:pt>
                <c:pt idx="3437">
                  <c:v>6.4538116799181706E-6</c:v>
                </c:pt>
                <c:pt idx="3438">
                  <c:v>6.4378721974550808E-6</c:v>
                </c:pt>
                <c:pt idx="3439">
                  <c:v>6.421970724067045E-6</c:v>
                </c:pt>
                <c:pt idx="3440">
                  <c:v>6.4061071733769771E-6</c:v>
                </c:pt>
                <c:pt idx="3441">
                  <c:v>6.3902814591921056E-6</c:v>
                </c:pt>
                <c:pt idx="3442">
                  <c:v>6.3744934954931311E-6</c:v>
                </c:pt>
                <c:pt idx="3443">
                  <c:v>6.3587431964576453E-6</c:v>
                </c:pt>
                <c:pt idx="3444">
                  <c:v>6.3430304764271715E-6</c:v>
                </c:pt>
                <c:pt idx="3445">
                  <c:v>6.3273552499379555E-6</c:v>
                </c:pt>
                <c:pt idx="3446">
                  <c:v>6.3117174317122923E-6</c:v>
                </c:pt>
                <c:pt idx="3447">
                  <c:v>6.2961169366294693E-6</c:v>
                </c:pt>
                <c:pt idx="3448">
                  <c:v>6.2805536797739051E-6</c:v>
                </c:pt>
                <c:pt idx="3449">
                  <c:v>6.2650275764047914E-6</c:v>
                </c:pt>
                <c:pt idx="3450">
                  <c:v>6.2495385419430831E-6</c:v>
                </c:pt>
                <c:pt idx="3451">
                  <c:v>6.2340864920074936E-6</c:v>
                </c:pt>
                <c:pt idx="3452">
                  <c:v>6.2186713424062547E-6</c:v>
                </c:pt>
                <c:pt idx="3453">
                  <c:v>6.2032930090872435E-6</c:v>
                </c:pt>
                <c:pt idx="3454">
                  <c:v>6.1879514082195143E-6</c:v>
                </c:pt>
                <c:pt idx="3455">
                  <c:v>6.1726464561148026E-6</c:v>
                </c:pt>
                <c:pt idx="3456">
                  <c:v>6.1573780692999493E-6</c:v>
                </c:pt>
                <c:pt idx="3457">
                  <c:v>6.1421461644401397E-6</c:v>
                </c:pt>
                <c:pt idx="3458">
                  <c:v>6.1269506583983176E-6</c:v>
                </c:pt>
                <c:pt idx="3459">
                  <c:v>6.1117914682260778E-6</c:v>
                </c:pt>
                <c:pt idx="3460">
                  <c:v>6.0966685111159616E-6</c:v>
                </c:pt>
                <c:pt idx="3461">
                  <c:v>6.0815817044769169E-6</c:v>
                </c:pt>
                <c:pt idx="3462">
                  <c:v>6.0665309658575368E-6</c:v>
                </c:pt>
                <c:pt idx="3463">
                  <c:v>6.0515162130119794E-6</c:v>
                </c:pt>
                <c:pt idx="3464">
                  <c:v>6.0365373638435887E-6</c:v>
                </c:pt>
                <c:pt idx="3465">
                  <c:v>6.0215943364565032E-6</c:v>
                </c:pt>
                <c:pt idx="3466">
                  <c:v>6.0066870491049147E-6</c:v>
                </c:pt>
                <c:pt idx="3467">
                  <c:v>5.9918154202316665E-6</c:v>
                </c:pt>
                <c:pt idx="3468">
                  <c:v>5.9769793684435329E-6</c:v>
                </c:pt>
                <c:pt idx="3469">
                  <c:v>5.962178812541144E-6</c:v>
                </c:pt>
                <c:pt idx="3470">
                  <c:v>5.94741367146304E-6</c:v>
                </c:pt>
                <c:pt idx="3471">
                  <c:v>5.9326838643615661E-6</c:v>
                </c:pt>
                <c:pt idx="3472">
                  <c:v>5.9179893105222071E-6</c:v>
                </c:pt>
                <c:pt idx="3473">
                  <c:v>5.9033299294316763E-6</c:v>
                </c:pt>
                <c:pt idx="3474">
                  <c:v>5.8887056407410515E-6</c:v>
                </c:pt>
                <c:pt idx="3475">
                  <c:v>5.874116364258837E-6</c:v>
                </c:pt>
                <c:pt idx="3476">
                  <c:v>5.8595620199843566E-6</c:v>
                </c:pt>
                <c:pt idx="3477">
                  <c:v>5.8450425280769623E-6</c:v>
                </c:pt>
                <c:pt idx="3478">
                  <c:v>5.8305578088616722E-6</c:v>
                </c:pt>
                <c:pt idx="3479">
                  <c:v>5.8161077828504208E-6</c:v>
                </c:pt>
                <c:pt idx="3480">
                  <c:v>5.8016923707060637E-6</c:v>
                </c:pt>
                <c:pt idx="3481">
                  <c:v>5.7873114932801076E-6</c:v>
                </c:pt>
                <c:pt idx="3482">
                  <c:v>5.7729650715684748E-6</c:v>
                </c:pt>
                <c:pt idx="3483">
                  <c:v>5.7586530267579074E-6</c:v>
                </c:pt>
                <c:pt idx="3484">
                  <c:v>5.7443752802012471E-6</c:v>
                </c:pt>
                <c:pt idx="3485">
                  <c:v>5.7301317534052924E-6</c:v>
                </c:pt>
                <c:pt idx="3486">
                  <c:v>5.7159223680542173E-6</c:v>
                </c:pt>
                <c:pt idx="3487">
                  <c:v>5.7017470460087039E-6</c:v>
                </c:pt>
                <c:pt idx="3488">
                  <c:v>5.6876057092729825E-6</c:v>
                </c:pt>
                <c:pt idx="3489">
                  <c:v>5.6734982800421031E-6</c:v>
                </c:pt>
                <c:pt idx="3490">
                  <c:v>5.6594246806607358E-6</c:v>
                </c:pt>
                <c:pt idx="3491">
                  <c:v>5.6453848336578648E-6</c:v>
                </c:pt>
                <c:pt idx="3492">
                  <c:v>5.631378661704288E-6</c:v>
                </c:pt>
                <c:pt idx="3493">
                  <c:v>5.6174060876611892E-6</c:v>
                </c:pt>
                <c:pt idx="3494">
                  <c:v>5.6034670345311323E-6</c:v>
                </c:pt>
                <c:pt idx="3495">
                  <c:v>5.5895614255088016E-6</c:v>
                </c:pt>
                <c:pt idx="3496">
                  <c:v>5.5756891839220217E-6</c:v>
                </c:pt>
                <c:pt idx="3497">
                  <c:v>5.5618502332916049E-6</c:v>
                </c:pt>
                <c:pt idx="3498">
                  <c:v>5.5480444972845142E-6</c:v>
                </c:pt>
                <c:pt idx="3499">
                  <c:v>5.5342718997442204E-6</c:v>
                </c:pt>
                <c:pt idx="3500">
                  <c:v>5.5205323646603452E-6</c:v>
                </c:pt>
                <c:pt idx="3501">
                  <c:v>5.5068258162063906E-6</c:v>
                </c:pt>
                <c:pt idx="3502">
                  <c:v>5.4931521787033102E-6</c:v>
                </c:pt>
                <c:pt idx="3503">
                  <c:v>5.4795113766355555E-6</c:v>
                </c:pt>
                <c:pt idx="3504">
                  <c:v>5.4659033346584479E-6</c:v>
                </c:pt>
                <c:pt idx="3505">
                  <c:v>5.4523279775843016E-6</c:v>
                </c:pt>
                <c:pt idx="3506">
                  <c:v>5.4387852303819893E-6</c:v>
                </c:pt>
                <c:pt idx="3507">
                  <c:v>5.4252750181960248E-6</c:v>
                </c:pt>
                <c:pt idx="3508">
                  <c:v>5.4117972663175057E-6</c:v>
                </c:pt>
                <c:pt idx="3509">
                  <c:v>5.3983519001945222E-6</c:v>
                </c:pt>
                <c:pt idx="3510">
                  <c:v>5.3849388454521065E-6</c:v>
                </c:pt>
                <c:pt idx="3511">
                  <c:v>5.3715580278727165E-6</c:v>
                </c:pt>
                <c:pt idx="3512">
                  <c:v>5.3582093733827926E-6</c:v>
                </c:pt>
                <c:pt idx="3513">
                  <c:v>5.3448928080774769E-6</c:v>
                </c:pt>
                <c:pt idx="3514">
                  <c:v>5.3316082582210468E-6</c:v>
                </c:pt>
                <c:pt idx="3515">
                  <c:v>5.3183556502213285E-6</c:v>
                </c:pt>
                <c:pt idx="3516">
                  <c:v>5.3051349106431403E-6</c:v>
                </c:pt>
                <c:pt idx="3517">
                  <c:v>5.2919459662334467E-6</c:v>
                </c:pt>
                <c:pt idx="3518">
                  <c:v>5.2787887438636785E-6</c:v>
                </c:pt>
                <c:pt idx="3519">
                  <c:v>5.2656631705904483E-6</c:v>
                </c:pt>
                <c:pt idx="3520">
                  <c:v>5.2525691736100139E-6</c:v>
                </c:pt>
                <c:pt idx="3521">
                  <c:v>5.2395066802821307E-6</c:v>
                </c:pt>
                <c:pt idx="3522">
                  <c:v>5.2264756181278835E-6</c:v>
                </c:pt>
                <c:pt idx="3523">
                  <c:v>5.2134759148153749E-6</c:v>
                </c:pt>
                <c:pt idx="3524">
                  <c:v>5.2005074981714347E-6</c:v>
                </c:pt>
                <c:pt idx="3525">
                  <c:v>5.1875702961894261E-6</c:v>
                </c:pt>
                <c:pt idx="3526">
                  <c:v>5.1746642369975872E-6</c:v>
                </c:pt>
                <c:pt idx="3527">
                  <c:v>5.1617892488902556E-6</c:v>
                </c:pt>
                <c:pt idx="3528">
                  <c:v>5.1489452603326394E-6</c:v>
                </c:pt>
                <c:pt idx="3529">
                  <c:v>5.1361321999066067E-6</c:v>
                </c:pt>
                <c:pt idx="3530">
                  <c:v>5.1233499963917843E-6</c:v>
                </c:pt>
                <c:pt idx="3531">
                  <c:v>5.1105985786788211E-6</c:v>
                </c:pt>
                <c:pt idx="3532">
                  <c:v>5.0978778758522213E-6</c:v>
                </c:pt>
                <c:pt idx="3533">
                  <c:v>5.0851878171183536E-6</c:v>
                </c:pt>
                <c:pt idx="3534">
                  <c:v>5.0725283318522885E-6</c:v>
                </c:pt>
                <c:pt idx="3535">
                  <c:v>5.0598993495774153E-6</c:v>
                </c:pt>
                <c:pt idx="3536">
                  <c:v>5.0473007999754169E-6</c:v>
                </c:pt>
                <c:pt idx="3537">
                  <c:v>5.0347326128723918E-6</c:v>
                </c:pt>
                <c:pt idx="3538">
                  <c:v>5.0221947182483954E-6</c:v>
                </c:pt>
                <c:pt idx="3539">
                  <c:v>5.0096870462322356E-6</c:v>
                </c:pt>
                <c:pt idx="3540">
                  <c:v>4.9972095271129651E-6</c:v>
                </c:pt>
                <c:pt idx="3541">
                  <c:v>4.9847620913208001E-6</c:v>
                </c:pt>
                <c:pt idx="3542">
                  <c:v>4.9723446694464185E-6</c:v>
                </c:pt>
                <c:pt idx="3543">
                  <c:v>4.9599571922175414E-6</c:v>
                </c:pt>
                <c:pt idx="3544">
                  <c:v>4.947599590524954E-6</c:v>
                </c:pt>
                <c:pt idx="3545">
                  <c:v>4.9352717954032066E-6</c:v>
                </c:pt>
                <c:pt idx="3546">
                  <c:v>4.9229737380310484E-6</c:v>
                </c:pt>
                <c:pt idx="3547">
                  <c:v>4.9107053497492083E-6</c:v>
                </c:pt>
                <c:pt idx="3548">
                  <c:v>4.8984665620348082E-6</c:v>
                </c:pt>
                <c:pt idx="3549">
                  <c:v>4.8862573065243473E-6</c:v>
                </c:pt>
                <c:pt idx="3550">
                  <c:v>4.8740775149898503E-6</c:v>
                </c:pt>
                <c:pt idx="3551">
                  <c:v>4.8619271193661891E-6</c:v>
                </c:pt>
                <c:pt idx="3552">
                  <c:v>4.8498060517254953E-6</c:v>
                </c:pt>
                <c:pt idx="3553">
                  <c:v>4.8377142442834493E-6</c:v>
                </c:pt>
                <c:pt idx="3554">
                  <c:v>4.8256516294224814E-6</c:v>
                </c:pt>
                <c:pt idx="3555">
                  <c:v>4.8136181396471033E-6</c:v>
                </c:pt>
                <c:pt idx="3556">
                  <c:v>4.8016137076233728E-6</c:v>
                </c:pt>
                <c:pt idx="3557">
                  <c:v>4.7896382661671844E-6</c:v>
                </c:pt>
                <c:pt idx="3558">
                  <c:v>4.7776917482223683E-6</c:v>
                </c:pt>
                <c:pt idx="3559">
                  <c:v>4.7657740868982043E-6</c:v>
                </c:pt>
                <c:pt idx="3560">
                  <c:v>4.7538852154362446E-6</c:v>
                </c:pt>
                <c:pt idx="3561">
                  <c:v>4.7420250672298297E-6</c:v>
                </c:pt>
                <c:pt idx="3562">
                  <c:v>4.7301935758143308E-6</c:v>
                </c:pt>
                <c:pt idx="3563">
                  <c:v>4.718390674874522E-6</c:v>
                </c:pt>
                <c:pt idx="3564">
                  <c:v>4.7066162982220289E-6</c:v>
                </c:pt>
                <c:pt idx="3565">
                  <c:v>4.694870379840432E-6</c:v>
                </c:pt>
                <c:pt idx="3566">
                  <c:v>4.6831528538343083E-6</c:v>
                </c:pt>
                <c:pt idx="3567">
                  <c:v>4.6714636544606739E-6</c:v>
                </c:pt>
                <c:pt idx="3568">
                  <c:v>4.6598027161194426E-6</c:v>
                </c:pt>
                <c:pt idx="3569">
                  <c:v>4.6481699733506073E-6</c:v>
                </c:pt>
                <c:pt idx="3570">
                  <c:v>4.636565360843347E-6</c:v>
                </c:pt>
                <c:pt idx="3571">
                  <c:v>4.6249888134186797E-6</c:v>
                </c:pt>
                <c:pt idx="3572">
                  <c:v>4.6134402660435569E-6</c:v>
                </c:pt>
                <c:pt idx="3573">
                  <c:v>4.6019196538356344E-6</c:v>
                </c:pt>
                <c:pt idx="3574">
                  <c:v>4.5904269120402869E-6</c:v>
                </c:pt>
                <c:pt idx="3575">
                  <c:v>4.5789619760566291E-6</c:v>
                </c:pt>
                <c:pt idx="3576">
                  <c:v>4.5675247814084587E-6</c:v>
                </c:pt>
                <c:pt idx="3577">
                  <c:v>4.5561152637780839E-6</c:v>
                </c:pt>
                <c:pt idx="3578">
                  <c:v>4.5447333589798689E-6</c:v>
                </c:pt>
                <c:pt idx="3579">
                  <c:v>4.5333790029650038E-6</c:v>
                </c:pt>
                <c:pt idx="3580">
                  <c:v>4.5220521318271433E-6</c:v>
                </c:pt>
                <c:pt idx="3581">
                  <c:v>4.5107526818050081E-6</c:v>
                </c:pt>
                <c:pt idx="3582">
                  <c:v>4.4994805892661222E-6</c:v>
                </c:pt>
                <c:pt idx="3583">
                  <c:v>4.4882357907287136E-6</c:v>
                </c:pt>
                <c:pt idx="3584">
                  <c:v>4.4770182228391631E-6</c:v>
                </c:pt>
                <c:pt idx="3585">
                  <c:v>4.465827822383063E-6</c:v>
                </c:pt>
                <c:pt idx="3586">
                  <c:v>4.4546645262954088E-6</c:v>
                </c:pt>
                <c:pt idx="3587">
                  <c:v>4.4435282716371802E-6</c:v>
                </c:pt>
                <c:pt idx="3588">
                  <c:v>4.4324189956105198E-6</c:v>
                </c:pt>
                <c:pt idx="3589">
                  <c:v>4.4213366355535296E-6</c:v>
                </c:pt>
                <c:pt idx="3590">
                  <c:v>4.4102811289480764E-6</c:v>
                </c:pt>
                <c:pt idx="3591">
                  <c:v>4.3992524134043968E-6</c:v>
                </c:pt>
                <c:pt idx="3592">
                  <c:v>4.3882504266710715E-6</c:v>
                </c:pt>
                <c:pt idx="3593">
                  <c:v>4.3772751066354591E-6</c:v>
                </c:pt>
                <c:pt idx="3594">
                  <c:v>4.366326391322178E-6</c:v>
                </c:pt>
                <c:pt idx="3595">
                  <c:v>4.3554042188859513E-6</c:v>
                </c:pt>
                <c:pt idx="3596">
                  <c:v>4.3445085276224479E-6</c:v>
                </c:pt>
                <c:pt idx="3597">
                  <c:v>4.3336392559574412E-6</c:v>
                </c:pt>
                <c:pt idx="3598">
                  <c:v>4.3227963424511458E-6</c:v>
                </c:pt>
                <c:pt idx="3599">
                  <c:v>4.3119797258086255E-6</c:v>
                </c:pt>
                <c:pt idx="3600">
                  <c:v>4.301189344857459E-6</c:v>
                </c:pt>
                <c:pt idx="3601">
                  <c:v>4.2904251385653038E-6</c:v>
                </c:pt>
                <c:pt idx="3602">
                  <c:v>4.279687046029922E-6</c:v>
                </c:pt>
                <c:pt idx="3603">
                  <c:v>4.2689750064869858E-6</c:v>
                </c:pt>
                <c:pt idx="3604">
                  <c:v>4.2582889592988026E-6</c:v>
                </c:pt>
                <c:pt idx="3605">
                  <c:v>4.2476288439714446E-6</c:v>
                </c:pt>
                <c:pt idx="3606">
                  <c:v>4.2369946001274278E-6</c:v>
                </c:pt>
                <c:pt idx="3607">
                  <c:v>4.226386167543875E-6</c:v>
                </c:pt>
                <c:pt idx="3608">
                  <c:v>4.2158034861087147E-6</c:v>
                </c:pt>
                <c:pt idx="3609">
                  <c:v>4.2052464958499541E-6</c:v>
                </c:pt>
                <c:pt idx="3610">
                  <c:v>4.1947151369371976E-6</c:v>
                </c:pt>
                <c:pt idx="3611">
                  <c:v>4.1842093496499873E-6</c:v>
                </c:pt>
                <c:pt idx="3612">
                  <c:v>4.1737290744198706E-6</c:v>
                </c:pt>
                <c:pt idx="3613">
                  <c:v>4.1632742517950551E-6</c:v>
                </c:pt>
                <c:pt idx="3614">
                  <c:v>4.1528448224701156E-6</c:v>
                </c:pt>
                <c:pt idx="3615">
                  <c:v>4.1424407272460956E-6</c:v>
                </c:pt>
                <c:pt idx="3616">
                  <c:v>4.1320619070721407E-6</c:v>
                </c:pt>
                <c:pt idx="3617">
                  <c:v>4.121708303032488E-6</c:v>
                </c:pt>
                <c:pt idx="3618">
                  <c:v>4.1113798563182768E-6</c:v>
                </c:pt>
                <c:pt idx="3619">
                  <c:v>4.1010765082687486E-6</c:v>
                </c:pt>
                <c:pt idx="3620">
                  <c:v>4.0907982003447925E-6</c:v>
                </c:pt>
                <c:pt idx="3621">
                  <c:v>4.080544874142172E-6</c:v>
                </c:pt>
                <c:pt idx="3622">
                  <c:v>4.0703164713726606E-6</c:v>
                </c:pt>
                <c:pt idx="3623">
                  <c:v>4.0601129338930977E-6</c:v>
                </c:pt>
                <c:pt idx="3624">
                  <c:v>4.0499342036728631E-6</c:v>
                </c:pt>
                <c:pt idx="3625">
                  <c:v>4.0397802228155609E-6</c:v>
                </c:pt>
                <c:pt idx="3626">
                  <c:v>4.0296509335598866E-6</c:v>
                </c:pt>
                <c:pt idx="3627">
                  <c:v>4.0195462782553412E-6</c:v>
                </c:pt>
                <c:pt idx="3628">
                  <c:v>4.009466199392589E-6</c:v>
                </c:pt>
                <c:pt idx="3629">
                  <c:v>3.9994106395824236E-6</c:v>
                </c:pt>
                <c:pt idx="3630">
                  <c:v>3.9893795415666105E-6</c:v>
                </c:pt>
                <c:pt idx="3631">
                  <c:v>3.979372848202491E-6</c:v>
                </c:pt>
                <c:pt idx="3632">
                  <c:v>3.9693905024874854E-6</c:v>
                </c:pt>
                <c:pt idx="3633">
                  <c:v>3.9594324475350235E-6</c:v>
                </c:pt>
                <c:pt idx="3634">
                  <c:v>3.94949862659341E-6</c:v>
                </c:pt>
                <c:pt idx="3635">
                  <c:v>3.9395889830165509E-6</c:v>
                </c:pt>
                <c:pt idx="3636">
                  <c:v>3.9297034603086225E-6</c:v>
                </c:pt>
                <c:pt idx="3637">
                  <c:v>3.9198420020841729E-6</c:v>
                </c:pt>
                <c:pt idx="3638">
                  <c:v>3.9100045520806988E-6</c:v>
                </c:pt>
                <c:pt idx="3639">
                  <c:v>3.9001910541653674E-6</c:v>
                </c:pt>
                <c:pt idx="3640">
                  <c:v>3.8904014523278609E-6</c:v>
                </c:pt>
                <c:pt idx="3641">
                  <c:v>3.8806356906816771E-6</c:v>
                </c:pt>
                <c:pt idx="3642">
                  <c:v>3.8708937134649974E-6</c:v>
                </c:pt>
                <c:pt idx="3643">
                  <c:v>3.8611754650317957E-6</c:v>
                </c:pt>
                <c:pt idx="3644">
                  <c:v>3.8514808898711377E-6</c:v>
                </c:pt>
                <c:pt idx="3645">
                  <c:v>3.8418099325878818E-6</c:v>
                </c:pt>
                <c:pt idx="3646">
                  <c:v>3.8321625379028959E-6</c:v>
                </c:pt>
                <c:pt idx="3647">
                  <c:v>3.8225386506721398E-6</c:v>
                </c:pt>
                <c:pt idx="3648">
                  <c:v>3.8129382158706183E-6</c:v>
                </c:pt>
                <c:pt idx="3649">
                  <c:v>3.8033611785819738E-6</c:v>
                </c:pt>
                <c:pt idx="3650">
                  <c:v>3.7938074840303607E-6</c:v>
                </c:pt>
                <c:pt idx="3651">
                  <c:v>3.7842770775468361E-6</c:v>
                </c:pt>
                <c:pt idx="3652">
                  <c:v>3.7747699045936455E-6</c:v>
                </c:pt>
                <c:pt idx="3653">
                  <c:v>3.7652859107431894E-6</c:v>
                </c:pt>
                <c:pt idx="3654">
                  <c:v>3.7558250417003575E-6</c:v>
                </c:pt>
                <c:pt idx="3655">
                  <c:v>3.7463872432747739E-6</c:v>
                </c:pt>
                <c:pt idx="3656">
                  <c:v>3.7369724614163581E-6</c:v>
                </c:pt>
                <c:pt idx="3657">
                  <c:v>3.7275806421743427E-6</c:v>
                </c:pt>
                <c:pt idx="3658">
                  <c:v>3.7182117317306664E-6</c:v>
                </c:pt>
                <c:pt idx="3659">
                  <c:v>3.7088656763817601E-6</c:v>
                </c:pt>
                <c:pt idx="3660">
                  <c:v>3.6995424225463522E-6</c:v>
                </c:pt>
                <c:pt idx="3661">
                  <c:v>3.6902419167533264E-6</c:v>
                </c:pt>
                <c:pt idx="3662">
                  <c:v>3.6809641056653568E-6</c:v>
                </c:pt>
                <c:pt idx="3663">
                  <c:v>3.6717089360439967E-6</c:v>
                </c:pt>
                <c:pt idx="3664">
                  <c:v>3.6624763547863249E-6</c:v>
                </c:pt>
                <c:pt idx="3665">
                  <c:v>3.6532663088978401E-6</c:v>
                </c:pt>
                <c:pt idx="3666">
                  <c:v>3.644078745505255E-6</c:v>
                </c:pt>
                <c:pt idx="3667">
                  <c:v>3.6349136118486898E-6</c:v>
                </c:pt>
                <c:pt idx="3668">
                  <c:v>3.6257708552896954E-6</c:v>
                </c:pt>
                <c:pt idx="3669">
                  <c:v>3.6166504233043142E-6</c:v>
                </c:pt>
                <c:pt idx="3670">
                  <c:v>3.6075522634837313E-6</c:v>
                </c:pt>
                <c:pt idx="3671">
                  <c:v>3.5984763235405622E-6</c:v>
                </c:pt>
                <c:pt idx="3672">
                  <c:v>3.5894225512984445E-6</c:v>
                </c:pt>
                <c:pt idx="3673">
                  <c:v>3.5803908947039647E-6</c:v>
                </c:pt>
                <c:pt idx="3674">
                  <c:v>3.5713813018047567E-6</c:v>
                </c:pt>
                <c:pt idx="3675">
                  <c:v>3.5623937207822452E-6</c:v>
                </c:pt>
                <c:pt idx="3676">
                  <c:v>3.553428099921721E-6</c:v>
                </c:pt>
                <c:pt idx="3677">
                  <c:v>3.5444843876229672E-6</c:v>
                </c:pt>
                <c:pt idx="3678">
                  <c:v>3.5355625324106667E-6</c:v>
                </c:pt>
                <c:pt idx="3679">
                  <c:v>3.5266624829075142E-6</c:v>
                </c:pt>
                <c:pt idx="3680">
                  <c:v>3.5177841878665256E-6</c:v>
                </c:pt>
                <c:pt idx="3681">
                  <c:v>3.5089275961476193E-6</c:v>
                </c:pt>
                <c:pt idx="3682">
                  <c:v>3.5000926567226032E-6</c:v>
                </c:pt>
                <c:pt idx="3683">
                  <c:v>3.4912793186838483E-6</c:v>
                </c:pt>
                <c:pt idx="3684">
                  <c:v>3.4824875312226052E-6</c:v>
                </c:pt>
                <c:pt idx="3685">
                  <c:v>3.4737172436643485E-6</c:v>
                </c:pt>
                <c:pt idx="3686">
                  <c:v>3.4649684054293122E-6</c:v>
                </c:pt>
                <c:pt idx="3687">
                  <c:v>3.4562409660600282E-6</c:v>
                </c:pt>
                <c:pt idx="3688">
                  <c:v>3.4475348752078822E-6</c:v>
                </c:pt>
                <c:pt idx="3689">
                  <c:v>3.4388500826365836E-6</c:v>
                </c:pt>
                <c:pt idx="3690">
                  <c:v>3.4301865382221648E-6</c:v>
                </c:pt>
                <c:pt idx="3691">
                  <c:v>3.4215441919512469E-6</c:v>
                </c:pt>
                <c:pt idx="3692">
                  <c:v>3.412922993930147E-6</c:v>
                </c:pt>
                <c:pt idx="3693">
                  <c:v>3.4043228943608089E-6</c:v>
                </c:pt>
                <c:pt idx="3694">
                  <c:v>3.3957438435687753E-6</c:v>
                </c:pt>
                <c:pt idx="3695">
                  <c:v>3.3871857919873585E-6</c:v>
                </c:pt>
                <c:pt idx="3696">
                  <c:v>3.3786486901559061E-6</c:v>
                </c:pt>
                <c:pt idx="3697">
                  <c:v>3.3701324887356297E-6</c:v>
                </c:pt>
                <c:pt idx="3698">
                  <c:v>3.3616371384798983E-6</c:v>
                </c:pt>
                <c:pt idx="3699">
                  <c:v>3.3531625902711009E-6</c:v>
                </c:pt>
                <c:pt idx="3700">
                  <c:v>3.3447087950868194E-6</c:v>
                </c:pt>
                <c:pt idx="3701">
                  <c:v>3.3362757040189105E-6</c:v>
                </c:pt>
                <c:pt idx="3702">
                  <c:v>3.3278632682776262E-6</c:v>
                </c:pt>
                <c:pt idx="3703">
                  <c:v>3.3194714391595204E-6</c:v>
                </c:pt>
                <c:pt idx="3704">
                  <c:v>3.3111001681003591E-6</c:v>
                </c:pt>
                <c:pt idx="3705">
                  <c:v>3.302749406612019E-6</c:v>
                </c:pt>
                <c:pt idx="3706">
                  <c:v>3.2944191063460221E-6</c:v>
                </c:pt>
                <c:pt idx="3707">
                  <c:v>3.2861092190354223E-6</c:v>
                </c:pt>
                <c:pt idx="3708">
                  <c:v>3.2778196965401254E-6</c:v>
                </c:pt>
                <c:pt idx="3709">
                  <c:v>3.2695504908134953E-6</c:v>
                </c:pt>
                <c:pt idx="3710">
                  <c:v>3.2613015539275075E-6</c:v>
                </c:pt>
                <c:pt idx="3711">
                  <c:v>3.2530728380560526E-6</c:v>
                </c:pt>
                <c:pt idx="3712">
                  <c:v>3.2448642954831762E-6</c:v>
                </c:pt>
                <c:pt idx="3713">
                  <c:v>3.2366758785898515E-6</c:v>
                </c:pt>
                <c:pt idx="3714">
                  <c:v>3.2285075398780488E-6</c:v>
                </c:pt>
                <c:pt idx="3715">
                  <c:v>3.2203592319494847E-6</c:v>
                </c:pt>
                <c:pt idx="3716">
                  <c:v>3.2122309075045385E-6</c:v>
                </c:pt>
                <c:pt idx="3717">
                  <c:v>3.2041225193635021E-6</c:v>
                </c:pt>
                <c:pt idx="3718">
                  <c:v>3.1960340204429446E-6</c:v>
                </c:pt>
                <c:pt idx="3719">
                  <c:v>3.187965363766988E-6</c:v>
                </c:pt>
                <c:pt idx="3720">
                  <c:v>3.1799165024623197E-6</c:v>
                </c:pt>
                <c:pt idx="3721">
                  <c:v>3.1718873897731547E-6</c:v>
                </c:pt>
                <c:pt idx="3722">
                  <c:v>3.1638779790263243E-6</c:v>
                </c:pt>
                <c:pt idx="3723">
                  <c:v>3.1558882236763786E-6</c:v>
                </c:pt>
                <c:pt idx="3724">
                  <c:v>3.1479180772676398E-6</c:v>
                </c:pt>
                <c:pt idx="3725">
                  <c:v>3.1399674934491639E-6</c:v>
                </c:pt>
                <c:pt idx="3726">
                  <c:v>3.1320364259838484E-6</c:v>
                </c:pt>
                <c:pt idx="3727">
                  <c:v>3.124124828728916E-6</c:v>
                </c:pt>
                <c:pt idx="3728">
                  <c:v>3.1162326556469742E-6</c:v>
                </c:pt>
                <c:pt idx="3729">
                  <c:v>3.1083598608077495E-6</c:v>
                </c:pt>
                <c:pt idx="3730">
                  <c:v>3.1005063983785466E-6</c:v>
                </c:pt>
                <c:pt idx="3731">
                  <c:v>3.0926722226366082E-6</c:v>
                </c:pt>
                <c:pt idx="3732">
                  <c:v>3.0848572879517682E-6</c:v>
                </c:pt>
                <c:pt idx="3733">
                  <c:v>3.0770615488085688E-6</c:v>
                </c:pt>
                <c:pt idx="3734">
                  <c:v>3.0692849597811073E-6</c:v>
                </c:pt>
                <c:pt idx="3735">
                  <c:v>3.0615274755560213E-6</c:v>
                </c:pt>
                <c:pt idx="3736">
                  <c:v>3.053789050915575E-6</c:v>
                </c:pt>
                <c:pt idx="3737">
                  <c:v>3.0460696407448151E-6</c:v>
                </c:pt>
                <c:pt idx="3738">
                  <c:v>3.0383692000341724E-6</c:v>
                </c:pt>
                <c:pt idx="3739">
                  <c:v>3.0306876838699214E-6</c:v>
                </c:pt>
                <c:pt idx="3740">
                  <c:v>3.0230250474376497E-6</c:v>
                </c:pt>
                <c:pt idx="3741">
                  <c:v>3.0153812460367857E-6</c:v>
                </c:pt>
                <c:pt idx="3742">
                  <c:v>3.0077562350461218E-6</c:v>
                </c:pt>
                <c:pt idx="3743">
                  <c:v>3.0001499699645797E-6</c:v>
                </c:pt>
                <c:pt idx="3744">
                  <c:v>2.9925624063793354E-6</c:v>
                </c:pt>
                <c:pt idx="3745">
                  <c:v>2.9849934999868523E-6</c:v>
                </c:pt>
                <c:pt idx="3746">
                  <c:v>2.9774432065716311E-6</c:v>
                </c:pt>
                <c:pt idx="3747">
                  <c:v>2.9699114820235569E-6</c:v>
                </c:pt>
                <c:pt idx="3748">
                  <c:v>2.9623982823374657E-6</c:v>
                </c:pt>
                <c:pt idx="3749">
                  <c:v>2.9549035635962305E-6</c:v>
                </c:pt>
                <c:pt idx="3750">
                  <c:v>2.9474272819913615E-6</c:v>
                </c:pt>
                <c:pt idx="3751">
                  <c:v>2.9399693938073936E-6</c:v>
                </c:pt>
                <c:pt idx="3752">
                  <c:v>2.9325298554275236E-6</c:v>
                </c:pt>
                <c:pt idx="3753">
                  <c:v>2.9251086233377313E-6</c:v>
                </c:pt>
                <c:pt idx="3754">
                  <c:v>2.9177056541144185E-6</c:v>
                </c:pt>
                <c:pt idx="3755">
                  <c:v>2.9103209044387211E-6</c:v>
                </c:pt>
                <c:pt idx="3756">
                  <c:v>2.9029543310882689E-6</c:v>
                </c:pt>
                <c:pt idx="3757">
                  <c:v>2.895605890935668E-6</c:v>
                </c:pt>
                <c:pt idx="3758">
                  <c:v>2.8882755409508857E-6</c:v>
                </c:pt>
                <c:pt idx="3759">
                  <c:v>2.8809632382025517E-6</c:v>
                </c:pt>
                <c:pt idx="3760">
                  <c:v>2.8736689398553561E-6</c:v>
                </c:pt>
                <c:pt idx="3761">
                  <c:v>2.866392603173085E-6</c:v>
                </c:pt>
                <c:pt idx="3762">
                  <c:v>2.8591341855079954E-6</c:v>
                </c:pt>
                <c:pt idx="3763">
                  <c:v>2.8518936443227162E-6</c:v>
                </c:pt>
                <c:pt idx="3764">
                  <c:v>2.8446709371611912E-6</c:v>
                </c:pt>
                <c:pt idx="3765">
                  <c:v>2.8374660216697132E-6</c:v>
                </c:pt>
                <c:pt idx="3766">
                  <c:v>2.8302788555947551E-6</c:v>
                </c:pt>
                <c:pt idx="3767">
                  <c:v>2.8231093967660565E-6</c:v>
                </c:pt>
                <c:pt idx="3768">
                  <c:v>2.8159576031217774E-6</c:v>
                </c:pt>
                <c:pt idx="3769">
                  <c:v>2.8088234326859463E-6</c:v>
                </c:pt>
                <c:pt idx="3770">
                  <c:v>2.8017068435855913E-6</c:v>
                </c:pt>
                <c:pt idx="3771">
                  <c:v>2.7946077940299227E-6</c:v>
                </c:pt>
                <c:pt idx="3772">
                  <c:v>2.7875262423385228E-6</c:v>
                </c:pt>
                <c:pt idx="3773">
                  <c:v>2.7804621469088193E-6</c:v>
                </c:pt>
                <c:pt idx="3774">
                  <c:v>2.7734154662460101E-6</c:v>
                </c:pt>
                <c:pt idx="3775">
                  <c:v>2.766386158941812E-6</c:v>
                </c:pt>
                <c:pt idx="3776">
                  <c:v>2.7593741836827012E-6</c:v>
                </c:pt>
                <c:pt idx="3777">
                  <c:v>2.7523794992496964E-6</c:v>
                </c:pt>
                <c:pt idx="3778">
                  <c:v>2.7454020645144555E-6</c:v>
                </c:pt>
                <c:pt idx="3779">
                  <c:v>2.7384418384479494E-6</c:v>
                </c:pt>
                <c:pt idx="3780">
                  <c:v>2.731498780108102E-6</c:v>
                </c:pt>
                <c:pt idx="3781">
                  <c:v>2.7245728486439101E-6</c:v>
                </c:pt>
                <c:pt idx="3782">
                  <c:v>2.717664003301732E-6</c:v>
                </c:pt>
                <c:pt idx="3783">
                  <c:v>2.7107722034244199E-6</c:v>
                </c:pt>
                <c:pt idx="3784">
                  <c:v>2.7038974084320211E-6</c:v>
                </c:pt>
                <c:pt idx="3785">
                  <c:v>2.6970395778499676E-6</c:v>
                </c:pt>
                <c:pt idx="3786">
                  <c:v>2.6901986712910778E-6</c:v>
                </c:pt>
                <c:pt idx="3787">
                  <c:v>2.6833746484598939E-6</c:v>
                </c:pt>
                <c:pt idx="3788">
                  <c:v>2.6765674691513804E-6</c:v>
                </c:pt>
                <c:pt idx="3789">
                  <c:v>2.6697770932494064E-6</c:v>
                </c:pt>
                <c:pt idx="3790">
                  <c:v>2.6630034807356359E-6</c:v>
                </c:pt>
                <c:pt idx="3791">
                  <c:v>2.6562465916784694E-6</c:v>
                </c:pt>
                <c:pt idx="3792">
                  <c:v>2.6495063862328264E-6</c:v>
                </c:pt>
                <c:pt idx="3793">
                  <c:v>2.6427828246483858E-6</c:v>
                </c:pt>
                <c:pt idx="3794">
                  <c:v>2.6360758672691522E-6</c:v>
                </c:pt>
                <c:pt idx="3795">
                  <c:v>2.6293854745191442E-6</c:v>
                </c:pt>
                <c:pt idx="3796">
                  <c:v>2.6227116069223438E-6</c:v>
                </c:pt>
                <c:pt idx="3797">
                  <c:v>2.6160542250810125E-6</c:v>
                </c:pt>
                <c:pt idx="3798">
                  <c:v>2.6094132896997604E-6</c:v>
                </c:pt>
                <c:pt idx="3799">
                  <c:v>2.6027887615621276E-6</c:v>
                </c:pt>
                <c:pt idx="3800">
                  <c:v>2.5961806015446787E-6</c:v>
                </c:pt>
                <c:pt idx="3801">
                  <c:v>2.5895887706144007E-6</c:v>
                </c:pt>
                <c:pt idx="3802">
                  <c:v>2.5830132298256675E-6</c:v>
                </c:pt>
                <c:pt idx="3803">
                  <c:v>2.5764539403133006E-6</c:v>
                </c:pt>
                <c:pt idx="3804">
                  <c:v>2.5699108633192407E-6</c:v>
                </c:pt>
                <c:pt idx="3805">
                  <c:v>2.5633839601543838E-6</c:v>
                </c:pt>
                <c:pt idx="3806">
                  <c:v>2.5568731922280714E-6</c:v>
                </c:pt>
                <c:pt idx="3807">
                  <c:v>2.5503785210339962E-6</c:v>
                </c:pt>
                <c:pt idx="3808">
                  <c:v>2.5438999081523698E-6</c:v>
                </c:pt>
                <c:pt idx="3809">
                  <c:v>2.5374373152558865E-6</c:v>
                </c:pt>
                <c:pt idx="3810">
                  <c:v>2.5309907040959537E-6</c:v>
                </c:pt>
                <c:pt idx="3811">
                  <c:v>2.5245600365230748E-6</c:v>
                </c:pt>
                <c:pt idx="3812">
                  <c:v>2.518145274459419E-6</c:v>
                </c:pt>
                <c:pt idx="3813">
                  <c:v>2.5117463799279862E-6</c:v>
                </c:pt>
                <c:pt idx="3814">
                  <c:v>2.5053633150281043E-6</c:v>
                </c:pt>
                <c:pt idx="3815">
                  <c:v>2.4989960419499573E-6</c:v>
                </c:pt>
                <c:pt idx="3816">
                  <c:v>2.4926445229690557E-6</c:v>
                </c:pt>
                <c:pt idx="3817">
                  <c:v>2.4863087204501401E-6</c:v>
                </c:pt>
                <c:pt idx="3818">
                  <c:v>2.4799885968324357E-6</c:v>
                </c:pt>
                <c:pt idx="3819">
                  <c:v>2.4736841146564322E-6</c:v>
                </c:pt>
                <c:pt idx="3820">
                  <c:v>2.467395236537104E-6</c:v>
                </c:pt>
                <c:pt idx="3821">
                  <c:v>2.4611219251757278E-6</c:v>
                </c:pt>
                <c:pt idx="3822">
                  <c:v>2.4548641433609674E-6</c:v>
                </c:pt>
                <c:pt idx="3823">
                  <c:v>2.448621853969957E-6</c:v>
                </c:pt>
                <c:pt idx="3824">
                  <c:v>2.4423950199538823E-6</c:v>
                </c:pt>
                <c:pt idx="3825">
                  <c:v>2.4361836043570615E-6</c:v>
                </c:pt>
                <c:pt idx="3826">
                  <c:v>2.4299875703062126E-6</c:v>
                </c:pt>
                <c:pt idx="3827">
                  <c:v>2.4238068810122958E-6</c:v>
                </c:pt>
                <c:pt idx="3828">
                  <c:v>2.4176414997681287E-6</c:v>
                </c:pt>
                <c:pt idx="3829">
                  <c:v>2.4114913899523976E-6</c:v>
                </c:pt>
                <c:pt idx="3830">
                  <c:v>2.4053565150234778E-6</c:v>
                </c:pt>
                <c:pt idx="3831">
                  <c:v>2.3992368385282155E-6</c:v>
                </c:pt>
                <c:pt idx="3832">
                  <c:v>2.393132324097374E-6</c:v>
                </c:pt>
                <c:pt idx="3833">
                  <c:v>2.3870429354364182E-6</c:v>
                </c:pt>
                <c:pt idx="3834">
                  <c:v>2.3809686363439461E-6</c:v>
                </c:pt>
                <c:pt idx="3835">
                  <c:v>2.3749093906926064E-6</c:v>
                </c:pt>
                <c:pt idx="3836">
                  <c:v>2.3688651624449285E-6</c:v>
                </c:pt>
                <c:pt idx="3837">
                  <c:v>2.362835915637059E-6</c:v>
                </c:pt>
                <c:pt idx="3838">
                  <c:v>2.3568216143968678E-6</c:v>
                </c:pt>
                <c:pt idx="3839">
                  <c:v>2.3508222229279025E-6</c:v>
                </c:pt>
                <c:pt idx="3840">
                  <c:v>2.344837705517736E-6</c:v>
                </c:pt>
                <c:pt idx="3841">
                  <c:v>2.3388680265343893E-6</c:v>
                </c:pt>
                <c:pt idx="3842">
                  <c:v>2.332913150428933E-6</c:v>
                </c:pt>
                <c:pt idx="3843">
                  <c:v>2.3269730417294163E-6</c:v>
                </c:pt>
                <c:pt idx="3844">
                  <c:v>2.3210476650525761E-6</c:v>
                </c:pt>
                <c:pt idx="3845">
                  <c:v>2.3151369850910432E-6</c:v>
                </c:pt>
                <c:pt idx="3846">
                  <c:v>2.3092409666161618E-6</c:v>
                </c:pt>
                <c:pt idx="3847">
                  <c:v>2.3033595744859038E-6</c:v>
                </c:pt>
                <c:pt idx="3848">
                  <c:v>2.2974927736315329E-6</c:v>
                </c:pt>
                <c:pt idx="3849">
                  <c:v>2.2916405290710493E-6</c:v>
                </c:pt>
                <c:pt idx="3850">
                  <c:v>2.2858028059001903E-6</c:v>
                </c:pt>
                <c:pt idx="3851">
                  <c:v>2.2799795692943822E-6</c:v>
                </c:pt>
                <c:pt idx="3852">
                  <c:v>2.2741707845028852E-6</c:v>
                </c:pt>
                <c:pt idx="3853">
                  <c:v>2.2683764168704781E-6</c:v>
                </c:pt>
                <c:pt idx="3854">
                  <c:v>2.262596431800378E-6</c:v>
                </c:pt>
                <c:pt idx="3855">
                  <c:v>2.2568307947914285E-6</c:v>
                </c:pt>
                <c:pt idx="3856">
                  <c:v>2.2510794714151149E-6</c:v>
                </c:pt>
                <c:pt idx="3857">
                  <c:v>2.2453424273234787E-6</c:v>
                </c:pt>
                <c:pt idx="3858">
                  <c:v>2.2396196282409861E-6</c:v>
                </c:pt>
                <c:pt idx="3859">
                  <c:v>2.2339110399826343E-6</c:v>
                </c:pt>
                <c:pt idx="3860">
                  <c:v>2.2282166284298818E-6</c:v>
                </c:pt>
                <c:pt idx="3861">
                  <c:v>2.2225363595500562E-6</c:v>
                </c:pt>
                <c:pt idx="3862">
                  <c:v>2.2168701993831265E-6</c:v>
                </c:pt>
                <c:pt idx="3863">
                  <c:v>2.2112181140529789E-6</c:v>
                </c:pt>
                <c:pt idx="3864">
                  <c:v>2.2055800697564666E-6</c:v>
                </c:pt>
                <c:pt idx="3865">
                  <c:v>2.199956032767421E-6</c:v>
                </c:pt>
                <c:pt idx="3866">
                  <c:v>2.1943459694448919E-6</c:v>
                </c:pt>
                <c:pt idx="3867">
                  <c:v>2.1887498462098368E-6</c:v>
                </c:pt>
                <c:pt idx="3868">
                  <c:v>2.1831676295781897E-6</c:v>
                </c:pt>
                <c:pt idx="3869">
                  <c:v>2.1775992861314784E-6</c:v>
                </c:pt>
                <c:pt idx="3870">
                  <c:v>2.1720447825266916E-6</c:v>
                </c:pt>
                <c:pt idx="3871">
                  <c:v>2.1665040855077707E-6</c:v>
                </c:pt>
                <c:pt idx="3872">
                  <c:v>2.1609771618832756E-6</c:v>
                </c:pt>
                <c:pt idx="3873">
                  <c:v>2.1554639785455751E-6</c:v>
                </c:pt>
                <c:pt idx="3874">
                  <c:v>2.1499645024613059E-6</c:v>
                </c:pt>
                <c:pt idx="3875">
                  <c:v>2.1444787006714809E-6</c:v>
                </c:pt>
                <c:pt idx="3876">
                  <c:v>2.1390065402917061E-6</c:v>
                </c:pt>
                <c:pt idx="3877">
                  <c:v>2.1335479885189025E-6</c:v>
                </c:pt>
                <c:pt idx="3878">
                  <c:v>2.1281030126189468E-6</c:v>
                </c:pt>
                <c:pt idx="3879">
                  <c:v>2.1226715799369704E-6</c:v>
                </c:pt>
                <c:pt idx="3880">
                  <c:v>2.1172536578906382E-6</c:v>
                </c:pt>
                <c:pt idx="3881">
                  <c:v>2.1118492139757857E-6</c:v>
                </c:pt>
                <c:pt idx="3882">
                  <c:v>2.1064582157586135E-6</c:v>
                </c:pt>
                <c:pt idx="3883">
                  <c:v>2.101080630882734E-6</c:v>
                </c:pt>
                <c:pt idx="3884">
                  <c:v>2.0957164270653771E-6</c:v>
                </c:pt>
                <c:pt idx="3885">
                  <c:v>2.0903655721011844E-6</c:v>
                </c:pt>
                <c:pt idx="3886">
                  <c:v>2.085028033852669E-6</c:v>
                </c:pt>
                <c:pt idx="3887">
                  <c:v>2.0797037802596473E-6</c:v>
                </c:pt>
                <c:pt idx="3888">
                  <c:v>2.0743927793366373E-6</c:v>
                </c:pt>
                <c:pt idx="3889">
                  <c:v>2.0690949991728587E-6</c:v>
                </c:pt>
                <c:pt idx="3890">
                  <c:v>2.0638104079239925E-6</c:v>
                </c:pt>
                <c:pt idx="3891">
                  <c:v>2.0585389738297455E-6</c:v>
                </c:pt>
                <c:pt idx="3892">
                  <c:v>2.0532806651932505E-6</c:v>
                </c:pt>
                <c:pt idx="3893">
                  <c:v>2.0480354503960279E-6</c:v>
                </c:pt>
                <c:pt idx="3894">
                  <c:v>2.0428032978908302E-6</c:v>
                </c:pt>
                <c:pt idx="3895">
                  <c:v>2.0375841762022926E-6</c:v>
                </c:pt>
                <c:pt idx="3896">
                  <c:v>2.0323780539295349E-6</c:v>
                </c:pt>
                <c:pt idx="3897">
                  <c:v>2.0271848997441017E-6</c:v>
                </c:pt>
                <c:pt idx="3898">
                  <c:v>2.0220046823859507E-6</c:v>
                </c:pt>
                <c:pt idx="3899">
                  <c:v>2.0168373706729937E-6</c:v>
                </c:pt>
                <c:pt idx="3900">
                  <c:v>2.0116829334880862E-6</c:v>
                </c:pt>
                <c:pt idx="3901">
                  <c:v>2.0065413397922548E-6</c:v>
                </c:pt>
                <c:pt idx="3902">
                  <c:v>2.0014125586153729E-6</c:v>
                </c:pt>
                <c:pt idx="3903">
                  <c:v>1.9962965590585458E-6</c:v>
                </c:pt>
                <c:pt idx="3904">
                  <c:v>1.9911933102920512E-6</c:v>
                </c:pt>
                <c:pt idx="3905">
                  <c:v>1.986102781564446E-6</c:v>
                </c:pt>
                <c:pt idx="3906">
                  <c:v>1.9810249421851108E-6</c:v>
                </c:pt>
                <c:pt idx="3907">
                  <c:v>1.9759597615450668E-6</c:v>
                </c:pt>
                <c:pt idx="3908">
                  <c:v>1.9709072090937736E-6</c:v>
                </c:pt>
                <c:pt idx="3909">
                  <c:v>1.9658672543653669E-6</c:v>
                </c:pt>
                <c:pt idx="3910">
                  <c:v>1.9608398669511201E-6</c:v>
                </c:pt>
                <c:pt idx="3911">
                  <c:v>1.9558250165212362E-6</c:v>
                </c:pt>
                <c:pt idx="3912">
                  <c:v>1.9508226728122717E-6</c:v>
                </c:pt>
                <c:pt idx="3913">
                  <c:v>1.9458328056302801E-6</c:v>
                </c:pt>
                <c:pt idx="3914">
                  <c:v>1.940855384854499E-6</c:v>
                </c:pt>
                <c:pt idx="3915">
                  <c:v>1.9358903804297597E-6</c:v>
                </c:pt>
                <c:pt idx="3916">
                  <c:v>1.9309377623729935E-6</c:v>
                </c:pt>
                <c:pt idx="3917">
                  <c:v>1.9259975007690023E-6</c:v>
                </c:pt>
                <c:pt idx="3918">
                  <c:v>1.9210695657703508E-6</c:v>
                </c:pt>
                <c:pt idx="3919">
                  <c:v>1.9161539276043053E-6</c:v>
                </c:pt>
                <c:pt idx="3920">
                  <c:v>1.9112505565616663E-6</c:v>
                </c:pt>
                <c:pt idx="3921">
                  <c:v>1.9063594230006716E-6</c:v>
                </c:pt>
                <c:pt idx="3922">
                  <c:v>1.9014804973542607E-6</c:v>
                </c:pt>
                <c:pt idx="3923">
                  <c:v>1.8966137501187988E-6</c:v>
                </c:pt>
                <c:pt idx="3924">
                  <c:v>1.8917591518617747E-6</c:v>
                </c:pt>
                <c:pt idx="3925">
                  <c:v>1.8869166732150789E-6</c:v>
                </c:pt>
                <c:pt idx="3926">
                  <c:v>1.8820862848816173E-6</c:v>
                </c:pt>
                <c:pt idx="3927">
                  <c:v>1.8772679576343348E-6</c:v>
                </c:pt>
                <c:pt idx="3928">
                  <c:v>1.8724616623051575E-6</c:v>
                </c:pt>
                <c:pt idx="3929">
                  <c:v>1.8676673698052662E-6</c:v>
                </c:pt>
                <c:pt idx="3930">
                  <c:v>1.8628850511042804E-6</c:v>
                </c:pt>
                <c:pt idx="3931">
                  <c:v>1.8581146772409917E-6</c:v>
                </c:pt>
                <c:pt idx="3932">
                  <c:v>1.8533562193234722E-6</c:v>
                </c:pt>
                <c:pt idx="3933">
                  <c:v>1.8486096485267976E-6</c:v>
                </c:pt>
                <c:pt idx="3934">
                  <c:v>1.8438749360891443E-6</c:v>
                </c:pt>
                <c:pt idx="3935">
                  <c:v>1.839152053317427E-6</c:v>
                </c:pt>
                <c:pt idx="3936">
                  <c:v>1.834440971588058E-6</c:v>
                </c:pt>
                <c:pt idx="3937">
                  <c:v>1.8297416623389235E-6</c:v>
                </c:pt>
                <c:pt idx="3938">
                  <c:v>1.825054097077082E-6</c:v>
                </c:pt>
                <c:pt idx="3939">
                  <c:v>1.8203782473746443E-6</c:v>
                </c:pt>
                <c:pt idx="3940">
                  <c:v>1.8157140848675804E-6</c:v>
                </c:pt>
                <c:pt idx="3941">
                  <c:v>1.8110615812635261E-6</c:v>
                </c:pt>
                <c:pt idx="3942">
                  <c:v>1.8064207083310496E-6</c:v>
                </c:pt>
                <c:pt idx="3943">
                  <c:v>1.8017914379019279E-6</c:v>
                </c:pt>
                <c:pt idx="3944">
                  <c:v>1.7971737418797122E-6</c:v>
                </c:pt>
                <c:pt idx="3945">
                  <c:v>1.7925675922308374E-6</c:v>
                </c:pt>
                <c:pt idx="3946">
                  <c:v>1.7879729609821286E-6</c:v>
                </c:pt>
                <c:pt idx="3947">
                  <c:v>1.783389820233486E-6</c:v>
                </c:pt>
                <c:pt idx="3948">
                  <c:v>1.7788181421414051E-6</c:v>
                </c:pt>
                <c:pt idx="3949">
                  <c:v>1.7742578989331801E-6</c:v>
                </c:pt>
                <c:pt idx="3950">
                  <c:v>1.7697090628963864E-6</c:v>
                </c:pt>
                <c:pt idx="3951">
                  <c:v>1.7651716063880971E-6</c:v>
                </c:pt>
                <c:pt idx="3952">
                  <c:v>1.760645501822089E-6</c:v>
                </c:pt>
                <c:pt idx="3953">
                  <c:v>1.7561307216822867E-6</c:v>
                </c:pt>
                <c:pt idx="3954">
                  <c:v>1.7516272385170164E-6</c:v>
                </c:pt>
                <c:pt idx="3955">
                  <c:v>1.7471350249307661E-6</c:v>
                </c:pt>
                <c:pt idx="3956">
                  <c:v>1.7426540536020748E-6</c:v>
                </c:pt>
                <c:pt idx="3957">
                  <c:v>1.7381842972658598E-6</c:v>
                </c:pt>
                <c:pt idx="3958">
                  <c:v>1.7337257287206812E-6</c:v>
                </c:pt>
                <c:pt idx="3959">
                  <c:v>1.7292783208329703E-6</c:v>
                </c:pt>
                <c:pt idx="3960">
                  <c:v>1.7248420465264041E-6</c:v>
                </c:pt>
                <c:pt idx="3961">
                  <c:v>1.7204168787945907E-6</c:v>
                </c:pt>
                <c:pt idx="3962">
                  <c:v>1.7160027906855651E-6</c:v>
                </c:pt>
                <c:pt idx="3963">
                  <c:v>1.7115997553169681E-6</c:v>
                </c:pt>
                <c:pt idx="3964">
                  <c:v>1.7072077458652043E-6</c:v>
                </c:pt>
                <c:pt idx="3965">
                  <c:v>1.7028267355714052E-6</c:v>
                </c:pt>
                <c:pt idx="3966">
                  <c:v>1.6984566977362248E-6</c:v>
                </c:pt>
                <c:pt idx="3967">
                  <c:v>1.6940976057269958E-6</c:v>
                </c:pt>
                <c:pt idx="3968">
                  <c:v>1.6897494329665618E-6</c:v>
                </c:pt>
                <c:pt idx="3969">
                  <c:v>1.6854121529445536E-6</c:v>
                </c:pt>
                <c:pt idx="3970">
                  <c:v>1.68108573921316E-6</c:v>
                </c:pt>
                <c:pt idx="3971">
                  <c:v>1.6767701653802982E-6</c:v>
                </c:pt>
                <c:pt idx="3972">
                  <c:v>1.6724654051207804E-6</c:v>
                </c:pt>
                <c:pt idx="3973">
                  <c:v>1.6681714321699175E-6</c:v>
                </c:pt>
                <c:pt idx="3974">
                  <c:v>1.6638882203221092E-6</c:v>
                </c:pt>
                <c:pt idx="3975">
                  <c:v>1.6596157434322538E-6</c:v>
                </c:pt>
                <c:pt idx="3976">
                  <c:v>1.655353975422145E-6</c:v>
                </c:pt>
                <c:pt idx="3977">
                  <c:v>1.6511028902660516E-6</c:v>
                </c:pt>
                <c:pt idx="3978">
                  <c:v>1.64686246200568E-6</c:v>
                </c:pt>
                <c:pt idx="3979">
                  <c:v>1.6426326647380309E-6</c:v>
                </c:pt>
                <c:pt idx="3980">
                  <c:v>1.6384134726245064E-6</c:v>
                </c:pt>
                <c:pt idx="3981">
                  <c:v>1.6342048598857063E-6</c:v>
                </c:pt>
                <c:pt idx="3982">
                  <c:v>1.6300068008001265E-6</c:v>
                </c:pt>
                <c:pt idx="3983">
                  <c:v>1.6258192697087134E-6</c:v>
                </c:pt>
                <c:pt idx="3984">
                  <c:v>1.6216422410123693E-6</c:v>
                </c:pt>
                <c:pt idx="3985">
                  <c:v>1.617475689170869E-6</c:v>
                </c:pt>
                <c:pt idx="3986">
                  <c:v>1.6133195887001487E-6</c:v>
                </c:pt>
                <c:pt idx="3987">
                  <c:v>1.6091739141856423E-6</c:v>
                </c:pt>
                <c:pt idx="3988">
                  <c:v>1.6050386402578862E-6</c:v>
                </c:pt>
                <c:pt idx="3989">
                  <c:v>1.6009137416211428E-6</c:v>
                </c:pt>
                <c:pt idx="3990">
                  <c:v>1.596799193025536E-6</c:v>
                </c:pt>
                <c:pt idx="3991">
                  <c:v>1.592694969292964E-6</c:v>
                </c:pt>
                <c:pt idx="3992">
                  <c:v>1.5886010452915121E-6</c:v>
                </c:pt>
                <c:pt idx="3993">
                  <c:v>1.5845173959581123E-6</c:v>
                </c:pt>
                <c:pt idx="3994">
                  <c:v>1.5804439962827143E-6</c:v>
                </c:pt>
                <c:pt idx="3995">
                  <c:v>1.5763808213161996E-6</c:v>
                </c:pt>
                <c:pt idx="3996">
                  <c:v>1.5723278461632264E-6</c:v>
                </c:pt>
                <c:pt idx="3997">
                  <c:v>1.5682850459949145E-6</c:v>
                </c:pt>
                <c:pt idx="3998">
                  <c:v>1.5642523960327989E-6</c:v>
                </c:pt>
                <c:pt idx="3999">
                  <c:v>1.560229871559347E-6</c:v>
                </c:pt>
                <c:pt idx="4000">
                  <c:v>1.5562174479144888E-6</c:v>
                </c:pt>
                <c:pt idx="4001">
                  <c:v>1.5522151004975686E-6</c:v>
                </c:pt>
                <c:pt idx="4002">
                  <c:v>1.5482228047614902E-6</c:v>
                </c:pt>
                <c:pt idx="4003">
                  <c:v>1.5442405362197644E-6</c:v>
                </c:pt>
                <c:pt idx="4004">
                  <c:v>1.5402682704430395E-6</c:v>
                </c:pt>
                <c:pt idx="4005">
                  <c:v>1.5363059830574748E-6</c:v>
                </c:pt>
                <c:pt idx="4006">
                  <c:v>1.5323536497466924E-6</c:v>
                </c:pt>
                <c:pt idx="4007">
                  <c:v>1.5284112462531866E-6</c:v>
                </c:pt>
                <c:pt idx="4008">
                  <c:v>1.5244787483724691E-6</c:v>
                </c:pt>
                <c:pt idx="4009">
                  <c:v>1.5205561319620682E-6</c:v>
                </c:pt>
                <c:pt idx="4010">
                  <c:v>1.5166433729291683E-6</c:v>
                </c:pt>
                <c:pt idx="4011">
                  <c:v>1.5127404472425367E-6</c:v>
                </c:pt>
                <c:pt idx="4012">
                  <c:v>1.5088473309286202E-6</c:v>
                </c:pt>
                <c:pt idx="4013">
                  <c:v>1.5049640000609201E-6</c:v>
                </c:pt>
                <c:pt idx="4014">
                  <c:v>1.5010904307812423E-6</c:v>
                </c:pt>
                <c:pt idx="4015">
                  <c:v>1.497226599277905E-6</c:v>
                </c:pt>
                <c:pt idx="4016">
                  <c:v>1.4933724817980986E-6</c:v>
                </c:pt>
                <c:pt idx="4017">
                  <c:v>1.4895280546463677E-6</c:v>
                </c:pt>
                <c:pt idx="4018">
                  <c:v>1.4856932941804913E-6</c:v>
                </c:pt>
                <c:pt idx="4019">
                  <c:v>1.4818681768145187E-6</c:v>
                </c:pt>
                <c:pt idx="4020">
                  <c:v>1.4780526790183351E-6</c:v>
                </c:pt>
                <c:pt idx="4021">
                  <c:v>1.4742467773139764E-6</c:v>
                </c:pt>
                <c:pt idx="4022">
                  <c:v>1.4704504482841935E-6</c:v>
                </c:pt>
                <c:pt idx="4023">
                  <c:v>1.4666636685608516E-6</c:v>
                </c:pt>
                <c:pt idx="4024">
                  <c:v>1.4628864148345799E-6</c:v>
                </c:pt>
                <c:pt idx="4025">
                  <c:v>1.459118663847507E-6</c:v>
                </c:pt>
                <c:pt idx="4026">
                  <c:v>1.4553603923993328E-6</c:v>
                </c:pt>
                <c:pt idx="4027">
                  <c:v>1.4516115773430998E-6</c:v>
                </c:pt>
                <c:pt idx="4028">
                  <c:v>1.447872195584868E-6</c:v>
                </c:pt>
                <c:pt idx="4029">
                  <c:v>1.4441422240857749E-6</c:v>
                </c:pt>
                <c:pt idx="4030">
                  <c:v>1.4404216398621441E-6</c:v>
                </c:pt>
                <c:pt idx="4031">
                  <c:v>1.4367104199844005E-6</c:v>
                </c:pt>
                <c:pt idx="4032">
                  <c:v>1.4330085415715415E-6</c:v>
                </c:pt>
                <c:pt idx="4033">
                  <c:v>1.4293159818044724E-6</c:v>
                </c:pt>
                <c:pt idx="4034">
                  <c:v>1.4256327179128876E-6</c:v>
                </c:pt>
                <c:pt idx="4035">
                  <c:v>1.4219587271784148E-6</c:v>
                </c:pt>
                <c:pt idx="4036">
                  <c:v>1.4182939869397107E-6</c:v>
                </c:pt>
                <c:pt idx="4037">
                  <c:v>1.4146384745889915E-6</c:v>
                </c:pt>
                <c:pt idx="4038">
                  <c:v>1.4109921675669376E-6</c:v>
                </c:pt>
                <c:pt idx="4039">
                  <c:v>1.4073550433725589E-6</c:v>
                </c:pt>
                <c:pt idx="4040">
                  <c:v>1.403727079552896E-6</c:v>
                </c:pt>
                <c:pt idx="4041">
                  <c:v>1.4001082537127771E-6</c:v>
                </c:pt>
                <c:pt idx="4042">
                  <c:v>1.3964985435056029E-6</c:v>
                </c:pt>
                <c:pt idx="4043">
                  <c:v>1.3928979266390924E-6</c:v>
                </c:pt>
                <c:pt idx="4044">
                  <c:v>1.3893063808728982E-6</c:v>
                </c:pt>
                <c:pt idx="4045">
                  <c:v>1.3857238840184975E-6</c:v>
                </c:pt>
                <c:pt idx="4046">
                  <c:v>1.3821504139419028E-6</c:v>
                </c:pt>
                <c:pt idx="4047">
                  <c:v>1.3785859485588919E-6</c:v>
                </c:pt>
                <c:pt idx="4048">
                  <c:v>1.3750304658369586E-6</c:v>
                </c:pt>
                <c:pt idx="4049">
                  <c:v>1.3714839437972649E-6</c:v>
                </c:pt>
                <c:pt idx="4050">
                  <c:v>1.3679463605096535E-6</c:v>
                </c:pt>
                <c:pt idx="4051">
                  <c:v>1.3644176941005623E-6</c:v>
                </c:pt>
                <c:pt idx="4052">
                  <c:v>1.3608979227430502E-6</c:v>
                </c:pt>
                <c:pt idx="4053">
                  <c:v>1.3573870246630848E-6</c:v>
                </c:pt>
                <c:pt idx="4054">
                  <c:v>1.353884978140844E-6</c:v>
                </c:pt>
                <c:pt idx="4055">
                  <c:v>1.3503917615012833E-6</c:v>
                </c:pt>
                <c:pt idx="4056">
                  <c:v>1.3469073531277966E-6</c:v>
                </c:pt>
                <c:pt idx="4057">
                  <c:v>1.3434317314479048E-6</c:v>
                </c:pt>
                <c:pt idx="4058">
                  <c:v>1.3399648749447485E-6</c:v>
                </c:pt>
                <c:pt idx="4059">
                  <c:v>1.3365067621510162E-6</c:v>
                </c:pt>
                <c:pt idx="4060">
                  <c:v>1.3330573716487278E-6</c:v>
                </c:pt>
                <c:pt idx="4061">
                  <c:v>1.3296166820695593E-6</c:v>
                </c:pt>
                <c:pt idx="4062">
                  <c:v>1.326184672099614E-6</c:v>
                </c:pt>
                <c:pt idx="4063">
                  <c:v>1.3227613204722663E-6</c:v>
                </c:pt>
                <c:pt idx="4064">
                  <c:v>1.3193466059690292E-6</c:v>
                </c:pt>
                <c:pt idx="4065">
                  <c:v>1.3159405074270351E-6</c:v>
                </c:pt>
                <c:pt idx="4066">
                  <c:v>1.3125430037268931E-6</c:v>
                </c:pt>
                <c:pt idx="4067">
                  <c:v>1.3091540738058077E-6</c:v>
                </c:pt>
                <c:pt idx="4068">
                  <c:v>1.3057736966442428E-6</c:v>
                </c:pt>
                <c:pt idx="4069">
                  <c:v>1.3024018512758969E-6</c:v>
                </c:pt>
                <c:pt idx="4070">
                  <c:v>1.299038516783149E-6</c:v>
                </c:pt>
                <c:pt idx="4071">
                  <c:v>1.2956836722978178E-6</c:v>
                </c:pt>
                <c:pt idx="4072">
                  <c:v>1.2923372970009448E-6</c:v>
                </c:pt>
                <c:pt idx="4073">
                  <c:v>1.2889993701213848E-6</c:v>
                </c:pt>
                <c:pt idx="4074">
                  <c:v>1.2856698709407389E-6</c:v>
                </c:pt>
                <c:pt idx="4075">
                  <c:v>1.282348778784085E-6</c:v>
                </c:pt>
                <c:pt idx="4076">
                  <c:v>1.279036073030006E-6</c:v>
                </c:pt>
                <c:pt idx="4077">
                  <c:v>1.2757317331024589E-6</c:v>
                </c:pt>
                <c:pt idx="4078">
                  <c:v>1.2724357384770631E-6</c:v>
                </c:pt>
                <c:pt idx="4079">
                  <c:v>1.269148068676004E-6</c:v>
                </c:pt>
                <c:pt idx="4080">
                  <c:v>1.265868703268576E-6</c:v>
                </c:pt>
                <c:pt idx="4081">
                  <c:v>1.2625976218764946E-6</c:v>
                </c:pt>
                <c:pt idx="4082">
                  <c:v>1.2593348041642469E-6</c:v>
                </c:pt>
                <c:pt idx="4083">
                  <c:v>1.2560802298486329E-6</c:v>
                </c:pt>
                <c:pt idx="4084">
                  <c:v>1.2528338786942116E-6</c:v>
                </c:pt>
                <c:pt idx="4085">
                  <c:v>1.2495957305084767E-6</c:v>
                </c:pt>
                <c:pt idx="4086">
                  <c:v>1.246365765153511E-6</c:v>
                </c:pt>
                <c:pt idx="4087">
                  <c:v>1.2431439625344948E-6</c:v>
                </c:pt>
                <c:pt idx="4088">
                  <c:v>1.2399303026048008E-6</c:v>
                </c:pt>
                <c:pt idx="4089">
                  <c:v>1.2367247653661574E-6</c:v>
                </c:pt>
                <c:pt idx="4090">
                  <c:v>1.2335273308679436E-6</c:v>
                </c:pt>
                <c:pt idx="4091">
                  <c:v>1.2303379792031775E-6</c:v>
                </c:pt>
                <c:pt idx="4092">
                  <c:v>1.2271566905185994E-6</c:v>
                </c:pt>
                <c:pt idx="4093">
                  <c:v>1.2239834450016073E-6</c:v>
                </c:pt>
                <c:pt idx="4094">
                  <c:v>1.2208182228887134E-6</c:v>
                </c:pt>
                <c:pt idx="4095">
                  <c:v>1.2176610044638096E-6</c:v>
                </c:pt>
                <c:pt idx="4096">
                  <c:v>1.2145117700588723E-6</c:v>
                </c:pt>
                <c:pt idx="4097">
                  <c:v>1.2113705000464268E-6</c:v>
                </c:pt>
                <c:pt idx="4098">
                  <c:v>1.2082371748533172E-6</c:v>
                </c:pt>
                <c:pt idx="4099">
                  <c:v>1.2051117749480749E-6</c:v>
                </c:pt>
                <c:pt idx="4100">
                  <c:v>1.201994280844497E-6</c:v>
                </c:pt>
                <c:pt idx="4101">
                  <c:v>1.1988846731070669E-6</c:v>
                </c:pt>
                <c:pt idx="4102">
                  <c:v>1.1957829323412509E-6</c:v>
                </c:pt>
                <c:pt idx="4103">
                  <c:v>1.192689039203527E-6</c:v>
                </c:pt>
                <c:pt idx="4104">
                  <c:v>1.1896029743903801E-6</c:v>
                </c:pt>
                <c:pt idx="4105">
                  <c:v>1.1865247186498493E-6</c:v>
                </c:pt>
                <c:pt idx="4106">
                  <c:v>1.1834542527709561E-6</c:v>
                </c:pt>
                <c:pt idx="4107">
                  <c:v>1.180391557591403E-6</c:v>
                </c:pt>
                <c:pt idx="4108">
                  <c:v>1.1773366139923146E-6</c:v>
                </c:pt>
                <c:pt idx="4109">
                  <c:v>1.1742894029007859E-6</c:v>
                </c:pt>
                <c:pt idx="4110">
                  <c:v>1.1712499052906949E-6</c:v>
                </c:pt>
                <c:pt idx="4111">
                  <c:v>1.1682181021781496E-6</c:v>
                </c:pt>
                <c:pt idx="4112">
                  <c:v>1.1651939746253905E-6</c:v>
                </c:pt>
                <c:pt idx="4113">
                  <c:v>1.1621775037405743E-6</c:v>
                </c:pt>
                <c:pt idx="4114">
                  <c:v>1.1591686706766894E-6</c:v>
                </c:pt>
                <c:pt idx="4115">
                  <c:v>1.1561674566288455E-6</c:v>
                </c:pt>
                <c:pt idx="4116">
                  <c:v>1.1531738428396401E-6</c:v>
                </c:pt>
                <c:pt idx="4117">
                  <c:v>1.150187810595039E-6</c:v>
                </c:pt>
                <c:pt idx="4118">
                  <c:v>1.1472093412263277E-6</c:v>
                </c:pt>
                <c:pt idx="4119">
                  <c:v>1.1442384161056661E-6</c:v>
                </c:pt>
                <c:pt idx="4120">
                  <c:v>1.1412750166554125E-6</c:v>
                </c:pt>
                <c:pt idx="4121">
                  <c:v>1.1383191243356555E-6</c:v>
                </c:pt>
                <c:pt idx="4122">
                  <c:v>1.1353707206560319E-6</c:v>
                </c:pt>
                <c:pt idx="4123">
                  <c:v>1.1324297871648302E-6</c:v>
                </c:pt>
                <c:pt idx="4124">
                  <c:v>1.1294963054590194E-6</c:v>
                </c:pt>
                <c:pt idx="4125">
                  <c:v>1.1265702571767685E-6</c:v>
                </c:pt>
                <c:pt idx="4126">
                  <c:v>1.1236516239985844E-6</c:v>
                </c:pt>
                <c:pt idx="4127">
                  <c:v>1.1207403876513779E-6</c:v>
                </c:pt>
                <c:pt idx="4128">
                  <c:v>1.1178365299038015E-6</c:v>
                </c:pt>
                <c:pt idx="4129">
                  <c:v>1.114940032569448E-6</c:v>
                </c:pt>
                <c:pt idx="4130">
                  <c:v>1.1120508775012668E-6</c:v>
                </c:pt>
                <c:pt idx="4131">
                  <c:v>1.1091690466002373E-6</c:v>
                </c:pt>
                <c:pt idx="4132">
                  <c:v>1.1062945218072917E-6</c:v>
                </c:pt>
                <c:pt idx="4133">
                  <c:v>1.1034272851061884E-6</c:v>
                </c:pt>
                <c:pt idx="4134">
                  <c:v>1.1005673185258426E-6</c:v>
                </c:pt>
                <c:pt idx="4135">
                  <c:v>1.0977146041347974E-6</c:v>
                </c:pt>
                <c:pt idx="4136">
                  <c:v>1.0948691240476199E-6</c:v>
                </c:pt>
                <c:pt idx="4137">
                  <c:v>1.092030860418505E-6</c:v>
                </c:pt>
                <c:pt idx="4138">
                  <c:v>1.0891997954445279E-6</c:v>
                </c:pt>
                <c:pt idx="4139">
                  <c:v>1.0863759113681373E-6</c:v>
                </c:pt>
                <c:pt idx="4140">
                  <c:v>1.0835591904700547E-6</c:v>
                </c:pt>
                <c:pt idx="4141">
                  <c:v>1.0807496150737187E-6</c:v>
                </c:pt>
                <c:pt idx="4142">
                  <c:v>1.0779471675486469E-6</c:v>
                </c:pt>
                <c:pt idx="4143">
                  <c:v>1.0751518303016533E-6</c:v>
                </c:pt>
                <c:pt idx="4144">
                  <c:v>1.0723635857819982E-6</c:v>
                </c:pt>
                <c:pt idx="4145">
                  <c:v>1.0695824164842619E-6</c:v>
                </c:pt>
                <c:pt idx="4146">
                  <c:v>1.0668083049412426E-6</c:v>
                </c:pt>
                <c:pt idx="4147">
                  <c:v>1.064041233728131E-6</c:v>
                </c:pt>
                <c:pt idx="4148">
                  <c:v>1.0612811854622929E-6</c:v>
                </c:pt>
                <c:pt idx="4149">
                  <c:v>1.0585281428014269E-6</c:v>
                </c:pt>
                <c:pt idx="4150">
                  <c:v>1.0557820884460572E-6</c:v>
                </c:pt>
                <c:pt idx="4151">
                  <c:v>1.0530430051363358E-6</c:v>
                </c:pt>
                <c:pt idx="4152">
                  <c:v>1.0503108756553491E-6</c:v>
                </c:pt>
                <c:pt idx="4153">
                  <c:v>1.047585682824564E-6</c:v>
                </c:pt>
                <c:pt idx="4154">
                  <c:v>1.044867409508328E-6</c:v>
                </c:pt>
                <c:pt idx="4155">
                  <c:v>1.0421560386122963E-6</c:v>
                </c:pt>
                <c:pt idx="4156">
                  <c:v>1.0394515530814268E-6</c:v>
                </c:pt>
                <c:pt idx="4157">
                  <c:v>1.0367539359018227E-6</c:v>
                </c:pt>
                <c:pt idx="4158">
                  <c:v>1.0340631700997568E-6</c:v>
                </c:pt>
                <c:pt idx="4159">
                  <c:v>1.0313792387431895E-6</c:v>
                </c:pt>
                <c:pt idx="4160">
                  <c:v>1.0287021249388959E-6</c:v>
                </c:pt>
                <c:pt idx="4161">
                  <c:v>1.0260318118365309E-6</c:v>
                </c:pt>
                <c:pt idx="4162">
                  <c:v>1.0233682826207694E-6</c:v>
                </c:pt>
                <c:pt idx="4163">
                  <c:v>1.0207115205240454E-6</c:v>
                </c:pt>
                <c:pt idx="4164">
                  <c:v>1.018061508810343E-6</c:v>
                </c:pt>
                <c:pt idx="4165">
                  <c:v>1.0154182307904841E-6</c:v>
                </c:pt>
                <c:pt idx="4166">
                  <c:v>1.0127816698118821E-6</c:v>
                </c:pt>
                <c:pt idx="4167">
                  <c:v>1.0101518092611446E-6</c:v>
                </c:pt>
                <c:pt idx="4168">
                  <c:v>1.0075286325671087E-6</c:v>
                </c:pt>
                <c:pt idx="4169">
                  <c:v>1.0049121231945528E-6</c:v>
                </c:pt>
                <c:pt idx="4170">
                  <c:v>1.0023022646527078E-6</c:v>
                </c:pt>
                <c:pt idx="4171">
                  <c:v>9.9969904048381828E-7</c:v>
                </c:pt>
                <c:pt idx="4172">
                  <c:v>9.9710243427593654E-7</c:v>
                </c:pt>
                <c:pt idx="4173">
                  <c:v>9.9451242965137559E-7</c:v>
                </c:pt>
                <c:pt idx="4174">
                  <c:v>9.9192901027478656E-7</c:v>
                </c:pt>
                <c:pt idx="4175">
                  <c:v>9.8935215984665347E-7</c:v>
                </c:pt>
                <c:pt idx="4176">
                  <c:v>9.8678186210936474E-7</c:v>
                </c:pt>
                <c:pt idx="4177">
                  <c:v>9.8421810084428586E-7</c:v>
                </c:pt>
                <c:pt idx="4178">
                  <c:v>9.8166085986747679E-7</c:v>
                </c:pt>
                <c:pt idx="4179">
                  <c:v>9.7911012303917872E-7</c:v>
                </c:pt>
                <c:pt idx="4180">
                  <c:v>9.7656587425302629E-7</c:v>
                </c:pt>
                <c:pt idx="4181">
                  <c:v>9.7402809744623906E-7</c:v>
                </c:pt>
                <c:pt idx="4182">
                  <c:v>9.7149677658926736E-7</c:v>
                </c:pt>
                <c:pt idx="4183">
                  <c:v>9.689718956951165E-7</c:v>
                </c:pt>
                <c:pt idx="4184">
                  <c:v>9.6645343881311251E-7</c:v>
                </c:pt>
                <c:pt idx="4185">
                  <c:v>9.6394139003052855E-7</c:v>
                </c:pt>
                <c:pt idx="4186">
                  <c:v>9.6143573347285587E-7</c:v>
                </c:pt>
                <c:pt idx="4187">
                  <c:v>9.5893645330429175E-7</c:v>
                </c:pt>
                <c:pt idx="4188">
                  <c:v>9.5644353372703475E-7</c:v>
                </c:pt>
                <c:pt idx="4189">
                  <c:v>9.5395695897927896E-7</c:v>
                </c:pt>
                <c:pt idx="4190">
                  <c:v>9.5147671333868341E-7</c:v>
                </c:pt>
                <c:pt idx="4191">
                  <c:v>9.4900278111993263E-7</c:v>
                </c:pt>
                <c:pt idx="4192">
                  <c:v>9.4653514667641719E-7</c:v>
                </c:pt>
                <c:pt idx="4193">
                  <c:v>9.4407379439513791E-7</c:v>
                </c:pt>
                <c:pt idx="4194">
                  <c:v>9.4161870870630108E-7</c:v>
                </c:pt>
                <c:pt idx="4195">
                  <c:v>9.3916987407128378E-7</c:v>
                </c:pt>
                <c:pt idx="4196">
                  <c:v>9.3672727499466858E-7</c:v>
                </c:pt>
                <c:pt idx="4197">
                  <c:v>9.3429089601275092E-7</c:v>
                </c:pt>
                <c:pt idx="4198">
                  <c:v>9.3186072170345965E-7</c:v>
                </c:pt>
                <c:pt idx="4199">
                  <c:v>9.2943673667670755E-7</c:v>
                </c:pt>
                <c:pt idx="4200">
                  <c:v>9.2701892558371551E-7</c:v>
                </c:pt>
                <c:pt idx="4201">
                  <c:v>9.2460727311104943E-7</c:v>
                </c:pt>
                <c:pt idx="4202">
                  <c:v>9.2220176398089123E-7</c:v>
                </c:pt>
                <c:pt idx="4203">
                  <c:v>9.1980238295374939E-7</c:v>
                </c:pt>
                <c:pt idx="4204">
                  <c:v>9.1740911482439316E-7</c:v>
                </c:pt>
                <c:pt idx="4205">
                  <c:v>9.1502194442591835E-7</c:v>
                </c:pt>
                <c:pt idx="4206">
                  <c:v>9.1264085662774155E-7</c:v>
                </c:pt>
                <c:pt idx="4207">
                  <c:v>9.1026583633516643E-7</c:v>
                </c:pt>
                <c:pt idx="4208">
                  <c:v>9.0789686848781167E-7</c:v>
                </c:pt>
                <c:pt idx="4209">
                  <c:v>9.0553393806622456E-7</c:v>
                </c:pt>
                <c:pt idx="4210">
                  <c:v>9.0317703008082218E-7</c:v>
                </c:pt>
                <c:pt idx="4211">
                  <c:v>9.0082612958235393E-7</c:v>
                </c:pt>
                <c:pt idx="4212">
                  <c:v>8.9848122165680578E-7</c:v>
                </c:pt>
                <c:pt idx="4213">
                  <c:v>8.9614229142442447E-7</c:v>
                </c:pt>
                <c:pt idx="4214">
                  <c:v>8.9380932404194017E-7</c:v>
                </c:pt>
                <c:pt idx="4215">
                  <c:v>8.9148230470164486E-7</c:v>
                </c:pt>
                <c:pt idx="4216">
                  <c:v>8.8916121863258498E-7</c:v>
                </c:pt>
                <c:pt idx="4217">
                  <c:v>8.8684605109714621E-7</c:v>
                </c:pt>
                <c:pt idx="4218">
                  <c:v>8.8453678739387233E-7</c:v>
                </c:pt>
                <c:pt idx="4219">
                  <c:v>8.822334128569774E-7</c:v>
                </c:pt>
                <c:pt idx="4220">
                  <c:v>8.7993591285721309E-7</c:v>
                </c:pt>
                <c:pt idx="4221">
                  <c:v>8.7764427279650187E-7</c:v>
                </c:pt>
                <c:pt idx="4222">
                  <c:v>8.7535847811558067E-7</c:v>
                </c:pt>
                <c:pt idx="4223">
                  <c:v>8.7307851428944719E-7</c:v>
                </c:pt>
                <c:pt idx="4224">
                  <c:v>8.7080436682605887E-7</c:v>
                </c:pt>
                <c:pt idx="4225">
                  <c:v>8.6853602127056131E-7</c:v>
                </c:pt>
                <c:pt idx="4226">
                  <c:v>8.6627346320111405E-7</c:v>
                </c:pt>
                <c:pt idx="4227">
                  <c:v>8.6401667823127583E-7</c:v>
                </c:pt>
                <c:pt idx="4228">
                  <c:v>8.6176565200881197E-7</c:v>
                </c:pt>
                <c:pt idx="4229">
                  <c:v>8.5952037021780857E-7</c:v>
                </c:pt>
                <c:pt idx="4230">
                  <c:v>8.5728081857330569E-7</c:v>
                </c:pt>
                <c:pt idx="4231">
                  <c:v>8.5504698282742311E-7</c:v>
                </c:pt>
                <c:pt idx="4232">
                  <c:v>8.5281884876551141E-7</c:v>
                </c:pt>
                <c:pt idx="4233">
                  <c:v>8.505964022068567E-7</c:v>
                </c:pt>
                <c:pt idx="4234">
                  <c:v>8.4837962900663217E-7</c:v>
                </c:pt>
                <c:pt idx="4235">
                  <c:v>8.4616851505107341E-7</c:v>
                </c:pt>
                <c:pt idx="4236">
                  <c:v>8.4396304626300784E-7</c:v>
                </c:pt>
                <c:pt idx="4237">
                  <c:v>8.4176320859692157E-7</c:v>
                </c:pt>
                <c:pt idx="4238">
                  <c:v>8.3956898804340464E-7</c:v>
                </c:pt>
                <c:pt idx="4239">
                  <c:v>8.373803706245974E-7</c:v>
                </c:pt>
                <c:pt idx="4240">
                  <c:v>8.3519734239798516E-7</c:v>
                </c:pt>
                <c:pt idx="4241">
                  <c:v>8.3301988945319984E-7</c:v>
                </c:pt>
                <c:pt idx="4242">
                  <c:v>8.3084799791467625E-7</c:v>
                </c:pt>
                <c:pt idx="4243">
                  <c:v>8.2868165393915841E-7</c:v>
                </c:pt>
                <c:pt idx="4244">
                  <c:v>8.2652084371694643E-7</c:v>
                </c:pt>
                <c:pt idx="4245">
                  <c:v>8.2436555347151696E-7</c:v>
                </c:pt>
                <c:pt idx="4246">
                  <c:v>8.222157694607159E-7</c:v>
                </c:pt>
                <c:pt idx="4247">
                  <c:v>8.2007147797339731E-7</c:v>
                </c:pt>
                <c:pt idx="4248">
                  <c:v>8.179326653339771E-7</c:v>
                </c:pt>
                <c:pt idx="4249">
                  <c:v>8.1579931789657828E-7</c:v>
                </c:pt>
                <c:pt idx="4250">
                  <c:v>8.1367142205121101E-7</c:v>
                </c:pt>
                <c:pt idx="4251">
                  <c:v>8.1154896421867673E-7</c:v>
                </c:pt>
                <c:pt idx="4252">
                  <c:v>8.0943193085468825E-7</c:v>
                </c:pt>
                <c:pt idx="4253">
                  <c:v>8.0732030844466547E-7</c:v>
                </c:pt>
                <c:pt idx="4254">
                  <c:v>8.0521408350807226E-7</c:v>
                </c:pt>
                <c:pt idx="4255">
                  <c:v>8.0311324259830803E-7</c:v>
                </c:pt>
                <c:pt idx="4256">
                  <c:v>8.0101777229772035E-7</c:v>
                </c:pt>
                <c:pt idx="4257">
                  <c:v>7.9892765922551972E-7</c:v>
                </c:pt>
                <c:pt idx="4258">
                  <c:v>7.9684289002818426E-7</c:v>
                </c:pt>
                <c:pt idx="4259">
                  <c:v>7.947634513884045E-7</c:v>
                </c:pt>
                <c:pt idx="4260">
                  <c:v>7.9268933001863228E-7</c:v>
                </c:pt>
                <c:pt idx="4261">
                  <c:v>7.9062051266520078E-7</c:v>
                </c:pt>
                <c:pt idx="4262">
                  <c:v>7.885569861046382E-7</c:v>
                </c:pt>
                <c:pt idx="4263">
                  <c:v>7.8649873714616144E-7</c:v>
                </c:pt>
                <c:pt idx="4264">
                  <c:v>7.8444575263053769E-7</c:v>
                </c:pt>
                <c:pt idx="4265">
                  <c:v>7.8239801943192754E-7</c:v>
                </c:pt>
                <c:pt idx="4266">
                  <c:v>7.8035552445219298E-7</c:v>
                </c:pt>
                <c:pt idx="4267">
                  <c:v>7.7831825463016728E-7</c:v>
                </c:pt>
                <c:pt idx="4268">
                  <c:v>7.7628619693124665E-7</c:v>
                </c:pt>
                <c:pt idx="4269">
                  <c:v>7.7425933835552178E-7</c:v>
                </c:pt>
                <c:pt idx="4270">
                  <c:v>7.7223766593289894E-7</c:v>
                </c:pt>
                <c:pt idx="4271">
                  <c:v>7.7022116672499728E-7</c:v>
                </c:pt>
                <c:pt idx="4272">
                  <c:v>7.6820982782612466E-7</c:v>
                </c:pt>
                <c:pt idx="4273">
                  <c:v>7.6620363635785662E-7</c:v>
                </c:pt>
                <c:pt idx="4274">
                  <c:v>7.6420257947754739E-7</c:v>
                </c:pt>
                <c:pt idx="4275">
                  <c:v>7.6220664436976466E-7</c:v>
                </c:pt>
                <c:pt idx="4276">
                  <c:v>7.6021581825360795E-7</c:v>
                </c:pt>
                <c:pt idx="4277">
                  <c:v>7.5823008837511922E-7</c:v>
                </c:pt>
                <c:pt idx="4278">
                  <c:v>7.5624944201378805E-7</c:v>
                </c:pt>
                <c:pt idx="4279">
                  <c:v>7.5427386648027487E-7</c:v>
                </c:pt>
                <c:pt idx="4280">
                  <c:v>7.5230334911315826E-7</c:v>
                </c:pt>
                <c:pt idx="4281">
                  <c:v>7.5033787728392238E-7</c:v>
                </c:pt>
                <c:pt idx="4282">
                  <c:v>7.4837743839440904E-7</c:v>
                </c:pt>
                <c:pt idx="4283">
                  <c:v>7.4642201987529981E-7</c:v>
                </c:pt>
                <c:pt idx="4284">
                  <c:v>7.4447160919050709E-7</c:v>
                </c:pt>
                <c:pt idx="4285">
                  <c:v>7.4252619383072304E-7</c:v>
                </c:pt>
                <c:pt idx="4286">
                  <c:v>7.4058576131894906E-7</c:v>
                </c:pt>
                <c:pt idx="4287">
                  <c:v>7.3865029920941157E-7</c:v>
                </c:pt>
                <c:pt idx="4288">
                  <c:v>7.36719795084201E-7</c:v>
                </c:pt>
                <c:pt idx="4289">
                  <c:v>7.3479423655581962E-7</c:v>
                </c:pt>
                <c:pt idx="4290">
                  <c:v>7.3287361126815739E-7</c:v>
                </c:pt>
                <c:pt idx="4291">
                  <c:v>7.3095790689367297E-7</c:v>
                </c:pt>
                <c:pt idx="4292">
                  <c:v>7.2904711113491163E-7</c:v>
                </c:pt>
                <c:pt idx="4293">
                  <c:v>7.2714121172499317E-7</c:v>
                </c:pt>
                <c:pt idx="4294">
                  <c:v>7.2524019642549765E-7</c:v>
                </c:pt>
                <c:pt idx="4295">
                  <c:v>7.2334405302830864E-7</c:v>
                </c:pt>
                <c:pt idx="4296">
                  <c:v>7.2145276935485416E-7</c:v>
                </c:pt>
                <c:pt idx="4297">
                  <c:v>7.1956633325578152E-7</c:v>
                </c:pt>
                <c:pt idx="4298">
                  <c:v>7.1768473261139094E-7</c:v>
                </c:pt>
                <c:pt idx="4299">
                  <c:v>7.1580795533114768E-7</c:v>
                </c:pt>
                <c:pt idx="4300">
                  <c:v>7.1393598935373627E-7</c:v>
                </c:pt>
                <c:pt idx="4301">
                  <c:v>7.1206882264781939E-7</c:v>
                </c:pt>
                <c:pt idx="4302">
                  <c:v>7.102064432091648E-7</c:v>
                </c:pt>
                <c:pt idx="4303">
                  <c:v>7.0834883906633738E-7</c:v>
                </c:pt>
                <c:pt idx="4304">
                  <c:v>7.064959982720255E-7</c:v>
                </c:pt>
                <c:pt idx="4305">
                  <c:v>7.0464790891236516E-7</c:v>
                </c:pt>
                <c:pt idx="4306">
                  <c:v>7.0280455909902534E-7</c:v>
                </c:pt>
                <c:pt idx="4307">
                  <c:v>7.009659369747916E-7</c:v>
                </c:pt>
                <c:pt idx="4308">
                  <c:v>6.9913203070987983E-7</c:v>
                </c:pt>
                <c:pt idx="4309">
                  <c:v>6.973028285033999E-7</c:v>
                </c:pt>
                <c:pt idx="4310">
                  <c:v>6.9547831858400621E-7</c:v>
                </c:pt>
                <c:pt idx="4311">
                  <c:v>6.9365848920648239E-7</c:v>
                </c:pt>
                <c:pt idx="4312">
                  <c:v>6.9184332865737923E-7</c:v>
                </c:pt>
                <c:pt idx="4313">
                  <c:v>6.9003282524937679E-7</c:v>
                </c:pt>
                <c:pt idx="4314">
                  <c:v>6.8822696732388647E-7</c:v>
                </c:pt>
                <c:pt idx="4315">
                  <c:v>6.8642574325088841E-7</c:v>
                </c:pt>
                <c:pt idx="4316">
                  <c:v>6.8462914142833516E-7</c:v>
                </c:pt>
                <c:pt idx="4317">
                  <c:v>6.8283715028285641E-7</c:v>
                </c:pt>
                <c:pt idx="4318">
                  <c:v>6.8104975826807851E-7</c:v>
                </c:pt>
                <c:pt idx="4319">
                  <c:v>6.7926695386755177E-7</c:v>
                </c:pt>
                <c:pt idx="4320">
                  <c:v>6.7748872558997999E-7</c:v>
                </c:pt>
                <c:pt idx="4321">
                  <c:v>6.7571506197512936E-7</c:v>
                </c:pt>
                <c:pt idx="4322">
                  <c:v>6.7394595158726906E-7</c:v>
                </c:pt>
                <c:pt idx="4323">
                  <c:v>6.721813830215138E-7</c:v>
                </c:pt>
                <c:pt idx="4324">
                  <c:v>6.7042134489834863E-7</c:v>
                </c:pt>
                <c:pt idx="4325">
                  <c:v>6.6866582586769469E-7</c:v>
                </c:pt>
                <c:pt idx="4326">
                  <c:v>6.6691481460533133E-7</c:v>
                </c:pt>
                <c:pt idx="4327">
                  <c:v>6.6516829981528138E-7</c:v>
                </c:pt>
                <c:pt idx="4328">
                  <c:v>6.6342627022932324E-7</c:v>
                </c:pt>
                <c:pt idx="4329">
                  <c:v>6.6168871460688247E-7</c:v>
                </c:pt>
                <c:pt idx="4330">
                  <c:v>6.5995562173378495E-7</c:v>
                </c:pt>
                <c:pt idx="4331">
                  <c:v>6.5822698042231108E-7</c:v>
                </c:pt>
                <c:pt idx="4332">
                  <c:v>6.5650277951444843E-7</c:v>
                </c:pt>
                <c:pt idx="4333">
                  <c:v>6.5478300787777171E-7</c:v>
                </c:pt>
                <c:pt idx="4334">
                  <c:v>6.5306765440647282E-7</c:v>
                </c:pt>
                <c:pt idx="4335">
                  <c:v>6.5135670802282447E-7</c:v>
                </c:pt>
                <c:pt idx="4336">
                  <c:v>6.4965015767398182E-7</c:v>
                </c:pt>
                <c:pt idx="4337">
                  <c:v>6.4794799233827086E-7</c:v>
                </c:pt>
                <c:pt idx="4338">
                  <c:v>6.4625020101494266E-7</c:v>
                </c:pt>
                <c:pt idx="4339">
                  <c:v>6.4455677273539489E-7</c:v>
                </c:pt>
                <c:pt idx="4340">
                  <c:v>6.428676965539832E-7</c:v>
                </c:pt>
                <c:pt idx="4341">
                  <c:v>6.4118296155393014E-7</c:v>
                </c:pt>
                <c:pt idx="4342">
                  <c:v>6.3950255684260882E-7</c:v>
                </c:pt>
                <c:pt idx="4343">
                  <c:v>6.378264715579127E-7</c:v>
                </c:pt>
                <c:pt idx="4344">
                  <c:v>6.361546948592295E-7</c:v>
                </c:pt>
                <c:pt idx="4345">
                  <c:v>6.3448721593565411E-7</c:v>
                </c:pt>
                <c:pt idx="4346">
                  <c:v>6.3282402400181435E-7</c:v>
                </c:pt>
                <c:pt idx="4347">
                  <c:v>6.3116510829803367E-7</c:v>
                </c:pt>
                <c:pt idx="4348">
                  <c:v>6.2951045809176765E-7</c:v>
                </c:pt>
                <c:pt idx="4349">
                  <c:v>6.2786006267551695E-7</c:v>
                </c:pt>
                <c:pt idx="4350">
                  <c:v>6.2621391136774888E-7</c:v>
                </c:pt>
                <c:pt idx="4351">
                  <c:v>6.2457199351511998E-7</c:v>
                </c:pt>
                <c:pt idx="4352">
                  <c:v>6.2293429848738033E-7</c:v>
                </c:pt>
                <c:pt idx="4353">
                  <c:v>6.2130081568138504E-7</c:v>
                </c:pt>
                <c:pt idx="4354">
                  <c:v>6.1967153452071482E-7</c:v>
                </c:pt>
                <c:pt idx="4355">
                  <c:v>6.1804644445242335E-7</c:v>
                </c:pt>
                <c:pt idx="4356">
                  <c:v>6.1642553495207882E-7</c:v>
                </c:pt>
                <c:pt idx="4357">
                  <c:v>6.1480879551853267E-7</c:v>
                </c:pt>
                <c:pt idx="4358">
                  <c:v>6.1319621567738902E-7</c:v>
                </c:pt>
                <c:pt idx="4359">
                  <c:v>6.1158778497894472E-7</c:v>
                </c:pt>
                <c:pt idx="4360">
                  <c:v>6.0998349300108953E-7</c:v>
                </c:pt>
                <c:pt idx="4361">
                  <c:v>6.0838332934315333E-7</c:v>
                </c:pt>
                <c:pt idx="4362">
                  <c:v>6.0678728363460681E-7</c:v>
                </c:pt>
                <c:pt idx="4363">
                  <c:v>6.0519534552565604E-7</c:v>
                </c:pt>
                <c:pt idx="4364">
                  <c:v>6.036075046955908E-7</c:v>
                </c:pt>
                <c:pt idx="4365">
                  <c:v>6.0202375084573729E-7</c:v>
                </c:pt>
                <c:pt idx="4366">
                  <c:v>6.0044407370422859E-7</c:v>
                </c:pt>
                <c:pt idx="4367">
                  <c:v>5.9886846302454103E-7</c:v>
                </c:pt>
                <c:pt idx="4368">
                  <c:v>5.9729690858427442E-7</c:v>
                </c:pt>
                <c:pt idx="4369">
                  <c:v>5.9572940018488103E-7</c:v>
                </c:pt>
                <c:pt idx="4370">
                  <c:v>5.941659276561108E-7</c:v>
                </c:pt>
                <c:pt idx="4371">
                  <c:v>5.926064808483135E-7</c:v>
                </c:pt>
                <c:pt idx="4372">
                  <c:v>5.9105104964024503E-7</c:v>
                </c:pt>
                <c:pt idx="4373">
                  <c:v>5.8949962393277898E-7</c:v>
                </c:pt>
                <c:pt idx="4374">
                  <c:v>5.8795219365270139E-7</c:v>
                </c:pt>
                <c:pt idx="4375">
                  <c:v>5.8640874875138258E-7</c:v>
                </c:pt>
                <c:pt idx="4376">
                  <c:v>5.8486927920353032E-7</c:v>
                </c:pt>
                <c:pt idx="4377">
                  <c:v>5.8333377501009007E-7</c:v>
                </c:pt>
                <c:pt idx="4378">
                  <c:v>5.8180222619482976E-7</c:v>
                </c:pt>
                <c:pt idx="4379">
                  <c:v>5.8027462280688764E-7</c:v>
                </c:pt>
                <c:pt idx="4380">
                  <c:v>5.7875095491998624E-7</c:v>
                </c:pt>
                <c:pt idx="4381">
                  <c:v>5.7723121262980319E-7</c:v>
                </c:pt>
                <c:pt idx="4382">
                  <c:v>5.7571538605947353E-7</c:v>
                </c:pt>
                <c:pt idx="4383">
                  <c:v>5.7420346535324717E-7</c:v>
                </c:pt>
                <c:pt idx="4384">
                  <c:v>5.7269544068166587E-7</c:v>
                </c:pt>
                <c:pt idx="4385">
                  <c:v>5.71191302238636E-7</c:v>
                </c:pt>
                <c:pt idx="4386">
                  <c:v>5.6969104024066951E-7</c:v>
                </c:pt>
                <c:pt idx="4387">
                  <c:v>5.6819464493005527E-7</c:v>
                </c:pt>
                <c:pt idx="4388">
                  <c:v>5.6670210657222986E-7</c:v>
                </c:pt>
                <c:pt idx="4389">
                  <c:v>5.6521341545623838E-7</c:v>
                </c:pt>
                <c:pt idx="4390">
                  <c:v>5.6372856189430072E-7</c:v>
                </c:pt>
                <c:pt idx="4391">
                  <c:v>5.6224753622368187E-7</c:v>
                </c:pt>
                <c:pt idx="4392">
                  <c:v>5.60770328804659E-7</c:v>
                </c:pt>
                <c:pt idx="4393">
                  <c:v>5.5929693001987094E-7</c:v>
                </c:pt>
                <c:pt idx="4394">
                  <c:v>5.5782733027776054E-7</c:v>
                </c:pt>
                <c:pt idx="4395">
                  <c:v>5.5636152000861734E-7</c:v>
                </c:pt>
                <c:pt idx="4396">
                  <c:v>5.5489948966544488E-7</c:v>
                </c:pt>
                <c:pt idx="4397">
                  <c:v>5.5344122972770127E-7</c:v>
                </c:pt>
                <c:pt idx="4398">
                  <c:v>5.5198673069398077E-7</c:v>
                </c:pt>
                <c:pt idx="4399">
                  <c:v>5.5053598308941348E-7</c:v>
                </c:pt>
                <c:pt idx="4400">
                  <c:v>5.4908897746078645E-7</c:v>
                </c:pt>
                <c:pt idx="4401">
                  <c:v>5.4764570437803445E-7</c:v>
                </c:pt>
                <c:pt idx="4402">
                  <c:v>5.4620615443478206E-7</c:v>
                </c:pt>
                <c:pt idx="4403">
                  <c:v>5.4477031824728657E-7</c:v>
                </c:pt>
                <c:pt idx="4404">
                  <c:v>5.4333818645476329E-7</c:v>
                </c:pt>
                <c:pt idx="4405">
                  <c:v>5.4190974971868072E-7</c:v>
                </c:pt>
                <c:pt idx="4406">
                  <c:v>5.4048499872495618E-7</c:v>
                </c:pt>
                <c:pt idx="4407">
                  <c:v>5.3906392418100126E-7</c:v>
                </c:pt>
                <c:pt idx="4408">
                  <c:v>5.3764651681710422E-7</c:v>
                </c:pt>
                <c:pt idx="4409">
                  <c:v>5.3623276738710762E-7</c:v>
                </c:pt>
                <c:pt idx="4410">
                  <c:v>5.3482266666591465E-7</c:v>
                </c:pt>
                <c:pt idx="4411">
                  <c:v>5.3341620545306698E-7</c:v>
                </c:pt>
                <c:pt idx="4412">
                  <c:v>5.3201337456865194E-7</c:v>
                </c:pt>
                <c:pt idx="4413">
                  <c:v>5.3061416485641953E-7</c:v>
                </c:pt>
                <c:pt idx="4414">
                  <c:v>5.2921856718223751E-7</c:v>
                </c:pt>
                <c:pt idx="4415">
                  <c:v>5.2782657243428109E-7</c:v>
                </c:pt>
                <c:pt idx="4416">
                  <c:v>5.2643817152270766E-7</c:v>
                </c:pt>
                <c:pt idx="4417">
                  <c:v>5.2505335538163551E-7</c:v>
                </c:pt>
                <c:pt idx="4418">
                  <c:v>5.2367211496450882E-7</c:v>
                </c:pt>
                <c:pt idx="4419">
                  <c:v>5.2229444124968129E-7</c:v>
                </c:pt>
                <c:pt idx="4420">
                  <c:v>5.2092032523529336E-7</c:v>
                </c:pt>
                <c:pt idx="4421">
                  <c:v>5.1954975794371735E-7</c:v>
                </c:pt>
                <c:pt idx="4422">
                  <c:v>5.1818273041806095E-7</c:v>
                </c:pt>
                <c:pt idx="4423">
                  <c:v>5.1681923372335985E-7</c:v>
                </c:pt>
                <c:pt idx="4424">
                  <c:v>5.1545925894674036E-7</c:v>
                </c:pt>
                <c:pt idx="4425">
                  <c:v>5.141027971979073E-7</c:v>
                </c:pt>
                <c:pt idx="4426">
                  <c:v>5.127498396070569E-7</c:v>
                </c:pt>
                <c:pt idx="4427">
                  <c:v>5.1140037732731627E-7</c:v>
                </c:pt>
                <c:pt idx="4428">
                  <c:v>5.1005440153195159E-7</c:v>
                </c:pt>
                <c:pt idx="4429">
                  <c:v>5.0871190341837962E-7</c:v>
                </c:pt>
                <c:pt idx="4430">
                  <c:v>5.0737287420274673E-7</c:v>
                </c:pt>
                <c:pt idx="4431">
                  <c:v>5.0603730512516014E-7</c:v>
                </c:pt>
                <c:pt idx="4432">
                  <c:v>5.0470518744548669E-7</c:v>
                </c:pt>
                <c:pt idx="4433">
                  <c:v>5.0337651244617169E-7</c:v>
                </c:pt>
                <c:pt idx="4434">
                  <c:v>5.0205127143012479E-7</c:v>
                </c:pt>
                <c:pt idx="4435">
                  <c:v>5.0072945572280704E-7</c:v>
                </c:pt>
                <c:pt idx="4436">
                  <c:v>4.9941105666941195E-7</c:v>
                </c:pt>
                <c:pt idx="4437">
                  <c:v>4.9809606563798263E-7</c:v>
                </c:pt>
                <c:pt idx="4438">
                  <c:v>4.967844740160236E-7</c:v>
                </c:pt>
                <c:pt idx="4439">
                  <c:v>4.9547627321421418E-7</c:v>
                </c:pt>
                <c:pt idx="4440">
                  <c:v>4.9417145466204462E-7</c:v>
                </c:pt>
                <c:pt idx="4441">
                  <c:v>4.9287000981234263E-7</c:v>
                </c:pt>
                <c:pt idx="4442">
                  <c:v>4.9157193013677392E-7</c:v>
                </c:pt>
                <c:pt idx="4443">
                  <c:v>4.9027720712993507E-7</c:v>
                </c:pt>
                <c:pt idx="4444">
                  <c:v>4.889858323059112E-7</c:v>
                </c:pt>
                <c:pt idx="4445">
                  <c:v>4.8769779719957701E-7</c:v>
                </c:pt>
                <c:pt idx="4446">
                  <c:v>4.8641309336811466E-7</c:v>
                </c:pt>
                <c:pt idx="4447">
                  <c:v>4.8513171238759854E-7</c:v>
                </c:pt>
                <c:pt idx="4448">
                  <c:v>4.8385364585584126E-7</c:v>
                </c:pt>
                <c:pt idx="4449">
                  <c:v>4.8257888539084874E-7</c:v>
                </c:pt>
                <c:pt idx="4450">
                  <c:v>4.8130742263225671E-7</c:v>
                </c:pt>
                <c:pt idx="4451">
                  <c:v>4.8003924923870154E-7</c:v>
                </c:pt>
                <c:pt idx="4452">
                  <c:v>4.7877435689047654E-7</c:v>
                </c:pt>
                <c:pt idx="4453">
                  <c:v>4.775127372869841E-7</c:v>
                </c:pt>
                <c:pt idx="4454">
                  <c:v>4.7625438215025931E-7</c:v>
                </c:pt>
                <c:pt idx="4455">
                  <c:v>4.7499928322076871E-7</c:v>
                </c:pt>
                <c:pt idx="4456">
                  <c:v>4.7374743225957867E-7</c:v>
                </c:pt>
                <c:pt idx="4457">
                  <c:v>4.7249882104854514E-7</c:v>
                </c:pt>
                <c:pt idx="4458">
                  <c:v>4.7125344138974445E-7</c:v>
                </c:pt>
                <c:pt idx="4459">
                  <c:v>4.700112851055004E-7</c:v>
                </c:pt>
                <c:pt idx="4460">
                  <c:v>4.6877234403659533E-7</c:v>
                </c:pt>
                <c:pt idx="4461">
                  <c:v>4.6753661004657983E-7</c:v>
                </c:pt>
                <c:pt idx="4462">
                  <c:v>4.6630407501711065E-7</c:v>
                </c:pt>
                <c:pt idx="4463">
                  <c:v>4.6507473085041729E-7</c:v>
                </c:pt>
                <c:pt idx="4464">
                  <c:v>4.638485694687599E-7</c:v>
                </c:pt>
                <c:pt idx="4465">
                  <c:v>4.626255828131282E-7</c:v>
                </c:pt>
                <c:pt idx="4466">
                  <c:v>4.6140576284671095E-7</c:v>
                </c:pt>
                <c:pt idx="4467">
                  <c:v>4.6018910155061336E-7</c:v>
                </c:pt>
                <c:pt idx="4468">
                  <c:v>4.5897559092578154E-7</c:v>
                </c:pt>
                <c:pt idx="4469">
                  <c:v>4.5776522299340906E-7</c:v>
                </c:pt>
                <c:pt idx="4470">
                  <c:v>4.5655798979428648E-7</c:v>
                </c:pt>
                <c:pt idx="4471">
                  <c:v>4.5535388338877416E-7</c:v>
                </c:pt>
                <c:pt idx="4472">
                  <c:v>4.5415289585585368E-7</c:v>
                </c:pt>
                <c:pt idx="4473">
                  <c:v>4.5295501929586536E-7</c:v>
                </c:pt>
                <c:pt idx="4474">
                  <c:v>4.5176024582682206E-7</c:v>
                </c:pt>
                <c:pt idx="4475">
                  <c:v>4.5056856758752617E-7</c:v>
                </c:pt>
                <c:pt idx="4476">
                  <c:v>4.4937997673445262E-7</c:v>
                </c:pt>
                <c:pt idx="4477">
                  <c:v>4.4819446544576034E-7</c:v>
                </c:pt>
                <c:pt idx="4478">
                  <c:v>4.470120259167658E-7</c:v>
                </c:pt>
                <c:pt idx="4479">
                  <c:v>4.4583265036262634E-7</c:v>
                </c:pt>
                <c:pt idx="4480">
                  <c:v>4.4465633101834021E-7</c:v>
                </c:pt>
                <c:pt idx="4481">
                  <c:v>4.4348306013725579E-7</c:v>
                </c:pt>
                <c:pt idx="4482">
                  <c:v>4.4231282999231841E-7</c:v>
                </c:pt>
                <c:pt idx="4483">
                  <c:v>4.4114563287504034E-7</c:v>
                </c:pt>
                <c:pt idx="4484">
                  <c:v>4.3998146109696453E-7</c:v>
                </c:pt>
                <c:pt idx="4485">
                  <c:v>4.3882030698646612E-7</c:v>
                </c:pt>
                <c:pt idx="4486">
                  <c:v>4.3766216289355011E-7</c:v>
                </c:pt>
                <c:pt idx="4487">
                  <c:v>4.3650702118480981E-7</c:v>
                </c:pt>
                <c:pt idx="4488">
                  <c:v>4.3535487424662517E-7</c:v>
                </c:pt>
                <c:pt idx="4489">
                  <c:v>4.3420571448532551E-7</c:v>
                </c:pt>
                <c:pt idx="4490">
                  <c:v>4.3305953432269E-7</c:v>
                </c:pt>
                <c:pt idx="4491">
                  <c:v>4.3191632620323897E-7</c:v>
                </c:pt>
                <c:pt idx="4492">
                  <c:v>4.3077608258640051E-7</c:v>
                </c:pt>
                <c:pt idx="4493">
                  <c:v>4.2963879595334098E-7</c:v>
                </c:pt>
                <c:pt idx="4494">
                  <c:v>4.2850445880162529E-7</c:v>
                </c:pt>
                <c:pt idx="4495">
                  <c:v>4.2737306364800873E-7</c:v>
                </c:pt>
                <c:pt idx="4496">
                  <c:v>4.2624460302827434E-7</c:v>
                </c:pt>
                <c:pt idx="4497">
                  <c:v>4.2511906949566081E-7</c:v>
                </c:pt>
                <c:pt idx="4498">
                  <c:v>4.2399645562240748E-7</c:v>
                </c:pt>
                <c:pt idx="4499">
                  <c:v>4.2287675399888696E-7</c:v>
                </c:pt>
                <c:pt idx="4500">
                  <c:v>4.2175995723357806E-7</c:v>
                </c:pt>
                <c:pt idx="4501">
                  <c:v>4.2064605795428547E-7</c:v>
                </c:pt>
                <c:pt idx="4502">
                  <c:v>4.1953504880496849E-7</c:v>
                </c:pt>
                <c:pt idx="4503">
                  <c:v>4.184269224497526E-7</c:v>
                </c:pt>
                <c:pt idx="4504">
                  <c:v>4.1732167156970394E-7</c:v>
                </c:pt>
                <c:pt idx="4505">
                  <c:v>4.1621928886434716E-7</c:v>
                </c:pt>
                <c:pt idx="4506">
                  <c:v>4.1511976705147576E-7</c:v>
                </c:pt>
                <c:pt idx="4507">
                  <c:v>4.1402309886612201E-7</c:v>
                </c:pt>
                <c:pt idx="4508">
                  <c:v>4.1292927706221044E-7</c:v>
                </c:pt>
                <c:pt idx="4509">
                  <c:v>4.1183829441071465E-7</c:v>
                </c:pt>
                <c:pt idx="4510">
                  <c:v>4.1075014370090413E-7</c:v>
                </c:pt>
                <c:pt idx="4511">
                  <c:v>4.0966481774037142E-7</c:v>
                </c:pt>
                <c:pt idx="4512">
                  <c:v>4.0858230935302627E-7</c:v>
                </c:pt>
                <c:pt idx="4513">
                  <c:v>4.075026113818062E-7</c:v>
                </c:pt>
                <c:pt idx="4514">
                  <c:v>4.064257166871857E-7</c:v>
                </c:pt>
                <c:pt idx="4515">
                  <c:v>4.0535161814687806E-7</c:v>
                </c:pt>
                <c:pt idx="4516">
                  <c:v>4.0428030865564566E-7</c:v>
                </c:pt>
                <c:pt idx="4517">
                  <c:v>4.0321178112787495E-7</c:v>
                </c:pt>
                <c:pt idx="4518">
                  <c:v>4.0214602849302276E-7</c:v>
                </c:pt>
                <c:pt idx="4519">
                  <c:v>4.0108304369943816E-7</c:v>
                </c:pt>
                <c:pt idx="4520">
                  <c:v>4.0002281971279036E-7</c:v>
                </c:pt>
                <c:pt idx="4521">
                  <c:v>3.9896534951585185E-7</c:v>
                </c:pt>
                <c:pt idx="4522">
                  <c:v>3.9791062610847129E-7</c:v>
                </c:pt>
                <c:pt idx="4523">
                  <c:v>3.9685864250838671E-7</c:v>
                </c:pt>
                <c:pt idx="4524">
                  <c:v>3.9580939175108991E-7</c:v>
                </c:pt>
                <c:pt idx="4525">
                  <c:v>3.9476286688749549E-7</c:v>
                </c:pt>
                <c:pt idx="4526">
                  <c:v>3.9371906098768132E-7</c:v>
                </c:pt>
                <c:pt idx="4527">
                  <c:v>3.926779671373649E-7</c:v>
                </c:pt>
                <c:pt idx="4528">
                  <c:v>3.9163957844061382E-7</c:v>
                </c:pt>
                <c:pt idx="4529">
                  <c:v>3.9060388801762319E-7</c:v>
                </c:pt>
                <c:pt idx="4530">
                  <c:v>3.8957088900593538E-7</c:v>
                </c:pt>
                <c:pt idx="4531">
                  <c:v>3.8854057456030443E-7</c:v>
                </c:pt>
                <c:pt idx="4532">
                  <c:v>3.8751293785223534E-7</c:v>
                </c:pt>
                <c:pt idx="4533">
                  <c:v>3.8648797206984847E-7</c:v>
                </c:pt>
                <c:pt idx="4534">
                  <c:v>3.8546567041863856E-7</c:v>
                </c:pt>
                <c:pt idx="4535">
                  <c:v>3.8444602612060729E-7</c:v>
                </c:pt>
                <c:pt idx="4536">
                  <c:v>3.8342903241488677E-7</c:v>
                </c:pt>
                <c:pt idx="4537">
                  <c:v>3.8241468255668237E-7</c:v>
                </c:pt>
                <c:pt idx="4538">
                  <c:v>3.8140296981830279E-7</c:v>
                </c:pt>
                <c:pt idx="4539">
                  <c:v>3.8039388748943104E-7</c:v>
                </c:pt>
                <c:pt idx="4540">
                  <c:v>3.7938742887473923E-7</c:v>
                </c:pt>
                <c:pt idx="4541">
                  <c:v>3.7838358729673461E-7</c:v>
                </c:pt>
                <c:pt idx="4542">
                  <c:v>3.7738235609494639E-7</c:v>
                </c:pt>
                <c:pt idx="4543">
                  <c:v>3.7638372862321525E-7</c:v>
                </c:pt>
                <c:pt idx="4544">
                  <c:v>3.7538769825408436E-7</c:v>
                </c:pt>
                <c:pt idx="4545">
                  <c:v>3.7439425837592624E-7</c:v>
                </c:pt>
                <c:pt idx="4546">
                  <c:v>3.7340340239245488E-7</c:v>
                </c:pt>
                <c:pt idx="4547">
                  <c:v>3.7241512372502964E-7</c:v>
                </c:pt>
                <c:pt idx="4548">
                  <c:v>3.7142941581064953E-7</c:v>
                </c:pt>
                <c:pt idx="4549">
                  <c:v>3.7044627210314576E-7</c:v>
                </c:pt>
                <c:pt idx="4550">
                  <c:v>3.6946568607160971E-7</c:v>
                </c:pt>
                <c:pt idx="4551">
                  <c:v>3.684876512020192E-7</c:v>
                </c:pt>
                <c:pt idx="4552">
                  <c:v>3.6751216099691324E-7</c:v>
                </c:pt>
                <c:pt idx="4553">
                  <c:v>3.6653920897346758E-7</c:v>
                </c:pt>
                <c:pt idx="4554">
                  <c:v>3.6556878866688281E-7</c:v>
                </c:pt>
                <c:pt idx="4555">
                  <c:v>3.646008936266168E-7</c:v>
                </c:pt>
                <c:pt idx="4556">
                  <c:v>3.636355174193391E-7</c:v>
                </c:pt>
                <c:pt idx="4557">
                  <c:v>3.6267265362746734E-7</c:v>
                </c:pt>
                <c:pt idx="4558">
                  <c:v>3.6171229584792031E-7</c:v>
                </c:pt>
                <c:pt idx="4559">
                  <c:v>3.6075443769634642E-7</c:v>
                </c:pt>
                <c:pt idx="4560">
                  <c:v>3.5979907280126898E-7</c:v>
                </c:pt>
                <c:pt idx="4561">
                  <c:v>3.5884619480899219E-7</c:v>
                </c:pt>
                <c:pt idx="4562">
                  <c:v>3.5789579738102623E-7</c:v>
                </c:pt>
                <c:pt idx="4563">
                  <c:v>3.5694787419387032E-7</c:v>
                </c:pt>
                <c:pt idx="4564">
                  <c:v>3.560024189409915E-7</c:v>
                </c:pt>
                <c:pt idx="4565">
                  <c:v>3.5505942533041218E-7</c:v>
                </c:pt>
                <c:pt idx="4566">
                  <c:v>3.5411888708685151E-7</c:v>
                </c:pt>
                <c:pt idx="4567">
                  <c:v>3.5318079794955694E-7</c:v>
                </c:pt>
                <c:pt idx="4568">
                  <c:v>3.5224515167384921E-7</c:v>
                </c:pt>
                <c:pt idx="4569">
                  <c:v>3.5131194203020079E-7</c:v>
                </c:pt>
                <c:pt idx="4570">
                  <c:v>3.5038116280564535E-7</c:v>
                </c:pt>
                <c:pt idx="4571">
                  <c:v>3.4945280780095882E-7</c:v>
                </c:pt>
                <c:pt idx="4572">
                  <c:v>3.4852687083399328E-7</c:v>
                </c:pt>
                <c:pt idx="4573">
                  <c:v>3.4760334573609919E-7</c:v>
                </c:pt>
                <c:pt idx="4574">
                  <c:v>3.4668222635613681E-7</c:v>
                </c:pt>
                <c:pt idx="4575">
                  <c:v>3.4576350655641055E-7</c:v>
                </c:pt>
                <c:pt idx="4576">
                  <c:v>3.4484718021518968E-7</c:v>
                </c:pt>
                <c:pt idx="4577">
                  <c:v>3.4393324122654573E-7</c:v>
                </c:pt>
                <c:pt idx="4578">
                  <c:v>3.4302168349834667E-7</c:v>
                </c:pt>
                <c:pt idx="4579">
                  <c:v>3.4211250095480487E-7</c:v>
                </c:pt>
                <c:pt idx="4580">
                  <c:v>3.4120568753514885E-7</c:v>
                </c:pt>
                <c:pt idx="4581">
                  <c:v>3.4030123719237652E-7</c:v>
                </c:pt>
                <c:pt idx="4582">
                  <c:v>3.3939914389607409E-7</c:v>
                </c:pt>
                <c:pt idx="4583">
                  <c:v>3.3849940163089816E-7</c:v>
                </c:pt>
                <c:pt idx="4584">
                  <c:v>3.3760200439381105E-7</c:v>
                </c:pt>
                <c:pt idx="4585">
                  <c:v>3.3670694620115517E-7</c:v>
                </c:pt>
                <c:pt idx="4586">
                  <c:v>3.358142210797355E-7</c:v>
                </c:pt>
                <c:pt idx="4587">
                  <c:v>3.3492382307424634E-7</c:v>
                </c:pt>
                <c:pt idx="4588">
                  <c:v>3.3403574624193163E-7</c:v>
                </c:pt>
                <c:pt idx="4589">
                  <c:v>3.3314998465792467E-7</c:v>
                </c:pt>
                <c:pt idx="4590">
                  <c:v>3.3226653240763155E-7</c:v>
                </c:pt>
                <c:pt idx="4591">
                  <c:v>3.3138538359613664E-7</c:v>
                </c:pt>
                <c:pt idx="4592">
                  <c:v>3.3050653233917659E-7</c:v>
                </c:pt>
                <c:pt idx="4593">
                  <c:v>3.2962997276923898E-7</c:v>
                </c:pt>
                <c:pt idx="4594">
                  <c:v>3.2875569903274338E-7</c:v>
                </c:pt>
                <c:pt idx="4595">
                  <c:v>3.2788370529074611E-7</c:v>
                </c:pt>
                <c:pt idx="4596">
                  <c:v>3.2701398571936032E-7</c:v>
                </c:pt>
                <c:pt idx="4597">
                  <c:v>3.2614653450817039E-7</c:v>
                </c:pt>
                <c:pt idx="4598">
                  <c:v>3.2528134586179045E-7</c:v>
                </c:pt>
                <c:pt idx="4599">
                  <c:v>3.2441841399964753E-7</c:v>
                </c:pt>
                <c:pt idx="4600">
                  <c:v>3.2355773315503292E-7</c:v>
                </c:pt>
                <c:pt idx="4601">
                  <c:v>3.2269929757583395E-7</c:v>
                </c:pt>
                <c:pt idx="4602">
                  <c:v>3.218431015234905E-7</c:v>
                </c:pt>
                <c:pt idx="4603">
                  <c:v>3.2098913927539378E-7</c:v>
                </c:pt>
                <c:pt idx="4604">
                  <c:v>3.2013740512160658E-7</c:v>
                </c:pt>
                <c:pt idx="4605">
                  <c:v>3.1928789336689621E-7</c:v>
                </c:pt>
                <c:pt idx="4606">
                  <c:v>3.1844059833082935E-7</c:v>
                </c:pt>
                <c:pt idx="4607">
                  <c:v>3.1759551434610504E-7</c:v>
                </c:pt>
                <c:pt idx="4608">
                  <c:v>3.1675263576031658E-7</c:v>
                </c:pt>
                <c:pt idx="4609">
                  <c:v>3.1591195693492149E-7</c:v>
                </c:pt>
                <c:pt idx="4610">
                  <c:v>3.1507347224490271E-7</c:v>
                </c:pt>
                <c:pt idx="4611">
                  <c:v>3.1423717608042203E-7</c:v>
                </c:pt>
                <c:pt idx="4612">
                  <c:v>3.1340306284420442E-7</c:v>
                </c:pt>
                <c:pt idx="4613">
                  <c:v>3.1257112695508879E-7</c:v>
                </c:pt>
                <c:pt idx="4614">
                  <c:v>3.1174136284245794E-7</c:v>
                </c:pt>
                <c:pt idx="4615">
                  <c:v>3.1091376495248624E-7</c:v>
                </c:pt>
                <c:pt idx="4616">
                  <c:v>3.1008832774430427E-7</c:v>
                </c:pt>
                <c:pt idx="4617">
                  <c:v>3.0926504569116437E-7</c:v>
                </c:pt>
                <c:pt idx="4618">
                  <c:v>3.0844391327827217E-7</c:v>
                </c:pt>
                <c:pt idx="4619">
                  <c:v>3.0762492500771977E-7</c:v>
                </c:pt>
                <c:pt idx="4620">
                  <c:v>3.0680807539226512E-7</c:v>
                </c:pt>
                <c:pt idx="4621">
                  <c:v>3.0599335896050906E-7</c:v>
                </c:pt>
                <c:pt idx="4622">
                  <c:v>3.0518077025375114E-7</c:v>
                </c:pt>
                <c:pt idx="4623">
                  <c:v>3.0437030382666726E-7</c:v>
                </c:pt>
                <c:pt idx="4624">
                  <c:v>3.0356195424824481E-7</c:v>
                </c:pt>
                <c:pt idx="4625">
                  <c:v>3.0275571610082039E-7</c:v>
                </c:pt>
                <c:pt idx="4626">
                  <c:v>3.0195158397986301E-7</c:v>
                </c:pt>
                <c:pt idx="4627">
                  <c:v>3.0114955249401474E-7</c:v>
                </c:pt>
                <c:pt idx="4628">
                  <c:v>3.0034961626696096E-7</c:v>
                </c:pt>
                <c:pt idx="4629">
                  <c:v>2.9955176993410996E-7</c:v>
                </c:pt>
                <c:pt idx="4630">
                  <c:v>2.9875600814497825E-7</c:v>
                </c:pt>
                <c:pt idx="4631">
                  <c:v>2.9796232556290588E-7</c:v>
                </c:pt>
                <c:pt idx="4632">
                  <c:v>2.9717071686269836E-7</c:v>
                </c:pt>
                <c:pt idx="4633">
                  <c:v>2.9638117673524804E-7</c:v>
                </c:pt>
                <c:pt idx="4634">
                  <c:v>2.9559369988281785E-7</c:v>
                </c:pt>
                <c:pt idx="4635">
                  <c:v>2.9480828102039654E-7</c:v>
                </c:pt>
                <c:pt idx="4636">
                  <c:v>2.9402491487788064E-7</c:v>
                </c:pt>
                <c:pt idx="4637">
                  <c:v>2.9324359619817709E-7</c:v>
                </c:pt>
                <c:pt idx="4638">
                  <c:v>2.9246431973503487E-7</c:v>
                </c:pt>
                <c:pt idx="4639">
                  <c:v>2.9168708025852021E-7</c:v>
                </c:pt>
                <c:pt idx="4640">
                  <c:v>2.9091187254920252E-7</c:v>
                </c:pt>
                <c:pt idx="4641">
                  <c:v>2.9013869140171876E-7</c:v>
                </c:pt>
                <c:pt idx="4642">
                  <c:v>2.8936753162396025E-7</c:v>
                </c:pt>
                <c:pt idx="4643">
                  <c:v>2.8859838803670676E-7</c:v>
                </c:pt>
                <c:pt idx="4644">
                  <c:v>2.8783125547317929E-7</c:v>
                </c:pt>
                <c:pt idx="4645">
                  <c:v>2.8706612877990741E-7</c:v>
                </c:pt>
                <c:pt idx="4646">
                  <c:v>2.8630300281550956E-7</c:v>
                </c:pt>
                <c:pt idx="4647">
                  <c:v>2.8554187245322733E-7</c:v>
                </c:pt>
                <c:pt idx="4648">
                  <c:v>2.8478273257737476E-7</c:v>
                </c:pt>
                <c:pt idx="4649">
                  <c:v>2.840255780858455E-7</c:v>
                </c:pt>
                <c:pt idx="4650">
                  <c:v>2.8327040388892021E-7</c:v>
                </c:pt>
                <c:pt idx="4651">
                  <c:v>2.8251720491014748E-7</c:v>
                </c:pt>
                <c:pt idx="4652">
                  <c:v>2.8176597608584237E-7</c:v>
                </c:pt>
                <c:pt idx="4653">
                  <c:v>2.8101671236328396E-7</c:v>
                </c:pt>
                <c:pt idx="4654">
                  <c:v>2.8026940870480815E-7</c:v>
                </c:pt>
                <c:pt idx="4655">
                  <c:v>2.7952406008368777E-7</c:v>
                </c:pt>
                <c:pt idx="4656">
                  <c:v>2.7878066148668038E-7</c:v>
                </c:pt>
                <c:pt idx="4657">
                  <c:v>2.7803920791299834E-7</c:v>
                </c:pt>
                <c:pt idx="4658">
                  <c:v>2.7729969437284509E-7</c:v>
                </c:pt>
                <c:pt idx="4659">
                  <c:v>2.7656211589125053E-7</c:v>
                </c:pt>
                <c:pt idx="4660">
                  <c:v>2.7582646750401885E-7</c:v>
                </c:pt>
                <c:pt idx="4661">
                  <c:v>2.7509274426062871E-7</c:v>
                </c:pt>
                <c:pt idx="4662">
                  <c:v>2.7436094122122463E-7</c:v>
                </c:pt>
                <c:pt idx="4663">
                  <c:v>2.7363105346007283E-7</c:v>
                </c:pt>
                <c:pt idx="4664">
                  <c:v>2.7290307606321672E-7</c:v>
                </c:pt>
                <c:pt idx="4665">
                  <c:v>2.7217700412781275E-7</c:v>
                </c:pt>
                <c:pt idx="4666">
                  <c:v>2.7145283276509846E-7</c:v>
                </c:pt>
                <c:pt idx="4667">
                  <c:v>2.707305570978988E-7</c:v>
                </c:pt>
                <c:pt idx="4668">
                  <c:v>2.7001017226032796E-7</c:v>
                </c:pt>
                <c:pt idx="4669">
                  <c:v>2.6929167340017466E-7</c:v>
                </c:pt>
                <c:pt idx="4670">
                  <c:v>2.6857505567638132E-7</c:v>
                </c:pt>
                <c:pt idx="4671">
                  <c:v>2.6786031425962687E-7</c:v>
                </c:pt>
                <c:pt idx="4672">
                  <c:v>2.6714744433434603E-7</c:v>
                </c:pt>
                <c:pt idx="4673">
                  <c:v>2.6643644109577492E-7</c:v>
                </c:pt>
                <c:pt idx="4674">
                  <c:v>2.6572729975121137E-7</c:v>
                </c:pt>
                <c:pt idx="4675">
                  <c:v>2.6502001552027249E-7</c:v>
                </c:pt>
                <c:pt idx="4676">
                  <c:v>2.6431458363408147E-7</c:v>
                </c:pt>
                <c:pt idx="4677">
                  <c:v>2.6361099933669061E-7</c:v>
                </c:pt>
                <c:pt idx="4678">
                  <c:v>2.6290925788315686E-7</c:v>
                </c:pt>
                <c:pt idx="4679">
                  <c:v>2.6220935454044985E-7</c:v>
                </c:pt>
                <c:pt idx="4680">
                  <c:v>2.6151128458872582E-7</c:v>
                </c:pt>
                <c:pt idx="4681">
                  <c:v>2.6081504331747869E-7</c:v>
                </c:pt>
                <c:pt idx="4682">
                  <c:v>2.6012062603071714E-7</c:v>
                </c:pt>
                <c:pt idx="4683">
                  <c:v>2.5942802804184177E-7</c:v>
                </c:pt>
                <c:pt idx="4684">
                  <c:v>2.5873724467804962E-7</c:v>
                </c:pt>
                <c:pt idx="4685">
                  <c:v>2.5804827127689188E-7</c:v>
                </c:pt>
                <c:pt idx="4686">
                  <c:v>2.5736110318795439E-7</c:v>
                </c:pt>
                <c:pt idx="4687">
                  <c:v>2.5667573577246459E-7</c:v>
                </c:pt>
                <c:pt idx="4688">
                  <c:v>2.5599216440433511E-7</c:v>
                </c:pt>
                <c:pt idx="4689">
                  <c:v>2.5531038446632837E-7</c:v>
                </c:pt>
                <c:pt idx="4690">
                  <c:v>2.5463039135645337E-7</c:v>
                </c:pt>
                <c:pt idx="4691">
                  <c:v>2.5395218048137919E-7</c:v>
                </c:pt>
                <c:pt idx="4692">
                  <c:v>2.5327574726013481E-7</c:v>
                </c:pt>
                <c:pt idx="4693">
                  <c:v>2.5260108712410912E-7</c:v>
                </c:pt>
                <c:pt idx="4694">
                  <c:v>2.519281955148554E-7</c:v>
                </c:pt>
                <c:pt idx="4695">
                  <c:v>2.5125706788632748E-7</c:v>
                </c:pt>
                <c:pt idx="4696">
                  <c:v>2.5058769970302309E-7</c:v>
                </c:pt>
                <c:pt idx="4697">
                  <c:v>2.4992008644197602E-7</c:v>
                </c:pt>
                <c:pt idx="4698">
                  <c:v>2.4925422359039801E-7</c:v>
                </c:pt>
                <c:pt idx="4699">
                  <c:v>2.4859010664753545E-7</c:v>
                </c:pt>
                <c:pt idx="4700">
                  <c:v>2.4792773112380202E-7</c:v>
                </c:pt>
                <c:pt idx="4701">
                  <c:v>2.4726709254054827E-7</c:v>
                </c:pt>
                <c:pt idx="4702">
                  <c:v>2.466081864306173E-7</c:v>
                </c:pt>
                <c:pt idx="4703">
                  <c:v>2.4595100833860227E-7</c:v>
                </c:pt>
                <c:pt idx="4704">
                  <c:v>2.4529555381936914E-7</c:v>
                </c:pt>
                <c:pt idx="4705">
                  <c:v>2.4464181843885627E-7</c:v>
                </c:pt>
                <c:pt idx="4706">
                  <c:v>2.4398979777519932E-7</c:v>
                </c:pt>
                <c:pt idx="4707">
                  <c:v>2.4333948741726754E-7</c:v>
                </c:pt>
                <c:pt idx="4708">
                  <c:v>2.4269088296441984E-7</c:v>
                </c:pt>
                <c:pt idx="4709">
                  <c:v>2.420439800268978E-7</c:v>
                </c:pt>
                <c:pt idx="4710">
                  <c:v>2.4139877422745199E-7</c:v>
                </c:pt>
                <c:pt idx="4711">
                  <c:v>2.4075526119813001E-7</c:v>
                </c:pt>
                <c:pt idx="4712">
                  <c:v>2.4011343658362399E-7</c:v>
                </c:pt>
                <c:pt idx="4713">
                  <c:v>2.3947329603750292E-7</c:v>
                </c:pt>
                <c:pt idx="4714">
                  <c:v>2.3883483522596678E-7</c:v>
                </c:pt>
                <c:pt idx="4715">
                  <c:v>2.3819804982577297E-7</c:v>
                </c:pt>
                <c:pt idx="4716">
                  <c:v>2.3756293552389747E-7</c:v>
                </c:pt>
                <c:pt idx="4717">
                  <c:v>2.3692948801878173E-7</c:v>
                </c:pt>
                <c:pt idx="4718">
                  <c:v>2.3629770301931616E-7</c:v>
                </c:pt>
                <c:pt idx="4719">
                  <c:v>2.3566757624497573E-7</c:v>
                </c:pt>
                <c:pt idx="4720">
                  <c:v>2.3503910342745978E-7</c:v>
                </c:pt>
                <c:pt idx="4721">
                  <c:v>2.3441228030672112E-7</c:v>
                </c:pt>
                <c:pt idx="4722">
                  <c:v>2.3378710263593984E-7</c:v>
                </c:pt>
                <c:pt idx="4723">
                  <c:v>2.3316356617652243E-7</c:v>
                </c:pt>
                <c:pt idx="4724">
                  <c:v>2.3254166670345498E-7</c:v>
                </c:pt>
                <c:pt idx="4725">
                  <c:v>2.3192139999890645E-7</c:v>
                </c:pt>
                <c:pt idx="4726">
                  <c:v>2.313027618590862E-7</c:v>
                </c:pt>
                <c:pt idx="4727">
                  <c:v>2.3068574808790142E-7</c:v>
                </c:pt>
                <c:pt idx="4728">
                  <c:v>2.3007035450189027E-7</c:v>
                </c:pt>
                <c:pt idx="4729">
                  <c:v>2.2945657692709123E-7</c:v>
                </c:pt>
                <c:pt idx="4730">
                  <c:v>2.2884441119965296E-7</c:v>
                </c:pt>
                <c:pt idx="4731">
                  <c:v>2.2823385316748772E-7</c:v>
                </c:pt>
                <c:pt idx="4732">
                  <c:v>2.2762489868789965E-7</c:v>
                </c:pt>
                <c:pt idx="4733">
                  <c:v>2.2701754362915692E-7</c:v>
                </c:pt>
                <c:pt idx="4734">
                  <c:v>2.2641178386965141E-7</c:v>
                </c:pt>
                <c:pt idx="4735">
                  <c:v>2.2580761529810203E-7</c:v>
                </c:pt>
                <c:pt idx="4736">
                  <c:v>2.2520503381358184E-7</c:v>
                </c:pt>
                <c:pt idx="4737">
                  <c:v>2.2460403532615497E-7</c:v>
                </c:pt>
                <c:pt idx="4738">
                  <c:v>2.2400461575520971E-7</c:v>
                </c:pt>
                <c:pt idx="4739">
                  <c:v>2.2340677103039361E-7</c:v>
                </c:pt>
                <c:pt idx="4740">
                  <c:v>2.2281049709342951E-7</c:v>
                </c:pt>
                <c:pt idx="4741">
                  <c:v>2.2221578989304691E-7</c:v>
                </c:pt>
                <c:pt idx="4742">
                  <c:v>2.2162264539155496E-7</c:v>
                </c:pt>
                <c:pt idx="4743">
                  <c:v>2.2103105955866248E-7</c:v>
                </c:pt>
                <c:pt idx="4744">
                  <c:v>2.2044102837619423E-7</c:v>
                </c:pt>
                <c:pt idx="4745">
                  <c:v>2.1985254783516361E-7</c:v>
                </c:pt>
                <c:pt idx="4746">
                  <c:v>2.1926561393654511E-7</c:v>
                </c:pt>
                <c:pt idx="4747">
                  <c:v>2.1868022269210105E-7</c:v>
                </c:pt>
                <c:pt idx="4748">
                  <c:v>2.1809637012291786E-7</c:v>
                </c:pt>
                <c:pt idx="4749">
                  <c:v>2.1751405226044969E-7</c:v>
                </c:pt>
                <c:pt idx="4750">
                  <c:v>2.1693326514617953E-7</c:v>
                </c:pt>
                <c:pt idx="4751">
                  <c:v>2.1635400483152438E-7</c:v>
                </c:pt>
                <c:pt idx="4752">
                  <c:v>2.1577626737786235E-7</c:v>
                </c:pt>
                <c:pt idx="4753">
                  <c:v>2.1520004885624807E-7</c:v>
                </c:pt>
                <c:pt idx="4754">
                  <c:v>2.1462534534779211E-7</c:v>
                </c:pt>
                <c:pt idx="4755">
                  <c:v>2.1405215294397276E-7</c:v>
                </c:pt>
                <c:pt idx="4756">
                  <c:v>2.1348046774509097E-7</c:v>
                </c:pt>
                <c:pt idx="4757">
                  <c:v>2.1291028586249304E-7</c:v>
                </c:pt>
                <c:pt idx="4758">
                  <c:v>2.1234160341638858E-7</c:v>
                </c:pt>
                <c:pt idx="4759">
                  <c:v>2.117744165367044E-7</c:v>
                </c:pt>
                <c:pt idx="4760">
                  <c:v>2.1120872136393826E-7</c:v>
                </c:pt>
                <c:pt idx="4761">
                  <c:v>2.1064451404804758E-7</c:v>
                </c:pt>
                <c:pt idx="4762">
                  <c:v>2.1008179074821906E-7</c:v>
                </c:pt>
                <c:pt idx="4763">
                  <c:v>2.0952054763368182E-7</c:v>
                </c:pt>
                <c:pt idx="4764">
                  <c:v>2.089607808830569E-7</c:v>
                </c:pt>
                <c:pt idx="4765">
                  <c:v>2.0840248668521101E-7</c:v>
                </c:pt>
                <c:pt idx="4766">
                  <c:v>2.078456612383757E-7</c:v>
                </c:pt>
                <c:pt idx="4767">
                  <c:v>2.0729030074963229E-7</c:v>
                </c:pt>
                <c:pt idx="4768">
                  <c:v>2.0673640143671439E-7</c:v>
                </c:pt>
                <c:pt idx="4769">
                  <c:v>2.0618395952592082E-7</c:v>
                </c:pt>
                <c:pt idx="4770">
                  <c:v>2.0563297125450084E-7</c:v>
                </c:pt>
                <c:pt idx="4771">
                  <c:v>2.0508343286738799E-7</c:v>
                </c:pt>
                <c:pt idx="4772">
                  <c:v>2.0453534061989703E-7</c:v>
                </c:pt>
                <c:pt idx="4773">
                  <c:v>2.0398869077723608E-7</c:v>
                </c:pt>
                <c:pt idx="4774">
                  <c:v>2.0344347961362571E-7</c:v>
                </c:pt>
                <c:pt idx="4775">
                  <c:v>2.0289970341212269E-7</c:v>
                </c:pt>
                <c:pt idx="4776">
                  <c:v>2.0235735846592113E-7</c:v>
                </c:pt>
                <c:pt idx="4777">
                  <c:v>2.0181644107722754E-7</c:v>
                </c:pt>
                <c:pt idx="4778">
                  <c:v>2.0127694755791138E-7</c:v>
                </c:pt>
                <c:pt idx="4779">
                  <c:v>2.0073887422888167E-7</c:v>
                </c:pt>
                <c:pt idx="4780">
                  <c:v>2.0020221742003273E-7</c:v>
                </c:pt>
                <c:pt idx="4781">
                  <c:v>1.9966697347157238E-7</c:v>
                </c:pt>
                <c:pt idx="4782">
                  <c:v>1.9913313873160953E-7</c:v>
                </c:pt>
                <c:pt idx="4783">
                  <c:v>1.9860070955825487E-7</c:v>
                </c:pt>
                <c:pt idx="4784">
                  <c:v>1.9806968231865865E-7</c:v>
                </c:pt>
                <c:pt idx="4785">
                  <c:v>1.9754005338952561E-7</c:v>
                </c:pt>
                <c:pt idx="4786">
                  <c:v>1.9701181915624769E-7</c:v>
                </c:pt>
                <c:pt idx="4787">
                  <c:v>1.9648497601291754E-7</c:v>
                </c:pt>
                <c:pt idx="4788">
                  <c:v>1.9595952036418523E-7</c:v>
                </c:pt>
                <c:pt idx="4789">
                  <c:v>1.9543544862161261E-7</c:v>
                </c:pt>
                <c:pt idx="4790">
                  <c:v>1.949127572087962E-7</c:v>
                </c:pt>
                <c:pt idx="4791">
                  <c:v>1.9439144255503811E-7</c:v>
                </c:pt>
                <c:pt idx="4792">
                  <c:v>1.9387150110137695E-7</c:v>
                </c:pt>
                <c:pt idx="4793">
                  <c:v>1.9335292929634586E-7</c:v>
                </c:pt>
                <c:pt idx="4794">
                  <c:v>1.928357235977615E-7</c:v>
                </c:pt>
                <c:pt idx="4795">
                  <c:v>1.9231988047269685E-7</c:v>
                </c:pt>
                <c:pt idx="4796">
                  <c:v>1.918053963968308E-7</c:v>
                </c:pt>
                <c:pt idx="4797">
                  <c:v>1.9129226785526122E-7</c:v>
                </c:pt>
                <c:pt idx="4798">
                  <c:v>1.9078049134113617E-7</c:v>
                </c:pt>
                <c:pt idx="4799">
                  <c:v>1.902700633573751E-7</c:v>
                </c:pt>
                <c:pt idx="4800">
                  <c:v>1.8976098041458174E-7</c:v>
                </c:pt>
                <c:pt idx="4801">
                  <c:v>1.8925323903351066E-7</c:v>
                </c:pt>
                <c:pt idx="4802">
                  <c:v>1.8874683574330545E-7</c:v>
                </c:pt>
                <c:pt idx="4803">
                  <c:v>1.8824176708098371E-7</c:v>
                </c:pt>
                <c:pt idx="4804">
                  <c:v>1.8773802959321244E-7</c:v>
                </c:pt>
                <c:pt idx="4805">
                  <c:v>1.8723561983590147E-7</c:v>
                </c:pt>
                <c:pt idx="4806">
                  <c:v>1.8673453437208925E-7</c:v>
                </c:pt>
                <c:pt idx="4807">
                  <c:v>1.8623476977472114E-7</c:v>
                </c:pt>
                <c:pt idx="4808">
                  <c:v>1.8573632262541611E-7</c:v>
                </c:pt>
                <c:pt idx="4809">
                  <c:v>1.8523918951361294E-7</c:v>
                </c:pt>
                <c:pt idx="4810">
                  <c:v>1.8474336703804743E-7</c:v>
                </c:pt>
                <c:pt idx="4811">
                  <c:v>1.8424885180611547E-7</c:v>
                </c:pt>
                <c:pt idx="4812">
                  <c:v>1.8375564043341221E-7</c:v>
                </c:pt>
                <c:pt idx="4813">
                  <c:v>1.8326372954397604E-7</c:v>
                </c:pt>
                <c:pt idx="4814">
                  <c:v>1.8277311577149472E-7</c:v>
                </c:pt>
                <c:pt idx="4815">
                  <c:v>1.8228379575659494E-7</c:v>
                </c:pt>
                <c:pt idx="4816">
                  <c:v>1.8179576614953921E-7</c:v>
                </c:pt>
                <c:pt idx="4817">
                  <c:v>1.8130902360858606E-7</c:v>
                </c:pt>
                <c:pt idx="4818">
                  <c:v>1.8082356480076246E-7</c:v>
                </c:pt>
                <c:pt idx="4819">
                  <c:v>1.8033938640076616E-7</c:v>
                </c:pt>
                <c:pt idx="4820">
                  <c:v>1.798564850933644E-7</c:v>
                </c:pt>
                <c:pt idx="4821">
                  <c:v>1.793748575698432E-7</c:v>
                </c:pt>
                <c:pt idx="4822">
                  <c:v>1.7889450053059589E-7</c:v>
                </c:pt>
                <c:pt idx="4823">
                  <c:v>1.7841541068512308E-7</c:v>
                </c:pt>
                <c:pt idx="4824">
                  <c:v>1.7793758475017599E-7</c:v>
                </c:pt>
                <c:pt idx="4825">
                  <c:v>1.7746101945115235E-7</c:v>
                </c:pt>
                <c:pt idx="4826">
                  <c:v>1.7698571152225903E-7</c:v>
                </c:pt>
                <c:pt idx="4827">
                  <c:v>1.7651165770515679E-7</c:v>
                </c:pt>
                <c:pt idx="4828">
                  <c:v>1.7603885475015292E-7</c:v>
                </c:pt>
                <c:pt idx="4829">
                  <c:v>1.7556729941628252E-7</c:v>
                </c:pt>
                <c:pt idx="4830">
                  <c:v>1.7509698846981774E-7</c:v>
                </c:pt>
                <c:pt idx="4831">
                  <c:v>1.7462791868582631E-7</c:v>
                </c:pt>
                <c:pt idx="4832">
                  <c:v>1.7416008684753462E-7</c:v>
                </c:pt>
                <c:pt idx="4833">
                  <c:v>1.7369348974621921E-7</c:v>
                </c:pt>
                <c:pt idx="4834">
                  <c:v>1.7322812418109844E-7</c:v>
                </c:pt>
                <c:pt idx="4835">
                  <c:v>1.7276398696037599E-7</c:v>
                </c:pt>
                <c:pt idx="4836">
                  <c:v>1.7230107489880138E-7</c:v>
                </c:pt>
                <c:pt idx="4837">
                  <c:v>1.7183938482044831E-7</c:v>
                </c:pt>
                <c:pt idx="4838">
                  <c:v>1.7137891355730513E-7</c:v>
                </c:pt>
                <c:pt idx="4839">
                  <c:v>1.7091965794889541E-7</c:v>
                </c:pt>
                <c:pt idx="4840">
                  <c:v>1.7046161484282E-7</c:v>
                </c:pt>
                <c:pt idx="4841">
                  <c:v>1.700047810956109E-7</c:v>
                </c:pt>
                <c:pt idx="4842">
                  <c:v>1.695491535700207E-7</c:v>
                </c:pt>
                <c:pt idx="4843">
                  <c:v>1.6909472913888507E-7</c:v>
                </c:pt>
                <c:pt idx="4844">
                  <c:v>1.6864150468077241E-7</c:v>
                </c:pt>
                <c:pt idx="4845">
                  <c:v>1.6818947708409024E-7</c:v>
                </c:pt>
                <c:pt idx="4846">
                  <c:v>1.6773864324398169E-7</c:v>
                </c:pt>
                <c:pt idx="4847">
                  <c:v>1.6728900006369432E-7</c:v>
                </c:pt>
                <c:pt idx="4848">
                  <c:v>1.6684054445478336E-7</c:v>
                </c:pt>
                <c:pt idx="4849">
                  <c:v>1.6639327333594625E-7</c:v>
                </c:pt>
                <c:pt idx="4850">
                  <c:v>1.6594718363397803E-7</c:v>
                </c:pt>
                <c:pt idx="4851">
                  <c:v>1.6550227228428641E-7</c:v>
                </c:pt>
                <c:pt idx="4852">
                  <c:v>1.6505853622834384E-7</c:v>
                </c:pt>
                <c:pt idx="4853">
                  <c:v>1.6461597241692656E-7</c:v>
                </c:pt>
                <c:pt idx="4854">
                  <c:v>1.641745778078717E-7</c:v>
                </c:pt>
                <c:pt idx="4855">
                  <c:v>1.6373434936671423E-7</c:v>
                </c:pt>
                <c:pt idx="4856">
                  <c:v>1.6329528406717483E-7</c:v>
                </c:pt>
                <c:pt idx="4857">
                  <c:v>1.628573788897911E-7</c:v>
                </c:pt>
                <c:pt idx="4858">
                  <c:v>1.6242063082360487E-7</c:v>
                </c:pt>
                <c:pt idx="4859">
                  <c:v>1.6198503686508473E-7</c:v>
                </c:pt>
                <c:pt idx="4860">
                  <c:v>1.6155059401813963E-7</c:v>
                </c:pt>
                <c:pt idx="4861">
                  <c:v>1.6111729929422727E-7</c:v>
                </c:pt>
                <c:pt idx="4862">
                  <c:v>1.6068514971253028E-7</c:v>
                </c:pt>
                <c:pt idx="4863">
                  <c:v>1.6025414230005789E-7</c:v>
                </c:pt>
                <c:pt idx="4864">
                  <c:v>1.5982427409103603E-7</c:v>
                </c:pt>
                <c:pt idx="4865">
                  <c:v>1.5939554212725975E-7</c:v>
                </c:pt>
                <c:pt idx="4866">
                  <c:v>1.5896794345814059E-7</c:v>
                </c:pt>
                <c:pt idx="4867">
                  <c:v>1.5854147514028649E-7</c:v>
                </c:pt>
                <c:pt idx="4868">
                  <c:v>1.5811613423877572E-7</c:v>
                </c:pt>
                <c:pt idx="4869">
                  <c:v>1.5769191782442606E-7</c:v>
                </c:pt>
                <c:pt idx="4870">
                  <c:v>1.5726882297724387E-7</c:v>
                </c:pt>
                <c:pt idx="4871">
                  <c:v>1.5684684678360524E-7</c:v>
                </c:pt>
                <c:pt idx="4872">
                  <c:v>1.564259863374011E-7</c:v>
                </c:pt>
                <c:pt idx="4873">
                  <c:v>1.5600623874074878E-7</c:v>
                </c:pt>
                <c:pt idx="4874">
                  <c:v>1.5558760110159997E-7</c:v>
                </c:pt>
                <c:pt idx="4875">
                  <c:v>1.5517007053675617E-7</c:v>
                </c:pt>
                <c:pt idx="4876">
                  <c:v>1.5475364416932757E-7</c:v>
                </c:pt>
                <c:pt idx="4877">
                  <c:v>1.5433831913072528E-7</c:v>
                </c:pt>
                <c:pt idx="4878">
                  <c:v>1.5392409255833708E-7</c:v>
                </c:pt>
                <c:pt idx="4879">
                  <c:v>1.5351096159801431E-7</c:v>
                </c:pt>
                <c:pt idx="4880">
                  <c:v>1.5309892340214739E-7</c:v>
                </c:pt>
                <c:pt idx="4881">
                  <c:v>1.526879751311363E-7</c:v>
                </c:pt>
                <c:pt idx="4882">
                  <c:v>1.5227811395138478E-7</c:v>
                </c:pt>
                <c:pt idx="4883">
                  <c:v>1.5186933703790242E-7</c:v>
                </c:pt>
                <c:pt idx="4884">
                  <c:v>1.5146164157151285E-7</c:v>
                </c:pt>
                <c:pt idx="4885">
                  <c:v>1.5105502474161168E-7</c:v>
                </c:pt>
                <c:pt idx="4886">
                  <c:v>1.5064948374349664E-7</c:v>
                </c:pt>
                <c:pt idx="4887">
                  <c:v>1.5024501578025814E-7</c:v>
                </c:pt>
                <c:pt idx="4888">
                  <c:v>1.4984161806227113E-7</c:v>
                </c:pt>
                <c:pt idx="4889">
                  <c:v>1.4943928780639538E-7</c:v>
                </c:pt>
                <c:pt idx="4890">
                  <c:v>1.4903802223682939E-7</c:v>
                </c:pt>
                <c:pt idx="4891">
                  <c:v>1.4863781858539496E-7</c:v>
                </c:pt>
                <c:pt idx="4892">
                  <c:v>1.4823867408973469E-7</c:v>
                </c:pt>
                <c:pt idx="4893">
                  <c:v>1.4784058599619189E-7</c:v>
                </c:pt>
                <c:pt idx="4894">
                  <c:v>1.4744355155643603E-7</c:v>
                </c:pt>
                <c:pt idx="4895">
                  <c:v>1.4704756802982086E-7</c:v>
                </c:pt>
                <c:pt idx="4896">
                  <c:v>1.4665263268356059E-7</c:v>
                </c:pt>
                <c:pt idx="4897">
                  <c:v>1.4625874279000585E-7</c:v>
                </c:pt>
                <c:pt idx="4898">
                  <c:v>1.4586589563025541E-7</c:v>
                </c:pt>
                <c:pt idx="4899">
                  <c:v>1.4547408849103913E-7</c:v>
                </c:pt>
                <c:pt idx="4900">
                  <c:v>1.4508331866658141E-7</c:v>
                </c:pt>
                <c:pt idx="4901">
                  <c:v>1.4469358345784225E-7</c:v>
                </c:pt>
                <c:pt idx="4902">
                  <c:v>1.4430488017328299E-7</c:v>
                </c:pt>
                <c:pt idx="4903">
                  <c:v>1.4391720612669788E-7</c:v>
                </c:pt>
                <c:pt idx="4904">
                  <c:v>1.4353055864042602E-7</c:v>
                </c:pt>
                <c:pt idx="4905">
                  <c:v>1.4314493504249184E-7</c:v>
                </c:pt>
                <c:pt idx="4906">
                  <c:v>1.4276033266828552E-7</c:v>
                </c:pt>
                <c:pt idx="4907">
                  <c:v>1.4237674885979735E-7</c:v>
                </c:pt>
                <c:pt idx="4908">
                  <c:v>1.4199418096569902E-7</c:v>
                </c:pt>
                <c:pt idx="4909">
                  <c:v>1.4161262634171628E-7</c:v>
                </c:pt>
                <c:pt idx="4910">
                  <c:v>1.4123208234993783E-7</c:v>
                </c:pt>
                <c:pt idx="4911">
                  <c:v>1.4085254635935057E-7</c:v>
                </c:pt>
                <c:pt idx="4912">
                  <c:v>1.4047401574579223E-7</c:v>
                </c:pt>
                <c:pt idx="4913">
                  <c:v>1.4009648789175481E-7</c:v>
                </c:pt>
                <c:pt idx="4914">
                  <c:v>1.3971996018593739E-7</c:v>
                </c:pt>
                <c:pt idx="4915">
                  <c:v>1.3934443002421509E-7</c:v>
                </c:pt>
                <c:pt idx="4916">
                  <c:v>1.3896989480915799E-7</c:v>
                </c:pt>
                <c:pt idx="4917">
                  <c:v>1.3859635194950258E-7</c:v>
                </c:pt>
                <c:pt idx="4918">
                  <c:v>1.3822379886089034E-7</c:v>
                </c:pt>
                <c:pt idx="4919">
                  <c:v>1.3785223296554252E-7</c:v>
                </c:pt>
                <c:pt idx="4920">
                  <c:v>1.3748165169201617E-7</c:v>
                </c:pt>
                <c:pt idx="4921">
                  <c:v>1.3711205247598341E-7</c:v>
                </c:pt>
                <c:pt idx="4922">
                  <c:v>1.3674343275882198E-7</c:v>
                </c:pt>
                <c:pt idx="4923">
                  <c:v>1.3637578998956004E-7</c:v>
                </c:pt>
                <c:pt idx="4924">
                  <c:v>1.360091216222808E-7</c:v>
                </c:pt>
                <c:pt idx="4925">
                  <c:v>1.3564342511890087E-7</c:v>
                </c:pt>
                <c:pt idx="4926">
                  <c:v>1.3527869794719831E-7</c:v>
                </c:pt>
                <c:pt idx="4927">
                  <c:v>1.3491493758121246E-7</c:v>
                </c:pt>
                <c:pt idx="4928">
                  <c:v>1.3455214150212482E-7</c:v>
                </c:pt>
                <c:pt idx="4929">
                  <c:v>1.3419030719664634E-7</c:v>
                </c:pt>
                <c:pt idx="4930">
                  <c:v>1.3382943215880632E-7</c:v>
                </c:pt>
                <c:pt idx="4931">
                  <c:v>1.334695138881093E-7</c:v>
                </c:pt>
                <c:pt idx="4932">
                  <c:v>1.3311054989141206E-7</c:v>
                </c:pt>
                <c:pt idx="4933">
                  <c:v>1.3275253768113467E-7</c:v>
                </c:pt>
                <c:pt idx="4934">
                  <c:v>1.3239547477656837E-7</c:v>
                </c:pt>
                <c:pt idx="4935">
                  <c:v>1.3203935870275741E-7</c:v>
                </c:pt>
                <c:pt idx="4936">
                  <c:v>1.3168418699178661E-7</c:v>
                </c:pt>
                <c:pt idx="4937">
                  <c:v>1.3132995718177841E-7</c:v>
                </c:pt>
                <c:pt idx="4938">
                  <c:v>1.3097666681644569E-7</c:v>
                </c:pt>
                <c:pt idx="4939">
                  <c:v>1.306243134471314E-7</c:v>
                </c:pt>
                <c:pt idx="4940">
                  <c:v>1.3027289463021324E-7</c:v>
                </c:pt>
                <c:pt idx="4941">
                  <c:v>1.2992240792887908E-7</c:v>
                </c:pt>
                <c:pt idx="4942">
                  <c:v>1.2957285091244928E-7</c:v>
                </c:pt>
                <c:pt idx="4943">
                  <c:v>1.2922422115638351E-7</c:v>
                </c:pt>
                <c:pt idx="4944">
                  <c:v>1.2887651624243659E-7</c:v>
                </c:pt>
                <c:pt idx="4945">
                  <c:v>1.2852973375856362E-7</c:v>
                </c:pt>
                <c:pt idx="4946">
                  <c:v>1.2818387129836433E-7</c:v>
                </c:pt>
                <c:pt idx="4947">
                  <c:v>1.2783892646293297E-7</c:v>
                </c:pt>
                <c:pt idx="4948">
                  <c:v>1.2749489685747703E-7</c:v>
                </c:pt>
                <c:pt idx="4949">
                  <c:v>1.2715178009536937E-7</c:v>
                </c:pt>
                <c:pt idx="4950">
                  <c:v>1.2680957379451616E-7</c:v>
                </c:pt>
                <c:pt idx="4951">
                  <c:v>1.2646827558008097E-7</c:v>
                </c:pt>
                <c:pt idx="4952">
                  <c:v>1.2612788308204528E-7</c:v>
                </c:pt>
                <c:pt idx="4953">
                  <c:v>1.2578839393787835E-7</c:v>
                </c:pt>
                <c:pt idx="4954">
                  <c:v>1.254498057900571E-7</c:v>
                </c:pt>
                <c:pt idx="4955">
                  <c:v>1.251121162871503E-7</c:v>
                </c:pt>
                <c:pt idx="4956">
                  <c:v>1.2477532308438101E-7</c:v>
                </c:pt>
                <c:pt idx="4957">
                  <c:v>1.2443942384248141E-7</c:v>
                </c:pt>
                <c:pt idx="4958">
                  <c:v>1.2410441622792993E-7</c:v>
                </c:pt>
                <c:pt idx="4959">
                  <c:v>1.23770297913778E-7</c:v>
                </c:pt>
                <c:pt idx="4960">
                  <c:v>1.2343706657891816E-7</c:v>
                </c:pt>
                <c:pt idx="4961">
                  <c:v>1.2310471990742682E-7</c:v>
                </c:pt>
                <c:pt idx="4962">
                  <c:v>1.2277325559043446E-7</c:v>
                </c:pt>
                <c:pt idx="4963">
                  <c:v>1.2244267132396403E-7</c:v>
                </c:pt>
                <c:pt idx="4964">
                  <c:v>1.2211296481077409E-7</c:v>
                </c:pt>
                <c:pt idx="4965">
                  <c:v>1.2178413375903065E-7</c:v>
                </c:pt>
                <c:pt idx="4966">
                  <c:v>1.2145617588239527E-7</c:v>
                </c:pt>
                <c:pt idx="4967">
                  <c:v>1.2112908890135322E-7</c:v>
                </c:pt>
                <c:pt idx="4968">
                  <c:v>1.2080287054144485E-7</c:v>
                </c:pt>
                <c:pt idx="4969">
                  <c:v>1.204775185343227E-7</c:v>
                </c:pt>
                <c:pt idx="4970">
                  <c:v>1.201530306172975E-7</c:v>
                </c:pt>
                <c:pt idx="4971">
                  <c:v>1.1982940453377183E-7</c:v>
                </c:pt>
                <c:pt idx="4972">
                  <c:v>1.1950663803263027E-7</c:v>
                </c:pt>
                <c:pt idx="4973">
                  <c:v>1.1918472886834105E-7</c:v>
                </c:pt>
                <c:pt idx="4974">
                  <c:v>1.18863674801593E-7</c:v>
                </c:pt>
                <c:pt idx="4975">
                  <c:v>1.1854347359894997E-7</c:v>
                </c:pt>
                <c:pt idx="4976">
                  <c:v>1.1822412303146847E-7</c:v>
                </c:pt>
                <c:pt idx="4977">
                  <c:v>1.1790562087765215E-7</c:v>
                </c:pt>
                <c:pt idx="4978">
                  <c:v>1.1758796492034143E-7</c:v>
                </c:pt>
                <c:pt idx="4979">
                  <c:v>1.1727115294859737E-7</c:v>
                </c:pt>
                <c:pt idx="4980">
                  <c:v>1.1695518275719341E-7</c:v>
                </c:pt>
                <c:pt idx="4981">
                  <c:v>1.1664005214607326E-7</c:v>
                </c:pt>
                <c:pt idx="4982">
                  <c:v>1.1632575892176042E-7</c:v>
                </c:pt>
                <c:pt idx="4983">
                  <c:v>1.1601230089521003E-7</c:v>
                </c:pt>
                <c:pt idx="4984">
                  <c:v>1.1569967588395024E-7</c:v>
                </c:pt>
                <c:pt idx="4985">
                  <c:v>1.1538788171062525E-7</c:v>
                </c:pt>
                <c:pt idx="4986">
                  <c:v>1.1507691620344935E-7</c:v>
                </c:pt>
                <c:pt idx="4987">
                  <c:v>1.1476677719651188E-7</c:v>
                </c:pt>
                <c:pt idx="4988">
                  <c:v>1.144574625289979E-7</c:v>
                </c:pt>
                <c:pt idx="4989">
                  <c:v>1.1414897004592006E-7</c:v>
                </c:pt>
                <c:pt idx="4990">
                  <c:v>1.1384129759796954E-7</c:v>
                </c:pt>
                <c:pt idx="4991">
                  <c:v>1.1353444304087226E-7</c:v>
                </c:pt>
                <c:pt idx="4992">
                  <c:v>1.1322840423635792E-7</c:v>
                </c:pt>
                <c:pt idx="4993">
                  <c:v>1.1292317905113E-7</c:v>
                </c:pt>
                <c:pt idx="4994">
                  <c:v>1.1261876535792286E-7</c:v>
                </c:pt>
                <c:pt idx="4995">
                  <c:v>1.1231516103429553E-7</c:v>
                </c:pt>
                <c:pt idx="4996">
                  <c:v>1.1201236396370242E-7</c:v>
                </c:pt>
                <c:pt idx="4997">
                  <c:v>1.1171037203514092E-7</c:v>
                </c:pt>
                <c:pt idx="4998">
                  <c:v>1.1140918314222982E-7</c:v>
                </c:pt>
                <c:pt idx="4999">
                  <c:v>1.1110879518497115E-7</c:v>
                </c:pt>
                <c:pt idx="5000">
                  <c:v>0</c:v>
                </c:pt>
              </c:numCache>
            </c:numRef>
          </c:val>
          <c:extLst>
            <c:ext xmlns:c16="http://schemas.microsoft.com/office/drawing/2014/chart" uri="{C3380CC4-5D6E-409C-BE32-E72D297353CC}">
              <c16:uniqueId val="{00000001-C744-4532-98F2-4589101D6705}"/>
            </c:ext>
          </c:extLst>
        </c:ser>
        <c:ser>
          <c:idx val="2"/>
          <c:order val="2"/>
          <c:tx>
            <c:strRef>
              <c:f>'RESULTADOS DA REGRESSÃO'!$CD$21</c:f>
              <c:strCache>
                <c:ptCount val="1"/>
                <c:pt idx="0">
                  <c:v>Significância calculada</c:v>
                </c:pt>
              </c:strCache>
            </c:strRef>
          </c:tx>
          <c:spPr>
            <a:solidFill>
              <a:srgbClr val="FF0000"/>
            </a:solidFill>
            <a:ln>
              <a:noFill/>
            </a:ln>
            <a:effectLst/>
          </c:spPr>
          <c:invertIfNegative val="0"/>
          <c:val>
            <c:numRef>
              <c:f>'RESULTADOS DA REGRESSÃO'!$CD$22</c:f>
              <c:numCache>
                <c:formatCode>#,##0.00_ ;[Red]\-#,##0.00\ </c:formatCode>
                <c:ptCount val="1"/>
                <c:pt idx="0">
                  <c:v>0</c:v>
                </c:pt>
              </c:numCache>
            </c:numRef>
          </c:val>
          <c:extLst>
            <c:ext xmlns:c16="http://schemas.microsoft.com/office/drawing/2014/chart" uri="{C3380CC4-5D6E-409C-BE32-E72D297353CC}">
              <c16:uniqueId val="{00000002-C744-4532-98F2-4589101D6705}"/>
            </c:ext>
          </c:extLst>
        </c:ser>
        <c:dLbls>
          <c:showLegendKey val="0"/>
          <c:showVal val="0"/>
          <c:showCatName val="0"/>
          <c:showSerName val="0"/>
          <c:showPercent val="0"/>
          <c:showBubbleSize val="0"/>
        </c:dLbls>
        <c:gapWidth val="150"/>
        <c:axId val="917204783"/>
        <c:axId val="917205743"/>
      </c:barChart>
      <c:catAx>
        <c:axId val="917204783"/>
        <c:scaling>
          <c:orientation val="minMax"/>
        </c:scaling>
        <c:delete val="1"/>
        <c:axPos val="b"/>
        <c:majorTickMark val="none"/>
        <c:minorTickMark val="none"/>
        <c:tickLblPos val="nextTo"/>
        <c:crossAx val="917205743"/>
        <c:crosses val="autoZero"/>
        <c:auto val="1"/>
        <c:lblAlgn val="ctr"/>
        <c:lblOffset val="100"/>
        <c:noMultiLvlLbl val="0"/>
      </c:catAx>
      <c:valAx>
        <c:axId val="917205743"/>
        <c:scaling>
          <c:orientation val="minMax"/>
        </c:scaling>
        <c:delete val="1"/>
        <c:axPos val="l"/>
        <c:numFmt formatCode="#,##0.00_ ;\-#,##0.00\ " sourceLinked="1"/>
        <c:majorTickMark val="none"/>
        <c:minorTickMark val="none"/>
        <c:tickLblPos val="nextTo"/>
        <c:crossAx val="91720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pt-BR" sz="1000" b="1"/>
              <a:t>Aderência dos valores observados aos valores previstos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REGRESSÃO'!$B$147</c:f>
              <c:strCache>
                <c:ptCount val="1"/>
                <c:pt idx="0">
                  <c:v>Valor observado</c:v>
                </c:pt>
              </c:strCache>
            </c:strRef>
          </c:tx>
          <c:spPr>
            <a:ln w="25400" cap="rnd">
              <a:noFill/>
              <a:round/>
            </a:ln>
            <a:effectLst/>
          </c:spPr>
          <c:marker>
            <c:symbol val="diamond"/>
            <c:size val="8"/>
            <c:spPr>
              <a:solidFill>
                <a:schemeClr val="tx2">
                  <a:lumMod val="75000"/>
                  <a:lumOff val="25000"/>
                </a:schemeClr>
              </a:solidFill>
              <a:ln w="9525">
                <a:noFill/>
              </a:ln>
              <a:effectLst/>
            </c:spPr>
          </c:marker>
          <c:trendline>
            <c:name>Bissetriz do primeiro quadrante</c:name>
            <c:spPr>
              <a:ln w="12700" cap="rnd">
                <a:solidFill>
                  <a:schemeClr val="tx2">
                    <a:lumMod val="50000"/>
                    <a:lumOff val="50000"/>
                  </a:schemeClr>
                </a:solidFill>
                <a:prstDash val="solid"/>
              </a:ln>
              <a:effectLst/>
            </c:spPr>
            <c:trendlineType val="linear"/>
            <c:intercept val="0"/>
            <c:dispRSqr val="0"/>
            <c:dispEq val="0"/>
          </c:trendline>
          <c:xVal>
            <c:numRef>
              <c:f>'RESULTADOS DA REGRESSÃO'!$B$126:$B$131</c:f>
              <c:numCache>
                <c:formatCode>#,##0.00_ ;\-#,##0.00\ </c:formatCode>
                <c:ptCount val="6"/>
                <c:pt idx="0">
                  <c:v>216561.51035322528</c:v>
                </c:pt>
                <c:pt idx="1">
                  <c:v>220215.59074299369</c:v>
                </c:pt>
                <c:pt idx="2">
                  <c:v>220215.59074299369</c:v>
                </c:pt>
                <c:pt idx="3">
                  <c:v>225087.69792935159</c:v>
                </c:pt>
                <c:pt idx="4">
                  <c:v>225087.69792935159</c:v>
                </c:pt>
                <c:pt idx="5">
                  <c:v>234831.91230206739</c:v>
                </c:pt>
              </c:numCache>
            </c:numRef>
          </c:xVal>
          <c:yVal>
            <c:numRef>
              <c:f>'RESULTADOS DA REGRESSÃO'!$E$11:$E$16</c:f>
              <c:numCache>
                <c:formatCode>#,##0.00_ ;\-#,##0.00\ </c:formatCode>
                <c:ptCount val="6"/>
                <c:pt idx="0">
                  <c:v>217000</c:v>
                </c:pt>
                <c:pt idx="1">
                  <c:v>220000</c:v>
                </c:pt>
                <c:pt idx="2">
                  <c:v>220000</c:v>
                </c:pt>
                <c:pt idx="3">
                  <c:v>225000</c:v>
                </c:pt>
                <c:pt idx="4">
                  <c:v>225000</c:v>
                </c:pt>
                <c:pt idx="5">
                  <c:v>235000</c:v>
                </c:pt>
              </c:numCache>
            </c:numRef>
          </c:yVal>
          <c:smooth val="0"/>
          <c:extLst>
            <c:ext xmlns:c16="http://schemas.microsoft.com/office/drawing/2014/chart" uri="{C3380CC4-5D6E-409C-BE32-E72D297353CC}">
              <c16:uniqueId val="{00000001-83D0-4D63-B81B-7CD0770C1FA7}"/>
            </c:ext>
          </c:extLst>
        </c:ser>
        <c:dLbls>
          <c:showLegendKey val="0"/>
          <c:showVal val="0"/>
          <c:showCatName val="0"/>
          <c:showSerName val="0"/>
          <c:showPercent val="0"/>
          <c:showBubbleSize val="0"/>
        </c:dLbls>
        <c:axId val="1927609647"/>
        <c:axId val="1927610127"/>
        <c:extLst>
          <c:ext xmlns:c15="http://schemas.microsoft.com/office/drawing/2012/chart" uri="{02D57815-91ED-43cb-92C2-25804820EDAC}">
            <c15:filteredScatterSeries>
              <c15:ser>
                <c:idx val="1"/>
                <c:order val="1"/>
                <c:tx>
                  <c:strRef>
                    <c:extLst>
                      <c:ext uri="{02D57815-91ED-43cb-92C2-25804820EDAC}">
                        <c15:formulaRef>
                          <c15:sqref>'RESULTADOS DA REGRESSÃO'!$B$125</c15:sqref>
                        </c15:formulaRef>
                      </c:ext>
                    </c:extLst>
                    <c:strCache>
                      <c:ptCount val="1"/>
                      <c:pt idx="0">
                        <c:v>Valor previsto</c:v>
                      </c:pt>
                    </c:strCache>
                  </c:strRef>
                </c:tx>
                <c:spPr>
                  <a:ln w="25400" cap="rnd">
                    <a:noFill/>
                    <a:round/>
                  </a:ln>
                  <a:effectLst/>
                </c:spPr>
                <c:marker>
                  <c:symbol val="diamond"/>
                  <c:size val="8"/>
                  <c:spPr>
                    <a:solidFill>
                      <a:schemeClr val="tx2">
                        <a:lumMod val="50000"/>
                        <a:lumOff val="50000"/>
                      </a:schemeClr>
                    </a:solidFill>
                    <a:ln w="9525">
                      <a:noFill/>
                    </a:ln>
                    <a:effectLst/>
                  </c:spPr>
                </c:marker>
                <c:trendline>
                  <c:name>Reta da regressão </c:name>
                  <c:spPr>
                    <a:ln w="12700" cap="rnd">
                      <a:solidFill>
                        <a:srgbClr val="FF0000"/>
                      </a:solidFill>
                      <a:prstDash val="solid"/>
                      <a:headEnd type="none"/>
                      <a:tailEnd type="none"/>
                    </a:ln>
                    <a:effectLst/>
                  </c:spPr>
                  <c:trendlineType val="linear"/>
                  <c:intercept val="0"/>
                  <c:dispRSqr val="0"/>
                  <c:dispEq val="0"/>
                </c:trendline>
                <c:xVal>
                  <c:numRef>
                    <c:extLst>
                      <c:ext uri="{02D57815-91ED-43cb-92C2-25804820EDAC}">
                        <c15:formulaRef>
                          <c15:sqref>'RESULTADOS DA REGRESSÃO'!$C$126:$C$134</c15:sqref>
                        </c15:formulaRef>
                      </c:ext>
                    </c:extLst>
                    <c:numCache>
                      <c:formatCode>#,##0.00_ ;\-#,##0.00\ </c:formatCode>
                      <c:ptCount val="9"/>
                      <c:pt idx="0">
                        <c:v>223666.66666666666</c:v>
                      </c:pt>
                      <c:pt idx="1">
                        <c:v>223666.66666666666</c:v>
                      </c:pt>
                      <c:pt idx="2">
                        <c:v>223666.66666666666</c:v>
                      </c:pt>
                      <c:pt idx="3">
                        <c:v>223666.66666666666</c:v>
                      </c:pt>
                      <c:pt idx="4">
                        <c:v>223666.66666666666</c:v>
                      </c:pt>
                      <c:pt idx="5">
                        <c:v>223666.66666666666</c:v>
                      </c:pt>
                    </c:numCache>
                  </c:numRef>
                </c:xVal>
                <c:yVal>
                  <c:numRef>
                    <c:extLst>
                      <c:ext uri="{02D57815-91ED-43cb-92C2-25804820EDAC}">
                        <c15:formulaRef>
                          <c15:sqref>'RESULTADOS DA REGRESSÃO'!$C$126:$C$134</c15:sqref>
                        </c15:formulaRef>
                      </c:ext>
                    </c:extLst>
                    <c:numCache>
                      <c:formatCode>#,##0.00_ ;\-#,##0.00\ </c:formatCode>
                      <c:ptCount val="9"/>
                      <c:pt idx="0">
                        <c:v>223666.66666666666</c:v>
                      </c:pt>
                      <c:pt idx="1">
                        <c:v>223666.66666666666</c:v>
                      </c:pt>
                      <c:pt idx="2">
                        <c:v>223666.66666666666</c:v>
                      </c:pt>
                      <c:pt idx="3">
                        <c:v>223666.66666666666</c:v>
                      </c:pt>
                      <c:pt idx="4">
                        <c:v>223666.66666666666</c:v>
                      </c:pt>
                      <c:pt idx="5">
                        <c:v>223666.66666666666</c:v>
                      </c:pt>
                    </c:numCache>
                  </c:numRef>
                </c:yVal>
                <c:smooth val="0"/>
                <c:extLst>
                  <c:ext xmlns:c16="http://schemas.microsoft.com/office/drawing/2014/chart" uri="{C3380CC4-5D6E-409C-BE32-E72D297353CC}">
                    <c16:uniqueId val="{00000003-83D0-4D63-B81B-7CD0770C1FA7}"/>
                  </c:ext>
                </c:extLst>
              </c15:ser>
            </c15:filteredScatterSeries>
          </c:ext>
        </c:extLst>
      </c:scatterChart>
      <c:valAx>
        <c:axId val="1927609647"/>
        <c:scaling>
          <c:orientation val="minMax"/>
        </c:scaling>
        <c:delete val="0"/>
        <c:axPos val="b"/>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w="9525" cap="flat" cmpd="sng" algn="ctr">
            <a:solidFill>
              <a:schemeClr val="tx1">
                <a:lumMod val="65000"/>
                <a:lumOff val="35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10127"/>
        <c:crosses val="autoZero"/>
        <c:crossBetween val="midCat"/>
        <c:dispUnits>
          <c:builtInUnit val="thousands"/>
          <c:dispUnits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valAx>
        <c:axId val="1927610127"/>
        <c:scaling>
          <c:orientation val="minMax"/>
        </c:scaling>
        <c:delete val="0"/>
        <c:axPos val="l"/>
        <c:majorGridlines>
          <c:spPr>
            <a:ln w="9525" cap="flat" cmpd="sng" algn="ctr">
              <a:solidFill>
                <a:schemeClr val="bg1">
                  <a:lumMod val="95000"/>
                </a:schemeClr>
              </a:solidFill>
              <a:round/>
            </a:ln>
            <a:effectLst/>
          </c:spPr>
        </c:majorGridlines>
        <c:numFmt formatCode="#,##0_ ;\-#,##0\ " sourceLinked="0"/>
        <c:majorTickMark val="none"/>
        <c:minorTickMark val="none"/>
        <c:tickLblPos val="nextTo"/>
        <c:spPr>
          <a:noFill/>
          <a:ln w="9525" cap="flat" cmpd="sng" algn="ctr">
            <a:solidFill>
              <a:schemeClr val="tx1">
                <a:lumMod val="65000"/>
                <a:lumOff val="35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09647"/>
        <c:crosses val="autoZero"/>
        <c:crossBetween val="midCat"/>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Resíduos </a:t>
            </a:r>
            <a:r>
              <a:rPr lang="en-US" sz="1000" b="1" i="1"/>
              <a:t>versus</a:t>
            </a:r>
            <a:r>
              <a:rPr lang="en-US" sz="1000" b="1"/>
              <a:t> Valores ajustados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REGRESSÃO'!$D$147</c:f>
              <c:strCache>
                <c:ptCount val="1"/>
                <c:pt idx="0">
                  <c:v>Resíduo</c:v>
                </c:pt>
              </c:strCache>
            </c:strRef>
          </c:tx>
          <c:spPr>
            <a:ln w="38100" cap="rnd">
              <a:noFill/>
              <a:round/>
            </a:ln>
            <a:effectLst/>
          </c:spPr>
          <c:marker>
            <c:symbol val="diamond"/>
            <c:size val="8"/>
            <c:spPr>
              <a:solidFill>
                <a:srgbClr val="FF0000"/>
              </a:solidFill>
              <a:ln w="9525">
                <a:noFill/>
              </a:ln>
              <a:effectLst/>
            </c:spPr>
          </c:marker>
          <c:xVal>
            <c:numRef>
              <c:f>'RESULTADOS DA REGRESSÃO'!$B$126:$B$131</c:f>
              <c:numCache>
                <c:formatCode>#,##0.00_ ;\-#,##0.00\ </c:formatCode>
                <c:ptCount val="6"/>
                <c:pt idx="0">
                  <c:v>216561.51035322528</c:v>
                </c:pt>
                <c:pt idx="1">
                  <c:v>220215.59074299369</c:v>
                </c:pt>
                <c:pt idx="2">
                  <c:v>220215.59074299369</c:v>
                </c:pt>
                <c:pt idx="3">
                  <c:v>225087.69792935159</c:v>
                </c:pt>
                <c:pt idx="4">
                  <c:v>225087.69792935159</c:v>
                </c:pt>
                <c:pt idx="5">
                  <c:v>234831.91230206739</c:v>
                </c:pt>
              </c:numCache>
            </c:numRef>
          </c:xVal>
          <c:yVal>
            <c:numRef>
              <c:f>'RESULTADOS DA REGRESSÃO'!$D$148:$D$153</c:f>
              <c:numCache>
                <c:formatCode>#,##0.00_ ;\-#,##0.00\ </c:formatCode>
                <c:ptCount val="6"/>
                <c:pt idx="0">
                  <c:v>-6666.666666666657</c:v>
                </c:pt>
                <c:pt idx="1">
                  <c:v>-3666.666666666657</c:v>
                </c:pt>
                <c:pt idx="2">
                  <c:v>-3666.666666666657</c:v>
                </c:pt>
                <c:pt idx="3">
                  <c:v>1333.333333333343</c:v>
                </c:pt>
                <c:pt idx="4">
                  <c:v>1333.333333333343</c:v>
                </c:pt>
                <c:pt idx="5">
                  <c:v>11333.333333333343</c:v>
                </c:pt>
              </c:numCache>
            </c:numRef>
          </c:yVal>
          <c:smooth val="0"/>
          <c:extLst>
            <c:ext xmlns:c16="http://schemas.microsoft.com/office/drawing/2014/chart" uri="{C3380CC4-5D6E-409C-BE32-E72D297353CC}">
              <c16:uniqueId val="{00000000-1921-4CF3-BB4B-D9917F33D6C1}"/>
            </c:ext>
          </c:extLst>
        </c:ser>
        <c:dLbls>
          <c:showLegendKey val="0"/>
          <c:showVal val="0"/>
          <c:showCatName val="0"/>
          <c:showSerName val="0"/>
          <c:showPercent val="0"/>
          <c:showBubbleSize val="0"/>
        </c:dLbls>
        <c:axId val="1092519008"/>
        <c:axId val="1959149759"/>
      </c:scatterChart>
      <c:valAx>
        <c:axId val="1092519008"/>
        <c:scaling>
          <c:orientation val="minMax"/>
        </c:scaling>
        <c:delete val="0"/>
        <c:axPos val="b"/>
        <c:majorGridlines>
          <c:spPr>
            <a:ln w="9525" cap="flat" cmpd="sng" algn="ctr">
              <a:solidFill>
                <a:schemeClr val="bg1">
                  <a:lumMod val="95000"/>
                </a:schemeClr>
              </a:solidFill>
              <a:round/>
            </a:ln>
            <a:effectLst/>
          </c:spPr>
        </c:majorGridlines>
        <c:minorGridlines>
          <c:spPr>
            <a:ln w="9525" cap="flat" cmpd="sng" algn="ctr">
              <a:solidFill>
                <a:schemeClr val="tx1">
                  <a:lumMod val="5000"/>
                  <a:lumOff val="95000"/>
                </a:schemeClr>
              </a:solidFill>
              <a:round/>
            </a:ln>
            <a:effectLst/>
          </c:spPr>
        </c:minorGridlines>
        <c:numFmt formatCode="#,##0_ ;\-#,##0\ "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59149759"/>
        <c:crosses val="autoZero"/>
        <c:crossBetween val="midCat"/>
        <c:dispUnits>
          <c:builtInUnit val="thousands"/>
          <c:dispUnits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valAx>
        <c:axId val="1959149759"/>
        <c:scaling>
          <c:orientation val="minMax"/>
          <c:max val="30000"/>
          <c:min val="-30000"/>
        </c:scaling>
        <c:delete val="0"/>
        <c:axPos val="l"/>
        <c:majorGridlines>
          <c:spPr>
            <a:ln w="9525" cap="flat" cmpd="sng" algn="ctr">
              <a:solidFill>
                <a:schemeClr val="bg1">
                  <a:lumMod val="9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0"/>
        <c:majorTickMark val="none"/>
        <c:minorTickMark val="none"/>
        <c:tickLblPos val="nextTo"/>
        <c:spPr>
          <a:noFill/>
          <a:ln w="9525" cap="flat" cmpd="sng" algn="ctr">
            <a:solidFill>
              <a:schemeClr val="bg1">
                <a:lumMod val="50000"/>
              </a:schemeClr>
            </a:solidFill>
            <a:round/>
            <a:headEnd type="triangle"/>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2519008"/>
        <c:crosses val="autoZero"/>
        <c:crossBetween val="midCat"/>
        <c:minorUnit val="5000"/>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Resíduos </a:t>
            </a:r>
            <a:r>
              <a:rPr lang="en-US" sz="1000" b="1" i="1"/>
              <a:t>versus </a:t>
            </a:r>
            <a:r>
              <a:rPr lang="en-US" sz="1000" b="1" i="0"/>
              <a:t>valores ajustados preordenados</a:t>
            </a: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REGRESSÃO'!$D$147</c:f>
              <c:strCache>
                <c:ptCount val="1"/>
                <c:pt idx="0">
                  <c:v>Resíduo</c:v>
                </c:pt>
              </c:strCache>
            </c:strRef>
          </c:tx>
          <c:spPr>
            <a:ln w="38100" cap="rnd">
              <a:noFill/>
              <a:round/>
            </a:ln>
            <a:effectLst/>
          </c:spPr>
          <c:marker>
            <c:symbol val="diamond"/>
            <c:size val="8"/>
            <c:spPr>
              <a:solidFill>
                <a:srgbClr val="FF0000"/>
              </a:solidFill>
              <a:ln w="9525">
                <a:noFill/>
              </a:ln>
              <a:effectLst/>
            </c:spPr>
          </c:marker>
          <c:xVal>
            <c:numRef>
              <c:f>'RESULTADOS DA REGRESSÃO'!$B$126:$B$131</c:f>
              <c:numCache>
                <c:formatCode>#,##0.00_ ;\-#,##0.00\ </c:formatCode>
                <c:ptCount val="6"/>
                <c:pt idx="0">
                  <c:v>216561.51035322528</c:v>
                </c:pt>
                <c:pt idx="1">
                  <c:v>220215.59074299369</c:v>
                </c:pt>
                <c:pt idx="2">
                  <c:v>220215.59074299369</c:v>
                </c:pt>
                <c:pt idx="3">
                  <c:v>225087.69792935159</c:v>
                </c:pt>
                <c:pt idx="4">
                  <c:v>225087.69792935159</c:v>
                </c:pt>
                <c:pt idx="5">
                  <c:v>234831.91230206739</c:v>
                </c:pt>
              </c:numCache>
            </c:numRef>
          </c:xVal>
          <c:yVal>
            <c:numRef>
              <c:f>'RESULTADOS DA REGRESSÃO'!$D$148:$D$153</c:f>
              <c:numCache>
                <c:formatCode>#,##0.00_ ;\-#,##0.00\ </c:formatCode>
                <c:ptCount val="6"/>
                <c:pt idx="0">
                  <c:v>-6666.666666666657</c:v>
                </c:pt>
                <c:pt idx="1">
                  <c:v>-3666.666666666657</c:v>
                </c:pt>
                <c:pt idx="2">
                  <c:v>-3666.666666666657</c:v>
                </c:pt>
                <c:pt idx="3">
                  <c:v>1333.333333333343</c:v>
                </c:pt>
                <c:pt idx="4">
                  <c:v>1333.333333333343</c:v>
                </c:pt>
                <c:pt idx="5">
                  <c:v>11333.333333333343</c:v>
                </c:pt>
              </c:numCache>
            </c:numRef>
          </c:yVal>
          <c:smooth val="0"/>
          <c:extLst>
            <c:ext xmlns:c16="http://schemas.microsoft.com/office/drawing/2014/chart" uri="{C3380CC4-5D6E-409C-BE32-E72D297353CC}">
              <c16:uniqueId val="{00000000-5ADA-4B1C-9265-D212B3A04352}"/>
            </c:ext>
          </c:extLst>
        </c:ser>
        <c:dLbls>
          <c:showLegendKey val="0"/>
          <c:showVal val="0"/>
          <c:showCatName val="0"/>
          <c:showSerName val="0"/>
          <c:showPercent val="0"/>
          <c:showBubbleSize val="0"/>
        </c:dLbls>
        <c:axId val="2031977183"/>
        <c:axId val="2031962303"/>
      </c:scatterChart>
      <c:valAx>
        <c:axId val="2031977183"/>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_ ;\-#,##0\ "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1962303"/>
        <c:crosses val="autoZero"/>
        <c:crossBetween val="midCat"/>
        <c:dispUnits>
          <c:builtInUnit val="thousands"/>
          <c:dispUnits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valAx>
        <c:axId val="2031962303"/>
        <c:scaling>
          <c:orientation val="minMax"/>
          <c:max val="30000"/>
          <c:min val="-30000"/>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w="9525" cap="flat" cmpd="sng" algn="ctr">
            <a:solidFill>
              <a:schemeClr val="bg1">
                <a:lumMod val="50000"/>
              </a:schemeClr>
            </a:solidFill>
            <a:round/>
            <a:headEnd type="triangle"/>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1977183"/>
        <c:crosses val="autoZero"/>
        <c:crossBetween val="midCat"/>
        <c:majorUnit val="10000"/>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r>
              <a:rPr lang="pt-BR" sz="1000" b="1"/>
              <a:t>Distância de Cook</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scatterChart>
        <c:scatterStyle val="lineMarker"/>
        <c:varyColors val="0"/>
        <c:ser>
          <c:idx val="0"/>
          <c:order val="0"/>
          <c:tx>
            <c:v>Poder de influência de cada elemento da amostra</c:v>
          </c:tx>
          <c:spPr>
            <a:ln w="25400" cap="rnd">
              <a:noFill/>
              <a:round/>
            </a:ln>
            <a:effectLst/>
          </c:spPr>
          <c:marker>
            <c:symbol val="diamond"/>
            <c:size val="6"/>
            <c:spPr>
              <a:solidFill>
                <a:srgbClr val="FF0000"/>
              </a:solidFill>
              <a:ln w="9525">
                <a:noFill/>
              </a:ln>
              <a:effectLst/>
            </c:spPr>
          </c:marker>
          <c:xVal>
            <c:numRef>
              <c:f>'RESULTADOS DA REGRESSÃO'!#REF!</c:f>
            </c:numRef>
          </c:xVal>
          <c:yVal>
            <c:numRef>
              <c:f>'RESULTADOS DA REGRESSÃO'!$F$194:$F$199</c:f>
              <c:numCache>
                <c:formatCode>#,##0.000000000000_ ;\-#,##0.000000000000\ </c:formatCode>
                <c:ptCount val="6"/>
                <c:pt idx="0">
                  <c:v>1.4208333333494927</c:v>
                </c:pt>
                <c:pt idx="1">
                  <c:v>0.1061378439645336</c:v>
                </c:pt>
                <c:pt idx="2">
                  <c:v>0.1061378439645336</c:v>
                </c:pt>
                <c:pt idx="3">
                  <c:v>1.2184447322479813E-2</c:v>
                </c:pt>
                <c:pt idx="4">
                  <c:v>1.2184447322479813E-2</c:v>
                </c:pt>
                <c:pt idx="5">
                  <c:v>2.7908559671865567</c:v>
                </c:pt>
              </c:numCache>
            </c:numRef>
          </c:yVal>
          <c:smooth val="0"/>
          <c:extLst>
            <c:ext xmlns:c16="http://schemas.microsoft.com/office/drawing/2014/chart" uri="{C3380CC4-5D6E-409C-BE32-E72D297353CC}">
              <c16:uniqueId val="{00000000-7FF4-4106-94B8-1A6271EA36C4}"/>
            </c:ext>
          </c:extLst>
        </c:ser>
        <c:dLbls>
          <c:showLegendKey val="0"/>
          <c:showVal val="0"/>
          <c:showCatName val="0"/>
          <c:showSerName val="0"/>
          <c:showPercent val="0"/>
          <c:showBubbleSize val="0"/>
        </c:dLbls>
        <c:axId val="782984863"/>
        <c:axId val="782984383"/>
      </c:scatterChart>
      <c:valAx>
        <c:axId val="782984863"/>
        <c:scaling>
          <c:orientation val="minMax"/>
          <c:max val="6"/>
          <c:min val="0"/>
        </c:scaling>
        <c:delete val="0"/>
        <c:axPos val="b"/>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w="9525" cap="flat" cmpd="sng" algn="ctr">
            <a:solidFill>
              <a:sysClr val="window" lastClr="FFFFFF">
                <a:lumMod val="50000"/>
              </a:sysClr>
            </a:solidFill>
            <a:round/>
            <a:tailEnd type="none"/>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782984383"/>
        <c:crossesAt val="1"/>
        <c:crossBetween val="midCat"/>
        <c:majorUnit val="1"/>
        <c:minorUnit val="0.1"/>
      </c:valAx>
      <c:valAx>
        <c:axId val="782984383"/>
        <c:scaling>
          <c:orientation val="minMax"/>
          <c:max val="3"/>
          <c:min val="0"/>
        </c:scaling>
        <c:delete val="0"/>
        <c:axPos val="l"/>
        <c:minorGridlines>
          <c:spPr>
            <a:ln w="9525" cap="flat" cmpd="sng" algn="ctr">
              <a:solidFill>
                <a:schemeClr val="tx1">
                  <a:lumMod val="5000"/>
                  <a:lumOff val="95000"/>
                </a:schemeClr>
              </a:solidFill>
              <a:round/>
            </a:ln>
            <a:effectLst/>
          </c:spPr>
        </c:minorGridlines>
        <c:numFmt formatCode="#,##0.0_ ;[Red]\-#,##0.0\ " sourceLinked="0"/>
        <c:majorTickMark val="none"/>
        <c:minorTickMark val="none"/>
        <c:tickLblPos val="nextTo"/>
        <c:spPr>
          <a:noFill/>
          <a:ln w="9525" cap="flat" cmpd="sng" algn="ctr">
            <a:solidFill>
              <a:sysClr val="window" lastClr="FFFFFF">
                <a:lumMod val="50000"/>
              </a:sysClr>
            </a:solidFill>
            <a:round/>
            <a:tailEnd type="triangle"/>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782984863"/>
        <c:crosses val="autoZero"/>
        <c:crossBetween val="midCat"/>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showDLblsOverMax val="0"/>
    <c:extLst/>
  </c:chart>
  <c:spPr>
    <a:solidFill>
      <a:schemeClr val="bg1"/>
    </a:solidFill>
    <a:ln w="9525" cap="flat" cmpd="sng" algn="ctr">
      <a:solidFill>
        <a:sysClr val="window" lastClr="FFFFFF">
          <a:lumMod val="75000"/>
        </a:sysClr>
      </a:solidFill>
      <a:round/>
    </a:ln>
    <a:effectLst>
      <a:outerShdw blurRad="50800" dist="63500" dir="2700000" algn="tl" rotWithShape="0">
        <a:sysClr val="windowText" lastClr="000000">
          <a:lumMod val="85000"/>
          <a:lumOff val="15000"/>
          <a:alpha val="40000"/>
        </a:sysClr>
      </a:outerShdw>
    </a:effectLst>
  </c:spPr>
  <c:txPr>
    <a:bodyPr/>
    <a:lstStyle/>
    <a:p>
      <a:pPr>
        <a:defRPr sz="8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r>
              <a:rPr lang="pt-BR" sz="1000" b="1">
                <a:latin typeface="Aptos" panose="020B0004020202020204" pitchFamily="34" charset="0"/>
              </a:rPr>
              <a:t>Nível</a:t>
            </a:r>
            <a:r>
              <a:rPr lang="pt-BR" sz="1000" b="1" baseline="0">
                <a:latin typeface="Aptos" panose="020B0004020202020204" pitchFamily="34" charset="0"/>
              </a:rPr>
              <a:t> de sigificância para rejeição da hipótese nula do coeficiente regressor</a:t>
            </a:r>
            <a:endParaRPr lang="pt-BR" sz="1000" b="1">
              <a:latin typeface="Aptos" panose="020B000402020202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manualLayout>
          <c:layoutTarget val="inner"/>
          <c:xMode val="edge"/>
          <c:yMode val="edge"/>
          <c:x val="3.5562428676795765E-2"/>
          <c:y val="0.10210111111111111"/>
          <c:w val="0.94784177127403291"/>
          <c:h val="0.7794875"/>
        </c:manualLayout>
      </c:layout>
      <c:barChart>
        <c:barDir val="col"/>
        <c:grouping val="clustered"/>
        <c:varyColors val="0"/>
        <c:ser>
          <c:idx val="4"/>
          <c:order val="0"/>
          <c:tx>
            <c:strRef>
              <c:f>'RESULTADOS DA REGRESSÃO'!$BR$28</c:f>
              <c:strCache>
                <c:ptCount val="1"/>
                <c:pt idx="0">
                  <c:v>Região de aceitação da hipótese nula</c:v>
                </c:pt>
              </c:strCache>
            </c:strRef>
          </c:tx>
          <c:spPr>
            <a:solidFill>
              <a:schemeClr val="bg1">
                <a:lumMod val="95000"/>
              </a:schemeClr>
            </a:solidFill>
            <a:ln>
              <a:noFill/>
            </a:ln>
            <a:effectLst/>
          </c:spPr>
          <c:invertIfNegative val="0"/>
          <c:val>
            <c:numRef>
              <c:f>'RESULTADOS DA REGRESSÃO'!$BR$29:$BR$2029</c:f>
              <c:numCache>
                <c:formatCode>#,##0.00_ ;\-#,##0.00\ </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4.7580877871173932E-2</c:v>
                </c:pt>
                <c:pt idx="742">
                  <c:v>4.777807991475564E-2</c:v>
                </c:pt>
                <c:pt idx="743">
                  <c:v>4.7975331663587951E-2</c:v>
                </c:pt>
                <c:pt idx="744">
                  <c:v>4.8172626997843852E-2</c:v>
                </c:pt>
                <c:pt idx="745">
                  <c:v>4.8369959770383629E-2</c:v>
                </c:pt>
                <c:pt idx="746">
                  <c:v>4.856732380703653E-2</c:v>
                </c:pt>
                <c:pt idx="747">
                  <c:v>4.8764712906886207E-2</c:v>
                </c:pt>
                <c:pt idx="748">
                  <c:v>4.8962120842559034E-2</c:v>
                </c:pt>
                <c:pt idx="749">
                  <c:v>4.9159541360516139E-2</c:v>
                </c:pt>
                <c:pt idx="750">
                  <c:v>4.9356968181348368E-2</c:v>
                </c:pt>
                <c:pt idx="751">
                  <c:v>4.9554395000074671E-2</c:v>
                </c:pt>
                <c:pt idx="752">
                  <c:v>4.9751815486443883E-2</c:v>
                </c:pt>
                <c:pt idx="753">
                  <c:v>4.9949223285239368E-2</c:v>
                </c:pt>
                <c:pt idx="754">
                  <c:v>5.0146612016587266E-2</c:v>
                </c:pt>
                <c:pt idx="755">
                  <c:v>5.0343975276267654E-2</c:v>
                </c:pt>
                <c:pt idx="756">
                  <c:v>5.0541306636029126E-2</c:v>
                </c:pt>
                <c:pt idx="757">
                  <c:v>5.0738599643906299E-2</c:v>
                </c:pt>
                <c:pt idx="758">
                  <c:v>5.0935847824540734E-2</c:v>
                </c:pt>
                <c:pt idx="759">
                  <c:v>5.1133044679504712E-2</c:v>
                </c:pt>
                <c:pt idx="760">
                  <c:v>5.1330183687628317E-2</c:v>
                </c:pt>
                <c:pt idx="761">
                  <c:v>5.152725830532958E-2</c:v>
                </c:pt>
                <c:pt idx="762">
                  <c:v>5.1724261966947543E-2</c:v>
                </c:pt>
                <c:pt idx="763">
                  <c:v>5.1921188085078694E-2</c:v>
                </c:pt>
                <c:pt idx="764">
                  <c:v>5.211803005091601E-2</c:v>
                </c:pt>
                <c:pt idx="765">
                  <c:v>5.231478123459142E-2</c:v>
                </c:pt>
                <c:pt idx="766">
                  <c:v>5.2511434985520897E-2</c:v>
                </c:pt>
                <c:pt idx="767">
                  <c:v>5.270798463275287E-2</c:v>
                </c:pt>
                <c:pt idx="768">
                  <c:v>5.2904423485319242E-2</c:v>
                </c:pt>
                <c:pt idx="769">
                  <c:v>5.3100744832589614E-2</c:v>
                </c:pt>
                <c:pt idx="770">
                  <c:v>5.3296941944628161E-2</c:v>
                </c:pt>
                <c:pt idx="771">
                  <c:v>5.3493008072553576E-2</c:v>
                </c:pt>
                <c:pt idx="772">
                  <c:v>5.3688936448901804E-2</c:v>
                </c:pt>
                <c:pt idx="773">
                  <c:v>5.3884720287991524E-2</c:v>
                </c:pt>
                <c:pt idx="774">
                  <c:v>5.4080352786292585E-2</c:v>
                </c:pt>
                <c:pt idx="775">
                  <c:v>5.4275827122797014E-2</c:v>
                </c:pt>
                <c:pt idx="776">
                  <c:v>5.4471136459393034E-2</c:v>
                </c:pt>
                <c:pt idx="777">
                  <c:v>5.4666273941241537E-2</c:v>
                </c:pt>
                <c:pt idx="778">
                  <c:v>5.486123269715551E-2</c:v>
                </c:pt>
                <c:pt idx="779">
                  <c:v>5.5056005839981846E-2</c:v>
                </c:pt>
                <c:pt idx="780">
                  <c:v>5.5250586466986114E-2</c:v>
                </c:pt>
                <c:pt idx="781">
                  <c:v>5.5444967660239763E-2</c:v>
                </c:pt>
                <c:pt idx="782">
                  <c:v>5.5639142487009866E-2</c:v>
                </c:pt>
                <c:pt idx="783">
                  <c:v>5.583310400015163E-2</c:v>
                </c:pt>
                <c:pt idx="784">
                  <c:v>5.6026845238503126E-2</c:v>
                </c:pt>
                <c:pt idx="785">
                  <c:v>5.6220359227282975E-2</c:v>
                </c:pt>
                <c:pt idx="786">
                  <c:v>5.6413638978489986E-2</c:v>
                </c:pt>
                <c:pt idx="787">
                  <c:v>5.6606677491305678E-2</c:v>
                </c:pt>
                <c:pt idx="788">
                  <c:v>5.6799467752498896E-2</c:v>
                </c:pt>
                <c:pt idx="789">
                  <c:v>5.6992002736833046E-2</c:v>
                </c:pt>
                <c:pt idx="790">
                  <c:v>5.7184275407475574E-2</c:v>
                </c:pt>
                <c:pt idx="791">
                  <c:v>5.737627871640967E-2</c:v>
                </c:pt>
                <c:pt idx="792">
                  <c:v>5.7568005604848517E-2</c:v>
                </c:pt>
                <c:pt idx="793">
                  <c:v>5.77594490036515E-2</c:v>
                </c:pt>
                <c:pt idx="794">
                  <c:v>5.795060183374294E-2</c:v>
                </c:pt>
                <c:pt idx="795">
                  <c:v>5.8141457006532657E-2</c:v>
                </c:pt>
                <c:pt idx="796">
                  <c:v>5.8332007424339118E-2</c:v>
                </c:pt>
                <c:pt idx="797">
                  <c:v>5.852224598081434E-2</c:v>
                </c:pt>
                <c:pt idx="798">
                  <c:v>5.8712165561371051E-2</c:v>
                </c:pt>
                <c:pt idx="799">
                  <c:v>5.890175904361198E-2</c:v>
                </c:pt>
                <c:pt idx="800">
                  <c:v>5.9091019297760963E-2</c:v>
                </c:pt>
                <c:pt idx="801">
                  <c:v>5.9279939187096238E-2</c:v>
                </c:pt>
                <c:pt idx="802">
                  <c:v>5.9468511568385528E-2</c:v>
                </c:pt>
                <c:pt idx="803">
                  <c:v>5.9656729292323248E-2</c:v>
                </c:pt>
                <c:pt idx="804">
                  <c:v>5.9844585203969257E-2</c:v>
                </c:pt>
                <c:pt idx="805">
                  <c:v>6.0032072143189896E-2</c:v>
                </c:pt>
                <c:pt idx="806">
                  <c:v>6.0219182945100418E-2</c:v>
                </c:pt>
                <c:pt idx="807">
                  <c:v>6.0405910440509407E-2</c:v>
                </c:pt>
                <c:pt idx="808">
                  <c:v>6.0592247456364996E-2</c:v>
                </c:pt>
                <c:pt idx="809">
                  <c:v>6.0778186816202541E-2</c:v>
                </c:pt>
                <c:pt idx="810">
                  <c:v>6.0963721340594183E-2</c:v>
                </c:pt>
                <c:pt idx="811">
                  <c:v>6.114884384759986E-2</c:v>
                </c:pt>
                <c:pt idx="812">
                  <c:v>6.1333547153220078E-2</c:v>
                </c:pt>
                <c:pt idx="813">
                  <c:v>6.1517824071850011E-2</c:v>
                </c:pt>
                <c:pt idx="814">
                  <c:v>6.1701667416735315E-2</c:v>
                </c:pt>
                <c:pt idx="815">
                  <c:v>6.1885070000429254E-2</c:v>
                </c:pt>
                <c:pt idx="816">
                  <c:v>6.2068024635251358E-2</c:v>
                </c:pt>
                <c:pt idx="817">
                  <c:v>6.2250524133747334E-2</c:v>
                </c:pt>
                <c:pt idx="818">
                  <c:v>6.2432561309150494E-2</c:v>
                </c:pt>
                <c:pt idx="819">
                  <c:v>6.2614128975844369E-2</c:v>
                </c:pt>
                <c:pt idx="820">
                  <c:v>6.2795219949826647E-2</c:v>
                </c:pt>
                <c:pt idx="821">
                  <c:v>6.2975827049174149E-2</c:v>
                </c:pt>
                <c:pt idx="822">
                  <c:v>6.315594309450942E-2</c:v>
                </c:pt>
                <c:pt idx="823">
                  <c:v>6.3335560909467958E-2</c:v>
                </c:pt>
                <c:pt idx="824">
                  <c:v>6.3514673321166892E-2</c:v>
                </c:pt>
                <c:pt idx="825">
                  <c:v>6.3693273160674455E-2</c:v>
                </c:pt>
                <c:pt idx="826">
                  <c:v>6.3871353263480798E-2</c:v>
                </c:pt>
                <c:pt idx="827">
                  <c:v>6.4048906469969497E-2</c:v>
                </c:pt>
                <c:pt idx="828">
                  <c:v>6.4225925625890037E-2</c:v>
                </c:pt>
                <c:pt idx="829">
                  <c:v>6.4402403582831322E-2</c:v>
                </c:pt>
                <c:pt idx="830">
                  <c:v>6.4578333198695867E-2</c:v>
                </c:pt>
                <c:pt idx="831">
                  <c:v>6.4753707338174982E-2</c:v>
                </c:pt>
                <c:pt idx="832">
                  <c:v>6.4928518873224372E-2</c:v>
                </c:pt>
                <c:pt idx="833">
                  <c:v>6.5102760683540914E-2</c:v>
                </c:pt>
                <c:pt idx="834">
                  <c:v>6.5276425657039713E-2</c:v>
                </c:pt>
                <c:pt idx="835">
                  <c:v>6.5449506690332046E-2</c:v>
                </c:pt>
                <c:pt idx="836">
                  <c:v>6.5621996689203557E-2</c:v>
                </c:pt>
                <c:pt idx="837">
                  <c:v>6.5793888569093545E-2</c:v>
                </c:pt>
                <c:pt idx="838">
                  <c:v>6.5965175255574146E-2</c:v>
                </c:pt>
                <c:pt idx="839">
                  <c:v>6.6135849684830258E-2</c:v>
                </c:pt>
                <c:pt idx="840">
                  <c:v>6.6305904804139962E-2</c:v>
                </c:pt>
                <c:pt idx="841">
                  <c:v>6.6475333572355091E-2</c:v>
                </c:pt>
                <c:pt idx="842">
                  <c:v>6.6644128960382215E-2</c:v>
                </c:pt>
                <c:pt idx="843">
                  <c:v>6.6812283951663776E-2</c:v>
                </c:pt>
                <c:pt idx="844">
                  <c:v>6.697979154265972E-2</c:v>
                </c:pt>
                <c:pt idx="845">
                  <c:v>6.714664474332907E-2</c:v>
                </c:pt>
                <c:pt idx="846">
                  <c:v>6.7312836577611557E-2</c:v>
                </c:pt>
                <c:pt idx="847">
                  <c:v>6.7478360083909644E-2</c:v>
                </c:pt>
                <c:pt idx="848">
                  <c:v>6.7643208315570302E-2</c:v>
                </c:pt>
                <c:pt idx="849">
                  <c:v>6.7807374341366966E-2</c:v>
                </c:pt>
                <c:pt idx="850">
                  <c:v>6.797085124598122E-2</c:v>
                </c:pt>
                <c:pt idx="851">
                  <c:v>6.8133632130484692E-2</c:v>
                </c:pt>
                <c:pt idx="852">
                  <c:v>6.8295710112820471E-2</c:v>
                </c:pt>
                <c:pt idx="853">
                  <c:v>6.845707832828464E-2</c:v>
                </c:pt>
                <c:pt idx="854">
                  <c:v>6.8617729930007199E-2</c:v>
                </c:pt>
                <c:pt idx="855">
                  <c:v>6.8777658089433147E-2</c:v>
                </c:pt>
                <c:pt idx="856">
                  <c:v>6.8936855996802895E-2</c:v>
                </c:pt>
                <c:pt idx="857">
                  <c:v>6.9095316861632311E-2</c:v>
                </c:pt>
                <c:pt idx="858">
                  <c:v>6.9253033913192583E-2</c:v>
                </c:pt>
                <c:pt idx="859">
                  <c:v>6.9410000400989366E-2</c:v>
                </c:pt>
                <c:pt idx="860">
                  <c:v>6.9566209595241513E-2</c:v>
                </c:pt>
                <c:pt idx="861">
                  <c:v>6.9721654787359102E-2</c:v>
                </c:pt>
                <c:pt idx="862">
                  <c:v>6.9876329290421174E-2</c:v>
                </c:pt>
                <c:pt idx="863">
                  <c:v>7.0030226439652427E-2</c:v>
                </c:pt>
                <c:pt idx="864">
                  <c:v>7.0183339592899324E-2</c:v>
                </c:pt>
                <c:pt idx="865">
                  <c:v>7.0335662131105647E-2</c:v>
                </c:pt>
                <c:pt idx="866">
                  <c:v>7.0487187458786904E-2</c:v>
                </c:pt>
                <c:pt idx="867">
                  <c:v>7.0637909004504174E-2</c:v>
                </c:pt>
                <c:pt idx="868">
                  <c:v>7.0787820221336811E-2</c:v>
                </c:pt>
                <c:pt idx="869">
                  <c:v>7.0936914587354447E-2</c:v>
                </c:pt>
                <c:pt idx="870">
                  <c:v>7.1085185606087758E-2</c:v>
                </c:pt>
                <c:pt idx="871">
                  <c:v>7.1232626806998392E-2</c:v>
                </c:pt>
                <c:pt idx="872">
                  <c:v>7.1379231745947569E-2</c:v>
                </c:pt>
                <c:pt idx="873">
                  <c:v>7.1524994005663853E-2</c:v>
                </c:pt>
                <c:pt idx="874">
                  <c:v>7.1669907196209512E-2</c:v>
                </c:pt>
                <c:pt idx="875">
                  <c:v>7.1813964955445592E-2</c:v>
                </c:pt>
                <c:pt idx="876">
                  <c:v>7.1957160949496002E-2</c:v>
                </c:pt>
                <c:pt idx="877">
                  <c:v>7.209948887320998E-2</c:v>
                </c:pt>
                <c:pt idx="878">
                  <c:v>7.2240942450623361E-2</c:v>
                </c:pt>
                <c:pt idx="879">
                  <c:v>7.2381515435418223E-2</c:v>
                </c:pt>
                <c:pt idx="880">
                  <c:v>7.2521201611381397E-2</c:v>
                </c:pt>
                <c:pt idx="881">
                  <c:v>7.2659994792861143E-2</c:v>
                </c:pt>
                <c:pt idx="882">
                  <c:v>7.2797888825222479E-2</c:v>
                </c:pt>
                <c:pt idx="883">
                  <c:v>7.2934877585300595E-2</c:v>
                </c:pt>
                <c:pt idx="884">
                  <c:v>7.3070954981853162E-2</c:v>
                </c:pt>
                <c:pt idx="885">
                  <c:v>7.3206114956010315E-2</c:v>
                </c:pt>
                <c:pt idx="886">
                  <c:v>7.3340351481723284E-2</c:v>
                </c:pt>
                <c:pt idx="887">
                  <c:v>7.3473658566211172E-2</c:v>
                </c:pt>
                <c:pt idx="888">
                  <c:v>7.3606030250405768E-2</c:v>
                </c:pt>
                <c:pt idx="889">
                  <c:v>7.3737460609394595E-2</c:v>
                </c:pt>
                <c:pt idx="890">
                  <c:v>7.3867943752861875E-2</c:v>
                </c:pt>
                <c:pt idx="891">
                  <c:v>7.3997473825527793E-2</c:v>
                </c:pt>
                <c:pt idx="892">
                  <c:v>7.4126045007585406E-2</c:v>
                </c:pt>
                <c:pt idx="893">
                  <c:v>7.4253651515135688E-2</c:v>
                </c:pt>
                <c:pt idx="894">
                  <c:v>7.4380287600620432E-2</c:v>
                </c:pt>
                <c:pt idx="895">
                  <c:v>7.4505947553252919E-2</c:v>
                </c:pt>
                <c:pt idx="896">
                  <c:v>7.4630625699446507E-2</c:v>
                </c:pt>
                <c:pt idx="897">
                  <c:v>7.4754316403240748E-2</c:v>
                </c:pt>
                <c:pt idx="898">
                  <c:v>7.4877014066725478E-2</c:v>
                </c:pt>
                <c:pt idx="899">
                  <c:v>7.4998713130462399E-2</c:v>
                </c:pt>
                <c:pt idx="900">
                  <c:v>7.5119408073904353E-2</c:v>
                </c:pt>
                <c:pt idx="901">
                  <c:v>7.5239093415811975E-2</c:v>
                </c:pt>
                <c:pt idx="902">
                  <c:v>7.5357763714668249E-2</c:v>
                </c:pt>
                <c:pt idx="903">
                  <c:v>7.5475413569090211E-2</c:v>
                </c:pt>
                <c:pt idx="904">
                  <c:v>7.5592037618238142E-2</c:v>
                </c:pt>
                <c:pt idx="905">
                  <c:v>7.5707630542222348E-2</c:v>
                </c:pt>
                <c:pt idx="906">
                  <c:v>7.5822187062507124E-2</c:v>
                </c:pt>
                <c:pt idx="907">
                  <c:v>7.5935701942312084E-2</c:v>
                </c:pt>
                <c:pt idx="908">
                  <c:v>7.6048169987010597E-2</c:v>
                </c:pt>
                <c:pt idx="909">
                  <c:v>7.6159586044525884E-2</c:v>
                </c:pt>
                <c:pt idx="910">
                  <c:v>7.6269945005723747E-2</c:v>
                </c:pt>
                <c:pt idx="911">
                  <c:v>7.6379241804802891E-2</c:v>
                </c:pt>
                <c:pt idx="912">
                  <c:v>7.6487471419681929E-2</c:v>
                </c:pt>
                <c:pt idx="913">
                  <c:v>7.6594628872383996E-2</c:v>
                </c:pt>
                <c:pt idx="914">
                  <c:v>7.6700709229417768E-2</c:v>
                </c:pt>
                <c:pt idx="915">
                  <c:v>7.6805707602155854E-2</c:v>
                </c:pt>
                <c:pt idx="916">
                  <c:v>7.6909619147210062E-2</c:v>
                </c:pt>
                <c:pt idx="917">
                  <c:v>7.701243906680344E-2</c:v>
                </c:pt>
                <c:pt idx="918">
                  <c:v>7.7114162609139322E-2</c:v>
                </c:pt>
                <c:pt idx="919">
                  <c:v>7.7214785068766986E-2</c:v>
                </c:pt>
                <c:pt idx="920">
                  <c:v>7.7314301786944331E-2</c:v>
                </c:pt>
                <c:pt idx="921">
                  <c:v>7.7412708151997175E-2</c:v>
                </c:pt>
                <c:pt idx="922">
                  <c:v>7.7509999599675167E-2</c:v>
                </c:pt>
                <c:pt idx="923">
                  <c:v>7.7606171613504499E-2</c:v>
                </c:pt>
                <c:pt idx="924">
                  <c:v>7.7701219725137161E-2</c:v>
                </c:pt>
                <c:pt idx="925">
                  <c:v>7.7795139514696895E-2</c:v>
                </c:pt>
                <c:pt idx="926">
                  <c:v>7.7887926611121386E-2</c:v>
                </c:pt>
                <c:pt idx="927">
                  <c:v>7.7979576692501426E-2</c:v>
                </c:pt>
                <c:pt idx="928">
                  <c:v>7.8070085486416141E-2</c:v>
                </c:pt>
                <c:pt idx="929">
                  <c:v>7.81594487702649E-2</c:v>
                </c:pt>
                <c:pt idx="930">
                  <c:v>7.8247662371595431E-2</c:v>
                </c:pt>
                <c:pt idx="931">
                  <c:v>7.8334722168428572E-2</c:v>
                </c:pt>
                <c:pt idx="932">
                  <c:v>7.8420624089579075E-2</c:v>
                </c:pt>
                <c:pt idx="933">
                  <c:v>7.8505364114972803E-2</c:v>
                </c:pt>
                <c:pt idx="934">
                  <c:v>7.8588938275960279E-2</c:v>
                </c:pt>
                <c:pt idx="935">
                  <c:v>7.8671342655626336E-2</c:v>
                </c:pt>
                <c:pt idx="936">
                  <c:v>7.8752573389096039E-2</c:v>
                </c:pt>
                <c:pt idx="937">
                  <c:v>7.8832626663836627E-2</c:v>
                </c:pt>
                <c:pt idx="938">
                  <c:v>7.8911498719955855E-2</c:v>
                </c:pt>
                <c:pt idx="939">
                  <c:v>7.8989185850496108E-2</c:v>
                </c:pt>
                <c:pt idx="940">
                  <c:v>7.9065684401724762E-2</c:v>
                </c:pt>
                <c:pt idx="941">
                  <c:v>7.91409907734206E-2</c:v>
                </c:pt>
                <c:pt idx="942">
                  <c:v>7.9215101419156039E-2</c:v>
                </c:pt>
                <c:pt idx="943">
                  <c:v>7.9288012846575592E-2</c:v>
                </c:pt>
                <c:pt idx="944">
                  <c:v>7.9359721617669965E-2</c:v>
                </c:pt>
                <c:pt idx="945">
                  <c:v>7.9430224349046313E-2</c:v>
                </c:pt>
                <c:pt idx="946">
                  <c:v>7.9499517712194212E-2</c:v>
                </c:pt>
                <c:pt idx="947">
                  <c:v>7.9567598433747583E-2</c:v>
                </c:pt>
                <c:pt idx="948">
                  <c:v>7.9634463295742322E-2</c:v>
                </c:pt>
                <c:pt idx="949">
                  <c:v>7.970010913586982E-2</c:v>
                </c:pt>
                <c:pt idx="950">
                  <c:v>7.9764532847726194E-2</c:v>
                </c:pt>
                <c:pt idx="951">
                  <c:v>7.9827731381057282E-2</c:v>
                </c:pt>
                <c:pt idx="952">
                  <c:v>7.9889701741999261E-2</c:v>
                </c:pt>
                <c:pt idx="953">
                  <c:v>7.9950440993315094E-2</c:v>
                </c:pt>
                <c:pt idx="954">
                  <c:v>8.0009946254626485E-2</c:v>
                </c:pt>
                <c:pt idx="955">
                  <c:v>8.0068214702641485E-2</c:v>
                </c:pt>
                <c:pt idx="956">
                  <c:v>8.0125243571377819E-2</c:v>
                </c:pt>
                <c:pt idx="957">
                  <c:v>8.0181030152381691E-2</c:v>
                </c:pt>
                <c:pt idx="958">
                  <c:v>8.0235571794942132E-2</c:v>
                </c:pt>
                <c:pt idx="959">
                  <c:v>8.0288865906300841E-2</c:v>
                </c:pt>
                <c:pt idx="960">
                  <c:v>8.0340909951857747E-2</c:v>
                </c:pt>
                <c:pt idx="961">
                  <c:v>8.0391701455371833E-2</c:v>
                </c:pt>
                <c:pt idx="962">
                  <c:v>8.0441237999157408E-2</c:v>
                </c:pt>
                <c:pt idx="963">
                  <c:v>8.0489517224276053E-2</c:v>
                </c:pt>
                <c:pt idx="964">
                  <c:v>8.0536536830723759E-2</c:v>
                </c:pt>
                <c:pt idx="965">
                  <c:v>8.0582294577613525E-2</c:v>
                </c:pt>
                <c:pt idx="966">
                  <c:v>8.0626788283353359E-2</c:v>
                </c:pt>
                <c:pt idx="967">
                  <c:v>8.0670015825819688E-2</c:v>
                </c:pt>
                <c:pt idx="968">
                  <c:v>8.0711975142525982E-2</c:v>
                </c:pt>
                <c:pt idx="969">
                  <c:v>8.0752664230786753E-2</c:v>
                </c:pt>
                <c:pt idx="970">
                  <c:v>8.0792081147876893E-2</c:v>
                </c:pt>
                <c:pt idx="971">
                  <c:v>8.0830224011186308E-2</c:v>
                </c:pt>
                <c:pt idx="972">
                  <c:v>8.0867090998369653E-2</c:v>
                </c:pt>
                <c:pt idx="973">
                  <c:v>8.0902680347491568E-2</c:v>
                </c:pt>
                <c:pt idx="974">
                  <c:v>8.0936990357166949E-2</c:v>
                </c:pt>
                <c:pt idx="975">
                  <c:v>8.0970019386696512E-2</c:v>
                </c:pt>
                <c:pt idx="976">
                  <c:v>8.1001765856197602E-2</c:v>
                </c:pt>
                <c:pt idx="977">
                  <c:v>8.1032228246730065E-2</c:v>
                </c:pt>
                <c:pt idx="978">
                  <c:v>8.1061405100417441E-2</c:v>
                </c:pt>
                <c:pt idx="979">
                  <c:v>8.108929502056321E-2</c:v>
                </c:pt>
                <c:pt idx="980">
                  <c:v>8.1115896671762264E-2</c:v>
                </c:pt>
                <c:pt idx="981">
                  <c:v>8.1141208780007412E-2</c:v>
                </c:pt>
                <c:pt idx="982">
                  <c:v>8.1165230132791116E-2</c:v>
                </c:pt>
                <c:pt idx="983">
                  <c:v>8.1187959579202287E-2</c:v>
                </c:pt>
                <c:pt idx="984">
                  <c:v>8.1209396030018199E-2</c:v>
                </c:pt>
                <c:pt idx="985">
                  <c:v>8.1229538457791461E-2</c:v>
                </c:pt>
                <c:pt idx="986">
                  <c:v>8.1248385896932063E-2</c:v>
                </c:pt>
                <c:pt idx="987">
                  <c:v>8.126593744378463E-2</c:v>
                </c:pt>
                <c:pt idx="988">
                  <c:v>8.1282192256700497E-2</c:v>
                </c:pt>
                <c:pt idx="989">
                  <c:v>8.1297149556105078E-2</c:v>
                </c:pt>
                <c:pt idx="990">
                  <c:v>8.131080862456011E-2</c:v>
                </c:pt>
                <c:pt idx="991">
                  <c:v>8.1323168806821111E-2</c:v>
                </c:pt>
                <c:pt idx="992">
                  <c:v>8.1334229509889597E-2</c:v>
                </c:pt>
                <c:pt idx="993">
                  <c:v>8.1343990203060657E-2</c:v>
                </c:pt>
                <c:pt idx="994">
                  <c:v>8.1352450417965322E-2</c:v>
                </c:pt>
                <c:pt idx="995">
                  <c:v>8.1359609748608036E-2</c:v>
                </c:pt>
                <c:pt idx="996">
                  <c:v>8.1365467851399101E-2</c:v>
                </c:pt>
                <c:pt idx="997">
                  <c:v>8.1370024445182224E-2</c:v>
                </c:pt>
                <c:pt idx="998">
                  <c:v>8.1373279311256916E-2</c:v>
                </c:pt>
                <c:pt idx="999">
                  <c:v>8.1375232293396077E-2</c:v>
                </c:pt>
                <c:pt idx="1000">
                  <c:v>8.1375883297858442E-2</c:v>
                </c:pt>
                <c:pt idx="1001">
                  <c:v>8.1375232293396077E-2</c:v>
                </c:pt>
                <c:pt idx="1002">
                  <c:v>8.1373279311256916E-2</c:v>
                </c:pt>
                <c:pt idx="1003">
                  <c:v>8.1370024445182224E-2</c:v>
                </c:pt>
                <c:pt idx="1004">
                  <c:v>8.1365467851399101E-2</c:v>
                </c:pt>
                <c:pt idx="1005">
                  <c:v>8.1359609748608036E-2</c:v>
                </c:pt>
                <c:pt idx="1006">
                  <c:v>8.1352450417965322E-2</c:v>
                </c:pt>
                <c:pt idx="1007">
                  <c:v>8.1343990203060657E-2</c:v>
                </c:pt>
                <c:pt idx="1008">
                  <c:v>8.1334229509889597E-2</c:v>
                </c:pt>
                <c:pt idx="1009">
                  <c:v>8.1323168806821111E-2</c:v>
                </c:pt>
                <c:pt idx="1010">
                  <c:v>8.131080862456011E-2</c:v>
                </c:pt>
                <c:pt idx="1011">
                  <c:v>8.1297149556105078E-2</c:v>
                </c:pt>
                <c:pt idx="1012">
                  <c:v>8.1282192256700497E-2</c:v>
                </c:pt>
                <c:pt idx="1013">
                  <c:v>8.126593744378463E-2</c:v>
                </c:pt>
                <c:pt idx="1014">
                  <c:v>8.1248385896932063E-2</c:v>
                </c:pt>
                <c:pt idx="1015">
                  <c:v>8.1229538457791448E-2</c:v>
                </c:pt>
                <c:pt idx="1016">
                  <c:v>8.1209396030018199E-2</c:v>
                </c:pt>
                <c:pt idx="1017">
                  <c:v>8.1187959579202287E-2</c:v>
                </c:pt>
                <c:pt idx="1018">
                  <c:v>8.1165230132791116E-2</c:v>
                </c:pt>
                <c:pt idx="1019">
                  <c:v>8.1141208780007412E-2</c:v>
                </c:pt>
                <c:pt idx="1020">
                  <c:v>8.1115896671762264E-2</c:v>
                </c:pt>
                <c:pt idx="1021">
                  <c:v>8.108929502056321E-2</c:v>
                </c:pt>
                <c:pt idx="1022">
                  <c:v>8.1061405100417441E-2</c:v>
                </c:pt>
                <c:pt idx="1023">
                  <c:v>8.1032228246730065E-2</c:v>
                </c:pt>
                <c:pt idx="1024">
                  <c:v>8.1001765856197588E-2</c:v>
                </c:pt>
                <c:pt idx="1025">
                  <c:v>8.0970019386696512E-2</c:v>
                </c:pt>
                <c:pt idx="1026">
                  <c:v>8.0936990357166935E-2</c:v>
                </c:pt>
                <c:pt idx="1027">
                  <c:v>8.0902680347491554E-2</c:v>
                </c:pt>
                <c:pt idx="1028">
                  <c:v>8.086709099836964E-2</c:v>
                </c:pt>
                <c:pt idx="1029">
                  <c:v>8.0830224011186308E-2</c:v>
                </c:pt>
                <c:pt idx="1030">
                  <c:v>8.0792081147876893E-2</c:v>
                </c:pt>
                <c:pt idx="1031">
                  <c:v>8.0752664230786739E-2</c:v>
                </c:pt>
                <c:pt idx="1032">
                  <c:v>8.0711975142525968E-2</c:v>
                </c:pt>
                <c:pt idx="1033">
                  <c:v>8.0670015825819688E-2</c:v>
                </c:pt>
                <c:pt idx="1034">
                  <c:v>8.0626788283353359E-2</c:v>
                </c:pt>
                <c:pt idx="1035">
                  <c:v>8.0582294577613511E-2</c:v>
                </c:pt>
                <c:pt idx="1036">
                  <c:v>8.0536536830723759E-2</c:v>
                </c:pt>
                <c:pt idx="1037">
                  <c:v>8.0489517224276053E-2</c:v>
                </c:pt>
                <c:pt idx="1038">
                  <c:v>8.0441237999157394E-2</c:v>
                </c:pt>
                <c:pt idx="1039">
                  <c:v>8.039170145537182E-2</c:v>
                </c:pt>
                <c:pt idx="1040">
                  <c:v>8.0340909951857747E-2</c:v>
                </c:pt>
                <c:pt idx="1041">
                  <c:v>8.0288865906300827E-2</c:v>
                </c:pt>
                <c:pt idx="1042">
                  <c:v>8.0235571794942118E-2</c:v>
                </c:pt>
                <c:pt idx="1043">
                  <c:v>8.0181030152381691E-2</c:v>
                </c:pt>
                <c:pt idx="1044">
                  <c:v>8.0125243571377819E-2</c:v>
                </c:pt>
                <c:pt idx="1045">
                  <c:v>8.0068214702641471E-2</c:v>
                </c:pt>
                <c:pt idx="1046">
                  <c:v>8.0009946254626471E-2</c:v>
                </c:pt>
                <c:pt idx="1047">
                  <c:v>7.9950440993315094E-2</c:v>
                </c:pt>
                <c:pt idx="1048">
                  <c:v>7.9889701741999261E-2</c:v>
                </c:pt>
                <c:pt idx="1049">
                  <c:v>7.9827731381057268E-2</c:v>
                </c:pt>
                <c:pt idx="1050">
                  <c:v>7.976453284772618E-2</c:v>
                </c:pt>
                <c:pt idx="1051">
                  <c:v>7.970010913586982E-2</c:v>
                </c:pt>
                <c:pt idx="1052">
                  <c:v>7.9634463295742294E-2</c:v>
                </c:pt>
                <c:pt idx="1053">
                  <c:v>7.9567598433747583E-2</c:v>
                </c:pt>
                <c:pt idx="1054">
                  <c:v>7.9499517712194212E-2</c:v>
                </c:pt>
                <c:pt idx="1055">
                  <c:v>7.9430224349046299E-2</c:v>
                </c:pt>
                <c:pt idx="1056">
                  <c:v>7.9359721617669965E-2</c:v>
                </c:pt>
                <c:pt idx="1057">
                  <c:v>7.9288012846575578E-2</c:v>
                </c:pt>
                <c:pt idx="1058">
                  <c:v>7.9215101419156039E-2</c:v>
                </c:pt>
                <c:pt idx="1059">
                  <c:v>7.9140990773420572E-2</c:v>
                </c:pt>
                <c:pt idx="1060">
                  <c:v>7.9065684401724748E-2</c:v>
                </c:pt>
                <c:pt idx="1061">
                  <c:v>7.8989185850496094E-2</c:v>
                </c:pt>
                <c:pt idx="1062">
                  <c:v>7.8911498719955828E-2</c:v>
                </c:pt>
                <c:pt idx="1063">
                  <c:v>7.8832626663836627E-2</c:v>
                </c:pt>
                <c:pt idx="1064">
                  <c:v>7.8752573389096026E-2</c:v>
                </c:pt>
                <c:pt idx="1065">
                  <c:v>7.8671342655626336E-2</c:v>
                </c:pt>
                <c:pt idx="1066">
                  <c:v>7.8588938275960266E-2</c:v>
                </c:pt>
                <c:pt idx="1067">
                  <c:v>7.8505364114972789E-2</c:v>
                </c:pt>
                <c:pt idx="1068">
                  <c:v>7.8420624089579061E-2</c:v>
                </c:pt>
                <c:pt idx="1069">
                  <c:v>7.8334722168428572E-2</c:v>
                </c:pt>
                <c:pt idx="1070">
                  <c:v>7.8247662371595431E-2</c:v>
                </c:pt>
                <c:pt idx="1071">
                  <c:v>7.8159448770264872E-2</c:v>
                </c:pt>
                <c:pt idx="1072">
                  <c:v>7.8070085486416141E-2</c:v>
                </c:pt>
                <c:pt idx="1073">
                  <c:v>7.7979576692501398E-2</c:v>
                </c:pt>
                <c:pt idx="1074">
                  <c:v>7.7887926611121372E-2</c:v>
                </c:pt>
                <c:pt idx="1075">
                  <c:v>7.7795139514696882E-2</c:v>
                </c:pt>
                <c:pt idx="1076">
                  <c:v>7.7701219725137161E-2</c:v>
                </c:pt>
                <c:pt idx="1077">
                  <c:v>7.7606171613504471E-2</c:v>
                </c:pt>
                <c:pt idx="1078">
                  <c:v>7.7509999599675139E-2</c:v>
                </c:pt>
                <c:pt idx="1079">
                  <c:v>7.7412708151997162E-2</c:v>
                </c:pt>
                <c:pt idx="1080">
                  <c:v>7.7314301786944331E-2</c:v>
                </c:pt>
                <c:pt idx="1081">
                  <c:v>7.7214785068766958E-2</c:v>
                </c:pt>
                <c:pt idx="1082">
                  <c:v>7.7114162609139295E-2</c:v>
                </c:pt>
                <c:pt idx="1083">
                  <c:v>7.701243906680344E-2</c:v>
                </c:pt>
                <c:pt idx="1084">
                  <c:v>7.6909619147210034E-2</c:v>
                </c:pt>
                <c:pt idx="1085">
                  <c:v>7.6805707602155826E-2</c:v>
                </c:pt>
                <c:pt idx="1086">
                  <c:v>7.6700709229417754E-2</c:v>
                </c:pt>
                <c:pt idx="1087">
                  <c:v>7.6594628872383996E-2</c:v>
                </c:pt>
                <c:pt idx="1088">
                  <c:v>7.6487471419681916E-2</c:v>
                </c:pt>
                <c:pt idx="1089">
                  <c:v>7.637924180480285E-2</c:v>
                </c:pt>
                <c:pt idx="1090">
                  <c:v>7.6269945005723747E-2</c:v>
                </c:pt>
                <c:pt idx="1091">
                  <c:v>7.6159586044525857E-2</c:v>
                </c:pt>
                <c:pt idx="1092">
                  <c:v>7.6048169987010583E-2</c:v>
                </c:pt>
                <c:pt idx="1093">
                  <c:v>7.5935701942312042E-2</c:v>
                </c:pt>
                <c:pt idx="1094">
                  <c:v>7.5822187062507124E-2</c:v>
                </c:pt>
                <c:pt idx="1095">
                  <c:v>7.5707630542222321E-2</c:v>
                </c:pt>
                <c:pt idx="1096">
                  <c:v>7.5592037618238114E-2</c:v>
                </c:pt>
                <c:pt idx="1097">
                  <c:v>7.5475413569090183E-2</c:v>
                </c:pt>
                <c:pt idx="1098">
                  <c:v>7.5357763714668249E-2</c:v>
                </c:pt>
                <c:pt idx="1099">
                  <c:v>7.5239093415811961E-2</c:v>
                </c:pt>
                <c:pt idx="1100">
                  <c:v>7.5119408073904326E-2</c:v>
                </c:pt>
                <c:pt idx="1101">
                  <c:v>7.4998713130462399E-2</c:v>
                </c:pt>
                <c:pt idx="1102">
                  <c:v>7.487701406672545E-2</c:v>
                </c:pt>
                <c:pt idx="1103">
                  <c:v>7.475431640324072E-2</c:v>
                </c:pt>
                <c:pt idx="1104">
                  <c:v>7.4630625699446493E-2</c:v>
                </c:pt>
                <c:pt idx="1105">
                  <c:v>7.4505947553252919E-2</c:v>
                </c:pt>
                <c:pt idx="1106">
                  <c:v>7.4380287600620404E-2</c:v>
                </c:pt>
                <c:pt idx="1107">
                  <c:v>7.425365151513566E-2</c:v>
                </c:pt>
                <c:pt idx="1108">
                  <c:v>7.4126045007585392E-2</c:v>
                </c:pt>
                <c:pt idx="1109">
                  <c:v>7.3997473825527793E-2</c:v>
                </c:pt>
                <c:pt idx="1110">
                  <c:v>7.3867943752861862E-2</c:v>
                </c:pt>
                <c:pt idx="1111">
                  <c:v>7.3737460609394581E-2</c:v>
                </c:pt>
                <c:pt idx="1112">
                  <c:v>7.3606030250405768E-2</c:v>
                </c:pt>
                <c:pt idx="1113">
                  <c:v>7.3473658566211159E-2</c:v>
                </c:pt>
                <c:pt idx="1114">
                  <c:v>7.334035148172327E-2</c:v>
                </c:pt>
                <c:pt idx="1115">
                  <c:v>7.3206114956010288E-2</c:v>
                </c:pt>
                <c:pt idx="1116">
                  <c:v>7.3070954981853162E-2</c:v>
                </c:pt>
                <c:pt idx="1117">
                  <c:v>7.2934877585300581E-2</c:v>
                </c:pt>
                <c:pt idx="1118">
                  <c:v>7.2797888825222437E-2</c:v>
                </c:pt>
                <c:pt idx="1119">
                  <c:v>7.2659994792861143E-2</c:v>
                </c:pt>
                <c:pt idx="1120">
                  <c:v>7.252120161138137E-2</c:v>
                </c:pt>
                <c:pt idx="1121">
                  <c:v>7.2381515435418181E-2</c:v>
                </c:pt>
                <c:pt idx="1122">
                  <c:v>7.2240942450623347E-2</c:v>
                </c:pt>
                <c:pt idx="1123">
                  <c:v>7.209948887320998E-2</c:v>
                </c:pt>
                <c:pt idx="1124">
                  <c:v>7.1957160949495974E-2</c:v>
                </c:pt>
                <c:pt idx="1125">
                  <c:v>7.1813964955445564E-2</c:v>
                </c:pt>
                <c:pt idx="1126">
                  <c:v>7.1669907196209484E-2</c:v>
                </c:pt>
                <c:pt idx="1127">
                  <c:v>7.1524994005663853E-2</c:v>
                </c:pt>
                <c:pt idx="1128">
                  <c:v>7.1379231745947541E-2</c:v>
                </c:pt>
                <c:pt idx="1129">
                  <c:v>7.1232626806998364E-2</c:v>
                </c:pt>
                <c:pt idx="1130">
                  <c:v>7.1085185606087758E-2</c:v>
                </c:pt>
                <c:pt idx="1131">
                  <c:v>7.0936914587354433E-2</c:v>
                </c:pt>
                <c:pt idx="1132">
                  <c:v>7.0787820221336797E-2</c:v>
                </c:pt>
                <c:pt idx="1133">
                  <c:v>7.0637909004504146E-2</c:v>
                </c:pt>
                <c:pt idx="1134">
                  <c:v>7.0487187458786904E-2</c:v>
                </c:pt>
                <c:pt idx="1135">
                  <c:v>7.0335662131105606E-2</c:v>
                </c:pt>
                <c:pt idx="1136">
                  <c:v>7.0183339592899296E-2</c:v>
                </c:pt>
                <c:pt idx="1137">
                  <c:v>7.0030226439652399E-2</c:v>
                </c:pt>
                <c:pt idx="1138">
                  <c:v>6.9876329290421133E-2</c:v>
                </c:pt>
                <c:pt idx="1139">
                  <c:v>6.9721654787359075E-2</c:v>
                </c:pt>
                <c:pt idx="1140">
                  <c:v>6.9566209595241471E-2</c:v>
                </c:pt>
                <c:pt idx="1141">
                  <c:v>6.9410000400989366E-2</c:v>
                </c:pt>
                <c:pt idx="1142">
                  <c:v>6.9253033913192555E-2</c:v>
                </c:pt>
                <c:pt idx="1143">
                  <c:v>6.9095316861632283E-2</c:v>
                </c:pt>
                <c:pt idx="1144">
                  <c:v>6.8936855996802868E-2</c:v>
                </c:pt>
                <c:pt idx="1145">
                  <c:v>6.8777658089433147E-2</c:v>
                </c:pt>
                <c:pt idx="1146">
                  <c:v>6.8617729930007157E-2</c:v>
                </c:pt>
                <c:pt idx="1147">
                  <c:v>6.8457078328284598E-2</c:v>
                </c:pt>
                <c:pt idx="1148">
                  <c:v>6.8295710112820471E-2</c:v>
                </c:pt>
                <c:pt idx="1149">
                  <c:v>6.813363213048465E-2</c:v>
                </c:pt>
                <c:pt idx="1150">
                  <c:v>6.7970851245981206E-2</c:v>
                </c:pt>
                <c:pt idx="1151">
                  <c:v>6.7807374341366952E-2</c:v>
                </c:pt>
                <c:pt idx="1152">
                  <c:v>6.7643208315570302E-2</c:v>
                </c:pt>
                <c:pt idx="1153">
                  <c:v>6.7478360083909616E-2</c:v>
                </c:pt>
                <c:pt idx="1154">
                  <c:v>6.7312836577611543E-2</c:v>
                </c:pt>
                <c:pt idx="1155">
                  <c:v>6.7146644743329056E-2</c:v>
                </c:pt>
                <c:pt idx="1156">
                  <c:v>6.697979154265972E-2</c:v>
                </c:pt>
                <c:pt idx="1157">
                  <c:v>6.6812283951663734E-2</c:v>
                </c:pt>
                <c:pt idx="1158">
                  <c:v>6.6644128960382173E-2</c:v>
                </c:pt>
                <c:pt idx="1159">
                  <c:v>6.6475333572355091E-2</c:v>
                </c:pt>
                <c:pt idx="1160">
                  <c:v>6.6305904804139934E-2</c:v>
                </c:pt>
                <c:pt idx="1161">
                  <c:v>6.6135849684830231E-2</c:v>
                </c:pt>
                <c:pt idx="1162">
                  <c:v>6.5965175255574118E-2</c:v>
                </c:pt>
                <c:pt idx="1163">
                  <c:v>6.5793888569093545E-2</c:v>
                </c:pt>
                <c:pt idx="1164">
                  <c:v>6.5621996689203543E-2</c:v>
                </c:pt>
                <c:pt idx="1165">
                  <c:v>6.5449506690332004E-2</c:v>
                </c:pt>
                <c:pt idx="1166">
                  <c:v>6.5276425657039713E-2</c:v>
                </c:pt>
                <c:pt idx="1167">
                  <c:v>6.5102760683540886E-2</c:v>
                </c:pt>
                <c:pt idx="1168">
                  <c:v>6.4928518873224358E-2</c:v>
                </c:pt>
                <c:pt idx="1169">
                  <c:v>6.4753707338174954E-2</c:v>
                </c:pt>
                <c:pt idx="1170">
                  <c:v>6.4578333198695867E-2</c:v>
                </c:pt>
                <c:pt idx="1171">
                  <c:v>6.4402403582831266E-2</c:v>
                </c:pt>
                <c:pt idx="1172">
                  <c:v>6.4225925625889996E-2</c:v>
                </c:pt>
                <c:pt idx="1173">
                  <c:v>6.4048906469969469E-2</c:v>
                </c:pt>
                <c:pt idx="1174">
                  <c:v>6.3871353263480798E-2</c:v>
                </c:pt>
                <c:pt idx="1175">
                  <c:v>6.3693273160674427E-2</c:v>
                </c:pt>
                <c:pt idx="1176">
                  <c:v>6.3514673321166865E-2</c:v>
                </c:pt>
                <c:pt idx="1177">
                  <c:v>6.3335560909467958E-2</c:v>
                </c:pt>
                <c:pt idx="1178">
                  <c:v>6.3155943094509392E-2</c:v>
                </c:pt>
                <c:pt idx="1179">
                  <c:v>6.2975827049174135E-2</c:v>
                </c:pt>
                <c:pt idx="1180">
                  <c:v>6.2795219949826619E-2</c:v>
                </c:pt>
                <c:pt idx="1181">
                  <c:v>6.2614128975844369E-2</c:v>
                </c:pt>
                <c:pt idx="1182">
                  <c:v>6.243256130915046E-2</c:v>
                </c:pt>
                <c:pt idx="1183">
                  <c:v>6.2250524133747299E-2</c:v>
                </c:pt>
                <c:pt idx="1184">
                  <c:v>6.2068024635251337E-2</c:v>
                </c:pt>
                <c:pt idx="1185">
                  <c:v>6.1885070000429254E-2</c:v>
                </c:pt>
                <c:pt idx="1186">
                  <c:v>6.1701667416735294E-2</c:v>
                </c:pt>
                <c:pt idx="1187">
                  <c:v>6.151782407184999E-2</c:v>
                </c:pt>
                <c:pt idx="1188">
                  <c:v>6.1333547153220057E-2</c:v>
                </c:pt>
                <c:pt idx="1189">
                  <c:v>6.1148843847599832E-2</c:v>
                </c:pt>
                <c:pt idx="1190">
                  <c:v>6.0963721340594149E-2</c:v>
                </c:pt>
                <c:pt idx="1191">
                  <c:v>6.077818681620252E-2</c:v>
                </c:pt>
                <c:pt idx="1192">
                  <c:v>6.0592247456364975E-2</c:v>
                </c:pt>
                <c:pt idx="1193">
                  <c:v>6.0405910440509365E-2</c:v>
                </c:pt>
                <c:pt idx="1194">
                  <c:v>6.0219182945100383E-2</c:v>
                </c:pt>
                <c:pt idx="1195">
                  <c:v>6.0032072143189889E-2</c:v>
                </c:pt>
                <c:pt idx="1196">
                  <c:v>5.9844585203969222E-2</c:v>
                </c:pt>
                <c:pt idx="1197">
                  <c:v>5.9656729292323213E-2</c:v>
                </c:pt>
                <c:pt idx="1198">
                  <c:v>5.9468511568385528E-2</c:v>
                </c:pt>
                <c:pt idx="1199">
                  <c:v>5.9279939187096224E-2</c:v>
                </c:pt>
                <c:pt idx="1200">
                  <c:v>5.9091019297760929E-2</c:v>
                </c:pt>
                <c:pt idx="1201">
                  <c:v>5.8901759043611952E-2</c:v>
                </c:pt>
                <c:pt idx="1202">
                  <c:v>5.8712165561371037E-2</c:v>
                </c:pt>
                <c:pt idx="1203">
                  <c:v>5.8522245980814319E-2</c:v>
                </c:pt>
                <c:pt idx="1204">
                  <c:v>5.833200742433909E-2</c:v>
                </c:pt>
                <c:pt idx="1205">
                  <c:v>5.8141457006532629E-2</c:v>
                </c:pt>
                <c:pt idx="1206">
                  <c:v>5.7950601833742919E-2</c:v>
                </c:pt>
                <c:pt idx="1207">
                  <c:v>5.7759449003651465E-2</c:v>
                </c:pt>
                <c:pt idx="1208">
                  <c:v>5.7568005604848468E-2</c:v>
                </c:pt>
                <c:pt idx="1209">
                  <c:v>5.737627871640965E-2</c:v>
                </c:pt>
                <c:pt idx="1210">
                  <c:v>5.7184275407475553E-2</c:v>
                </c:pt>
                <c:pt idx="1211">
                  <c:v>5.6992002736833018E-2</c:v>
                </c:pt>
                <c:pt idx="1212">
                  <c:v>5.6799467752498868E-2</c:v>
                </c:pt>
                <c:pt idx="1213">
                  <c:v>5.660667749130565E-2</c:v>
                </c:pt>
                <c:pt idx="1214">
                  <c:v>5.6413638978489951E-2</c:v>
                </c:pt>
                <c:pt idx="1215">
                  <c:v>5.6220359227282947E-2</c:v>
                </c:pt>
                <c:pt idx="1216">
                  <c:v>5.6026845238503105E-2</c:v>
                </c:pt>
                <c:pt idx="1217">
                  <c:v>5.5833104000151595E-2</c:v>
                </c:pt>
                <c:pt idx="1218">
                  <c:v>5.5639142487009845E-2</c:v>
                </c:pt>
                <c:pt idx="1219">
                  <c:v>5.5444967660239736E-2</c:v>
                </c:pt>
                <c:pt idx="1220">
                  <c:v>5.5250586466986093E-2</c:v>
                </c:pt>
                <c:pt idx="1221">
                  <c:v>5.5056005839981825E-2</c:v>
                </c:pt>
                <c:pt idx="1222">
                  <c:v>5.4861232697155461E-2</c:v>
                </c:pt>
                <c:pt idx="1223">
                  <c:v>5.4666273941241517E-2</c:v>
                </c:pt>
                <c:pt idx="1224">
                  <c:v>5.4471136459393034E-2</c:v>
                </c:pt>
                <c:pt idx="1225">
                  <c:v>5.4275827122796973E-2</c:v>
                </c:pt>
                <c:pt idx="1226">
                  <c:v>5.408035278629255E-2</c:v>
                </c:pt>
                <c:pt idx="1227">
                  <c:v>5.3884720287991503E-2</c:v>
                </c:pt>
                <c:pt idx="1228">
                  <c:v>5.368893644890179E-2</c:v>
                </c:pt>
                <c:pt idx="1229">
                  <c:v>5.3493008072553534E-2</c:v>
                </c:pt>
                <c:pt idx="1230">
                  <c:v>5.3296941944628126E-2</c:v>
                </c:pt>
                <c:pt idx="1231">
                  <c:v>5.3100744832589593E-2</c:v>
                </c:pt>
                <c:pt idx="1232">
                  <c:v>5.2904423485319242E-2</c:v>
                </c:pt>
                <c:pt idx="1233">
                  <c:v>5.2707984632752836E-2</c:v>
                </c:pt>
                <c:pt idx="1234">
                  <c:v>5.2511434985520876E-2</c:v>
                </c:pt>
                <c:pt idx="1235">
                  <c:v>5.23147812345914E-2</c:v>
                </c:pt>
                <c:pt idx="1236">
                  <c:v>5.2118030050915976E-2</c:v>
                </c:pt>
                <c:pt idx="1237">
                  <c:v>5.1921188085078673E-2</c:v>
                </c:pt>
                <c:pt idx="1238">
                  <c:v>5.1724261966947523E-2</c:v>
                </c:pt>
                <c:pt idx="1239">
                  <c:v>5.1527258305329553E-2</c:v>
                </c:pt>
                <c:pt idx="1240">
                  <c:v>5.1330183687628282E-2</c:v>
                </c:pt>
                <c:pt idx="1241">
                  <c:v>5.1133044679504684E-2</c:v>
                </c:pt>
                <c:pt idx="1242">
                  <c:v>5.093584782454072E-2</c:v>
                </c:pt>
                <c:pt idx="1243">
                  <c:v>5.0738599643906271E-2</c:v>
                </c:pt>
                <c:pt idx="1244">
                  <c:v>5.0541306636029092E-2</c:v>
                </c:pt>
                <c:pt idx="1245">
                  <c:v>5.0343975276267633E-2</c:v>
                </c:pt>
                <c:pt idx="1246">
                  <c:v>5.0146612016587246E-2</c:v>
                </c:pt>
                <c:pt idx="1247">
                  <c:v>4.9949223285239333E-2</c:v>
                </c:pt>
                <c:pt idx="1248">
                  <c:v>4.9751815486443848E-2</c:v>
                </c:pt>
                <c:pt idx="1249">
                  <c:v>4.9554395000074664E-2</c:v>
                </c:pt>
                <c:pt idx="1250">
                  <c:v>4.935696818134834E-2</c:v>
                </c:pt>
                <c:pt idx="1251">
                  <c:v>4.9159541360516111E-2</c:v>
                </c:pt>
                <c:pt idx="1252">
                  <c:v>4.896212084255902E-2</c:v>
                </c:pt>
                <c:pt idx="1253">
                  <c:v>4.8764712906886193E-2</c:v>
                </c:pt>
                <c:pt idx="1254">
                  <c:v>4.8567323807036503E-2</c:v>
                </c:pt>
                <c:pt idx="1255">
                  <c:v>4.8369959770383587E-2</c:v>
                </c:pt>
                <c:pt idx="1256">
                  <c:v>4.8172626997843838E-2</c:v>
                </c:pt>
                <c:pt idx="1257">
                  <c:v>4.7975331663587924E-2</c:v>
                </c:pt>
                <c:pt idx="1258">
                  <c:v>4.7778079914755606E-2</c:v>
                </c:pt>
                <c:pt idx="1259">
                  <c:v>4.7580877871173897E-2</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0-C554-4100-908E-07ABDAEEA529}"/>
            </c:ext>
          </c:extLst>
        </c:ser>
        <c:ser>
          <c:idx val="0"/>
          <c:order val="2"/>
          <c:tx>
            <c:strRef>
              <c:f>'RESULTADOS DA REGRESSÃO'!$BQ$28</c:f>
              <c:strCache>
                <c:ptCount val="1"/>
                <c:pt idx="0">
                  <c:v>Região de rejeição da hipótese nula</c:v>
                </c:pt>
              </c:strCache>
            </c:strRef>
          </c:tx>
          <c:spPr>
            <a:solidFill>
              <a:schemeClr val="tx1">
                <a:lumMod val="75000"/>
                <a:lumOff val="25000"/>
              </a:schemeClr>
            </a:solidFill>
            <a:ln>
              <a:noFill/>
            </a:ln>
            <a:effectLst/>
          </c:spPr>
          <c:invertIfNegative val="0"/>
          <c:cat>
            <c:numRef>
              <c:f>'RESULTADOS DA REGRESSÃO'!$BN$29:$BN$2029</c:f>
              <c:numCache>
                <c:formatCode>#,##0.00_ ;\-#,##0.00\ </c:formatCode>
                <c:ptCount val="2001"/>
                <c:pt idx="0">
                  <c:v>-19.609853152251148</c:v>
                </c:pt>
                <c:pt idx="1">
                  <c:v>-19.590243299098898</c:v>
                </c:pt>
                <c:pt idx="2">
                  <c:v>-19.570633445946644</c:v>
                </c:pt>
                <c:pt idx="3">
                  <c:v>-19.551023592794394</c:v>
                </c:pt>
                <c:pt idx="4">
                  <c:v>-19.531413739642144</c:v>
                </c:pt>
                <c:pt idx="5">
                  <c:v>-19.511803886489894</c:v>
                </c:pt>
                <c:pt idx="6">
                  <c:v>-19.49219403333764</c:v>
                </c:pt>
                <c:pt idx="7">
                  <c:v>-19.47258418018539</c:v>
                </c:pt>
                <c:pt idx="8">
                  <c:v>-19.452974327033139</c:v>
                </c:pt>
                <c:pt idx="9">
                  <c:v>-19.433364473880889</c:v>
                </c:pt>
                <c:pt idx="10">
                  <c:v>-19.413754620728636</c:v>
                </c:pt>
                <c:pt idx="11">
                  <c:v>-19.394144767576385</c:v>
                </c:pt>
                <c:pt idx="12">
                  <c:v>-19.374534914424135</c:v>
                </c:pt>
                <c:pt idx="13">
                  <c:v>-19.354925061271882</c:v>
                </c:pt>
                <c:pt idx="14">
                  <c:v>-19.335315208119631</c:v>
                </c:pt>
                <c:pt idx="15">
                  <c:v>-19.315705354967381</c:v>
                </c:pt>
                <c:pt idx="16">
                  <c:v>-19.296095501815131</c:v>
                </c:pt>
                <c:pt idx="17">
                  <c:v>-19.276485648662877</c:v>
                </c:pt>
                <c:pt idx="18">
                  <c:v>-19.256875795510627</c:v>
                </c:pt>
                <c:pt idx="19">
                  <c:v>-19.237265942358377</c:v>
                </c:pt>
                <c:pt idx="20">
                  <c:v>-19.217656089206123</c:v>
                </c:pt>
                <c:pt idx="21">
                  <c:v>-19.198046236053873</c:v>
                </c:pt>
                <c:pt idx="22">
                  <c:v>-19.178436382901623</c:v>
                </c:pt>
                <c:pt idx="23">
                  <c:v>-19.158826529749373</c:v>
                </c:pt>
                <c:pt idx="24">
                  <c:v>-19.139216676597119</c:v>
                </c:pt>
                <c:pt idx="25">
                  <c:v>-19.119606823444869</c:v>
                </c:pt>
                <c:pt idx="26">
                  <c:v>-19.099996970292619</c:v>
                </c:pt>
                <c:pt idx="27">
                  <c:v>-19.080387117140369</c:v>
                </c:pt>
                <c:pt idx="28">
                  <c:v>-19.060777263988115</c:v>
                </c:pt>
                <c:pt idx="29">
                  <c:v>-19.041167410835865</c:v>
                </c:pt>
                <c:pt idx="30">
                  <c:v>-19.021557557683614</c:v>
                </c:pt>
                <c:pt idx="31">
                  <c:v>-19.001947704531361</c:v>
                </c:pt>
                <c:pt idx="32">
                  <c:v>-18.982337851379111</c:v>
                </c:pt>
                <c:pt idx="33">
                  <c:v>-18.96272799822686</c:v>
                </c:pt>
                <c:pt idx="34">
                  <c:v>-18.94311814507461</c:v>
                </c:pt>
                <c:pt idx="35">
                  <c:v>-18.923508291922357</c:v>
                </c:pt>
                <c:pt idx="36">
                  <c:v>-18.903898438770106</c:v>
                </c:pt>
                <c:pt idx="37">
                  <c:v>-18.884288585617856</c:v>
                </c:pt>
                <c:pt idx="38">
                  <c:v>-18.864678732465606</c:v>
                </c:pt>
                <c:pt idx="39">
                  <c:v>-18.845068879313352</c:v>
                </c:pt>
                <c:pt idx="40">
                  <c:v>-18.825459026161102</c:v>
                </c:pt>
                <c:pt idx="41">
                  <c:v>-18.805849173008852</c:v>
                </c:pt>
                <c:pt idx="42">
                  <c:v>-18.786239319856598</c:v>
                </c:pt>
                <c:pt idx="43">
                  <c:v>-18.766629466704348</c:v>
                </c:pt>
                <c:pt idx="44">
                  <c:v>-18.747019613552098</c:v>
                </c:pt>
                <c:pt idx="45">
                  <c:v>-18.727409760399848</c:v>
                </c:pt>
                <c:pt idx="46">
                  <c:v>-18.707799907247594</c:v>
                </c:pt>
                <c:pt idx="47">
                  <c:v>-18.688190054095344</c:v>
                </c:pt>
                <c:pt idx="48">
                  <c:v>-18.668580200943094</c:v>
                </c:pt>
                <c:pt idx="49">
                  <c:v>-18.64897034779084</c:v>
                </c:pt>
                <c:pt idx="50">
                  <c:v>-18.62936049463859</c:v>
                </c:pt>
                <c:pt idx="51">
                  <c:v>-18.60975064148634</c:v>
                </c:pt>
                <c:pt idx="52">
                  <c:v>-18.590140788334089</c:v>
                </c:pt>
                <c:pt idx="53">
                  <c:v>-18.570530935181836</c:v>
                </c:pt>
                <c:pt idx="54">
                  <c:v>-18.550921082029586</c:v>
                </c:pt>
                <c:pt idx="55">
                  <c:v>-18.531311228877335</c:v>
                </c:pt>
                <c:pt idx="56">
                  <c:v>-18.511701375725082</c:v>
                </c:pt>
                <c:pt idx="57">
                  <c:v>-18.492091522572832</c:v>
                </c:pt>
                <c:pt idx="58">
                  <c:v>-18.472481669420581</c:v>
                </c:pt>
                <c:pt idx="59">
                  <c:v>-18.452871816268331</c:v>
                </c:pt>
                <c:pt idx="60">
                  <c:v>-18.433261963116077</c:v>
                </c:pt>
                <c:pt idx="61">
                  <c:v>-18.413652109963827</c:v>
                </c:pt>
                <c:pt idx="62">
                  <c:v>-18.394042256811577</c:v>
                </c:pt>
                <c:pt idx="63">
                  <c:v>-18.374432403659327</c:v>
                </c:pt>
                <c:pt idx="64">
                  <c:v>-18.354822550507073</c:v>
                </c:pt>
                <c:pt idx="65">
                  <c:v>-18.335212697354823</c:v>
                </c:pt>
                <c:pt idx="66">
                  <c:v>-18.315602844202573</c:v>
                </c:pt>
                <c:pt idx="67">
                  <c:v>-18.295992991050319</c:v>
                </c:pt>
                <c:pt idx="68">
                  <c:v>-18.276383137898069</c:v>
                </c:pt>
                <c:pt idx="69">
                  <c:v>-18.256773284745819</c:v>
                </c:pt>
                <c:pt idx="70">
                  <c:v>-18.237163431593569</c:v>
                </c:pt>
                <c:pt idx="71">
                  <c:v>-18.217553578441315</c:v>
                </c:pt>
                <c:pt idx="72">
                  <c:v>-18.197943725289065</c:v>
                </c:pt>
                <c:pt idx="73">
                  <c:v>-18.178333872136815</c:v>
                </c:pt>
                <c:pt idx="74">
                  <c:v>-18.158724018984564</c:v>
                </c:pt>
                <c:pt idx="75">
                  <c:v>-18.139114165832311</c:v>
                </c:pt>
                <c:pt idx="76">
                  <c:v>-18.119504312680061</c:v>
                </c:pt>
                <c:pt idx="77">
                  <c:v>-18.09989445952781</c:v>
                </c:pt>
                <c:pt idx="78">
                  <c:v>-18.080284606375557</c:v>
                </c:pt>
                <c:pt idx="79">
                  <c:v>-18.060674753223307</c:v>
                </c:pt>
                <c:pt idx="80">
                  <c:v>-18.041064900071056</c:v>
                </c:pt>
                <c:pt idx="81">
                  <c:v>-18.021455046918806</c:v>
                </c:pt>
                <c:pt idx="82">
                  <c:v>-18.001845193766552</c:v>
                </c:pt>
                <c:pt idx="83">
                  <c:v>-17.982235340614302</c:v>
                </c:pt>
                <c:pt idx="84">
                  <c:v>-17.962625487462052</c:v>
                </c:pt>
                <c:pt idx="85">
                  <c:v>-17.943015634309802</c:v>
                </c:pt>
                <c:pt idx="86">
                  <c:v>-17.923405781157548</c:v>
                </c:pt>
                <c:pt idx="87">
                  <c:v>-17.903795928005298</c:v>
                </c:pt>
                <c:pt idx="88">
                  <c:v>-17.884186074853048</c:v>
                </c:pt>
                <c:pt idx="89">
                  <c:v>-17.864576221700794</c:v>
                </c:pt>
                <c:pt idx="90">
                  <c:v>-17.844966368548544</c:v>
                </c:pt>
                <c:pt idx="91">
                  <c:v>-17.825356515396294</c:v>
                </c:pt>
                <c:pt idx="92">
                  <c:v>-17.805746662244044</c:v>
                </c:pt>
                <c:pt idx="93">
                  <c:v>-17.78613680909179</c:v>
                </c:pt>
                <c:pt idx="94">
                  <c:v>-17.76652695593954</c:v>
                </c:pt>
                <c:pt idx="95">
                  <c:v>-17.74691710278729</c:v>
                </c:pt>
                <c:pt idx="96">
                  <c:v>-17.727307249635039</c:v>
                </c:pt>
                <c:pt idx="97">
                  <c:v>-17.707697396482786</c:v>
                </c:pt>
                <c:pt idx="98">
                  <c:v>-17.688087543330536</c:v>
                </c:pt>
                <c:pt idx="99">
                  <c:v>-17.668477690178285</c:v>
                </c:pt>
                <c:pt idx="100">
                  <c:v>-17.648867837026032</c:v>
                </c:pt>
                <c:pt idx="101">
                  <c:v>-17.629257983873782</c:v>
                </c:pt>
                <c:pt idx="102">
                  <c:v>-17.609648130721531</c:v>
                </c:pt>
                <c:pt idx="103">
                  <c:v>-17.590038277569278</c:v>
                </c:pt>
                <c:pt idx="104">
                  <c:v>-17.570428424417027</c:v>
                </c:pt>
                <c:pt idx="105">
                  <c:v>-17.550818571264777</c:v>
                </c:pt>
                <c:pt idx="106">
                  <c:v>-17.531208718112527</c:v>
                </c:pt>
                <c:pt idx="107">
                  <c:v>-17.511598864960273</c:v>
                </c:pt>
                <c:pt idx="108">
                  <c:v>-17.491989011808023</c:v>
                </c:pt>
                <c:pt idx="109">
                  <c:v>-17.472379158655773</c:v>
                </c:pt>
                <c:pt idx="110">
                  <c:v>-17.452769305503523</c:v>
                </c:pt>
                <c:pt idx="111">
                  <c:v>-17.433159452351269</c:v>
                </c:pt>
                <c:pt idx="112">
                  <c:v>-17.413549599199019</c:v>
                </c:pt>
                <c:pt idx="113">
                  <c:v>-17.393939746046769</c:v>
                </c:pt>
                <c:pt idx="114">
                  <c:v>-17.374329892894515</c:v>
                </c:pt>
                <c:pt idx="115">
                  <c:v>-17.354720039742265</c:v>
                </c:pt>
                <c:pt idx="116">
                  <c:v>-17.335110186590015</c:v>
                </c:pt>
                <c:pt idx="117">
                  <c:v>-17.315500333437765</c:v>
                </c:pt>
                <c:pt idx="118">
                  <c:v>-17.295890480285511</c:v>
                </c:pt>
                <c:pt idx="119">
                  <c:v>-17.276280627133261</c:v>
                </c:pt>
                <c:pt idx="120">
                  <c:v>-17.256670773981011</c:v>
                </c:pt>
                <c:pt idx="121">
                  <c:v>-17.23706092082876</c:v>
                </c:pt>
                <c:pt idx="122">
                  <c:v>-17.217451067676507</c:v>
                </c:pt>
                <c:pt idx="123">
                  <c:v>-17.197841214524257</c:v>
                </c:pt>
                <c:pt idx="124">
                  <c:v>-17.178231361372006</c:v>
                </c:pt>
                <c:pt idx="125">
                  <c:v>-17.158621508219753</c:v>
                </c:pt>
                <c:pt idx="126">
                  <c:v>-17.139011655067502</c:v>
                </c:pt>
                <c:pt idx="127">
                  <c:v>-17.119401801915252</c:v>
                </c:pt>
                <c:pt idx="128">
                  <c:v>-17.099791948763002</c:v>
                </c:pt>
                <c:pt idx="129">
                  <c:v>-17.080182095610748</c:v>
                </c:pt>
                <c:pt idx="130">
                  <c:v>-17.060572242458498</c:v>
                </c:pt>
                <c:pt idx="131">
                  <c:v>-17.040962389306248</c:v>
                </c:pt>
                <c:pt idx="132">
                  <c:v>-17.021352536153998</c:v>
                </c:pt>
                <c:pt idx="133">
                  <c:v>-17.001742683001744</c:v>
                </c:pt>
                <c:pt idx="134">
                  <c:v>-16.982132829849494</c:v>
                </c:pt>
                <c:pt idx="135">
                  <c:v>-16.962522976697244</c:v>
                </c:pt>
                <c:pt idx="136">
                  <c:v>-16.94291312354499</c:v>
                </c:pt>
                <c:pt idx="137">
                  <c:v>-16.92330327039274</c:v>
                </c:pt>
                <c:pt idx="138">
                  <c:v>-16.90369341724049</c:v>
                </c:pt>
                <c:pt idx="139">
                  <c:v>-16.88408356408824</c:v>
                </c:pt>
                <c:pt idx="140">
                  <c:v>-16.864473710935986</c:v>
                </c:pt>
                <c:pt idx="141">
                  <c:v>-16.844863857783736</c:v>
                </c:pt>
                <c:pt idx="142">
                  <c:v>-16.825254004631486</c:v>
                </c:pt>
                <c:pt idx="143">
                  <c:v>-16.805644151479235</c:v>
                </c:pt>
                <c:pt idx="144">
                  <c:v>-16.786034298326982</c:v>
                </c:pt>
                <c:pt idx="145">
                  <c:v>-16.766424445174732</c:v>
                </c:pt>
                <c:pt idx="146">
                  <c:v>-16.746814592022481</c:v>
                </c:pt>
                <c:pt idx="147">
                  <c:v>-16.727204738870228</c:v>
                </c:pt>
                <c:pt idx="148">
                  <c:v>-16.707594885717977</c:v>
                </c:pt>
                <c:pt idx="149">
                  <c:v>-16.687985032565727</c:v>
                </c:pt>
                <c:pt idx="150">
                  <c:v>-16.668375179413474</c:v>
                </c:pt>
                <c:pt idx="151">
                  <c:v>-16.648765326261223</c:v>
                </c:pt>
                <c:pt idx="152">
                  <c:v>-16.629155473108973</c:v>
                </c:pt>
                <c:pt idx="153">
                  <c:v>-16.609545619956723</c:v>
                </c:pt>
                <c:pt idx="154">
                  <c:v>-16.589935766804473</c:v>
                </c:pt>
                <c:pt idx="155">
                  <c:v>-16.570325913652219</c:v>
                </c:pt>
                <c:pt idx="156">
                  <c:v>-16.550716060499969</c:v>
                </c:pt>
                <c:pt idx="157">
                  <c:v>-16.531106207347719</c:v>
                </c:pt>
                <c:pt idx="158">
                  <c:v>-16.511496354195465</c:v>
                </c:pt>
                <c:pt idx="159">
                  <c:v>-16.491886501043215</c:v>
                </c:pt>
                <c:pt idx="160">
                  <c:v>-16.472276647890965</c:v>
                </c:pt>
                <c:pt idx="161">
                  <c:v>-16.452666794738711</c:v>
                </c:pt>
                <c:pt idx="162">
                  <c:v>-16.433056941586461</c:v>
                </c:pt>
                <c:pt idx="163">
                  <c:v>-16.413447088434211</c:v>
                </c:pt>
                <c:pt idx="164">
                  <c:v>-16.393837235281961</c:v>
                </c:pt>
                <c:pt idx="165">
                  <c:v>-16.374227382129707</c:v>
                </c:pt>
                <c:pt idx="166">
                  <c:v>-16.354617528977457</c:v>
                </c:pt>
                <c:pt idx="167">
                  <c:v>-16.335007675825207</c:v>
                </c:pt>
                <c:pt idx="168">
                  <c:v>-16.315397822672956</c:v>
                </c:pt>
                <c:pt idx="169">
                  <c:v>-16.295787969520703</c:v>
                </c:pt>
                <c:pt idx="170">
                  <c:v>-16.276178116368452</c:v>
                </c:pt>
                <c:pt idx="171">
                  <c:v>-16.256568263216202</c:v>
                </c:pt>
                <c:pt idx="172">
                  <c:v>-16.236958410063949</c:v>
                </c:pt>
                <c:pt idx="173">
                  <c:v>-16.217348556911698</c:v>
                </c:pt>
                <c:pt idx="174">
                  <c:v>-16.197738703759448</c:v>
                </c:pt>
                <c:pt idx="175">
                  <c:v>-16.178128850607198</c:v>
                </c:pt>
                <c:pt idx="176">
                  <c:v>-16.158518997454944</c:v>
                </c:pt>
                <c:pt idx="177">
                  <c:v>-16.138909144302694</c:v>
                </c:pt>
                <c:pt idx="178">
                  <c:v>-16.119299291150444</c:v>
                </c:pt>
                <c:pt idx="179">
                  <c:v>-16.099689437998194</c:v>
                </c:pt>
                <c:pt idx="180">
                  <c:v>-16.08007958484594</c:v>
                </c:pt>
                <c:pt idx="181">
                  <c:v>-16.06046973169369</c:v>
                </c:pt>
                <c:pt idx="182">
                  <c:v>-16.04085987854144</c:v>
                </c:pt>
                <c:pt idx="183">
                  <c:v>-16.021250025389186</c:v>
                </c:pt>
                <c:pt idx="184">
                  <c:v>-16.001640172236936</c:v>
                </c:pt>
                <c:pt idx="185">
                  <c:v>-15.982030319084686</c:v>
                </c:pt>
                <c:pt idx="186">
                  <c:v>-15.962420465932434</c:v>
                </c:pt>
                <c:pt idx="187">
                  <c:v>-15.942810612780184</c:v>
                </c:pt>
                <c:pt idx="188">
                  <c:v>-15.923200759627932</c:v>
                </c:pt>
                <c:pt idx="189">
                  <c:v>-15.903590906475682</c:v>
                </c:pt>
                <c:pt idx="190">
                  <c:v>-15.88398105332343</c:v>
                </c:pt>
                <c:pt idx="191">
                  <c:v>-15.864371200171178</c:v>
                </c:pt>
                <c:pt idx="192">
                  <c:v>-15.844761347018927</c:v>
                </c:pt>
                <c:pt idx="193">
                  <c:v>-15.825151493866676</c:v>
                </c:pt>
                <c:pt idx="194">
                  <c:v>-15.805541640714425</c:v>
                </c:pt>
                <c:pt idx="195">
                  <c:v>-15.785931787562173</c:v>
                </c:pt>
                <c:pt idx="196">
                  <c:v>-15.766321934409923</c:v>
                </c:pt>
                <c:pt idx="197">
                  <c:v>-15.746712081257671</c:v>
                </c:pt>
                <c:pt idx="198">
                  <c:v>-15.727102228105419</c:v>
                </c:pt>
                <c:pt idx="199">
                  <c:v>-15.707492374953169</c:v>
                </c:pt>
                <c:pt idx="200">
                  <c:v>-15.687882521800919</c:v>
                </c:pt>
                <c:pt idx="201">
                  <c:v>-15.668272668648667</c:v>
                </c:pt>
                <c:pt idx="202">
                  <c:v>-15.648662815496415</c:v>
                </c:pt>
                <c:pt idx="203">
                  <c:v>-15.629052962344165</c:v>
                </c:pt>
                <c:pt idx="204">
                  <c:v>-15.609443109191913</c:v>
                </c:pt>
                <c:pt idx="205">
                  <c:v>-15.589833256039661</c:v>
                </c:pt>
                <c:pt idx="206">
                  <c:v>-15.570223402887411</c:v>
                </c:pt>
                <c:pt idx="207">
                  <c:v>-15.550613549735161</c:v>
                </c:pt>
                <c:pt idx="208">
                  <c:v>-15.531003696582909</c:v>
                </c:pt>
                <c:pt idx="209">
                  <c:v>-15.511393843430657</c:v>
                </c:pt>
                <c:pt idx="210">
                  <c:v>-15.491783990278407</c:v>
                </c:pt>
                <c:pt idx="211">
                  <c:v>-15.472174137126157</c:v>
                </c:pt>
                <c:pt idx="212">
                  <c:v>-15.452564283973905</c:v>
                </c:pt>
                <c:pt idx="213">
                  <c:v>-15.432954430821653</c:v>
                </c:pt>
                <c:pt idx="214">
                  <c:v>-15.413344577669402</c:v>
                </c:pt>
                <c:pt idx="215">
                  <c:v>-15.393734724517151</c:v>
                </c:pt>
                <c:pt idx="216">
                  <c:v>-15.374124871364899</c:v>
                </c:pt>
                <c:pt idx="217">
                  <c:v>-15.354515018212648</c:v>
                </c:pt>
                <c:pt idx="218">
                  <c:v>-15.334905165060398</c:v>
                </c:pt>
                <c:pt idx="219">
                  <c:v>-15.315295311908146</c:v>
                </c:pt>
                <c:pt idx="220">
                  <c:v>-15.295685458755894</c:v>
                </c:pt>
                <c:pt idx="221">
                  <c:v>-15.276075605603644</c:v>
                </c:pt>
                <c:pt idx="222">
                  <c:v>-15.256465752451394</c:v>
                </c:pt>
                <c:pt idx="223">
                  <c:v>-15.23685589929914</c:v>
                </c:pt>
                <c:pt idx="224">
                  <c:v>-15.21724604614689</c:v>
                </c:pt>
                <c:pt idx="225">
                  <c:v>-15.19763619299464</c:v>
                </c:pt>
                <c:pt idx="226">
                  <c:v>-15.178026339842388</c:v>
                </c:pt>
                <c:pt idx="227">
                  <c:v>-15.158416486690136</c:v>
                </c:pt>
                <c:pt idx="228">
                  <c:v>-15.138806633537886</c:v>
                </c:pt>
                <c:pt idx="229">
                  <c:v>-15.119196780385636</c:v>
                </c:pt>
                <c:pt idx="230">
                  <c:v>-15.099586927233384</c:v>
                </c:pt>
                <c:pt idx="231">
                  <c:v>-15.079977074081132</c:v>
                </c:pt>
                <c:pt idx="232">
                  <c:v>-15.060367220928882</c:v>
                </c:pt>
                <c:pt idx="233">
                  <c:v>-15.04075736777663</c:v>
                </c:pt>
                <c:pt idx="234">
                  <c:v>-15.021147514624378</c:v>
                </c:pt>
                <c:pt idx="235">
                  <c:v>-15.001537661472128</c:v>
                </c:pt>
                <c:pt idx="236">
                  <c:v>-14.981927808319877</c:v>
                </c:pt>
                <c:pt idx="237">
                  <c:v>-14.962317955167626</c:v>
                </c:pt>
                <c:pt idx="238">
                  <c:v>-14.942708102015374</c:v>
                </c:pt>
                <c:pt idx="239">
                  <c:v>-14.923098248863123</c:v>
                </c:pt>
                <c:pt idx="240">
                  <c:v>-14.903488395710873</c:v>
                </c:pt>
                <c:pt idx="241">
                  <c:v>-14.883878542558621</c:v>
                </c:pt>
                <c:pt idx="242">
                  <c:v>-14.864268689406369</c:v>
                </c:pt>
                <c:pt idx="243">
                  <c:v>-14.844658836254119</c:v>
                </c:pt>
                <c:pt idx="244">
                  <c:v>-14.825048983101867</c:v>
                </c:pt>
                <c:pt idx="245">
                  <c:v>-14.805439129949615</c:v>
                </c:pt>
                <c:pt idx="246">
                  <c:v>-14.785829276797365</c:v>
                </c:pt>
                <c:pt idx="247">
                  <c:v>-14.766219423645115</c:v>
                </c:pt>
                <c:pt idx="248">
                  <c:v>-14.746609570492863</c:v>
                </c:pt>
                <c:pt idx="249">
                  <c:v>-14.726999717340611</c:v>
                </c:pt>
                <c:pt idx="250">
                  <c:v>-14.707389864188361</c:v>
                </c:pt>
                <c:pt idx="251">
                  <c:v>-14.687780011036111</c:v>
                </c:pt>
                <c:pt idx="252">
                  <c:v>-14.668170157883857</c:v>
                </c:pt>
                <c:pt idx="253">
                  <c:v>-14.648560304731607</c:v>
                </c:pt>
                <c:pt idx="254">
                  <c:v>-14.628950451579357</c:v>
                </c:pt>
                <c:pt idx="255">
                  <c:v>-14.609340598427105</c:v>
                </c:pt>
                <c:pt idx="256">
                  <c:v>-14.589730745274853</c:v>
                </c:pt>
                <c:pt idx="257">
                  <c:v>-14.570120892122603</c:v>
                </c:pt>
                <c:pt idx="258">
                  <c:v>-14.550511038970352</c:v>
                </c:pt>
                <c:pt idx="259">
                  <c:v>-14.530901185818101</c:v>
                </c:pt>
                <c:pt idx="260">
                  <c:v>-14.511291332665849</c:v>
                </c:pt>
                <c:pt idx="261">
                  <c:v>-14.491681479513598</c:v>
                </c:pt>
                <c:pt idx="262">
                  <c:v>-14.472071626361346</c:v>
                </c:pt>
                <c:pt idx="263">
                  <c:v>-14.452461773209095</c:v>
                </c:pt>
                <c:pt idx="264">
                  <c:v>-14.432851920056844</c:v>
                </c:pt>
                <c:pt idx="265">
                  <c:v>-14.413242066904594</c:v>
                </c:pt>
                <c:pt idx="266">
                  <c:v>-14.393632213752342</c:v>
                </c:pt>
                <c:pt idx="267">
                  <c:v>-14.37402236060009</c:v>
                </c:pt>
                <c:pt idx="268">
                  <c:v>-14.35441250744784</c:v>
                </c:pt>
                <c:pt idx="269">
                  <c:v>-14.33480265429559</c:v>
                </c:pt>
                <c:pt idx="270">
                  <c:v>-14.315192801143338</c:v>
                </c:pt>
                <c:pt idx="271">
                  <c:v>-14.295582947991086</c:v>
                </c:pt>
                <c:pt idx="272">
                  <c:v>-14.275973094838836</c:v>
                </c:pt>
                <c:pt idx="273">
                  <c:v>-14.256363241686584</c:v>
                </c:pt>
                <c:pt idx="274">
                  <c:v>-14.236753388534332</c:v>
                </c:pt>
                <c:pt idx="275">
                  <c:v>-14.217143535382082</c:v>
                </c:pt>
                <c:pt idx="276">
                  <c:v>-14.197533682229832</c:v>
                </c:pt>
                <c:pt idx="277">
                  <c:v>-14.17792382907758</c:v>
                </c:pt>
                <c:pt idx="278">
                  <c:v>-14.158313975925328</c:v>
                </c:pt>
                <c:pt idx="279">
                  <c:v>-14.138704122773078</c:v>
                </c:pt>
                <c:pt idx="280">
                  <c:v>-14.119094269620826</c:v>
                </c:pt>
                <c:pt idx="281">
                  <c:v>-14.099484416468574</c:v>
                </c:pt>
                <c:pt idx="282">
                  <c:v>-14.079874563316324</c:v>
                </c:pt>
                <c:pt idx="283">
                  <c:v>-14.060264710164073</c:v>
                </c:pt>
                <c:pt idx="284">
                  <c:v>-14.040654857011821</c:v>
                </c:pt>
                <c:pt idx="285">
                  <c:v>-14.02104500385957</c:v>
                </c:pt>
                <c:pt idx="286">
                  <c:v>-14.001435150707319</c:v>
                </c:pt>
                <c:pt idx="287">
                  <c:v>-13.981825297555069</c:v>
                </c:pt>
                <c:pt idx="288">
                  <c:v>-13.962215444402817</c:v>
                </c:pt>
                <c:pt idx="289">
                  <c:v>-13.942605591250565</c:v>
                </c:pt>
                <c:pt idx="290">
                  <c:v>-13.922995738098315</c:v>
                </c:pt>
                <c:pt idx="291">
                  <c:v>-13.903385884946063</c:v>
                </c:pt>
                <c:pt idx="292">
                  <c:v>-13.883776031793811</c:v>
                </c:pt>
                <c:pt idx="293">
                  <c:v>-13.864166178641561</c:v>
                </c:pt>
                <c:pt idx="294">
                  <c:v>-13.844556325489311</c:v>
                </c:pt>
                <c:pt idx="295">
                  <c:v>-13.824946472337059</c:v>
                </c:pt>
                <c:pt idx="296">
                  <c:v>-13.805336619184807</c:v>
                </c:pt>
                <c:pt idx="297">
                  <c:v>-13.785726766032557</c:v>
                </c:pt>
                <c:pt idx="298">
                  <c:v>-13.766116912880307</c:v>
                </c:pt>
                <c:pt idx="299">
                  <c:v>-13.746507059728053</c:v>
                </c:pt>
                <c:pt idx="300">
                  <c:v>-13.726897206575803</c:v>
                </c:pt>
                <c:pt idx="301">
                  <c:v>-13.707287353423553</c:v>
                </c:pt>
                <c:pt idx="302">
                  <c:v>-13.687677500271301</c:v>
                </c:pt>
                <c:pt idx="303">
                  <c:v>-13.668067647119049</c:v>
                </c:pt>
                <c:pt idx="304">
                  <c:v>-13.648457793966799</c:v>
                </c:pt>
                <c:pt idx="305">
                  <c:v>-13.628847940814548</c:v>
                </c:pt>
                <c:pt idx="306">
                  <c:v>-13.609238087662296</c:v>
                </c:pt>
                <c:pt idx="307">
                  <c:v>-13.589628234510045</c:v>
                </c:pt>
                <c:pt idx="308">
                  <c:v>-13.570018381357794</c:v>
                </c:pt>
                <c:pt idx="309">
                  <c:v>-13.550408528205542</c:v>
                </c:pt>
                <c:pt idx="310">
                  <c:v>-13.53079867505329</c:v>
                </c:pt>
                <c:pt idx="311">
                  <c:v>-13.51118882190104</c:v>
                </c:pt>
                <c:pt idx="312">
                  <c:v>-13.49157896874879</c:v>
                </c:pt>
                <c:pt idx="313">
                  <c:v>-13.471969115596538</c:v>
                </c:pt>
                <c:pt idx="314">
                  <c:v>-13.452359262444286</c:v>
                </c:pt>
                <c:pt idx="315">
                  <c:v>-13.432749409292036</c:v>
                </c:pt>
                <c:pt idx="316">
                  <c:v>-13.413139556139786</c:v>
                </c:pt>
                <c:pt idx="317">
                  <c:v>-13.393529702987534</c:v>
                </c:pt>
                <c:pt idx="318">
                  <c:v>-13.373919849835282</c:v>
                </c:pt>
                <c:pt idx="319">
                  <c:v>-13.354309996683032</c:v>
                </c:pt>
                <c:pt idx="320">
                  <c:v>-13.33470014353078</c:v>
                </c:pt>
                <c:pt idx="321">
                  <c:v>-13.315090290378528</c:v>
                </c:pt>
                <c:pt idx="322">
                  <c:v>-13.295480437226278</c:v>
                </c:pt>
                <c:pt idx="323">
                  <c:v>-13.275870584074028</c:v>
                </c:pt>
                <c:pt idx="324">
                  <c:v>-13.256260730921776</c:v>
                </c:pt>
                <c:pt idx="325">
                  <c:v>-13.236650877769524</c:v>
                </c:pt>
                <c:pt idx="326">
                  <c:v>-13.217041024617274</c:v>
                </c:pt>
                <c:pt idx="327">
                  <c:v>-13.197431171465023</c:v>
                </c:pt>
                <c:pt idx="328">
                  <c:v>-13.17782131831277</c:v>
                </c:pt>
                <c:pt idx="329">
                  <c:v>-13.15821146516052</c:v>
                </c:pt>
                <c:pt idx="330">
                  <c:v>-13.138601612008269</c:v>
                </c:pt>
                <c:pt idx="331">
                  <c:v>-13.118991758856017</c:v>
                </c:pt>
                <c:pt idx="332">
                  <c:v>-13.099381905703765</c:v>
                </c:pt>
                <c:pt idx="333">
                  <c:v>-13.079772052551515</c:v>
                </c:pt>
                <c:pt idx="334">
                  <c:v>-13.060162199399265</c:v>
                </c:pt>
                <c:pt idx="335">
                  <c:v>-13.040552346247013</c:v>
                </c:pt>
                <c:pt idx="336">
                  <c:v>-13.020942493094761</c:v>
                </c:pt>
                <c:pt idx="337">
                  <c:v>-13.001332639942511</c:v>
                </c:pt>
                <c:pt idx="338">
                  <c:v>-12.981722786790259</c:v>
                </c:pt>
                <c:pt idx="339">
                  <c:v>-12.962112933638007</c:v>
                </c:pt>
                <c:pt idx="340">
                  <c:v>-12.942503080485757</c:v>
                </c:pt>
                <c:pt idx="341">
                  <c:v>-12.922893227333507</c:v>
                </c:pt>
                <c:pt idx="342">
                  <c:v>-12.903283374181255</c:v>
                </c:pt>
                <c:pt idx="343">
                  <c:v>-12.883673521029003</c:v>
                </c:pt>
                <c:pt idx="344">
                  <c:v>-12.864063667876753</c:v>
                </c:pt>
                <c:pt idx="345">
                  <c:v>-12.844453814724503</c:v>
                </c:pt>
                <c:pt idx="346">
                  <c:v>-12.824843961572251</c:v>
                </c:pt>
                <c:pt idx="347">
                  <c:v>-12.805234108419999</c:v>
                </c:pt>
                <c:pt idx="348">
                  <c:v>-12.785624255267749</c:v>
                </c:pt>
                <c:pt idx="349">
                  <c:v>-12.766014402115497</c:v>
                </c:pt>
                <c:pt idx="350">
                  <c:v>-12.746404548963245</c:v>
                </c:pt>
                <c:pt idx="351">
                  <c:v>-12.726794695810995</c:v>
                </c:pt>
                <c:pt idx="352">
                  <c:v>-12.707184842658744</c:v>
                </c:pt>
                <c:pt idx="353">
                  <c:v>-12.687574989506492</c:v>
                </c:pt>
                <c:pt idx="354">
                  <c:v>-12.66796513635424</c:v>
                </c:pt>
                <c:pt idx="355">
                  <c:v>-12.64835528320199</c:v>
                </c:pt>
                <c:pt idx="356">
                  <c:v>-12.628745430049738</c:v>
                </c:pt>
                <c:pt idx="357">
                  <c:v>-12.609135576897486</c:v>
                </c:pt>
                <c:pt idx="358">
                  <c:v>-12.589525723745236</c:v>
                </c:pt>
                <c:pt idx="359">
                  <c:v>-12.569915870592986</c:v>
                </c:pt>
                <c:pt idx="360">
                  <c:v>-12.550306017440734</c:v>
                </c:pt>
                <c:pt idx="361">
                  <c:v>-12.530696164288482</c:v>
                </c:pt>
                <c:pt idx="362">
                  <c:v>-12.511086311136232</c:v>
                </c:pt>
                <c:pt idx="363">
                  <c:v>-12.491476457983982</c:v>
                </c:pt>
                <c:pt idx="364">
                  <c:v>-12.47186660483173</c:v>
                </c:pt>
                <c:pt idx="365">
                  <c:v>-12.452256751679478</c:v>
                </c:pt>
                <c:pt idx="366">
                  <c:v>-12.432646898527228</c:v>
                </c:pt>
                <c:pt idx="367">
                  <c:v>-12.413037045374976</c:v>
                </c:pt>
                <c:pt idx="368">
                  <c:v>-12.393427192222724</c:v>
                </c:pt>
                <c:pt idx="369">
                  <c:v>-12.373817339070474</c:v>
                </c:pt>
                <c:pt idx="370">
                  <c:v>-12.354207485918224</c:v>
                </c:pt>
                <c:pt idx="371">
                  <c:v>-12.334597632765972</c:v>
                </c:pt>
                <c:pt idx="372">
                  <c:v>-12.31498777961372</c:v>
                </c:pt>
                <c:pt idx="373">
                  <c:v>-12.29537792646147</c:v>
                </c:pt>
                <c:pt idx="374">
                  <c:v>-12.275768073309219</c:v>
                </c:pt>
                <c:pt idx="375">
                  <c:v>-12.256158220156966</c:v>
                </c:pt>
                <c:pt idx="376">
                  <c:v>-12.236548367004715</c:v>
                </c:pt>
                <c:pt idx="377">
                  <c:v>-12.216938513852465</c:v>
                </c:pt>
                <c:pt idx="378">
                  <c:v>-12.197328660700213</c:v>
                </c:pt>
                <c:pt idx="379">
                  <c:v>-12.177718807547961</c:v>
                </c:pt>
                <c:pt idx="380">
                  <c:v>-12.158108954395711</c:v>
                </c:pt>
                <c:pt idx="381">
                  <c:v>-12.138499101243461</c:v>
                </c:pt>
                <c:pt idx="382">
                  <c:v>-12.118889248091209</c:v>
                </c:pt>
                <c:pt idx="383">
                  <c:v>-12.099279394938957</c:v>
                </c:pt>
                <c:pt idx="384">
                  <c:v>-12.079669541786707</c:v>
                </c:pt>
                <c:pt idx="385">
                  <c:v>-12.060059688634455</c:v>
                </c:pt>
                <c:pt idx="386">
                  <c:v>-12.040449835482203</c:v>
                </c:pt>
                <c:pt idx="387">
                  <c:v>-12.020839982329953</c:v>
                </c:pt>
                <c:pt idx="388">
                  <c:v>-12.001230129177703</c:v>
                </c:pt>
                <c:pt idx="389">
                  <c:v>-11.981620276025451</c:v>
                </c:pt>
                <c:pt idx="390">
                  <c:v>-11.962010422873199</c:v>
                </c:pt>
                <c:pt idx="391">
                  <c:v>-11.942400569720949</c:v>
                </c:pt>
                <c:pt idx="392">
                  <c:v>-11.922790716568699</c:v>
                </c:pt>
                <c:pt idx="393">
                  <c:v>-11.903180863416447</c:v>
                </c:pt>
                <c:pt idx="394">
                  <c:v>-11.883571010264195</c:v>
                </c:pt>
                <c:pt idx="395">
                  <c:v>-11.863961157111945</c:v>
                </c:pt>
                <c:pt idx="396">
                  <c:v>-11.844351303959693</c:v>
                </c:pt>
                <c:pt idx="397">
                  <c:v>-11.824741450807441</c:v>
                </c:pt>
                <c:pt idx="398">
                  <c:v>-11.80513159765519</c:v>
                </c:pt>
                <c:pt idx="399">
                  <c:v>-11.78552174450294</c:v>
                </c:pt>
                <c:pt idx="400">
                  <c:v>-11.765911891350688</c:v>
                </c:pt>
                <c:pt idx="401">
                  <c:v>-11.746302038198436</c:v>
                </c:pt>
                <c:pt idx="402">
                  <c:v>-11.726692185046186</c:v>
                </c:pt>
                <c:pt idx="403">
                  <c:v>-11.707082331893934</c:v>
                </c:pt>
                <c:pt idx="404">
                  <c:v>-11.687472478741682</c:v>
                </c:pt>
                <c:pt idx="405">
                  <c:v>-11.667862625589432</c:v>
                </c:pt>
                <c:pt idx="406">
                  <c:v>-11.648252772437182</c:v>
                </c:pt>
                <c:pt idx="407">
                  <c:v>-11.62864291928493</c:v>
                </c:pt>
                <c:pt idx="408">
                  <c:v>-11.609033066132678</c:v>
                </c:pt>
                <c:pt idx="409">
                  <c:v>-11.589423212980428</c:v>
                </c:pt>
                <c:pt idx="410">
                  <c:v>-11.569813359828176</c:v>
                </c:pt>
                <c:pt idx="411">
                  <c:v>-11.550203506675926</c:v>
                </c:pt>
                <c:pt idx="412">
                  <c:v>-11.530593653523674</c:v>
                </c:pt>
                <c:pt idx="413">
                  <c:v>-11.510983800371424</c:v>
                </c:pt>
                <c:pt idx="414">
                  <c:v>-11.491373947219172</c:v>
                </c:pt>
                <c:pt idx="415">
                  <c:v>-11.471764094066922</c:v>
                </c:pt>
                <c:pt idx="416">
                  <c:v>-11.45215424091467</c:v>
                </c:pt>
                <c:pt idx="417">
                  <c:v>-11.43254438776242</c:v>
                </c:pt>
                <c:pt idx="418">
                  <c:v>-11.412934534610168</c:v>
                </c:pt>
                <c:pt idx="419">
                  <c:v>-11.393324681457916</c:v>
                </c:pt>
                <c:pt idx="420">
                  <c:v>-11.373714828305665</c:v>
                </c:pt>
                <c:pt idx="421">
                  <c:v>-11.354104975153414</c:v>
                </c:pt>
                <c:pt idx="422">
                  <c:v>-11.334495122001163</c:v>
                </c:pt>
                <c:pt idx="423">
                  <c:v>-11.314885268848911</c:v>
                </c:pt>
                <c:pt idx="424">
                  <c:v>-11.295275415696661</c:v>
                </c:pt>
                <c:pt idx="425">
                  <c:v>-11.275665562544409</c:v>
                </c:pt>
                <c:pt idx="426">
                  <c:v>-11.256055709392159</c:v>
                </c:pt>
                <c:pt idx="427">
                  <c:v>-11.236445856239907</c:v>
                </c:pt>
                <c:pt idx="428">
                  <c:v>-11.216836003087655</c:v>
                </c:pt>
                <c:pt idx="429">
                  <c:v>-11.197226149935405</c:v>
                </c:pt>
                <c:pt idx="430">
                  <c:v>-11.177616296783153</c:v>
                </c:pt>
                <c:pt idx="431">
                  <c:v>-11.158006443630903</c:v>
                </c:pt>
                <c:pt idx="432">
                  <c:v>-11.138396590478651</c:v>
                </c:pt>
                <c:pt idx="433">
                  <c:v>-11.118786737326401</c:v>
                </c:pt>
                <c:pt idx="434">
                  <c:v>-11.099176884174149</c:v>
                </c:pt>
                <c:pt idx="435">
                  <c:v>-11.079567031021899</c:v>
                </c:pt>
                <c:pt idx="436">
                  <c:v>-11.059957177869647</c:v>
                </c:pt>
                <c:pt idx="437">
                  <c:v>-11.040347324717395</c:v>
                </c:pt>
                <c:pt idx="438">
                  <c:v>-11.020737471565145</c:v>
                </c:pt>
                <c:pt idx="439">
                  <c:v>-11.001127618412893</c:v>
                </c:pt>
                <c:pt idx="440">
                  <c:v>-10.981517765260643</c:v>
                </c:pt>
                <c:pt idx="441">
                  <c:v>-10.961907912108391</c:v>
                </c:pt>
                <c:pt idx="442">
                  <c:v>-10.94229805895614</c:v>
                </c:pt>
                <c:pt idx="443">
                  <c:v>-10.922688205803889</c:v>
                </c:pt>
                <c:pt idx="444">
                  <c:v>-10.903078352651638</c:v>
                </c:pt>
                <c:pt idx="445">
                  <c:v>-10.883468499499386</c:v>
                </c:pt>
                <c:pt idx="446">
                  <c:v>-10.863858646347134</c:v>
                </c:pt>
                <c:pt idx="447">
                  <c:v>-10.844248793194884</c:v>
                </c:pt>
                <c:pt idx="448">
                  <c:v>-10.824638940042632</c:v>
                </c:pt>
                <c:pt idx="449">
                  <c:v>-10.805029086890382</c:v>
                </c:pt>
                <c:pt idx="450">
                  <c:v>-10.78541923373813</c:v>
                </c:pt>
                <c:pt idx="451">
                  <c:v>-10.76580938058588</c:v>
                </c:pt>
                <c:pt idx="452">
                  <c:v>-10.746199527433628</c:v>
                </c:pt>
                <c:pt idx="453">
                  <c:v>-10.726589674281378</c:v>
                </c:pt>
                <c:pt idx="454">
                  <c:v>-10.706979821129126</c:v>
                </c:pt>
                <c:pt idx="455">
                  <c:v>-10.687369967976876</c:v>
                </c:pt>
                <c:pt idx="456">
                  <c:v>-10.667760114824624</c:v>
                </c:pt>
                <c:pt idx="457">
                  <c:v>-10.648150261672372</c:v>
                </c:pt>
                <c:pt idx="458">
                  <c:v>-10.628540408520122</c:v>
                </c:pt>
                <c:pt idx="459">
                  <c:v>-10.60893055536787</c:v>
                </c:pt>
                <c:pt idx="460">
                  <c:v>-10.58932070221562</c:v>
                </c:pt>
                <c:pt idx="461">
                  <c:v>-10.569710849063368</c:v>
                </c:pt>
                <c:pt idx="462">
                  <c:v>-10.550100995911118</c:v>
                </c:pt>
                <c:pt idx="463">
                  <c:v>-10.530491142758866</c:v>
                </c:pt>
                <c:pt idx="464">
                  <c:v>-10.510881289606615</c:v>
                </c:pt>
                <c:pt idx="465">
                  <c:v>-10.491271436454364</c:v>
                </c:pt>
                <c:pt idx="466">
                  <c:v>-10.471661583302112</c:v>
                </c:pt>
                <c:pt idx="467">
                  <c:v>-10.452051730149861</c:v>
                </c:pt>
                <c:pt idx="468">
                  <c:v>-10.432441876997609</c:v>
                </c:pt>
                <c:pt idx="469">
                  <c:v>-10.412832023845359</c:v>
                </c:pt>
                <c:pt idx="470">
                  <c:v>-10.393222170693107</c:v>
                </c:pt>
                <c:pt idx="471">
                  <c:v>-10.373612317540857</c:v>
                </c:pt>
                <c:pt idx="472">
                  <c:v>-10.354002464388605</c:v>
                </c:pt>
                <c:pt idx="473">
                  <c:v>-10.334392611236355</c:v>
                </c:pt>
                <c:pt idx="474">
                  <c:v>-10.314782758084103</c:v>
                </c:pt>
                <c:pt idx="475">
                  <c:v>-10.295172904931851</c:v>
                </c:pt>
                <c:pt idx="476">
                  <c:v>-10.275563051779601</c:v>
                </c:pt>
                <c:pt idx="477">
                  <c:v>-10.255953198627349</c:v>
                </c:pt>
                <c:pt idx="478">
                  <c:v>-10.236343345475099</c:v>
                </c:pt>
                <c:pt idx="479">
                  <c:v>-10.216733492322847</c:v>
                </c:pt>
                <c:pt idx="480">
                  <c:v>-10.197123639170597</c:v>
                </c:pt>
                <c:pt idx="481">
                  <c:v>-10.177513786018345</c:v>
                </c:pt>
                <c:pt idx="482">
                  <c:v>-10.157903932866095</c:v>
                </c:pt>
                <c:pt idx="483">
                  <c:v>-10.138294079713843</c:v>
                </c:pt>
                <c:pt idx="484">
                  <c:v>-10.118684226561591</c:v>
                </c:pt>
                <c:pt idx="485">
                  <c:v>-10.099074373409341</c:v>
                </c:pt>
                <c:pt idx="486">
                  <c:v>-10.079464520257089</c:v>
                </c:pt>
                <c:pt idx="487">
                  <c:v>-10.059854667104839</c:v>
                </c:pt>
                <c:pt idx="488">
                  <c:v>-10.040244813952587</c:v>
                </c:pt>
                <c:pt idx="489">
                  <c:v>-10.020634960800336</c:v>
                </c:pt>
                <c:pt idx="490">
                  <c:v>-10.001025107648085</c:v>
                </c:pt>
                <c:pt idx="491">
                  <c:v>-9.9814152544958343</c:v>
                </c:pt>
                <c:pt idx="492">
                  <c:v>-9.9618054013435824</c:v>
                </c:pt>
                <c:pt idx="493">
                  <c:v>-9.9421955481913322</c:v>
                </c:pt>
                <c:pt idx="494">
                  <c:v>-9.9225856950390803</c:v>
                </c:pt>
                <c:pt idx="495">
                  <c:v>-9.9029758418868283</c:v>
                </c:pt>
                <c:pt idx="496">
                  <c:v>-9.8833659887345782</c:v>
                </c:pt>
                <c:pt idx="497">
                  <c:v>-9.8637561355823262</c:v>
                </c:pt>
                <c:pt idx="498">
                  <c:v>-9.8441462824300761</c:v>
                </c:pt>
                <c:pt idx="499">
                  <c:v>-9.8245364292778241</c:v>
                </c:pt>
                <c:pt idx="500">
                  <c:v>-9.8049265761255739</c:v>
                </c:pt>
                <c:pt idx="501">
                  <c:v>-9.785316722973322</c:v>
                </c:pt>
                <c:pt idx="502">
                  <c:v>-9.7657068698210718</c:v>
                </c:pt>
                <c:pt idx="503">
                  <c:v>-9.7460970166688199</c:v>
                </c:pt>
                <c:pt idx="504">
                  <c:v>-9.7264871635165679</c:v>
                </c:pt>
                <c:pt idx="505">
                  <c:v>-9.7068773103643178</c:v>
                </c:pt>
                <c:pt idx="506">
                  <c:v>-9.6872674572120658</c:v>
                </c:pt>
                <c:pt idx="507">
                  <c:v>-9.6676576040598157</c:v>
                </c:pt>
                <c:pt idx="508">
                  <c:v>-9.6480477509075637</c:v>
                </c:pt>
                <c:pt idx="509">
                  <c:v>-9.6284378977553136</c:v>
                </c:pt>
                <c:pt idx="510">
                  <c:v>-9.6088280446030616</c:v>
                </c:pt>
                <c:pt idx="511">
                  <c:v>-9.5892181914508114</c:v>
                </c:pt>
                <c:pt idx="512">
                  <c:v>-9.5696083382985595</c:v>
                </c:pt>
                <c:pt idx="513">
                  <c:v>-9.5499984851463076</c:v>
                </c:pt>
                <c:pt idx="514">
                  <c:v>-9.5303886319940574</c:v>
                </c:pt>
                <c:pt idx="515">
                  <c:v>-9.5107787788418054</c:v>
                </c:pt>
                <c:pt idx="516">
                  <c:v>-9.4911689256895553</c:v>
                </c:pt>
                <c:pt idx="517">
                  <c:v>-9.4715590725373033</c:v>
                </c:pt>
                <c:pt idx="518">
                  <c:v>-9.4519492193850532</c:v>
                </c:pt>
                <c:pt idx="519">
                  <c:v>-9.4323393662328012</c:v>
                </c:pt>
                <c:pt idx="520">
                  <c:v>-9.4127295130805511</c:v>
                </c:pt>
                <c:pt idx="521">
                  <c:v>-9.3931196599282991</c:v>
                </c:pt>
                <c:pt idx="522">
                  <c:v>-9.3735098067760472</c:v>
                </c:pt>
                <c:pt idx="523">
                  <c:v>-9.353899953623797</c:v>
                </c:pt>
                <c:pt idx="524">
                  <c:v>-9.3342901004715451</c:v>
                </c:pt>
                <c:pt idx="525">
                  <c:v>-9.3146802473192949</c:v>
                </c:pt>
                <c:pt idx="526">
                  <c:v>-9.2950703941670429</c:v>
                </c:pt>
                <c:pt idx="527">
                  <c:v>-9.2754605410147928</c:v>
                </c:pt>
                <c:pt idx="528">
                  <c:v>-9.2558506878625408</c:v>
                </c:pt>
                <c:pt idx="529">
                  <c:v>-9.2362408347102907</c:v>
                </c:pt>
                <c:pt idx="530">
                  <c:v>-9.2166309815580387</c:v>
                </c:pt>
                <c:pt idx="531">
                  <c:v>-9.1970211284057868</c:v>
                </c:pt>
                <c:pt idx="532">
                  <c:v>-9.1774112752535366</c:v>
                </c:pt>
                <c:pt idx="533">
                  <c:v>-9.1578014221012847</c:v>
                </c:pt>
                <c:pt idx="534">
                  <c:v>-9.1381915689490345</c:v>
                </c:pt>
                <c:pt idx="535">
                  <c:v>-9.1185817157967826</c:v>
                </c:pt>
                <c:pt idx="536">
                  <c:v>-9.0989718626445324</c:v>
                </c:pt>
                <c:pt idx="537">
                  <c:v>-9.0793620094922804</c:v>
                </c:pt>
                <c:pt idx="538">
                  <c:v>-9.0597521563400303</c:v>
                </c:pt>
                <c:pt idx="539">
                  <c:v>-9.0401423031877783</c:v>
                </c:pt>
                <c:pt idx="540">
                  <c:v>-9.0205324500355282</c:v>
                </c:pt>
                <c:pt idx="541">
                  <c:v>-9.0009225968832762</c:v>
                </c:pt>
                <c:pt idx="542">
                  <c:v>-8.9813127437310243</c:v>
                </c:pt>
                <c:pt idx="543">
                  <c:v>-8.9617028905787741</c:v>
                </c:pt>
                <c:pt idx="544">
                  <c:v>-8.9420930374265222</c:v>
                </c:pt>
                <c:pt idx="545">
                  <c:v>-8.922483184274272</c:v>
                </c:pt>
                <c:pt idx="546">
                  <c:v>-8.9028733311220201</c:v>
                </c:pt>
                <c:pt idx="547">
                  <c:v>-8.8832634779697699</c:v>
                </c:pt>
                <c:pt idx="548">
                  <c:v>-8.863653624817518</c:v>
                </c:pt>
                <c:pt idx="549">
                  <c:v>-8.8440437716652678</c:v>
                </c:pt>
                <c:pt idx="550">
                  <c:v>-8.8244339185130158</c:v>
                </c:pt>
                <c:pt idx="551">
                  <c:v>-8.8048240653607639</c:v>
                </c:pt>
                <c:pt idx="552">
                  <c:v>-8.7852142122085137</c:v>
                </c:pt>
                <c:pt idx="553">
                  <c:v>-8.7656043590562618</c:v>
                </c:pt>
                <c:pt idx="554">
                  <c:v>-8.7459945059040116</c:v>
                </c:pt>
                <c:pt idx="555">
                  <c:v>-8.7263846527517597</c:v>
                </c:pt>
                <c:pt idx="556">
                  <c:v>-8.7067747995995095</c:v>
                </c:pt>
                <c:pt idx="557">
                  <c:v>-8.6871649464472576</c:v>
                </c:pt>
                <c:pt idx="558">
                  <c:v>-8.6675550932950074</c:v>
                </c:pt>
                <c:pt idx="559">
                  <c:v>-8.6479452401427555</c:v>
                </c:pt>
                <c:pt idx="560">
                  <c:v>-8.6283353869905035</c:v>
                </c:pt>
                <c:pt idx="561">
                  <c:v>-8.6087255338382533</c:v>
                </c:pt>
                <c:pt idx="562">
                  <c:v>-8.5891156806860014</c:v>
                </c:pt>
                <c:pt idx="563">
                  <c:v>-8.5695058275337512</c:v>
                </c:pt>
                <c:pt idx="564">
                  <c:v>-8.5498959743814993</c:v>
                </c:pt>
                <c:pt idx="565">
                  <c:v>-8.5302861212292491</c:v>
                </c:pt>
                <c:pt idx="566">
                  <c:v>-8.5106762680769972</c:v>
                </c:pt>
                <c:pt idx="567">
                  <c:v>-8.491066414924747</c:v>
                </c:pt>
                <c:pt idx="568">
                  <c:v>-8.4714565617724951</c:v>
                </c:pt>
                <c:pt idx="569">
                  <c:v>-8.4518467086202431</c:v>
                </c:pt>
                <c:pt idx="570">
                  <c:v>-8.432236855467993</c:v>
                </c:pt>
                <c:pt idx="571">
                  <c:v>-8.412627002315741</c:v>
                </c:pt>
                <c:pt idx="572">
                  <c:v>-8.3930171491634908</c:v>
                </c:pt>
                <c:pt idx="573">
                  <c:v>-8.3734072960112389</c:v>
                </c:pt>
                <c:pt idx="574">
                  <c:v>-8.3537974428589887</c:v>
                </c:pt>
                <c:pt idx="575">
                  <c:v>-8.3341875897067368</c:v>
                </c:pt>
                <c:pt idx="576">
                  <c:v>-8.3145777365544866</c:v>
                </c:pt>
                <c:pt idx="577">
                  <c:v>-8.2949678834022347</c:v>
                </c:pt>
                <c:pt idx="578">
                  <c:v>-8.2753580302499845</c:v>
                </c:pt>
                <c:pt idx="579">
                  <c:v>-8.2557481770977326</c:v>
                </c:pt>
                <c:pt idx="580">
                  <c:v>-8.2361383239454806</c:v>
                </c:pt>
                <c:pt idx="581">
                  <c:v>-8.2165284707932305</c:v>
                </c:pt>
                <c:pt idx="582">
                  <c:v>-8.1969186176409785</c:v>
                </c:pt>
                <c:pt idx="583">
                  <c:v>-8.1773087644887283</c:v>
                </c:pt>
                <c:pt idx="584">
                  <c:v>-8.1576989113364764</c:v>
                </c:pt>
                <c:pt idx="585">
                  <c:v>-8.1380890581842262</c:v>
                </c:pt>
                <c:pt idx="586">
                  <c:v>-8.1184792050319743</c:v>
                </c:pt>
                <c:pt idx="587">
                  <c:v>-8.0988693518797241</c:v>
                </c:pt>
                <c:pt idx="588">
                  <c:v>-8.0792594987274722</c:v>
                </c:pt>
                <c:pt idx="589">
                  <c:v>-8.0596496455752202</c:v>
                </c:pt>
                <c:pt idx="590">
                  <c:v>-8.0400397924229701</c:v>
                </c:pt>
                <c:pt idx="591">
                  <c:v>-8.0204299392707181</c:v>
                </c:pt>
                <c:pt idx="592">
                  <c:v>-8.000820086118468</c:v>
                </c:pt>
                <c:pt idx="593">
                  <c:v>-7.981210232966216</c:v>
                </c:pt>
                <c:pt idx="594">
                  <c:v>-7.9616003798139658</c:v>
                </c:pt>
                <c:pt idx="595">
                  <c:v>-7.9419905266617139</c:v>
                </c:pt>
                <c:pt idx="596">
                  <c:v>-7.9223806735094637</c:v>
                </c:pt>
                <c:pt idx="597">
                  <c:v>-7.9027708203572118</c:v>
                </c:pt>
                <c:pt idx="598">
                  <c:v>-7.8831609672049598</c:v>
                </c:pt>
                <c:pt idx="599">
                  <c:v>-7.8635511140527097</c:v>
                </c:pt>
                <c:pt idx="600">
                  <c:v>-7.8439412609004577</c:v>
                </c:pt>
                <c:pt idx="601">
                  <c:v>-7.8243314077482076</c:v>
                </c:pt>
                <c:pt idx="602">
                  <c:v>-7.8047215545959556</c:v>
                </c:pt>
                <c:pt idx="603">
                  <c:v>-7.7851117014437055</c:v>
                </c:pt>
                <c:pt idx="604">
                  <c:v>-7.7655018482914535</c:v>
                </c:pt>
                <c:pt idx="605">
                  <c:v>-7.7458919951392033</c:v>
                </c:pt>
                <c:pt idx="606">
                  <c:v>-7.7262821419869514</c:v>
                </c:pt>
                <c:pt idx="607">
                  <c:v>-7.7066722888346995</c:v>
                </c:pt>
                <c:pt idx="608">
                  <c:v>-7.6870624356824493</c:v>
                </c:pt>
                <c:pt idx="609">
                  <c:v>-7.6674525825301973</c:v>
                </c:pt>
                <c:pt idx="610">
                  <c:v>-7.6478427293779472</c:v>
                </c:pt>
                <c:pt idx="611">
                  <c:v>-7.6282328762256952</c:v>
                </c:pt>
                <c:pt idx="612">
                  <c:v>-7.6086230230734451</c:v>
                </c:pt>
                <c:pt idx="613">
                  <c:v>-7.5890131699211931</c:v>
                </c:pt>
                <c:pt idx="614">
                  <c:v>-7.569403316768943</c:v>
                </c:pt>
                <c:pt idx="615">
                  <c:v>-7.549793463616691</c:v>
                </c:pt>
                <c:pt idx="616">
                  <c:v>-7.5301836104644408</c:v>
                </c:pt>
                <c:pt idx="617">
                  <c:v>-7.5105737573121889</c:v>
                </c:pt>
                <c:pt idx="618">
                  <c:v>-7.490963904159937</c:v>
                </c:pt>
                <c:pt idx="619">
                  <c:v>-7.4713540510076868</c:v>
                </c:pt>
                <c:pt idx="620">
                  <c:v>-7.4517441978554348</c:v>
                </c:pt>
                <c:pt idx="621">
                  <c:v>-7.4321343447031847</c:v>
                </c:pt>
                <c:pt idx="622">
                  <c:v>-7.4125244915509327</c:v>
                </c:pt>
                <c:pt idx="623">
                  <c:v>-7.3929146383986826</c:v>
                </c:pt>
                <c:pt idx="624">
                  <c:v>-7.3733047852464306</c:v>
                </c:pt>
                <c:pt idx="625">
                  <c:v>-7.3536949320941805</c:v>
                </c:pt>
                <c:pt idx="626">
                  <c:v>-7.3340850789419285</c:v>
                </c:pt>
                <c:pt idx="627">
                  <c:v>-7.3144752257896766</c:v>
                </c:pt>
                <c:pt idx="628">
                  <c:v>-7.2948653726374264</c:v>
                </c:pt>
                <c:pt idx="629">
                  <c:v>-7.2752555194851745</c:v>
                </c:pt>
                <c:pt idx="630">
                  <c:v>-7.2556456663329243</c:v>
                </c:pt>
                <c:pt idx="631">
                  <c:v>-7.2360358131806723</c:v>
                </c:pt>
                <c:pt idx="632">
                  <c:v>-7.2164259600284222</c:v>
                </c:pt>
                <c:pt idx="633">
                  <c:v>-7.1968161068761702</c:v>
                </c:pt>
                <c:pt idx="634">
                  <c:v>-7.1772062537239201</c:v>
                </c:pt>
                <c:pt idx="635">
                  <c:v>-7.1575964005716681</c:v>
                </c:pt>
                <c:pt idx="636">
                  <c:v>-7.1379865474194162</c:v>
                </c:pt>
                <c:pt idx="637">
                  <c:v>-7.118376694267166</c:v>
                </c:pt>
                <c:pt idx="638">
                  <c:v>-7.0987668411149141</c:v>
                </c:pt>
                <c:pt idx="639">
                  <c:v>-7.0791569879626639</c:v>
                </c:pt>
                <c:pt idx="640">
                  <c:v>-7.059547134810412</c:v>
                </c:pt>
                <c:pt idx="641">
                  <c:v>-7.0399372816581618</c:v>
                </c:pt>
                <c:pt idx="642">
                  <c:v>-7.0203274285059099</c:v>
                </c:pt>
                <c:pt idx="643">
                  <c:v>-7.0007175753536597</c:v>
                </c:pt>
                <c:pt idx="644">
                  <c:v>-6.9811077222014077</c:v>
                </c:pt>
                <c:pt idx="645">
                  <c:v>-6.9614978690491558</c:v>
                </c:pt>
                <c:pt idx="646">
                  <c:v>-6.9418880158969056</c:v>
                </c:pt>
                <c:pt idx="647">
                  <c:v>-6.9222781627446537</c:v>
                </c:pt>
                <c:pt idx="648">
                  <c:v>-6.9026683095924035</c:v>
                </c:pt>
                <c:pt idx="649">
                  <c:v>-6.8830584564401516</c:v>
                </c:pt>
                <c:pt idx="650">
                  <c:v>-6.8634486032879014</c:v>
                </c:pt>
                <c:pt idx="651">
                  <c:v>-6.8438387501356495</c:v>
                </c:pt>
                <c:pt idx="652">
                  <c:v>-6.8242288969833993</c:v>
                </c:pt>
                <c:pt idx="653">
                  <c:v>-6.8046190438311474</c:v>
                </c:pt>
                <c:pt idx="654">
                  <c:v>-6.7850091906788972</c:v>
                </c:pt>
                <c:pt idx="655">
                  <c:v>-6.7653993375266452</c:v>
                </c:pt>
                <c:pt idx="656">
                  <c:v>-6.7457894843743933</c:v>
                </c:pt>
                <c:pt idx="657">
                  <c:v>-6.7261796312221431</c:v>
                </c:pt>
                <c:pt idx="658">
                  <c:v>-6.7065697780698912</c:v>
                </c:pt>
                <c:pt idx="659">
                  <c:v>-6.686959924917641</c:v>
                </c:pt>
                <c:pt idx="660">
                  <c:v>-6.6673500717653891</c:v>
                </c:pt>
                <c:pt idx="661">
                  <c:v>-6.6477402186131389</c:v>
                </c:pt>
                <c:pt idx="662">
                  <c:v>-6.628130365460887</c:v>
                </c:pt>
                <c:pt idx="663">
                  <c:v>-6.6085205123086368</c:v>
                </c:pt>
                <c:pt idx="664">
                  <c:v>-6.5889106591563849</c:v>
                </c:pt>
                <c:pt idx="665">
                  <c:v>-6.5693008060041329</c:v>
                </c:pt>
                <c:pt idx="666">
                  <c:v>-6.5496909528518827</c:v>
                </c:pt>
                <c:pt idx="667">
                  <c:v>-6.5300810996996308</c:v>
                </c:pt>
                <c:pt idx="668">
                  <c:v>-6.5104712465473806</c:v>
                </c:pt>
                <c:pt idx="669">
                  <c:v>-6.4908613933951287</c:v>
                </c:pt>
                <c:pt idx="670">
                  <c:v>-6.4712515402428785</c:v>
                </c:pt>
                <c:pt idx="671">
                  <c:v>-6.4516416870906266</c:v>
                </c:pt>
                <c:pt idx="672">
                  <c:v>-6.4320318339383764</c:v>
                </c:pt>
                <c:pt idx="673">
                  <c:v>-6.4124219807861245</c:v>
                </c:pt>
                <c:pt idx="674">
                  <c:v>-6.3928121276338725</c:v>
                </c:pt>
                <c:pt idx="675">
                  <c:v>-6.3732022744816224</c:v>
                </c:pt>
                <c:pt idx="676">
                  <c:v>-6.3535924213293704</c:v>
                </c:pt>
                <c:pt idx="677">
                  <c:v>-6.3339825681771202</c:v>
                </c:pt>
                <c:pt idx="678">
                  <c:v>-6.3143727150248683</c:v>
                </c:pt>
                <c:pt idx="679">
                  <c:v>-6.2947628618726181</c:v>
                </c:pt>
                <c:pt idx="680">
                  <c:v>-6.2751530087203662</c:v>
                </c:pt>
                <c:pt idx="681">
                  <c:v>-6.255543155568116</c:v>
                </c:pt>
                <c:pt idx="682">
                  <c:v>-6.2359333024158641</c:v>
                </c:pt>
                <c:pt idx="683">
                  <c:v>-6.2163234492636121</c:v>
                </c:pt>
                <c:pt idx="684">
                  <c:v>-6.196713596111362</c:v>
                </c:pt>
                <c:pt idx="685">
                  <c:v>-6.17710374295911</c:v>
                </c:pt>
                <c:pt idx="686">
                  <c:v>-6.1574938898068599</c:v>
                </c:pt>
                <c:pt idx="687">
                  <c:v>-6.1378840366546079</c:v>
                </c:pt>
                <c:pt idx="688">
                  <c:v>-6.1182741835023577</c:v>
                </c:pt>
                <c:pt idx="689">
                  <c:v>-6.0986643303501058</c:v>
                </c:pt>
                <c:pt idx="690">
                  <c:v>-6.0790544771978556</c:v>
                </c:pt>
                <c:pt idx="691">
                  <c:v>-6.0594446240456037</c:v>
                </c:pt>
                <c:pt idx="692">
                  <c:v>-6.0398347708933535</c:v>
                </c:pt>
                <c:pt idx="693">
                  <c:v>-6.0202249177411016</c:v>
                </c:pt>
                <c:pt idx="694">
                  <c:v>-6.0006150645888496</c:v>
                </c:pt>
                <c:pt idx="695">
                  <c:v>-5.9810052114365995</c:v>
                </c:pt>
                <c:pt idx="696">
                  <c:v>-5.9613953582843475</c:v>
                </c:pt>
                <c:pt idx="697">
                  <c:v>-5.9417855051320974</c:v>
                </c:pt>
                <c:pt idx="698">
                  <c:v>-5.9221756519798454</c:v>
                </c:pt>
                <c:pt idx="699">
                  <c:v>-5.9025657988275952</c:v>
                </c:pt>
                <c:pt idx="700">
                  <c:v>-5.8829559456753433</c:v>
                </c:pt>
                <c:pt idx="701">
                  <c:v>-5.8633460925230931</c:v>
                </c:pt>
                <c:pt idx="702">
                  <c:v>-5.8437362393708412</c:v>
                </c:pt>
                <c:pt idx="703">
                  <c:v>-5.8241263862185892</c:v>
                </c:pt>
                <c:pt idx="704">
                  <c:v>-5.8045165330663391</c:v>
                </c:pt>
                <c:pt idx="705">
                  <c:v>-5.7849066799140871</c:v>
                </c:pt>
                <c:pt idx="706">
                  <c:v>-5.765296826761837</c:v>
                </c:pt>
                <c:pt idx="707">
                  <c:v>-5.745686973609585</c:v>
                </c:pt>
                <c:pt idx="708">
                  <c:v>-5.7260771204573349</c:v>
                </c:pt>
                <c:pt idx="709">
                  <c:v>-5.7064672673050829</c:v>
                </c:pt>
                <c:pt idx="710">
                  <c:v>-5.6868574141528327</c:v>
                </c:pt>
                <c:pt idx="711">
                  <c:v>-5.6672475610005808</c:v>
                </c:pt>
                <c:pt idx="712">
                  <c:v>-5.6476377078483289</c:v>
                </c:pt>
                <c:pt idx="713">
                  <c:v>-5.6280278546960787</c:v>
                </c:pt>
                <c:pt idx="714">
                  <c:v>-5.6084180015438267</c:v>
                </c:pt>
                <c:pt idx="715">
                  <c:v>-5.5888081483915766</c:v>
                </c:pt>
                <c:pt idx="716">
                  <c:v>-5.5691982952393246</c:v>
                </c:pt>
                <c:pt idx="717">
                  <c:v>-5.5495884420870745</c:v>
                </c:pt>
                <c:pt idx="718">
                  <c:v>-5.5299785889348225</c:v>
                </c:pt>
                <c:pt idx="719">
                  <c:v>-5.5103687357825724</c:v>
                </c:pt>
                <c:pt idx="720">
                  <c:v>-5.4907588826303204</c:v>
                </c:pt>
                <c:pt idx="721">
                  <c:v>-5.4711490294780685</c:v>
                </c:pt>
                <c:pt idx="722">
                  <c:v>-5.4515391763258183</c:v>
                </c:pt>
                <c:pt idx="723">
                  <c:v>-5.4319293231735664</c:v>
                </c:pt>
                <c:pt idx="724">
                  <c:v>-5.4123194700213162</c:v>
                </c:pt>
                <c:pt idx="725">
                  <c:v>-5.3927096168690642</c:v>
                </c:pt>
                <c:pt idx="726">
                  <c:v>-5.3730997637168141</c:v>
                </c:pt>
                <c:pt idx="727">
                  <c:v>-5.3534899105645621</c:v>
                </c:pt>
                <c:pt idx="728">
                  <c:v>-5.333880057412312</c:v>
                </c:pt>
                <c:pt idx="729">
                  <c:v>-5.31427020426006</c:v>
                </c:pt>
                <c:pt idx="730">
                  <c:v>-5.2946603511078099</c:v>
                </c:pt>
                <c:pt idx="731">
                  <c:v>-5.2750504979555579</c:v>
                </c:pt>
                <c:pt idx="732">
                  <c:v>-5.255440644803306</c:v>
                </c:pt>
                <c:pt idx="733">
                  <c:v>-5.2358307916510558</c:v>
                </c:pt>
                <c:pt idx="734">
                  <c:v>-5.2162209384988039</c:v>
                </c:pt>
                <c:pt idx="735">
                  <c:v>-5.1966110853465537</c:v>
                </c:pt>
                <c:pt idx="736">
                  <c:v>-5.1770012321943017</c:v>
                </c:pt>
                <c:pt idx="737">
                  <c:v>-5.1573913790420516</c:v>
                </c:pt>
                <c:pt idx="738">
                  <c:v>-5.1377815258897996</c:v>
                </c:pt>
                <c:pt idx="739">
                  <c:v>-5.1181716727375495</c:v>
                </c:pt>
                <c:pt idx="740">
                  <c:v>-5.0985618195852975</c:v>
                </c:pt>
                <c:pt idx="741">
                  <c:v>-5.0789519664330456</c:v>
                </c:pt>
                <c:pt idx="742">
                  <c:v>-5.0593421132807954</c:v>
                </c:pt>
                <c:pt idx="743">
                  <c:v>-5.0397322601285435</c:v>
                </c:pt>
                <c:pt idx="744">
                  <c:v>-5.0201224069762933</c:v>
                </c:pt>
                <c:pt idx="745">
                  <c:v>-5.0005125538240414</c:v>
                </c:pt>
                <c:pt idx="746">
                  <c:v>-4.9809027006717912</c:v>
                </c:pt>
                <c:pt idx="747">
                  <c:v>-4.9612928475195393</c:v>
                </c:pt>
                <c:pt idx="748">
                  <c:v>-4.9416829943672891</c:v>
                </c:pt>
                <c:pt idx="749">
                  <c:v>-4.9220731412150371</c:v>
                </c:pt>
                <c:pt idx="750">
                  <c:v>-4.9024632880627852</c:v>
                </c:pt>
                <c:pt idx="751">
                  <c:v>-4.882853434910535</c:v>
                </c:pt>
                <c:pt idx="752">
                  <c:v>-4.8632435817582831</c:v>
                </c:pt>
                <c:pt idx="753">
                  <c:v>-4.8436337286060329</c:v>
                </c:pt>
                <c:pt idx="754">
                  <c:v>-4.824023875453781</c:v>
                </c:pt>
                <c:pt idx="755">
                  <c:v>-4.8044140223015308</c:v>
                </c:pt>
                <c:pt idx="756">
                  <c:v>-4.7848041691492789</c:v>
                </c:pt>
                <c:pt idx="757">
                  <c:v>-4.7651943159970287</c:v>
                </c:pt>
                <c:pt idx="758">
                  <c:v>-4.7455844628447768</c:v>
                </c:pt>
                <c:pt idx="759">
                  <c:v>-4.7259746096925248</c:v>
                </c:pt>
                <c:pt idx="760">
                  <c:v>-4.7063647565402746</c:v>
                </c:pt>
                <c:pt idx="761">
                  <c:v>-4.6867549033880227</c:v>
                </c:pt>
                <c:pt idx="762">
                  <c:v>-4.6671450502357725</c:v>
                </c:pt>
                <c:pt idx="763">
                  <c:v>-4.6475351970835206</c:v>
                </c:pt>
                <c:pt idx="764">
                  <c:v>-4.6279253439312704</c:v>
                </c:pt>
                <c:pt idx="765">
                  <c:v>-4.6083154907790185</c:v>
                </c:pt>
                <c:pt idx="766">
                  <c:v>-4.5887056376267683</c:v>
                </c:pt>
                <c:pt idx="767">
                  <c:v>-4.5690957844745164</c:v>
                </c:pt>
                <c:pt idx="768">
                  <c:v>-4.5494859313222662</c:v>
                </c:pt>
                <c:pt idx="769">
                  <c:v>-4.5298760781700143</c:v>
                </c:pt>
                <c:pt idx="770">
                  <c:v>-4.5102662250177623</c:v>
                </c:pt>
                <c:pt idx="771">
                  <c:v>-4.4906563718655121</c:v>
                </c:pt>
                <c:pt idx="772">
                  <c:v>-4.4710465187132602</c:v>
                </c:pt>
                <c:pt idx="773">
                  <c:v>-4.45143666556101</c:v>
                </c:pt>
                <c:pt idx="774">
                  <c:v>-4.4318268124087581</c:v>
                </c:pt>
                <c:pt idx="775">
                  <c:v>-4.4122169592565079</c:v>
                </c:pt>
                <c:pt idx="776">
                  <c:v>-4.392607106104256</c:v>
                </c:pt>
                <c:pt idx="777">
                  <c:v>-4.3729972529520058</c:v>
                </c:pt>
                <c:pt idx="778">
                  <c:v>-4.3533873997997539</c:v>
                </c:pt>
                <c:pt idx="779">
                  <c:v>-4.3337775466475019</c:v>
                </c:pt>
                <c:pt idx="780">
                  <c:v>-4.3141676934952518</c:v>
                </c:pt>
                <c:pt idx="781">
                  <c:v>-4.2945578403429998</c:v>
                </c:pt>
                <c:pt idx="782">
                  <c:v>-4.2749479871907496</c:v>
                </c:pt>
                <c:pt idx="783">
                  <c:v>-4.2553381340384977</c:v>
                </c:pt>
                <c:pt idx="784">
                  <c:v>-4.2357282808862475</c:v>
                </c:pt>
                <c:pt idx="785">
                  <c:v>-4.2161184277339956</c:v>
                </c:pt>
                <c:pt idx="786">
                  <c:v>-4.1965085745817454</c:v>
                </c:pt>
                <c:pt idx="787">
                  <c:v>-4.1768987214294935</c:v>
                </c:pt>
                <c:pt idx="788">
                  <c:v>-4.1572888682772415</c:v>
                </c:pt>
                <c:pt idx="789">
                  <c:v>-4.1376790151249914</c:v>
                </c:pt>
                <c:pt idx="790">
                  <c:v>-4.1180691619727394</c:v>
                </c:pt>
                <c:pt idx="791">
                  <c:v>-4.0984593088204893</c:v>
                </c:pt>
                <c:pt idx="792">
                  <c:v>-4.0788494556682373</c:v>
                </c:pt>
                <c:pt idx="793">
                  <c:v>-4.0592396025159871</c:v>
                </c:pt>
                <c:pt idx="794">
                  <c:v>-4.0396297493637352</c:v>
                </c:pt>
                <c:pt idx="795">
                  <c:v>-4.020019896211485</c:v>
                </c:pt>
                <c:pt idx="796">
                  <c:v>-4.0004100430592331</c:v>
                </c:pt>
                <c:pt idx="797">
                  <c:v>-3.9808001899069811</c:v>
                </c:pt>
                <c:pt idx="798">
                  <c:v>-3.961190336754731</c:v>
                </c:pt>
                <c:pt idx="799">
                  <c:v>-3.941580483602479</c:v>
                </c:pt>
                <c:pt idx="800">
                  <c:v>-3.9219706304502289</c:v>
                </c:pt>
                <c:pt idx="801">
                  <c:v>-3.9023607772979769</c:v>
                </c:pt>
                <c:pt idx="802">
                  <c:v>-3.8827509241457268</c:v>
                </c:pt>
                <c:pt idx="803">
                  <c:v>-3.8631410709934748</c:v>
                </c:pt>
                <c:pt idx="804">
                  <c:v>-3.8435312178412246</c:v>
                </c:pt>
                <c:pt idx="805">
                  <c:v>-3.8239213646889727</c:v>
                </c:pt>
                <c:pt idx="806">
                  <c:v>-3.8043115115367208</c:v>
                </c:pt>
                <c:pt idx="807">
                  <c:v>-3.7847016583844706</c:v>
                </c:pt>
                <c:pt idx="808">
                  <c:v>-3.7650918052322186</c:v>
                </c:pt>
                <c:pt idx="809">
                  <c:v>-3.7454819520799685</c:v>
                </c:pt>
                <c:pt idx="810">
                  <c:v>-3.7258720989277165</c:v>
                </c:pt>
                <c:pt idx="811">
                  <c:v>-3.7062622457754664</c:v>
                </c:pt>
                <c:pt idx="812">
                  <c:v>-3.6866523926232144</c:v>
                </c:pt>
                <c:pt idx="813">
                  <c:v>-3.6670425394709643</c:v>
                </c:pt>
                <c:pt idx="814">
                  <c:v>-3.6474326863187123</c:v>
                </c:pt>
                <c:pt idx="815">
                  <c:v>-3.6278228331664621</c:v>
                </c:pt>
                <c:pt idx="816">
                  <c:v>-3.6082129800142084</c:v>
                </c:pt>
                <c:pt idx="817">
                  <c:v>-3.5886031268619583</c:v>
                </c:pt>
                <c:pt idx="818">
                  <c:v>-3.5689932737097081</c:v>
                </c:pt>
                <c:pt idx="819">
                  <c:v>-3.5493834205574579</c:v>
                </c:pt>
                <c:pt idx="820">
                  <c:v>-3.5297735674052042</c:v>
                </c:pt>
                <c:pt idx="821">
                  <c:v>-3.510163714252954</c:v>
                </c:pt>
                <c:pt idx="822">
                  <c:v>-3.4905538611007039</c:v>
                </c:pt>
                <c:pt idx="823">
                  <c:v>-3.4709440079484537</c:v>
                </c:pt>
                <c:pt idx="824">
                  <c:v>-3.4513341547962</c:v>
                </c:pt>
                <c:pt idx="825">
                  <c:v>-3.4317243016439498</c:v>
                </c:pt>
                <c:pt idx="826">
                  <c:v>-3.4121144484916996</c:v>
                </c:pt>
                <c:pt idx="827">
                  <c:v>-3.3925045953394459</c:v>
                </c:pt>
                <c:pt idx="828">
                  <c:v>-3.3728947421871958</c:v>
                </c:pt>
                <c:pt idx="829">
                  <c:v>-3.3532848890349456</c:v>
                </c:pt>
                <c:pt idx="830">
                  <c:v>-3.3336750358826954</c:v>
                </c:pt>
                <c:pt idx="831">
                  <c:v>-3.3140651827304417</c:v>
                </c:pt>
                <c:pt idx="832">
                  <c:v>-3.2944553295781915</c:v>
                </c:pt>
                <c:pt idx="833">
                  <c:v>-3.2748454764259414</c:v>
                </c:pt>
                <c:pt idx="834">
                  <c:v>-3.2552356232736912</c:v>
                </c:pt>
                <c:pt idx="835">
                  <c:v>-3.2356257701214375</c:v>
                </c:pt>
                <c:pt idx="836">
                  <c:v>-3.2160159169691873</c:v>
                </c:pt>
                <c:pt idx="837">
                  <c:v>-3.1964060638169371</c:v>
                </c:pt>
                <c:pt idx="838">
                  <c:v>-3.1767962106646834</c:v>
                </c:pt>
                <c:pt idx="839">
                  <c:v>-3.1571863575124333</c:v>
                </c:pt>
                <c:pt idx="840">
                  <c:v>-3.1375765043601831</c:v>
                </c:pt>
                <c:pt idx="841">
                  <c:v>-3.1179666512079329</c:v>
                </c:pt>
                <c:pt idx="842">
                  <c:v>-3.0983567980556792</c:v>
                </c:pt>
                <c:pt idx="843">
                  <c:v>-3.078746944903429</c:v>
                </c:pt>
                <c:pt idx="844">
                  <c:v>-3.0591370917511789</c:v>
                </c:pt>
                <c:pt idx="845">
                  <c:v>-3.0395272385989252</c:v>
                </c:pt>
                <c:pt idx="846">
                  <c:v>-3.019917385446675</c:v>
                </c:pt>
                <c:pt idx="847">
                  <c:v>-3.0003075322944248</c:v>
                </c:pt>
                <c:pt idx="848">
                  <c:v>-2.9806976791421746</c:v>
                </c:pt>
                <c:pt idx="849">
                  <c:v>-2.9610878259899209</c:v>
                </c:pt>
                <c:pt idx="850">
                  <c:v>-2.9414779728376708</c:v>
                </c:pt>
                <c:pt idx="851">
                  <c:v>-2.9218681196854206</c:v>
                </c:pt>
                <c:pt idx="852">
                  <c:v>-2.9022582665331704</c:v>
                </c:pt>
                <c:pt idx="853">
                  <c:v>-2.8826484133809167</c:v>
                </c:pt>
                <c:pt idx="854">
                  <c:v>-2.8630385602286665</c:v>
                </c:pt>
                <c:pt idx="855">
                  <c:v>-2.8434287070764164</c:v>
                </c:pt>
                <c:pt idx="856">
                  <c:v>-2.8238188539241627</c:v>
                </c:pt>
                <c:pt idx="857">
                  <c:v>-2.8042090007719125</c:v>
                </c:pt>
                <c:pt idx="858">
                  <c:v>-2.7845991476196623</c:v>
                </c:pt>
                <c:pt idx="859">
                  <c:v>-2.7649892944674122</c:v>
                </c:pt>
                <c:pt idx="860">
                  <c:v>-2.7453794413151584</c:v>
                </c:pt>
                <c:pt idx="861">
                  <c:v>-2.7257695881629083</c:v>
                </c:pt>
                <c:pt idx="862">
                  <c:v>-2.7061597350106581</c:v>
                </c:pt>
                <c:pt idx="863">
                  <c:v>-2.6865498818584044</c:v>
                </c:pt>
                <c:pt idx="864">
                  <c:v>-2.6669400287061542</c:v>
                </c:pt>
                <c:pt idx="865">
                  <c:v>-2.647330175553904</c:v>
                </c:pt>
                <c:pt idx="866">
                  <c:v>-2.6277203224016539</c:v>
                </c:pt>
                <c:pt idx="867">
                  <c:v>-2.6081104692494002</c:v>
                </c:pt>
                <c:pt idx="868">
                  <c:v>-2.58850061609715</c:v>
                </c:pt>
                <c:pt idx="869">
                  <c:v>-2.5688907629448998</c:v>
                </c:pt>
                <c:pt idx="870">
                  <c:v>-2.5492809097926497</c:v>
                </c:pt>
                <c:pt idx="871">
                  <c:v>-2.5296710566403959</c:v>
                </c:pt>
                <c:pt idx="872">
                  <c:v>-2.5100612034881458</c:v>
                </c:pt>
                <c:pt idx="873">
                  <c:v>-2.4904513503358956</c:v>
                </c:pt>
                <c:pt idx="874">
                  <c:v>-2.4708414971836419</c:v>
                </c:pt>
                <c:pt idx="875">
                  <c:v>-2.4512316440313917</c:v>
                </c:pt>
                <c:pt idx="876">
                  <c:v>-2.4316217908791415</c:v>
                </c:pt>
                <c:pt idx="877">
                  <c:v>-2.4120119377268914</c:v>
                </c:pt>
                <c:pt idx="878">
                  <c:v>-2.3924020845746377</c:v>
                </c:pt>
                <c:pt idx="879">
                  <c:v>-2.3727922314223875</c:v>
                </c:pt>
                <c:pt idx="880">
                  <c:v>-2.3531823782701373</c:v>
                </c:pt>
                <c:pt idx="881">
                  <c:v>-2.3335725251178872</c:v>
                </c:pt>
                <c:pt idx="882">
                  <c:v>-2.3139626719656334</c:v>
                </c:pt>
                <c:pt idx="883">
                  <c:v>-2.2943528188133833</c:v>
                </c:pt>
                <c:pt idx="884">
                  <c:v>-2.2747429656611331</c:v>
                </c:pt>
                <c:pt idx="885">
                  <c:v>-2.2551331125088794</c:v>
                </c:pt>
                <c:pt idx="886">
                  <c:v>-2.2355232593566292</c:v>
                </c:pt>
                <c:pt idx="887">
                  <c:v>-2.215913406204379</c:v>
                </c:pt>
                <c:pt idx="888">
                  <c:v>-2.1963035530521289</c:v>
                </c:pt>
                <c:pt idx="889">
                  <c:v>-2.1766936998998752</c:v>
                </c:pt>
                <c:pt idx="890">
                  <c:v>-2.157083846747625</c:v>
                </c:pt>
                <c:pt idx="891">
                  <c:v>-2.1374739935953748</c:v>
                </c:pt>
                <c:pt idx="892">
                  <c:v>-2.1178641404431211</c:v>
                </c:pt>
                <c:pt idx="893">
                  <c:v>-2.0982542872908709</c:v>
                </c:pt>
                <c:pt idx="894">
                  <c:v>-2.0786444341386208</c:v>
                </c:pt>
                <c:pt idx="895">
                  <c:v>-2.0590345809863706</c:v>
                </c:pt>
                <c:pt idx="896">
                  <c:v>-2.0394247278341169</c:v>
                </c:pt>
                <c:pt idx="897">
                  <c:v>-2.0198148746818667</c:v>
                </c:pt>
                <c:pt idx="898">
                  <c:v>-2.0002050215296165</c:v>
                </c:pt>
                <c:pt idx="899">
                  <c:v>-1.9805951683773664</c:v>
                </c:pt>
                <c:pt idx="900">
                  <c:v>-1.9609853152251127</c:v>
                </c:pt>
                <c:pt idx="901">
                  <c:v>-1.9413754620728625</c:v>
                </c:pt>
                <c:pt idx="902">
                  <c:v>-1.9217656089206123</c:v>
                </c:pt>
                <c:pt idx="903">
                  <c:v>-1.9021557557683586</c:v>
                </c:pt>
                <c:pt idx="904">
                  <c:v>-1.8825459026161084</c:v>
                </c:pt>
                <c:pt idx="905">
                  <c:v>-1.8629360494638583</c:v>
                </c:pt>
                <c:pt idx="906">
                  <c:v>-1.8433261963116081</c:v>
                </c:pt>
                <c:pt idx="907">
                  <c:v>-1.8237163431593544</c:v>
                </c:pt>
                <c:pt idx="908">
                  <c:v>-1.8041064900071042</c:v>
                </c:pt>
                <c:pt idx="909">
                  <c:v>-1.784496636854854</c:v>
                </c:pt>
                <c:pt idx="910">
                  <c:v>-1.7648867837026039</c:v>
                </c:pt>
                <c:pt idx="911">
                  <c:v>-1.7452769305503502</c:v>
                </c:pt>
                <c:pt idx="912">
                  <c:v>-1.7256670773981</c:v>
                </c:pt>
                <c:pt idx="913">
                  <c:v>-1.7060572242458498</c:v>
                </c:pt>
                <c:pt idx="914">
                  <c:v>-1.6864473710935961</c:v>
                </c:pt>
                <c:pt idx="915">
                  <c:v>-1.6668375179413459</c:v>
                </c:pt>
                <c:pt idx="916">
                  <c:v>-1.6472276647890958</c:v>
                </c:pt>
                <c:pt idx="917">
                  <c:v>-1.6276178116368456</c:v>
                </c:pt>
                <c:pt idx="918">
                  <c:v>-1.6080079584845919</c:v>
                </c:pt>
                <c:pt idx="919">
                  <c:v>-1.5883981053323417</c:v>
                </c:pt>
                <c:pt idx="920">
                  <c:v>-1.5687882521800915</c:v>
                </c:pt>
                <c:pt idx="921">
                  <c:v>-1.5491783990278378</c:v>
                </c:pt>
                <c:pt idx="922">
                  <c:v>-1.5295685458755877</c:v>
                </c:pt>
                <c:pt idx="923">
                  <c:v>-1.5099586927233375</c:v>
                </c:pt>
                <c:pt idx="924">
                  <c:v>-1.4903488395710873</c:v>
                </c:pt>
                <c:pt idx="925">
                  <c:v>-1.4707389864188336</c:v>
                </c:pt>
                <c:pt idx="926">
                  <c:v>-1.4511291332665834</c:v>
                </c:pt>
                <c:pt idx="927">
                  <c:v>-1.4315192801143333</c:v>
                </c:pt>
                <c:pt idx="928">
                  <c:v>-1.4119094269620831</c:v>
                </c:pt>
                <c:pt idx="929">
                  <c:v>-1.3922995738098294</c:v>
                </c:pt>
                <c:pt idx="930">
                  <c:v>-1.3726897206575792</c:v>
                </c:pt>
                <c:pt idx="931">
                  <c:v>-1.353079867505329</c:v>
                </c:pt>
                <c:pt idx="932">
                  <c:v>-1.3334700143530753</c:v>
                </c:pt>
                <c:pt idx="933">
                  <c:v>-1.3138601612008252</c:v>
                </c:pt>
                <c:pt idx="934">
                  <c:v>-1.294250308048575</c:v>
                </c:pt>
                <c:pt idx="935">
                  <c:v>-1.2746404548963248</c:v>
                </c:pt>
                <c:pt idx="936">
                  <c:v>-1.2550306017440711</c:v>
                </c:pt>
                <c:pt idx="937">
                  <c:v>-1.2354207485918209</c:v>
                </c:pt>
                <c:pt idx="938">
                  <c:v>-1.2158108954395708</c:v>
                </c:pt>
                <c:pt idx="939">
                  <c:v>-1.1962010422873171</c:v>
                </c:pt>
                <c:pt idx="940">
                  <c:v>-1.1765911891350669</c:v>
                </c:pt>
                <c:pt idx="941">
                  <c:v>-1.1569813359828167</c:v>
                </c:pt>
                <c:pt idx="942">
                  <c:v>-1.1373714828305665</c:v>
                </c:pt>
                <c:pt idx="943">
                  <c:v>-1.1177616296783128</c:v>
                </c:pt>
                <c:pt idx="944">
                  <c:v>-1.0981517765260627</c:v>
                </c:pt>
                <c:pt idx="945">
                  <c:v>-1.0785419233738125</c:v>
                </c:pt>
                <c:pt idx="946">
                  <c:v>-1.0589320702215623</c:v>
                </c:pt>
                <c:pt idx="947">
                  <c:v>-1.0393222170693086</c:v>
                </c:pt>
                <c:pt idx="948">
                  <c:v>-1.0197123639170584</c:v>
                </c:pt>
                <c:pt idx="949">
                  <c:v>-1.0001025107648083</c:v>
                </c:pt>
                <c:pt idx="950">
                  <c:v>-0.98049265761255455</c:v>
                </c:pt>
                <c:pt idx="951">
                  <c:v>-0.96088280446030438</c:v>
                </c:pt>
                <c:pt idx="952">
                  <c:v>-0.94127295130805422</c:v>
                </c:pt>
                <c:pt idx="953">
                  <c:v>-0.92166309815580405</c:v>
                </c:pt>
                <c:pt idx="954">
                  <c:v>-0.90205324500355033</c:v>
                </c:pt>
                <c:pt idx="955">
                  <c:v>-0.88244339185130016</c:v>
                </c:pt>
                <c:pt idx="956">
                  <c:v>-0.86283353869905</c:v>
                </c:pt>
                <c:pt idx="957">
                  <c:v>-0.84322368554679983</c:v>
                </c:pt>
                <c:pt idx="958">
                  <c:v>-0.82361383239454611</c:v>
                </c:pt>
                <c:pt idx="959">
                  <c:v>-0.80400397924229594</c:v>
                </c:pt>
                <c:pt idx="960">
                  <c:v>-0.78439412609004577</c:v>
                </c:pt>
                <c:pt idx="961">
                  <c:v>-0.76478427293779205</c:v>
                </c:pt>
                <c:pt idx="962">
                  <c:v>-0.74517441978554189</c:v>
                </c:pt>
                <c:pt idx="963">
                  <c:v>-0.72556456663329172</c:v>
                </c:pt>
                <c:pt idx="964">
                  <c:v>-0.70595471348104155</c:v>
                </c:pt>
                <c:pt idx="965">
                  <c:v>-0.68634486032878783</c:v>
                </c:pt>
                <c:pt idx="966">
                  <c:v>-0.66673500717653766</c:v>
                </c:pt>
                <c:pt idx="967">
                  <c:v>-0.6471251540242875</c:v>
                </c:pt>
                <c:pt idx="968">
                  <c:v>-0.62751530087203378</c:v>
                </c:pt>
                <c:pt idx="969">
                  <c:v>-0.60790544771978361</c:v>
                </c:pt>
                <c:pt idx="970">
                  <c:v>-0.58829559456753344</c:v>
                </c:pt>
                <c:pt idx="971">
                  <c:v>-0.56868574141528327</c:v>
                </c:pt>
                <c:pt idx="972">
                  <c:v>-0.54907588826302955</c:v>
                </c:pt>
                <c:pt idx="973">
                  <c:v>-0.52946603511077939</c:v>
                </c:pt>
                <c:pt idx="974">
                  <c:v>-0.50985618195852922</c:v>
                </c:pt>
                <c:pt idx="975">
                  <c:v>-0.49024632880627905</c:v>
                </c:pt>
                <c:pt idx="976">
                  <c:v>-0.47063647565402533</c:v>
                </c:pt>
                <c:pt idx="977">
                  <c:v>-0.45102662250177517</c:v>
                </c:pt>
                <c:pt idx="978">
                  <c:v>-0.431416769349525</c:v>
                </c:pt>
                <c:pt idx="979">
                  <c:v>-0.41180691619727128</c:v>
                </c:pt>
                <c:pt idx="980">
                  <c:v>-0.39219706304502111</c:v>
                </c:pt>
                <c:pt idx="981">
                  <c:v>-0.37258720989277094</c:v>
                </c:pt>
                <c:pt idx="982">
                  <c:v>-0.35297735674052078</c:v>
                </c:pt>
                <c:pt idx="983">
                  <c:v>-0.33336750358826706</c:v>
                </c:pt>
                <c:pt idx="984">
                  <c:v>-0.31375765043601689</c:v>
                </c:pt>
                <c:pt idx="985">
                  <c:v>-0.29414779728376672</c:v>
                </c:pt>
                <c:pt idx="986">
                  <c:v>-0.27453794413151655</c:v>
                </c:pt>
                <c:pt idx="987">
                  <c:v>-0.25492809097926283</c:v>
                </c:pt>
                <c:pt idx="988">
                  <c:v>-0.23531823782701267</c:v>
                </c:pt>
                <c:pt idx="989">
                  <c:v>-0.2157083846747625</c:v>
                </c:pt>
                <c:pt idx="990">
                  <c:v>-0.19609853152250878</c:v>
                </c:pt>
                <c:pt idx="991">
                  <c:v>-0.17648867837025861</c:v>
                </c:pt>
                <c:pt idx="992">
                  <c:v>-0.15687882521800844</c:v>
                </c:pt>
                <c:pt idx="993">
                  <c:v>-0.13726897206575828</c:v>
                </c:pt>
                <c:pt idx="994">
                  <c:v>-0.11765911891350456</c:v>
                </c:pt>
                <c:pt idx="995">
                  <c:v>-9.8049265761254389E-2</c:v>
                </c:pt>
                <c:pt idx="996">
                  <c:v>-7.8439412609004222E-2</c:v>
                </c:pt>
                <c:pt idx="997">
                  <c:v>-5.8829559456750502E-2</c:v>
                </c:pt>
                <c:pt idx="998">
                  <c:v>-3.9219706304500335E-2</c:v>
                </c:pt>
                <c:pt idx="999">
                  <c:v>-1.9609853152250167E-2</c:v>
                </c:pt>
                <c:pt idx="1000">
                  <c:v>0</c:v>
                </c:pt>
                <c:pt idx="1001">
                  <c:v>1.960985315225372E-2</c:v>
                </c:pt>
                <c:pt idx="1002">
                  <c:v>3.9219706304503887E-2</c:v>
                </c:pt>
                <c:pt idx="1003">
                  <c:v>5.8829559456754055E-2</c:v>
                </c:pt>
                <c:pt idx="1004">
                  <c:v>7.8439412609004222E-2</c:v>
                </c:pt>
                <c:pt idx="1005">
                  <c:v>9.8049265761257942E-2</c:v>
                </c:pt>
                <c:pt idx="1006">
                  <c:v>0.11765911891350811</c:v>
                </c:pt>
                <c:pt idx="1007">
                  <c:v>0.13726897206575828</c:v>
                </c:pt>
                <c:pt idx="1008">
                  <c:v>0.156878825218012</c:v>
                </c:pt>
                <c:pt idx="1009">
                  <c:v>0.17648867837026216</c:v>
                </c:pt>
                <c:pt idx="1010">
                  <c:v>0.19609853152251233</c:v>
                </c:pt>
                <c:pt idx="1011">
                  <c:v>0.2157083846747625</c:v>
                </c:pt>
                <c:pt idx="1012">
                  <c:v>0.23531823782701622</c:v>
                </c:pt>
                <c:pt idx="1013">
                  <c:v>0.25492809097926639</c:v>
                </c:pt>
                <c:pt idx="1014">
                  <c:v>0.27453794413151655</c:v>
                </c:pt>
                <c:pt idx="1015">
                  <c:v>0.29414779728377027</c:v>
                </c:pt>
                <c:pt idx="1016">
                  <c:v>0.31375765043602044</c:v>
                </c:pt>
                <c:pt idx="1017">
                  <c:v>0.33336750358827061</c:v>
                </c:pt>
                <c:pt idx="1018">
                  <c:v>0.35297735674052078</c:v>
                </c:pt>
                <c:pt idx="1019">
                  <c:v>0.3725872098927745</c:v>
                </c:pt>
                <c:pt idx="1020">
                  <c:v>0.39219706304502466</c:v>
                </c:pt>
                <c:pt idx="1021">
                  <c:v>0.41180691619727483</c:v>
                </c:pt>
                <c:pt idx="1022">
                  <c:v>0.431416769349525</c:v>
                </c:pt>
                <c:pt idx="1023">
                  <c:v>0.45102662250177872</c:v>
                </c:pt>
                <c:pt idx="1024">
                  <c:v>0.47063647565402889</c:v>
                </c:pt>
                <c:pt idx="1025">
                  <c:v>0.49024632880627905</c:v>
                </c:pt>
                <c:pt idx="1026">
                  <c:v>0.50985618195853277</c:v>
                </c:pt>
                <c:pt idx="1027">
                  <c:v>0.52946603511078294</c:v>
                </c:pt>
                <c:pt idx="1028">
                  <c:v>0.54907588826303311</c:v>
                </c:pt>
                <c:pt idx="1029">
                  <c:v>0.56868574141528327</c:v>
                </c:pt>
                <c:pt idx="1030">
                  <c:v>0.58829559456753699</c:v>
                </c:pt>
                <c:pt idx="1031">
                  <c:v>0.60790544771978716</c:v>
                </c:pt>
                <c:pt idx="1032">
                  <c:v>0.62751530087203733</c:v>
                </c:pt>
                <c:pt idx="1033">
                  <c:v>0.6471251540242875</c:v>
                </c:pt>
                <c:pt idx="1034">
                  <c:v>0.66673500717654122</c:v>
                </c:pt>
                <c:pt idx="1035">
                  <c:v>0.68634486032879138</c:v>
                </c:pt>
                <c:pt idx="1036">
                  <c:v>0.70595471348104155</c:v>
                </c:pt>
                <c:pt idx="1037">
                  <c:v>0.72556456663329527</c:v>
                </c:pt>
                <c:pt idx="1038">
                  <c:v>0.74517441978554544</c:v>
                </c:pt>
                <c:pt idx="1039">
                  <c:v>0.76478427293779561</c:v>
                </c:pt>
                <c:pt idx="1040">
                  <c:v>0.78439412609004577</c:v>
                </c:pt>
                <c:pt idx="1041">
                  <c:v>0.80400397924229949</c:v>
                </c:pt>
                <c:pt idx="1042">
                  <c:v>0.82361383239454966</c:v>
                </c:pt>
                <c:pt idx="1043">
                  <c:v>0.84322368554679983</c:v>
                </c:pt>
                <c:pt idx="1044">
                  <c:v>0.86283353869905355</c:v>
                </c:pt>
                <c:pt idx="1045">
                  <c:v>0.88244339185130372</c:v>
                </c:pt>
                <c:pt idx="1046">
                  <c:v>0.90205324500355388</c:v>
                </c:pt>
                <c:pt idx="1047">
                  <c:v>0.92166309815580405</c:v>
                </c:pt>
                <c:pt idx="1048">
                  <c:v>0.94127295130805777</c:v>
                </c:pt>
                <c:pt idx="1049">
                  <c:v>0.96088280446030794</c:v>
                </c:pt>
                <c:pt idx="1050">
                  <c:v>0.98049265761255811</c:v>
                </c:pt>
                <c:pt idx="1051">
                  <c:v>1.0001025107648083</c:v>
                </c:pt>
                <c:pt idx="1052">
                  <c:v>1.019712363917062</c:v>
                </c:pt>
                <c:pt idx="1053">
                  <c:v>1.0393222170693122</c:v>
                </c:pt>
                <c:pt idx="1054">
                  <c:v>1.0589320702215623</c:v>
                </c:pt>
                <c:pt idx="1055">
                  <c:v>1.078541923373816</c:v>
                </c:pt>
                <c:pt idx="1056">
                  <c:v>1.0981517765260662</c:v>
                </c:pt>
                <c:pt idx="1057">
                  <c:v>1.1177616296783164</c:v>
                </c:pt>
                <c:pt idx="1058">
                  <c:v>1.1373714828305665</c:v>
                </c:pt>
                <c:pt idx="1059">
                  <c:v>1.1569813359828203</c:v>
                </c:pt>
                <c:pt idx="1060">
                  <c:v>1.1765911891350704</c:v>
                </c:pt>
                <c:pt idx="1061">
                  <c:v>1.1962010422873206</c:v>
                </c:pt>
                <c:pt idx="1062">
                  <c:v>1.2158108954395743</c:v>
                </c:pt>
                <c:pt idx="1063">
                  <c:v>1.2354207485918245</c:v>
                </c:pt>
                <c:pt idx="1064">
                  <c:v>1.2550306017440747</c:v>
                </c:pt>
                <c:pt idx="1065">
                  <c:v>1.2746404548963248</c:v>
                </c:pt>
                <c:pt idx="1066">
                  <c:v>1.2942503080485785</c:v>
                </c:pt>
                <c:pt idx="1067">
                  <c:v>1.3138601612008287</c:v>
                </c:pt>
                <c:pt idx="1068">
                  <c:v>1.3334700143530789</c:v>
                </c:pt>
                <c:pt idx="1069">
                  <c:v>1.353079867505329</c:v>
                </c:pt>
                <c:pt idx="1070">
                  <c:v>1.3726897206575828</c:v>
                </c:pt>
                <c:pt idx="1071">
                  <c:v>1.3922995738098329</c:v>
                </c:pt>
                <c:pt idx="1072">
                  <c:v>1.4119094269620831</c:v>
                </c:pt>
                <c:pt idx="1073">
                  <c:v>1.4315192801143368</c:v>
                </c:pt>
                <c:pt idx="1074">
                  <c:v>1.451129133266587</c:v>
                </c:pt>
                <c:pt idx="1075">
                  <c:v>1.4707389864188372</c:v>
                </c:pt>
                <c:pt idx="1076">
                  <c:v>1.4903488395710873</c:v>
                </c:pt>
                <c:pt idx="1077">
                  <c:v>1.509958692723341</c:v>
                </c:pt>
                <c:pt idx="1078">
                  <c:v>1.5295685458755912</c:v>
                </c:pt>
                <c:pt idx="1079">
                  <c:v>1.5491783990278414</c:v>
                </c:pt>
                <c:pt idx="1080">
                  <c:v>1.5687882521800915</c:v>
                </c:pt>
                <c:pt idx="1081">
                  <c:v>1.5883981053323453</c:v>
                </c:pt>
                <c:pt idx="1082">
                  <c:v>1.6080079584845954</c:v>
                </c:pt>
                <c:pt idx="1083">
                  <c:v>1.6276178116368456</c:v>
                </c:pt>
                <c:pt idx="1084">
                  <c:v>1.6472276647890993</c:v>
                </c:pt>
                <c:pt idx="1085">
                  <c:v>1.6668375179413495</c:v>
                </c:pt>
                <c:pt idx="1086">
                  <c:v>1.6864473710935997</c:v>
                </c:pt>
                <c:pt idx="1087">
                  <c:v>1.7060572242458498</c:v>
                </c:pt>
                <c:pt idx="1088">
                  <c:v>1.7256670773981035</c:v>
                </c:pt>
                <c:pt idx="1089">
                  <c:v>1.7452769305503537</c:v>
                </c:pt>
                <c:pt idx="1090">
                  <c:v>1.7648867837026039</c:v>
                </c:pt>
                <c:pt idx="1091">
                  <c:v>1.7844966368548576</c:v>
                </c:pt>
                <c:pt idx="1092">
                  <c:v>1.8041064900071078</c:v>
                </c:pt>
                <c:pt idx="1093">
                  <c:v>1.8237163431593579</c:v>
                </c:pt>
                <c:pt idx="1094">
                  <c:v>1.8433261963116081</c:v>
                </c:pt>
                <c:pt idx="1095">
                  <c:v>1.8629360494638618</c:v>
                </c:pt>
                <c:pt idx="1096">
                  <c:v>1.882545902616112</c:v>
                </c:pt>
                <c:pt idx="1097">
                  <c:v>1.9021557557683622</c:v>
                </c:pt>
                <c:pt idx="1098">
                  <c:v>1.9217656089206123</c:v>
                </c:pt>
                <c:pt idx="1099">
                  <c:v>1.941375462072866</c:v>
                </c:pt>
                <c:pt idx="1100">
                  <c:v>1.9609853152251162</c:v>
                </c:pt>
                <c:pt idx="1101">
                  <c:v>1.9805951683773664</c:v>
                </c:pt>
                <c:pt idx="1102">
                  <c:v>2.0002050215296201</c:v>
                </c:pt>
                <c:pt idx="1103">
                  <c:v>2.0198148746818703</c:v>
                </c:pt>
                <c:pt idx="1104">
                  <c:v>2.0394247278341204</c:v>
                </c:pt>
                <c:pt idx="1105">
                  <c:v>2.0590345809863706</c:v>
                </c:pt>
                <c:pt idx="1106">
                  <c:v>2.0786444341386243</c:v>
                </c:pt>
                <c:pt idx="1107">
                  <c:v>2.0982542872908745</c:v>
                </c:pt>
                <c:pt idx="1108">
                  <c:v>2.1178641404431247</c:v>
                </c:pt>
                <c:pt idx="1109">
                  <c:v>2.1374739935953748</c:v>
                </c:pt>
                <c:pt idx="1110">
                  <c:v>2.1570838467476285</c:v>
                </c:pt>
                <c:pt idx="1111">
                  <c:v>2.1766936998998787</c:v>
                </c:pt>
                <c:pt idx="1112">
                  <c:v>2.1963035530521289</c:v>
                </c:pt>
                <c:pt idx="1113">
                  <c:v>2.2159134062043826</c:v>
                </c:pt>
                <c:pt idx="1114">
                  <c:v>2.2355232593566328</c:v>
                </c:pt>
                <c:pt idx="1115">
                  <c:v>2.2551331125088829</c:v>
                </c:pt>
                <c:pt idx="1116">
                  <c:v>2.2747429656611331</c:v>
                </c:pt>
                <c:pt idx="1117">
                  <c:v>2.2943528188133868</c:v>
                </c:pt>
                <c:pt idx="1118">
                  <c:v>2.313962671965637</c:v>
                </c:pt>
                <c:pt idx="1119">
                  <c:v>2.3335725251178872</c:v>
                </c:pt>
                <c:pt idx="1120">
                  <c:v>2.3531823782701409</c:v>
                </c:pt>
                <c:pt idx="1121">
                  <c:v>2.372792231422391</c:v>
                </c:pt>
                <c:pt idx="1122">
                  <c:v>2.3924020845746412</c:v>
                </c:pt>
                <c:pt idx="1123">
                  <c:v>2.4120119377268914</c:v>
                </c:pt>
                <c:pt idx="1124">
                  <c:v>2.4316217908791451</c:v>
                </c:pt>
                <c:pt idx="1125">
                  <c:v>2.4512316440313953</c:v>
                </c:pt>
                <c:pt idx="1126">
                  <c:v>2.4708414971836454</c:v>
                </c:pt>
                <c:pt idx="1127">
                  <c:v>2.4904513503358956</c:v>
                </c:pt>
                <c:pt idx="1128">
                  <c:v>2.5100612034881493</c:v>
                </c:pt>
                <c:pt idx="1129">
                  <c:v>2.5296710566403995</c:v>
                </c:pt>
                <c:pt idx="1130">
                  <c:v>2.5492809097926497</c:v>
                </c:pt>
                <c:pt idx="1131">
                  <c:v>2.5688907629449034</c:v>
                </c:pt>
                <c:pt idx="1132">
                  <c:v>2.5885006160971535</c:v>
                </c:pt>
                <c:pt idx="1133">
                  <c:v>2.6081104692494037</c:v>
                </c:pt>
                <c:pt idx="1134">
                  <c:v>2.6277203224016539</c:v>
                </c:pt>
                <c:pt idx="1135">
                  <c:v>2.6473301755539076</c:v>
                </c:pt>
                <c:pt idx="1136">
                  <c:v>2.6669400287061578</c:v>
                </c:pt>
                <c:pt idx="1137">
                  <c:v>2.6865498818584079</c:v>
                </c:pt>
                <c:pt idx="1138">
                  <c:v>2.7061597350106616</c:v>
                </c:pt>
                <c:pt idx="1139">
                  <c:v>2.7257695881629118</c:v>
                </c:pt>
                <c:pt idx="1140">
                  <c:v>2.745379441315162</c:v>
                </c:pt>
                <c:pt idx="1141">
                  <c:v>2.7649892944674122</c:v>
                </c:pt>
                <c:pt idx="1142">
                  <c:v>2.7845991476196659</c:v>
                </c:pt>
                <c:pt idx="1143">
                  <c:v>2.804209000771916</c:v>
                </c:pt>
                <c:pt idx="1144">
                  <c:v>2.8238188539241662</c:v>
                </c:pt>
                <c:pt idx="1145">
                  <c:v>2.8434287070764164</c:v>
                </c:pt>
                <c:pt idx="1146">
                  <c:v>2.8630385602286701</c:v>
                </c:pt>
                <c:pt idx="1147">
                  <c:v>2.8826484133809203</c:v>
                </c:pt>
                <c:pt idx="1148">
                  <c:v>2.9022582665331704</c:v>
                </c:pt>
                <c:pt idx="1149">
                  <c:v>2.9218681196854241</c:v>
                </c:pt>
                <c:pt idx="1150">
                  <c:v>2.9414779728376743</c:v>
                </c:pt>
                <c:pt idx="1151">
                  <c:v>2.9610878259899245</c:v>
                </c:pt>
                <c:pt idx="1152">
                  <c:v>2.9806976791421746</c:v>
                </c:pt>
                <c:pt idx="1153">
                  <c:v>3.0003075322944284</c:v>
                </c:pt>
                <c:pt idx="1154">
                  <c:v>3.0199173854466785</c:v>
                </c:pt>
                <c:pt idx="1155">
                  <c:v>3.0395272385989287</c:v>
                </c:pt>
                <c:pt idx="1156">
                  <c:v>3.0591370917511789</c:v>
                </c:pt>
                <c:pt idx="1157">
                  <c:v>3.0787469449034326</c:v>
                </c:pt>
                <c:pt idx="1158">
                  <c:v>3.0983567980556828</c:v>
                </c:pt>
                <c:pt idx="1159">
                  <c:v>3.1179666512079329</c:v>
                </c:pt>
                <c:pt idx="1160">
                  <c:v>3.1375765043601866</c:v>
                </c:pt>
                <c:pt idx="1161">
                  <c:v>3.1571863575124368</c:v>
                </c:pt>
                <c:pt idx="1162">
                  <c:v>3.176796210664687</c:v>
                </c:pt>
                <c:pt idx="1163">
                  <c:v>3.1964060638169371</c:v>
                </c:pt>
                <c:pt idx="1164">
                  <c:v>3.2160159169691909</c:v>
                </c:pt>
                <c:pt idx="1165">
                  <c:v>3.235625770121441</c:v>
                </c:pt>
                <c:pt idx="1166">
                  <c:v>3.2552356232736912</c:v>
                </c:pt>
                <c:pt idx="1167">
                  <c:v>3.2748454764259449</c:v>
                </c:pt>
                <c:pt idx="1168">
                  <c:v>3.2944553295781951</c:v>
                </c:pt>
                <c:pt idx="1169">
                  <c:v>3.3140651827304453</c:v>
                </c:pt>
                <c:pt idx="1170">
                  <c:v>3.3336750358826954</c:v>
                </c:pt>
                <c:pt idx="1171">
                  <c:v>3.3532848890349491</c:v>
                </c:pt>
                <c:pt idx="1172">
                  <c:v>3.3728947421871993</c:v>
                </c:pt>
                <c:pt idx="1173">
                  <c:v>3.3925045953394495</c:v>
                </c:pt>
                <c:pt idx="1174">
                  <c:v>3.4121144484916996</c:v>
                </c:pt>
                <c:pt idx="1175">
                  <c:v>3.4317243016439534</c:v>
                </c:pt>
                <c:pt idx="1176">
                  <c:v>3.4513341547962035</c:v>
                </c:pt>
                <c:pt idx="1177">
                  <c:v>3.4709440079484537</c:v>
                </c:pt>
                <c:pt idx="1178">
                  <c:v>3.4905538611007074</c:v>
                </c:pt>
                <c:pt idx="1179">
                  <c:v>3.5101637142529576</c:v>
                </c:pt>
                <c:pt idx="1180">
                  <c:v>3.5297735674052078</c:v>
                </c:pt>
                <c:pt idx="1181">
                  <c:v>3.5493834205574579</c:v>
                </c:pt>
                <c:pt idx="1182">
                  <c:v>3.5689932737097116</c:v>
                </c:pt>
                <c:pt idx="1183">
                  <c:v>3.5886031268619618</c:v>
                </c:pt>
                <c:pt idx="1184">
                  <c:v>3.608212980014212</c:v>
                </c:pt>
                <c:pt idx="1185">
                  <c:v>3.6278228331664621</c:v>
                </c:pt>
                <c:pt idx="1186">
                  <c:v>3.6474326863187159</c:v>
                </c:pt>
                <c:pt idx="1187">
                  <c:v>3.667042539470966</c:v>
                </c:pt>
                <c:pt idx="1188">
                  <c:v>3.6866523926232162</c:v>
                </c:pt>
                <c:pt idx="1189">
                  <c:v>3.7062622457754699</c:v>
                </c:pt>
                <c:pt idx="1190">
                  <c:v>3.7258720989277201</c:v>
                </c:pt>
                <c:pt idx="1191">
                  <c:v>3.7454819520799703</c:v>
                </c:pt>
                <c:pt idx="1192">
                  <c:v>3.7650918052322204</c:v>
                </c:pt>
                <c:pt idx="1193">
                  <c:v>3.7847016583844741</c:v>
                </c:pt>
                <c:pt idx="1194">
                  <c:v>3.8043115115367243</c:v>
                </c:pt>
                <c:pt idx="1195">
                  <c:v>3.8239213646889745</c:v>
                </c:pt>
                <c:pt idx="1196">
                  <c:v>3.8435312178412282</c:v>
                </c:pt>
                <c:pt idx="1197">
                  <c:v>3.8631410709934784</c:v>
                </c:pt>
                <c:pt idx="1198">
                  <c:v>3.8827509241457285</c:v>
                </c:pt>
                <c:pt idx="1199">
                  <c:v>3.9023607772979787</c:v>
                </c:pt>
                <c:pt idx="1200">
                  <c:v>3.9219706304502324</c:v>
                </c:pt>
                <c:pt idx="1201">
                  <c:v>3.9415804836024826</c:v>
                </c:pt>
                <c:pt idx="1202">
                  <c:v>3.9611903367547328</c:v>
                </c:pt>
                <c:pt idx="1203">
                  <c:v>3.9808001899069829</c:v>
                </c:pt>
                <c:pt idx="1204">
                  <c:v>4.0004100430592366</c:v>
                </c:pt>
                <c:pt idx="1205">
                  <c:v>4.0200198962114868</c:v>
                </c:pt>
                <c:pt idx="1206">
                  <c:v>4.039629749363737</c:v>
                </c:pt>
                <c:pt idx="1207">
                  <c:v>4.0592396025159907</c:v>
                </c:pt>
                <c:pt idx="1208">
                  <c:v>4.0788494556682409</c:v>
                </c:pt>
                <c:pt idx="1209">
                  <c:v>4.098459308820491</c:v>
                </c:pt>
                <c:pt idx="1210">
                  <c:v>4.1180691619727412</c:v>
                </c:pt>
                <c:pt idx="1211">
                  <c:v>4.1376790151249949</c:v>
                </c:pt>
                <c:pt idx="1212">
                  <c:v>4.1572888682772451</c:v>
                </c:pt>
                <c:pt idx="1213">
                  <c:v>4.1768987214294953</c:v>
                </c:pt>
                <c:pt idx="1214">
                  <c:v>4.196508574581749</c:v>
                </c:pt>
                <c:pt idx="1215">
                  <c:v>4.2161184277339991</c:v>
                </c:pt>
                <c:pt idx="1216">
                  <c:v>4.2357282808862493</c:v>
                </c:pt>
                <c:pt idx="1217">
                  <c:v>4.2553381340384995</c:v>
                </c:pt>
                <c:pt idx="1218">
                  <c:v>4.2749479871907532</c:v>
                </c:pt>
                <c:pt idx="1219">
                  <c:v>4.2945578403430034</c:v>
                </c:pt>
                <c:pt idx="1220">
                  <c:v>4.3141676934952535</c:v>
                </c:pt>
                <c:pt idx="1221">
                  <c:v>4.3337775466475037</c:v>
                </c:pt>
                <c:pt idx="1222">
                  <c:v>4.3533873997997574</c:v>
                </c:pt>
                <c:pt idx="1223">
                  <c:v>4.3729972529520076</c:v>
                </c:pt>
                <c:pt idx="1224">
                  <c:v>4.3926071061042578</c:v>
                </c:pt>
                <c:pt idx="1225">
                  <c:v>4.4122169592565115</c:v>
                </c:pt>
                <c:pt idx="1226">
                  <c:v>4.4318268124087616</c:v>
                </c:pt>
                <c:pt idx="1227">
                  <c:v>4.4514366655610118</c:v>
                </c:pt>
                <c:pt idx="1228">
                  <c:v>4.471046518713262</c:v>
                </c:pt>
                <c:pt idx="1229">
                  <c:v>4.4906563718655157</c:v>
                </c:pt>
                <c:pt idx="1230">
                  <c:v>4.5102662250177659</c:v>
                </c:pt>
                <c:pt idx="1231">
                  <c:v>4.529876078170016</c:v>
                </c:pt>
                <c:pt idx="1232">
                  <c:v>4.5494859313222662</c:v>
                </c:pt>
                <c:pt idx="1233">
                  <c:v>4.5690957844745199</c:v>
                </c:pt>
                <c:pt idx="1234">
                  <c:v>4.5887056376267701</c:v>
                </c:pt>
                <c:pt idx="1235">
                  <c:v>4.6083154907790203</c:v>
                </c:pt>
                <c:pt idx="1236">
                  <c:v>4.627925343931274</c:v>
                </c:pt>
                <c:pt idx="1237">
                  <c:v>4.6475351970835241</c:v>
                </c:pt>
                <c:pt idx="1238">
                  <c:v>4.6671450502357743</c:v>
                </c:pt>
                <c:pt idx="1239">
                  <c:v>4.6867549033880245</c:v>
                </c:pt>
                <c:pt idx="1240">
                  <c:v>4.7063647565402782</c:v>
                </c:pt>
                <c:pt idx="1241">
                  <c:v>4.7259746096925284</c:v>
                </c:pt>
                <c:pt idx="1242">
                  <c:v>4.7455844628447785</c:v>
                </c:pt>
                <c:pt idx="1243">
                  <c:v>4.7651943159970322</c:v>
                </c:pt>
                <c:pt idx="1244">
                  <c:v>4.7848041691492824</c:v>
                </c:pt>
                <c:pt idx="1245">
                  <c:v>4.8044140223015326</c:v>
                </c:pt>
                <c:pt idx="1246">
                  <c:v>4.8240238754537828</c:v>
                </c:pt>
                <c:pt idx="1247">
                  <c:v>4.8436337286060365</c:v>
                </c:pt>
                <c:pt idx="1248">
                  <c:v>4.8632435817582866</c:v>
                </c:pt>
                <c:pt idx="1249">
                  <c:v>4.8828534349105368</c:v>
                </c:pt>
                <c:pt idx="1250">
                  <c:v>4.902463288062787</c:v>
                </c:pt>
                <c:pt idx="1251">
                  <c:v>4.9220731412150407</c:v>
                </c:pt>
                <c:pt idx="1252">
                  <c:v>4.9416829943672909</c:v>
                </c:pt>
                <c:pt idx="1253">
                  <c:v>4.961292847519541</c:v>
                </c:pt>
                <c:pt idx="1254">
                  <c:v>4.9809027006717947</c:v>
                </c:pt>
                <c:pt idx="1255">
                  <c:v>5.0005125538240449</c:v>
                </c:pt>
                <c:pt idx="1256">
                  <c:v>5.0201224069762951</c:v>
                </c:pt>
                <c:pt idx="1257">
                  <c:v>5.0397322601285452</c:v>
                </c:pt>
                <c:pt idx="1258">
                  <c:v>5.059342113280799</c:v>
                </c:pt>
                <c:pt idx="1259">
                  <c:v>5.0789519664330491</c:v>
                </c:pt>
                <c:pt idx="1260">
                  <c:v>5.0985618195852993</c:v>
                </c:pt>
                <c:pt idx="1261">
                  <c:v>5.1181716727375495</c:v>
                </c:pt>
                <c:pt idx="1262">
                  <c:v>5.1377815258898032</c:v>
                </c:pt>
                <c:pt idx="1263">
                  <c:v>5.1573913790420534</c:v>
                </c:pt>
                <c:pt idx="1264">
                  <c:v>5.1770012321943035</c:v>
                </c:pt>
                <c:pt idx="1265">
                  <c:v>5.1966110853465572</c:v>
                </c:pt>
                <c:pt idx="1266">
                  <c:v>5.2162209384988074</c:v>
                </c:pt>
                <c:pt idx="1267">
                  <c:v>5.2358307916510576</c:v>
                </c:pt>
                <c:pt idx="1268">
                  <c:v>5.2554406448033077</c:v>
                </c:pt>
                <c:pt idx="1269">
                  <c:v>5.2750504979555615</c:v>
                </c:pt>
                <c:pt idx="1270">
                  <c:v>5.2946603511078116</c:v>
                </c:pt>
                <c:pt idx="1271">
                  <c:v>5.3142702042600618</c:v>
                </c:pt>
                <c:pt idx="1272">
                  <c:v>5.3338800574123155</c:v>
                </c:pt>
                <c:pt idx="1273">
                  <c:v>5.3534899105645657</c:v>
                </c:pt>
                <c:pt idx="1274">
                  <c:v>5.3730997637168159</c:v>
                </c:pt>
                <c:pt idx="1275">
                  <c:v>5.392709616869066</c:v>
                </c:pt>
                <c:pt idx="1276">
                  <c:v>5.4123194700213197</c:v>
                </c:pt>
                <c:pt idx="1277">
                  <c:v>5.4319293231735699</c:v>
                </c:pt>
                <c:pt idx="1278">
                  <c:v>5.4515391763258201</c:v>
                </c:pt>
                <c:pt idx="1279">
                  <c:v>5.4711490294780702</c:v>
                </c:pt>
                <c:pt idx="1280">
                  <c:v>5.490758882630324</c:v>
                </c:pt>
                <c:pt idx="1281">
                  <c:v>5.5103687357825741</c:v>
                </c:pt>
                <c:pt idx="1282">
                  <c:v>5.5299785889348243</c:v>
                </c:pt>
                <c:pt idx="1283">
                  <c:v>5.549588442087078</c:v>
                </c:pt>
                <c:pt idx="1284">
                  <c:v>5.5691982952393282</c:v>
                </c:pt>
                <c:pt idx="1285">
                  <c:v>5.5888081483915784</c:v>
                </c:pt>
                <c:pt idx="1286">
                  <c:v>5.6084180015438285</c:v>
                </c:pt>
                <c:pt idx="1287">
                  <c:v>5.6280278546960822</c:v>
                </c:pt>
                <c:pt idx="1288">
                  <c:v>5.6476377078483324</c:v>
                </c:pt>
                <c:pt idx="1289">
                  <c:v>5.6672475610005826</c:v>
                </c:pt>
                <c:pt idx="1290">
                  <c:v>5.6868574141528363</c:v>
                </c:pt>
                <c:pt idx="1291">
                  <c:v>5.7064672673050865</c:v>
                </c:pt>
                <c:pt idx="1292">
                  <c:v>5.7260771204573366</c:v>
                </c:pt>
                <c:pt idx="1293">
                  <c:v>5.7456869736095868</c:v>
                </c:pt>
                <c:pt idx="1294">
                  <c:v>5.7652968267618405</c:v>
                </c:pt>
                <c:pt idx="1295">
                  <c:v>5.7849066799140907</c:v>
                </c:pt>
                <c:pt idx="1296">
                  <c:v>5.8045165330663409</c:v>
                </c:pt>
                <c:pt idx="1297">
                  <c:v>5.824126386218591</c:v>
                </c:pt>
                <c:pt idx="1298">
                  <c:v>5.8437362393708447</c:v>
                </c:pt>
                <c:pt idx="1299">
                  <c:v>5.8633460925230949</c:v>
                </c:pt>
                <c:pt idx="1300">
                  <c:v>5.8829559456753451</c:v>
                </c:pt>
                <c:pt idx="1301">
                  <c:v>5.9025657988275988</c:v>
                </c:pt>
                <c:pt idx="1302">
                  <c:v>5.922175651979849</c:v>
                </c:pt>
                <c:pt idx="1303">
                  <c:v>5.9417855051320991</c:v>
                </c:pt>
                <c:pt idx="1304">
                  <c:v>5.9613953582843493</c:v>
                </c:pt>
                <c:pt idx="1305">
                  <c:v>5.981005211436603</c:v>
                </c:pt>
                <c:pt idx="1306">
                  <c:v>6.0006150645888532</c:v>
                </c:pt>
                <c:pt idx="1307">
                  <c:v>6.0202249177411034</c:v>
                </c:pt>
                <c:pt idx="1308">
                  <c:v>6.0398347708933535</c:v>
                </c:pt>
                <c:pt idx="1309">
                  <c:v>6.0594446240456072</c:v>
                </c:pt>
                <c:pt idx="1310">
                  <c:v>6.0790544771978574</c:v>
                </c:pt>
                <c:pt idx="1311">
                  <c:v>6.0986643303501076</c:v>
                </c:pt>
                <c:pt idx="1312">
                  <c:v>6.1182741835023613</c:v>
                </c:pt>
                <c:pt idx="1313">
                  <c:v>6.1378840366546115</c:v>
                </c:pt>
                <c:pt idx="1314">
                  <c:v>6.1574938898068616</c:v>
                </c:pt>
                <c:pt idx="1315">
                  <c:v>6.1771037429591118</c:v>
                </c:pt>
                <c:pt idx="1316">
                  <c:v>6.1967135961113655</c:v>
                </c:pt>
                <c:pt idx="1317">
                  <c:v>6.2163234492636157</c:v>
                </c:pt>
                <c:pt idx="1318">
                  <c:v>6.2359333024158659</c:v>
                </c:pt>
                <c:pt idx="1319">
                  <c:v>6.2555431555681196</c:v>
                </c:pt>
                <c:pt idx="1320">
                  <c:v>6.2751530087203697</c:v>
                </c:pt>
                <c:pt idx="1321">
                  <c:v>6.2947628618726199</c:v>
                </c:pt>
                <c:pt idx="1322">
                  <c:v>6.3143727150248701</c:v>
                </c:pt>
                <c:pt idx="1323">
                  <c:v>6.3339825681771238</c:v>
                </c:pt>
                <c:pt idx="1324">
                  <c:v>6.353592421329374</c:v>
                </c:pt>
                <c:pt idx="1325">
                  <c:v>6.3732022744816241</c:v>
                </c:pt>
                <c:pt idx="1326">
                  <c:v>6.3928121276338743</c:v>
                </c:pt>
                <c:pt idx="1327">
                  <c:v>6.412421980786128</c:v>
                </c:pt>
                <c:pt idx="1328">
                  <c:v>6.4320318339383782</c:v>
                </c:pt>
                <c:pt idx="1329">
                  <c:v>6.4516416870906284</c:v>
                </c:pt>
                <c:pt idx="1330">
                  <c:v>6.4712515402428821</c:v>
                </c:pt>
                <c:pt idx="1331">
                  <c:v>6.4908613933951322</c:v>
                </c:pt>
                <c:pt idx="1332">
                  <c:v>6.5104712465473824</c:v>
                </c:pt>
                <c:pt idx="1333">
                  <c:v>6.5300810996996326</c:v>
                </c:pt>
                <c:pt idx="1334">
                  <c:v>6.5496909528518863</c:v>
                </c:pt>
                <c:pt idx="1335">
                  <c:v>6.5693008060041365</c:v>
                </c:pt>
                <c:pt idx="1336">
                  <c:v>6.5889106591563866</c:v>
                </c:pt>
                <c:pt idx="1337">
                  <c:v>6.6085205123086403</c:v>
                </c:pt>
                <c:pt idx="1338">
                  <c:v>6.6281303654608905</c:v>
                </c:pt>
                <c:pt idx="1339">
                  <c:v>6.6477402186131407</c:v>
                </c:pt>
                <c:pt idx="1340">
                  <c:v>6.6673500717653909</c:v>
                </c:pt>
                <c:pt idx="1341">
                  <c:v>6.6869599249176446</c:v>
                </c:pt>
                <c:pt idx="1342">
                  <c:v>6.7065697780698947</c:v>
                </c:pt>
                <c:pt idx="1343">
                  <c:v>6.7261796312221449</c:v>
                </c:pt>
                <c:pt idx="1344">
                  <c:v>6.7457894843743951</c:v>
                </c:pt>
                <c:pt idx="1345">
                  <c:v>6.7653993375266488</c:v>
                </c:pt>
                <c:pt idx="1346">
                  <c:v>6.785009190678899</c:v>
                </c:pt>
                <c:pt idx="1347">
                  <c:v>6.8046190438311491</c:v>
                </c:pt>
                <c:pt idx="1348">
                  <c:v>6.8242288969834028</c:v>
                </c:pt>
                <c:pt idx="1349">
                  <c:v>6.843838750135653</c:v>
                </c:pt>
                <c:pt idx="1350">
                  <c:v>6.8634486032879032</c:v>
                </c:pt>
                <c:pt idx="1351">
                  <c:v>6.8830584564401533</c:v>
                </c:pt>
                <c:pt idx="1352">
                  <c:v>6.9026683095924071</c:v>
                </c:pt>
                <c:pt idx="1353">
                  <c:v>6.9222781627446572</c:v>
                </c:pt>
                <c:pt idx="1354">
                  <c:v>6.9418880158969074</c:v>
                </c:pt>
                <c:pt idx="1355">
                  <c:v>6.9614978690491576</c:v>
                </c:pt>
                <c:pt idx="1356">
                  <c:v>6.9811077222014113</c:v>
                </c:pt>
                <c:pt idx="1357">
                  <c:v>7.0007175753536615</c:v>
                </c:pt>
                <c:pt idx="1358">
                  <c:v>7.0203274285059116</c:v>
                </c:pt>
                <c:pt idx="1359">
                  <c:v>7.0399372816581653</c:v>
                </c:pt>
                <c:pt idx="1360">
                  <c:v>7.0595471348104155</c:v>
                </c:pt>
                <c:pt idx="1361">
                  <c:v>7.0791569879626657</c:v>
                </c:pt>
                <c:pt idx="1362">
                  <c:v>7.0987668411149158</c:v>
                </c:pt>
                <c:pt idx="1363">
                  <c:v>7.1183766942671696</c:v>
                </c:pt>
                <c:pt idx="1364">
                  <c:v>7.1379865474194197</c:v>
                </c:pt>
                <c:pt idx="1365">
                  <c:v>7.1575964005716699</c:v>
                </c:pt>
                <c:pt idx="1366">
                  <c:v>7.1772062537239236</c:v>
                </c:pt>
                <c:pt idx="1367">
                  <c:v>7.1968161068761738</c:v>
                </c:pt>
                <c:pt idx="1368">
                  <c:v>7.216425960028424</c:v>
                </c:pt>
                <c:pt idx="1369">
                  <c:v>7.2360358131806741</c:v>
                </c:pt>
                <c:pt idx="1370">
                  <c:v>7.2556456663329278</c:v>
                </c:pt>
                <c:pt idx="1371">
                  <c:v>7.275255519485178</c:v>
                </c:pt>
                <c:pt idx="1372">
                  <c:v>7.2948653726374282</c:v>
                </c:pt>
                <c:pt idx="1373">
                  <c:v>7.3144752257896783</c:v>
                </c:pt>
                <c:pt idx="1374">
                  <c:v>7.3340850789419321</c:v>
                </c:pt>
                <c:pt idx="1375">
                  <c:v>7.3536949320941822</c:v>
                </c:pt>
                <c:pt idx="1376">
                  <c:v>7.3733047852464324</c:v>
                </c:pt>
                <c:pt idx="1377">
                  <c:v>7.3929146383986861</c:v>
                </c:pt>
                <c:pt idx="1378">
                  <c:v>7.4125244915509363</c:v>
                </c:pt>
                <c:pt idx="1379">
                  <c:v>7.4321343447031865</c:v>
                </c:pt>
                <c:pt idx="1380">
                  <c:v>7.4517441978554366</c:v>
                </c:pt>
                <c:pt idx="1381">
                  <c:v>7.4713540510076903</c:v>
                </c:pt>
                <c:pt idx="1382">
                  <c:v>7.4909639041599405</c:v>
                </c:pt>
                <c:pt idx="1383">
                  <c:v>7.5105737573121907</c:v>
                </c:pt>
                <c:pt idx="1384">
                  <c:v>7.5301836104644408</c:v>
                </c:pt>
                <c:pt idx="1385">
                  <c:v>7.5497934636166946</c:v>
                </c:pt>
                <c:pt idx="1386">
                  <c:v>7.5694033167689447</c:v>
                </c:pt>
                <c:pt idx="1387">
                  <c:v>7.5890131699211949</c:v>
                </c:pt>
                <c:pt idx="1388">
                  <c:v>7.6086230230734486</c:v>
                </c:pt>
                <c:pt idx="1389">
                  <c:v>7.6282328762256988</c:v>
                </c:pt>
                <c:pt idx="1390">
                  <c:v>7.647842729377949</c:v>
                </c:pt>
                <c:pt idx="1391">
                  <c:v>7.6674525825301991</c:v>
                </c:pt>
                <c:pt idx="1392">
                  <c:v>7.6870624356824528</c:v>
                </c:pt>
                <c:pt idx="1393">
                  <c:v>7.706672288834703</c:v>
                </c:pt>
                <c:pt idx="1394">
                  <c:v>7.7262821419869532</c:v>
                </c:pt>
                <c:pt idx="1395">
                  <c:v>7.7458919951392069</c:v>
                </c:pt>
                <c:pt idx="1396">
                  <c:v>7.7655018482914571</c:v>
                </c:pt>
                <c:pt idx="1397">
                  <c:v>7.7851117014437072</c:v>
                </c:pt>
                <c:pt idx="1398">
                  <c:v>7.8047215545959574</c:v>
                </c:pt>
                <c:pt idx="1399">
                  <c:v>7.8243314077482111</c:v>
                </c:pt>
                <c:pt idx="1400">
                  <c:v>7.8439412609004613</c:v>
                </c:pt>
                <c:pt idx="1401">
                  <c:v>7.8635511140527115</c:v>
                </c:pt>
                <c:pt idx="1402">
                  <c:v>7.8831609672049616</c:v>
                </c:pt>
                <c:pt idx="1403">
                  <c:v>7.9027708203572153</c:v>
                </c:pt>
                <c:pt idx="1404">
                  <c:v>7.9223806735094655</c:v>
                </c:pt>
                <c:pt idx="1405">
                  <c:v>7.9419905266617157</c:v>
                </c:pt>
                <c:pt idx="1406">
                  <c:v>7.9616003798139694</c:v>
                </c:pt>
                <c:pt idx="1407">
                  <c:v>7.9812102329662196</c:v>
                </c:pt>
                <c:pt idx="1408">
                  <c:v>8.0008200861184697</c:v>
                </c:pt>
                <c:pt idx="1409">
                  <c:v>8.0204299392707199</c:v>
                </c:pt>
                <c:pt idx="1410">
                  <c:v>8.0400397924229736</c:v>
                </c:pt>
                <c:pt idx="1411">
                  <c:v>8.0596496455752238</c:v>
                </c:pt>
                <c:pt idx="1412">
                  <c:v>8.079259498727474</c:v>
                </c:pt>
                <c:pt idx="1413">
                  <c:v>8.0988693518797277</c:v>
                </c:pt>
                <c:pt idx="1414">
                  <c:v>8.1184792050319778</c:v>
                </c:pt>
                <c:pt idx="1415">
                  <c:v>8.138089058184228</c:v>
                </c:pt>
                <c:pt idx="1416">
                  <c:v>8.1576989113364782</c:v>
                </c:pt>
                <c:pt idx="1417">
                  <c:v>8.1773087644887319</c:v>
                </c:pt>
                <c:pt idx="1418">
                  <c:v>8.1969186176409821</c:v>
                </c:pt>
                <c:pt idx="1419">
                  <c:v>8.2165284707932322</c:v>
                </c:pt>
                <c:pt idx="1420">
                  <c:v>8.2361383239454824</c:v>
                </c:pt>
                <c:pt idx="1421">
                  <c:v>8.2557481770977361</c:v>
                </c:pt>
                <c:pt idx="1422">
                  <c:v>8.2753580302499863</c:v>
                </c:pt>
                <c:pt idx="1423">
                  <c:v>8.2949678834022365</c:v>
                </c:pt>
                <c:pt idx="1424">
                  <c:v>8.3145777365544902</c:v>
                </c:pt>
                <c:pt idx="1425">
                  <c:v>8.3341875897067403</c:v>
                </c:pt>
                <c:pt idx="1426">
                  <c:v>8.3537974428589905</c:v>
                </c:pt>
                <c:pt idx="1427">
                  <c:v>8.3734072960112407</c:v>
                </c:pt>
                <c:pt idx="1428">
                  <c:v>8.3930171491634944</c:v>
                </c:pt>
                <c:pt idx="1429">
                  <c:v>8.4126270023157446</c:v>
                </c:pt>
                <c:pt idx="1430">
                  <c:v>8.4322368554679947</c:v>
                </c:pt>
                <c:pt idx="1431">
                  <c:v>8.4518467086202449</c:v>
                </c:pt>
                <c:pt idx="1432">
                  <c:v>8.4714565617724986</c:v>
                </c:pt>
                <c:pt idx="1433">
                  <c:v>8.4910664149247488</c:v>
                </c:pt>
                <c:pt idx="1434">
                  <c:v>8.510676268076999</c:v>
                </c:pt>
                <c:pt idx="1435">
                  <c:v>8.5302861212292527</c:v>
                </c:pt>
                <c:pt idx="1436">
                  <c:v>8.5498959743815028</c:v>
                </c:pt>
                <c:pt idx="1437">
                  <c:v>8.569505827533753</c:v>
                </c:pt>
                <c:pt idx="1438">
                  <c:v>8.5891156806860032</c:v>
                </c:pt>
                <c:pt idx="1439">
                  <c:v>8.6087255338382569</c:v>
                </c:pt>
                <c:pt idx="1440">
                  <c:v>8.6283353869905071</c:v>
                </c:pt>
                <c:pt idx="1441">
                  <c:v>8.6479452401427572</c:v>
                </c:pt>
                <c:pt idx="1442">
                  <c:v>8.6675550932950109</c:v>
                </c:pt>
                <c:pt idx="1443">
                  <c:v>8.6871649464472611</c:v>
                </c:pt>
                <c:pt idx="1444">
                  <c:v>8.7067747995995113</c:v>
                </c:pt>
                <c:pt idx="1445">
                  <c:v>8.7263846527517615</c:v>
                </c:pt>
                <c:pt idx="1446">
                  <c:v>8.7459945059040152</c:v>
                </c:pt>
                <c:pt idx="1447">
                  <c:v>8.7656043590562653</c:v>
                </c:pt>
                <c:pt idx="1448">
                  <c:v>8.7852142122085155</c:v>
                </c:pt>
                <c:pt idx="1449">
                  <c:v>8.8048240653607657</c:v>
                </c:pt>
                <c:pt idx="1450">
                  <c:v>8.8244339185130194</c:v>
                </c:pt>
                <c:pt idx="1451">
                  <c:v>8.8440437716652696</c:v>
                </c:pt>
                <c:pt idx="1452">
                  <c:v>8.8636536248175197</c:v>
                </c:pt>
                <c:pt idx="1453">
                  <c:v>8.8832634779697734</c:v>
                </c:pt>
                <c:pt idx="1454">
                  <c:v>8.9028733311220236</c:v>
                </c:pt>
                <c:pt idx="1455">
                  <c:v>8.9224831842742738</c:v>
                </c:pt>
                <c:pt idx="1456">
                  <c:v>8.9420930374265239</c:v>
                </c:pt>
                <c:pt idx="1457">
                  <c:v>8.9617028905787777</c:v>
                </c:pt>
                <c:pt idx="1458">
                  <c:v>8.9813127437310278</c:v>
                </c:pt>
                <c:pt idx="1459">
                  <c:v>9.000922596883278</c:v>
                </c:pt>
                <c:pt idx="1460">
                  <c:v>9.0205324500355282</c:v>
                </c:pt>
                <c:pt idx="1461">
                  <c:v>9.0401423031877819</c:v>
                </c:pt>
                <c:pt idx="1462">
                  <c:v>9.0597521563400321</c:v>
                </c:pt>
                <c:pt idx="1463">
                  <c:v>9.0793620094922822</c:v>
                </c:pt>
                <c:pt idx="1464">
                  <c:v>9.0989718626445359</c:v>
                </c:pt>
                <c:pt idx="1465">
                  <c:v>9.1185817157967861</c:v>
                </c:pt>
                <c:pt idx="1466">
                  <c:v>9.1381915689490363</c:v>
                </c:pt>
                <c:pt idx="1467">
                  <c:v>9.1578014221012864</c:v>
                </c:pt>
                <c:pt idx="1468">
                  <c:v>9.1774112752535402</c:v>
                </c:pt>
                <c:pt idx="1469">
                  <c:v>9.1970211284057903</c:v>
                </c:pt>
                <c:pt idx="1470">
                  <c:v>9.2166309815580405</c:v>
                </c:pt>
                <c:pt idx="1471">
                  <c:v>9.2362408347102942</c:v>
                </c:pt>
                <c:pt idx="1472">
                  <c:v>9.2558506878625444</c:v>
                </c:pt>
                <c:pt idx="1473">
                  <c:v>9.2754605410147946</c:v>
                </c:pt>
                <c:pt idx="1474">
                  <c:v>9.2950703941670447</c:v>
                </c:pt>
                <c:pt idx="1475">
                  <c:v>9.3146802473192984</c:v>
                </c:pt>
                <c:pt idx="1476">
                  <c:v>9.3342901004715486</c:v>
                </c:pt>
                <c:pt idx="1477">
                  <c:v>9.3538999536237988</c:v>
                </c:pt>
                <c:pt idx="1478">
                  <c:v>9.3735098067760489</c:v>
                </c:pt>
                <c:pt idx="1479">
                  <c:v>9.3931196599283027</c:v>
                </c:pt>
                <c:pt idx="1480">
                  <c:v>9.4127295130805528</c:v>
                </c:pt>
                <c:pt idx="1481">
                  <c:v>9.432339366232803</c:v>
                </c:pt>
                <c:pt idx="1482">
                  <c:v>9.4519492193850567</c:v>
                </c:pt>
                <c:pt idx="1483">
                  <c:v>9.4715590725373069</c:v>
                </c:pt>
                <c:pt idx="1484">
                  <c:v>9.4911689256895571</c:v>
                </c:pt>
                <c:pt idx="1485">
                  <c:v>9.5107787788418072</c:v>
                </c:pt>
                <c:pt idx="1486">
                  <c:v>9.5303886319940609</c:v>
                </c:pt>
                <c:pt idx="1487">
                  <c:v>9.5499984851463111</c:v>
                </c:pt>
                <c:pt idx="1488">
                  <c:v>9.5696083382985613</c:v>
                </c:pt>
                <c:pt idx="1489">
                  <c:v>9.589218191450815</c:v>
                </c:pt>
                <c:pt idx="1490">
                  <c:v>9.6088280446030652</c:v>
                </c:pt>
                <c:pt idx="1491">
                  <c:v>9.6284378977553153</c:v>
                </c:pt>
                <c:pt idx="1492">
                  <c:v>9.6480477509075655</c:v>
                </c:pt>
                <c:pt idx="1493">
                  <c:v>9.6676576040598192</c:v>
                </c:pt>
                <c:pt idx="1494">
                  <c:v>9.6872674572120694</c:v>
                </c:pt>
                <c:pt idx="1495">
                  <c:v>9.7068773103643196</c:v>
                </c:pt>
                <c:pt idx="1496">
                  <c:v>9.7264871635165697</c:v>
                </c:pt>
                <c:pt idx="1497">
                  <c:v>9.7460970166688234</c:v>
                </c:pt>
                <c:pt idx="1498">
                  <c:v>9.7657068698210736</c:v>
                </c:pt>
                <c:pt idx="1499">
                  <c:v>9.7853167229733238</c:v>
                </c:pt>
                <c:pt idx="1500">
                  <c:v>9.8049265761255775</c:v>
                </c:pt>
                <c:pt idx="1501">
                  <c:v>9.8245364292778277</c:v>
                </c:pt>
                <c:pt idx="1502">
                  <c:v>9.8441462824300778</c:v>
                </c:pt>
                <c:pt idx="1503">
                  <c:v>9.863756135582328</c:v>
                </c:pt>
                <c:pt idx="1504">
                  <c:v>9.8833659887345817</c:v>
                </c:pt>
                <c:pt idx="1505">
                  <c:v>9.9029758418868319</c:v>
                </c:pt>
                <c:pt idx="1506">
                  <c:v>9.9225856950390821</c:v>
                </c:pt>
                <c:pt idx="1507">
                  <c:v>9.9421955481913322</c:v>
                </c:pt>
                <c:pt idx="1508">
                  <c:v>9.9618054013435859</c:v>
                </c:pt>
                <c:pt idx="1509">
                  <c:v>9.9814152544958361</c:v>
                </c:pt>
                <c:pt idx="1510">
                  <c:v>10.001025107648086</c:v>
                </c:pt>
                <c:pt idx="1511">
                  <c:v>10.02063496080034</c:v>
                </c:pt>
                <c:pt idx="1512">
                  <c:v>10.04024481395259</c:v>
                </c:pt>
                <c:pt idx="1513">
                  <c:v>10.05985466710484</c:v>
                </c:pt>
                <c:pt idx="1514">
                  <c:v>10.07946452025709</c:v>
                </c:pt>
                <c:pt idx="1515">
                  <c:v>10.099074373409344</c:v>
                </c:pt>
                <c:pt idx="1516">
                  <c:v>10.118684226561594</c:v>
                </c:pt>
                <c:pt idx="1517">
                  <c:v>10.138294079713845</c:v>
                </c:pt>
                <c:pt idx="1518">
                  <c:v>10.157903932866098</c:v>
                </c:pt>
                <c:pt idx="1519">
                  <c:v>10.177513786018348</c:v>
                </c:pt>
                <c:pt idx="1520">
                  <c:v>10.197123639170599</c:v>
                </c:pt>
                <c:pt idx="1521">
                  <c:v>10.216733492322849</c:v>
                </c:pt>
                <c:pt idx="1522">
                  <c:v>10.236343345475102</c:v>
                </c:pt>
                <c:pt idx="1523">
                  <c:v>10.255953198627353</c:v>
                </c:pt>
                <c:pt idx="1524">
                  <c:v>10.275563051779603</c:v>
                </c:pt>
                <c:pt idx="1525">
                  <c:v>10.295172904931853</c:v>
                </c:pt>
                <c:pt idx="1526">
                  <c:v>10.314782758084107</c:v>
                </c:pt>
                <c:pt idx="1527">
                  <c:v>10.334392611236357</c:v>
                </c:pt>
                <c:pt idx="1528">
                  <c:v>10.354002464388607</c:v>
                </c:pt>
                <c:pt idx="1529">
                  <c:v>10.373612317540861</c:v>
                </c:pt>
                <c:pt idx="1530">
                  <c:v>10.393222170693111</c:v>
                </c:pt>
                <c:pt idx="1531">
                  <c:v>10.412832023845361</c:v>
                </c:pt>
                <c:pt idx="1532">
                  <c:v>10.432441876997611</c:v>
                </c:pt>
                <c:pt idx="1533">
                  <c:v>10.452051730149865</c:v>
                </c:pt>
                <c:pt idx="1534">
                  <c:v>10.471661583302115</c:v>
                </c:pt>
                <c:pt idx="1535">
                  <c:v>10.491271436454365</c:v>
                </c:pt>
                <c:pt idx="1536">
                  <c:v>10.510881289606615</c:v>
                </c:pt>
                <c:pt idx="1537">
                  <c:v>10.530491142758869</c:v>
                </c:pt>
                <c:pt idx="1538">
                  <c:v>10.550100995911119</c:v>
                </c:pt>
                <c:pt idx="1539">
                  <c:v>10.56971084906337</c:v>
                </c:pt>
                <c:pt idx="1540">
                  <c:v>10.589320702215623</c:v>
                </c:pt>
                <c:pt idx="1541">
                  <c:v>10.608930555367873</c:v>
                </c:pt>
                <c:pt idx="1542">
                  <c:v>10.628540408520124</c:v>
                </c:pt>
                <c:pt idx="1543">
                  <c:v>10.648150261672374</c:v>
                </c:pt>
                <c:pt idx="1544">
                  <c:v>10.667760114824627</c:v>
                </c:pt>
                <c:pt idx="1545">
                  <c:v>10.687369967976878</c:v>
                </c:pt>
                <c:pt idx="1546">
                  <c:v>10.706979821129128</c:v>
                </c:pt>
                <c:pt idx="1547">
                  <c:v>10.726589674281382</c:v>
                </c:pt>
                <c:pt idx="1548">
                  <c:v>10.746199527433632</c:v>
                </c:pt>
                <c:pt idx="1549">
                  <c:v>10.765809380585882</c:v>
                </c:pt>
                <c:pt idx="1550">
                  <c:v>10.785419233738132</c:v>
                </c:pt>
                <c:pt idx="1551">
                  <c:v>10.805029086890386</c:v>
                </c:pt>
                <c:pt idx="1552">
                  <c:v>10.824638940042636</c:v>
                </c:pt>
                <c:pt idx="1553">
                  <c:v>10.844248793194886</c:v>
                </c:pt>
                <c:pt idx="1554">
                  <c:v>10.863858646347136</c:v>
                </c:pt>
                <c:pt idx="1555">
                  <c:v>10.88346849949939</c:v>
                </c:pt>
                <c:pt idx="1556">
                  <c:v>10.90307835265164</c:v>
                </c:pt>
                <c:pt idx="1557">
                  <c:v>10.92268820580389</c:v>
                </c:pt>
                <c:pt idx="1558">
                  <c:v>10.942298058956144</c:v>
                </c:pt>
                <c:pt idx="1559">
                  <c:v>10.961907912108394</c:v>
                </c:pt>
                <c:pt idx="1560">
                  <c:v>10.981517765260644</c:v>
                </c:pt>
                <c:pt idx="1561">
                  <c:v>11.001127618412895</c:v>
                </c:pt>
                <c:pt idx="1562">
                  <c:v>11.020737471565148</c:v>
                </c:pt>
                <c:pt idx="1563">
                  <c:v>11.040347324717398</c:v>
                </c:pt>
                <c:pt idx="1564">
                  <c:v>11.059957177869649</c:v>
                </c:pt>
                <c:pt idx="1565">
                  <c:v>11.079567031021902</c:v>
                </c:pt>
                <c:pt idx="1566">
                  <c:v>11.099176884174152</c:v>
                </c:pt>
                <c:pt idx="1567">
                  <c:v>11.118786737326403</c:v>
                </c:pt>
                <c:pt idx="1568">
                  <c:v>11.138396590478653</c:v>
                </c:pt>
                <c:pt idx="1569">
                  <c:v>11.158006443630907</c:v>
                </c:pt>
                <c:pt idx="1570">
                  <c:v>11.177616296783157</c:v>
                </c:pt>
                <c:pt idx="1571">
                  <c:v>11.197226149935407</c:v>
                </c:pt>
                <c:pt idx="1572">
                  <c:v>11.216836003087657</c:v>
                </c:pt>
                <c:pt idx="1573">
                  <c:v>11.236445856239911</c:v>
                </c:pt>
                <c:pt idx="1574">
                  <c:v>11.256055709392161</c:v>
                </c:pt>
                <c:pt idx="1575">
                  <c:v>11.275665562544411</c:v>
                </c:pt>
                <c:pt idx="1576">
                  <c:v>11.295275415696665</c:v>
                </c:pt>
                <c:pt idx="1577">
                  <c:v>11.314885268848915</c:v>
                </c:pt>
                <c:pt idx="1578">
                  <c:v>11.334495122001165</c:v>
                </c:pt>
                <c:pt idx="1579">
                  <c:v>11.354104975153415</c:v>
                </c:pt>
                <c:pt idx="1580">
                  <c:v>11.373714828305669</c:v>
                </c:pt>
                <c:pt idx="1581">
                  <c:v>11.393324681457919</c:v>
                </c:pt>
                <c:pt idx="1582">
                  <c:v>11.412934534610169</c:v>
                </c:pt>
                <c:pt idx="1583">
                  <c:v>11.43254438776242</c:v>
                </c:pt>
                <c:pt idx="1584">
                  <c:v>11.452154240914673</c:v>
                </c:pt>
                <c:pt idx="1585">
                  <c:v>11.471764094066923</c:v>
                </c:pt>
                <c:pt idx="1586">
                  <c:v>11.491373947219174</c:v>
                </c:pt>
                <c:pt idx="1587">
                  <c:v>11.510983800371427</c:v>
                </c:pt>
                <c:pt idx="1588">
                  <c:v>11.530593653523677</c:v>
                </c:pt>
                <c:pt idx="1589">
                  <c:v>11.550203506675928</c:v>
                </c:pt>
                <c:pt idx="1590">
                  <c:v>11.569813359828178</c:v>
                </c:pt>
                <c:pt idx="1591">
                  <c:v>11.589423212980432</c:v>
                </c:pt>
                <c:pt idx="1592">
                  <c:v>11.609033066132682</c:v>
                </c:pt>
                <c:pt idx="1593">
                  <c:v>11.628642919284932</c:v>
                </c:pt>
                <c:pt idx="1594">
                  <c:v>11.648252772437186</c:v>
                </c:pt>
                <c:pt idx="1595">
                  <c:v>11.667862625589436</c:v>
                </c:pt>
                <c:pt idx="1596">
                  <c:v>11.687472478741686</c:v>
                </c:pt>
                <c:pt idx="1597">
                  <c:v>11.707082331893936</c:v>
                </c:pt>
                <c:pt idx="1598">
                  <c:v>11.72669218504619</c:v>
                </c:pt>
                <c:pt idx="1599">
                  <c:v>11.74630203819844</c:v>
                </c:pt>
                <c:pt idx="1600">
                  <c:v>11.76591189135069</c:v>
                </c:pt>
                <c:pt idx="1601">
                  <c:v>11.78552174450294</c:v>
                </c:pt>
                <c:pt idx="1602">
                  <c:v>11.805131597655194</c:v>
                </c:pt>
                <c:pt idx="1603">
                  <c:v>11.824741450807444</c:v>
                </c:pt>
                <c:pt idx="1604">
                  <c:v>11.844351303959694</c:v>
                </c:pt>
                <c:pt idx="1605">
                  <c:v>11.863961157111948</c:v>
                </c:pt>
                <c:pt idx="1606">
                  <c:v>11.883571010264198</c:v>
                </c:pt>
                <c:pt idx="1607">
                  <c:v>11.903180863416448</c:v>
                </c:pt>
                <c:pt idx="1608">
                  <c:v>11.922790716568699</c:v>
                </c:pt>
                <c:pt idx="1609">
                  <c:v>11.942400569720952</c:v>
                </c:pt>
                <c:pt idx="1610">
                  <c:v>11.962010422873202</c:v>
                </c:pt>
                <c:pt idx="1611">
                  <c:v>11.981620276025453</c:v>
                </c:pt>
                <c:pt idx="1612">
                  <c:v>12.001230129177706</c:v>
                </c:pt>
                <c:pt idx="1613">
                  <c:v>12.020839982329957</c:v>
                </c:pt>
                <c:pt idx="1614">
                  <c:v>12.040449835482207</c:v>
                </c:pt>
                <c:pt idx="1615">
                  <c:v>12.060059688634457</c:v>
                </c:pt>
                <c:pt idx="1616">
                  <c:v>12.079669541786711</c:v>
                </c:pt>
                <c:pt idx="1617">
                  <c:v>12.099279394938961</c:v>
                </c:pt>
                <c:pt idx="1618">
                  <c:v>12.118889248091211</c:v>
                </c:pt>
                <c:pt idx="1619">
                  <c:v>12.138499101243461</c:v>
                </c:pt>
                <c:pt idx="1620">
                  <c:v>12.158108954395715</c:v>
                </c:pt>
                <c:pt idx="1621">
                  <c:v>12.177718807547965</c:v>
                </c:pt>
                <c:pt idx="1622">
                  <c:v>12.197328660700215</c:v>
                </c:pt>
                <c:pt idx="1623">
                  <c:v>12.216938513852469</c:v>
                </c:pt>
                <c:pt idx="1624">
                  <c:v>12.236548367004719</c:v>
                </c:pt>
                <c:pt idx="1625">
                  <c:v>12.256158220156969</c:v>
                </c:pt>
                <c:pt idx="1626">
                  <c:v>12.275768073309219</c:v>
                </c:pt>
                <c:pt idx="1627">
                  <c:v>12.295377926461473</c:v>
                </c:pt>
                <c:pt idx="1628">
                  <c:v>12.314987779613723</c:v>
                </c:pt>
                <c:pt idx="1629">
                  <c:v>12.334597632765973</c:v>
                </c:pt>
                <c:pt idx="1630">
                  <c:v>12.354207485918224</c:v>
                </c:pt>
                <c:pt idx="1631">
                  <c:v>12.373817339070477</c:v>
                </c:pt>
                <c:pt idx="1632">
                  <c:v>12.393427192222731</c:v>
                </c:pt>
                <c:pt idx="1633">
                  <c:v>12.413037045374978</c:v>
                </c:pt>
                <c:pt idx="1634">
                  <c:v>12.432646898527231</c:v>
                </c:pt>
                <c:pt idx="1635">
                  <c:v>12.452256751679478</c:v>
                </c:pt>
                <c:pt idx="1636">
                  <c:v>12.471866604831732</c:v>
                </c:pt>
                <c:pt idx="1637">
                  <c:v>12.491476457983985</c:v>
                </c:pt>
                <c:pt idx="1638">
                  <c:v>12.511086311136232</c:v>
                </c:pt>
                <c:pt idx="1639">
                  <c:v>12.530696164288486</c:v>
                </c:pt>
                <c:pt idx="1640">
                  <c:v>12.550306017440739</c:v>
                </c:pt>
                <c:pt idx="1641">
                  <c:v>12.569915870592986</c:v>
                </c:pt>
                <c:pt idx="1642">
                  <c:v>12.58952572374524</c:v>
                </c:pt>
                <c:pt idx="1643">
                  <c:v>12.609135576897494</c:v>
                </c:pt>
                <c:pt idx="1644">
                  <c:v>12.62874543004974</c:v>
                </c:pt>
                <c:pt idx="1645">
                  <c:v>12.648355283201994</c:v>
                </c:pt>
                <c:pt idx="1646">
                  <c:v>12.66796513635424</c:v>
                </c:pt>
                <c:pt idx="1647">
                  <c:v>12.687574989506494</c:v>
                </c:pt>
                <c:pt idx="1648">
                  <c:v>12.707184842658748</c:v>
                </c:pt>
                <c:pt idx="1649">
                  <c:v>12.726794695810995</c:v>
                </c:pt>
                <c:pt idx="1650">
                  <c:v>12.746404548963248</c:v>
                </c:pt>
                <c:pt idx="1651">
                  <c:v>12.766014402115502</c:v>
                </c:pt>
                <c:pt idx="1652">
                  <c:v>12.785624255267749</c:v>
                </c:pt>
                <c:pt idx="1653">
                  <c:v>12.805234108420002</c:v>
                </c:pt>
                <c:pt idx="1654">
                  <c:v>12.824843961572256</c:v>
                </c:pt>
                <c:pt idx="1655">
                  <c:v>12.844453814724503</c:v>
                </c:pt>
                <c:pt idx="1656">
                  <c:v>12.864063667876756</c:v>
                </c:pt>
                <c:pt idx="1657">
                  <c:v>12.883673521029003</c:v>
                </c:pt>
                <c:pt idx="1658">
                  <c:v>12.903283374181257</c:v>
                </c:pt>
                <c:pt idx="1659">
                  <c:v>12.92289322733351</c:v>
                </c:pt>
                <c:pt idx="1660">
                  <c:v>12.942503080485757</c:v>
                </c:pt>
                <c:pt idx="1661">
                  <c:v>12.962112933638011</c:v>
                </c:pt>
                <c:pt idx="1662">
                  <c:v>12.981722786790264</c:v>
                </c:pt>
                <c:pt idx="1663">
                  <c:v>13.001332639942511</c:v>
                </c:pt>
                <c:pt idx="1664">
                  <c:v>13.020942493094765</c:v>
                </c:pt>
                <c:pt idx="1665">
                  <c:v>13.040552346247019</c:v>
                </c:pt>
                <c:pt idx="1666">
                  <c:v>13.060162199399265</c:v>
                </c:pt>
                <c:pt idx="1667">
                  <c:v>13.079772052551519</c:v>
                </c:pt>
                <c:pt idx="1668">
                  <c:v>13.099381905703765</c:v>
                </c:pt>
                <c:pt idx="1669">
                  <c:v>13.118991758856019</c:v>
                </c:pt>
                <c:pt idx="1670">
                  <c:v>13.138601612008273</c:v>
                </c:pt>
                <c:pt idx="1671">
                  <c:v>13.15821146516052</c:v>
                </c:pt>
                <c:pt idx="1672">
                  <c:v>13.177821318312773</c:v>
                </c:pt>
                <c:pt idx="1673">
                  <c:v>13.197431171465027</c:v>
                </c:pt>
                <c:pt idx="1674">
                  <c:v>13.217041024617274</c:v>
                </c:pt>
                <c:pt idx="1675">
                  <c:v>13.236650877769527</c:v>
                </c:pt>
                <c:pt idx="1676">
                  <c:v>13.256260730921781</c:v>
                </c:pt>
                <c:pt idx="1677">
                  <c:v>13.275870584074028</c:v>
                </c:pt>
                <c:pt idx="1678">
                  <c:v>13.295480437226281</c:v>
                </c:pt>
                <c:pt idx="1679">
                  <c:v>13.315090290378535</c:v>
                </c:pt>
                <c:pt idx="1680">
                  <c:v>13.334700143530782</c:v>
                </c:pt>
                <c:pt idx="1681">
                  <c:v>13.354309996683035</c:v>
                </c:pt>
                <c:pt idx="1682">
                  <c:v>13.373919849835282</c:v>
                </c:pt>
                <c:pt idx="1683">
                  <c:v>13.393529702987536</c:v>
                </c:pt>
                <c:pt idx="1684">
                  <c:v>13.413139556139789</c:v>
                </c:pt>
                <c:pt idx="1685">
                  <c:v>13.432749409292036</c:v>
                </c:pt>
                <c:pt idx="1686">
                  <c:v>13.45235926244429</c:v>
                </c:pt>
                <c:pt idx="1687">
                  <c:v>13.471969115596544</c:v>
                </c:pt>
                <c:pt idx="1688">
                  <c:v>13.49157896874879</c:v>
                </c:pt>
                <c:pt idx="1689">
                  <c:v>13.511188821901044</c:v>
                </c:pt>
                <c:pt idx="1690">
                  <c:v>13.530798675053298</c:v>
                </c:pt>
                <c:pt idx="1691">
                  <c:v>13.550408528205544</c:v>
                </c:pt>
                <c:pt idx="1692">
                  <c:v>13.570018381357798</c:v>
                </c:pt>
                <c:pt idx="1693">
                  <c:v>13.589628234510045</c:v>
                </c:pt>
                <c:pt idx="1694">
                  <c:v>13.609238087662298</c:v>
                </c:pt>
                <c:pt idx="1695">
                  <c:v>13.628847940814552</c:v>
                </c:pt>
                <c:pt idx="1696">
                  <c:v>13.648457793966799</c:v>
                </c:pt>
                <c:pt idx="1697">
                  <c:v>13.668067647119052</c:v>
                </c:pt>
                <c:pt idx="1698">
                  <c:v>13.687677500271306</c:v>
                </c:pt>
                <c:pt idx="1699">
                  <c:v>13.707287353423553</c:v>
                </c:pt>
                <c:pt idx="1700">
                  <c:v>13.726897206575806</c:v>
                </c:pt>
                <c:pt idx="1701">
                  <c:v>13.74650705972806</c:v>
                </c:pt>
                <c:pt idx="1702">
                  <c:v>13.766116912880307</c:v>
                </c:pt>
                <c:pt idx="1703">
                  <c:v>13.78572676603256</c:v>
                </c:pt>
                <c:pt idx="1704">
                  <c:v>13.805336619184807</c:v>
                </c:pt>
                <c:pt idx="1705">
                  <c:v>13.824946472337061</c:v>
                </c:pt>
                <c:pt idx="1706">
                  <c:v>13.844556325489314</c:v>
                </c:pt>
                <c:pt idx="1707">
                  <c:v>13.864166178641561</c:v>
                </c:pt>
                <c:pt idx="1708">
                  <c:v>13.883776031793815</c:v>
                </c:pt>
                <c:pt idx="1709">
                  <c:v>13.903385884946069</c:v>
                </c:pt>
                <c:pt idx="1710">
                  <c:v>13.922995738098315</c:v>
                </c:pt>
                <c:pt idx="1711">
                  <c:v>13.942605591250569</c:v>
                </c:pt>
                <c:pt idx="1712">
                  <c:v>13.962215444402823</c:v>
                </c:pt>
                <c:pt idx="1713">
                  <c:v>13.981825297555069</c:v>
                </c:pt>
                <c:pt idx="1714">
                  <c:v>14.001435150707323</c:v>
                </c:pt>
                <c:pt idx="1715">
                  <c:v>14.02104500385957</c:v>
                </c:pt>
                <c:pt idx="1716">
                  <c:v>14.040654857011823</c:v>
                </c:pt>
                <c:pt idx="1717">
                  <c:v>14.060264710164077</c:v>
                </c:pt>
                <c:pt idx="1718">
                  <c:v>14.079874563316324</c:v>
                </c:pt>
                <c:pt idx="1719">
                  <c:v>14.099484416468577</c:v>
                </c:pt>
                <c:pt idx="1720">
                  <c:v>14.119094269620831</c:v>
                </c:pt>
                <c:pt idx="1721">
                  <c:v>14.138704122773078</c:v>
                </c:pt>
                <c:pt idx="1722">
                  <c:v>14.158313975925331</c:v>
                </c:pt>
                <c:pt idx="1723">
                  <c:v>14.177923829077585</c:v>
                </c:pt>
                <c:pt idx="1724">
                  <c:v>14.197533682229832</c:v>
                </c:pt>
                <c:pt idx="1725">
                  <c:v>14.217143535382085</c:v>
                </c:pt>
                <c:pt idx="1726">
                  <c:v>14.236753388534339</c:v>
                </c:pt>
                <c:pt idx="1727">
                  <c:v>14.256363241686586</c:v>
                </c:pt>
                <c:pt idx="1728">
                  <c:v>14.275973094838839</c:v>
                </c:pt>
                <c:pt idx="1729">
                  <c:v>14.295582947991086</c:v>
                </c:pt>
                <c:pt idx="1730">
                  <c:v>14.31519280114334</c:v>
                </c:pt>
                <c:pt idx="1731">
                  <c:v>14.334802654295594</c:v>
                </c:pt>
                <c:pt idx="1732">
                  <c:v>14.35441250744784</c:v>
                </c:pt>
                <c:pt idx="1733">
                  <c:v>14.374022360600094</c:v>
                </c:pt>
                <c:pt idx="1734">
                  <c:v>14.393632213752348</c:v>
                </c:pt>
                <c:pt idx="1735">
                  <c:v>14.413242066904594</c:v>
                </c:pt>
                <c:pt idx="1736">
                  <c:v>14.432851920056848</c:v>
                </c:pt>
                <c:pt idx="1737">
                  <c:v>14.452461773209102</c:v>
                </c:pt>
                <c:pt idx="1738">
                  <c:v>14.472071626361348</c:v>
                </c:pt>
                <c:pt idx="1739">
                  <c:v>14.491681479513602</c:v>
                </c:pt>
                <c:pt idx="1740">
                  <c:v>14.511291332665849</c:v>
                </c:pt>
                <c:pt idx="1741">
                  <c:v>14.530901185818102</c:v>
                </c:pt>
                <c:pt idx="1742">
                  <c:v>14.550511038970356</c:v>
                </c:pt>
                <c:pt idx="1743">
                  <c:v>14.570120892122603</c:v>
                </c:pt>
                <c:pt idx="1744">
                  <c:v>14.589730745274856</c:v>
                </c:pt>
                <c:pt idx="1745">
                  <c:v>14.60934059842711</c:v>
                </c:pt>
                <c:pt idx="1746">
                  <c:v>14.628950451579357</c:v>
                </c:pt>
                <c:pt idx="1747">
                  <c:v>14.64856030473161</c:v>
                </c:pt>
                <c:pt idx="1748">
                  <c:v>14.668170157883864</c:v>
                </c:pt>
                <c:pt idx="1749">
                  <c:v>14.687780011036111</c:v>
                </c:pt>
                <c:pt idx="1750">
                  <c:v>14.707389864188364</c:v>
                </c:pt>
                <c:pt idx="1751">
                  <c:v>14.726999717340611</c:v>
                </c:pt>
                <c:pt idx="1752">
                  <c:v>14.746609570492865</c:v>
                </c:pt>
                <c:pt idx="1753">
                  <c:v>14.766219423645119</c:v>
                </c:pt>
                <c:pt idx="1754">
                  <c:v>14.785829276797365</c:v>
                </c:pt>
                <c:pt idx="1755">
                  <c:v>14.805439129949619</c:v>
                </c:pt>
                <c:pt idx="1756">
                  <c:v>14.825048983101873</c:v>
                </c:pt>
                <c:pt idx="1757">
                  <c:v>14.844658836254119</c:v>
                </c:pt>
                <c:pt idx="1758">
                  <c:v>14.864268689406373</c:v>
                </c:pt>
                <c:pt idx="1759">
                  <c:v>14.883878542558627</c:v>
                </c:pt>
                <c:pt idx="1760">
                  <c:v>14.903488395710873</c:v>
                </c:pt>
                <c:pt idx="1761">
                  <c:v>14.923098248863127</c:v>
                </c:pt>
                <c:pt idx="1762">
                  <c:v>14.942708102015374</c:v>
                </c:pt>
                <c:pt idx="1763">
                  <c:v>14.962317955167627</c:v>
                </c:pt>
                <c:pt idx="1764">
                  <c:v>14.981927808319881</c:v>
                </c:pt>
                <c:pt idx="1765">
                  <c:v>15.001537661472128</c:v>
                </c:pt>
                <c:pt idx="1766">
                  <c:v>15.021147514624381</c:v>
                </c:pt>
                <c:pt idx="1767">
                  <c:v>15.040757367776635</c:v>
                </c:pt>
                <c:pt idx="1768">
                  <c:v>15.060367220928882</c:v>
                </c:pt>
                <c:pt idx="1769">
                  <c:v>15.079977074081135</c:v>
                </c:pt>
                <c:pt idx="1770">
                  <c:v>15.099586927233389</c:v>
                </c:pt>
                <c:pt idx="1771">
                  <c:v>15.119196780385636</c:v>
                </c:pt>
                <c:pt idx="1772">
                  <c:v>15.138806633537889</c:v>
                </c:pt>
                <c:pt idx="1773">
                  <c:v>15.158416486690136</c:v>
                </c:pt>
                <c:pt idx="1774">
                  <c:v>15.17802633984239</c:v>
                </c:pt>
                <c:pt idx="1775">
                  <c:v>15.197636192994644</c:v>
                </c:pt>
                <c:pt idx="1776">
                  <c:v>15.21724604614689</c:v>
                </c:pt>
                <c:pt idx="1777">
                  <c:v>15.236855899299144</c:v>
                </c:pt>
                <c:pt idx="1778">
                  <c:v>15.256465752451398</c:v>
                </c:pt>
                <c:pt idx="1779">
                  <c:v>15.276075605603644</c:v>
                </c:pt>
                <c:pt idx="1780">
                  <c:v>15.295685458755898</c:v>
                </c:pt>
                <c:pt idx="1781">
                  <c:v>15.315295311908152</c:v>
                </c:pt>
                <c:pt idx="1782">
                  <c:v>15.334905165060398</c:v>
                </c:pt>
                <c:pt idx="1783">
                  <c:v>15.354515018212652</c:v>
                </c:pt>
                <c:pt idx="1784">
                  <c:v>15.374124871364906</c:v>
                </c:pt>
                <c:pt idx="1785">
                  <c:v>15.393734724517152</c:v>
                </c:pt>
                <c:pt idx="1786">
                  <c:v>15.413344577669406</c:v>
                </c:pt>
                <c:pt idx="1787">
                  <c:v>15.432954430821653</c:v>
                </c:pt>
                <c:pt idx="1788">
                  <c:v>15.452564283973906</c:v>
                </c:pt>
                <c:pt idx="1789">
                  <c:v>15.47217413712616</c:v>
                </c:pt>
                <c:pt idx="1790">
                  <c:v>15.491783990278407</c:v>
                </c:pt>
                <c:pt idx="1791">
                  <c:v>15.51139384343066</c:v>
                </c:pt>
                <c:pt idx="1792">
                  <c:v>15.531003696582914</c:v>
                </c:pt>
                <c:pt idx="1793">
                  <c:v>15.550613549735161</c:v>
                </c:pt>
                <c:pt idx="1794">
                  <c:v>15.570223402887414</c:v>
                </c:pt>
                <c:pt idx="1795">
                  <c:v>15.589833256039668</c:v>
                </c:pt>
                <c:pt idx="1796">
                  <c:v>15.609443109191915</c:v>
                </c:pt>
                <c:pt idx="1797">
                  <c:v>15.629052962344169</c:v>
                </c:pt>
                <c:pt idx="1798">
                  <c:v>15.648662815496415</c:v>
                </c:pt>
                <c:pt idx="1799">
                  <c:v>15.668272668648669</c:v>
                </c:pt>
                <c:pt idx="1800">
                  <c:v>15.687882521800923</c:v>
                </c:pt>
                <c:pt idx="1801">
                  <c:v>15.707492374953169</c:v>
                </c:pt>
                <c:pt idx="1802">
                  <c:v>15.727102228105423</c:v>
                </c:pt>
                <c:pt idx="1803">
                  <c:v>15.746712081257677</c:v>
                </c:pt>
                <c:pt idx="1804">
                  <c:v>15.766321934409923</c:v>
                </c:pt>
                <c:pt idx="1805">
                  <c:v>15.785931787562177</c:v>
                </c:pt>
                <c:pt idx="1806">
                  <c:v>15.805541640714431</c:v>
                </c:pt>
                <c:pt idx="1807">
                  <c:v>15.825151493866677</c:v>
                </c:pt>
                <c:pt idx="1808">
                  <c:v>15.844761347018931</c:v>
                </c:pt>
                <c:pt idx="1809">
                  <c:v>15.864371200171178</c:v>
                </c:pt>
                <c:pt idx="1810">
                  <c:v>15.883981053323431</c:v>
                </c:pt>
                <c:pt idx="1811">
                  <c:v>15.903590906475685</c:v>
                </c:pt>
                <c:pt idx="1812">
                  <c:v>15.923200759627932</c:v>
                </c:pt>
                <c:pt idx="1813">
                  <c:v>15.942810612780185</c:v>
                </c:pt>
                <c:pt idx="1814">
                  <c:v>15.962420465932439</c:v>
                </c:pt>
                <c:pt idx="1815">
                  <c:v>15.982030319084686</c:v>
                </c:pt>
                <c:pt idx="1816">
                  <c:v>16.001640172236939</c:v>
                </c:pt>
                <c:pt idx="1817">
                  <c:v>16.021250025389193</c:v>
                </c:pt>
                <c:pt idx="1818">
                  <c:v>16.04085987854144</c:v>
                </c:pt>
                <c:pt idx="1819">
                  <c:v>16.060469731693694</c:v>
                </c:pt>
                <c:pt idx="1820">
                  <c:v>16.08007958484594</c:v>
                </c:pt>
                <c:pt idx="1821">
                  <c:v>16.099689437998194</c:v>
                </c:pt>
                <c:pt idx="1822">
                  <c:v>16.119299291150448</c:v>
                </c:pt>
                <c:pt idx="1823">
                  <c:v>16.138909144302694</c:v>
                </c:pt>
                <c:pt idx="1824">
                  <c:v>16.158518997454948</c:v>
                </c:pt>
                <c:pt idx="1825">
                  <c:v>16.178128850607202</c:v>
                </c:pt>
                <c:pt idx="1826">
                  <c:v>16.197738703759448</c:v>
                </c:pt>
                <c:pt idx="1827">
                  <c:v>16.217348556911702</c:v>
                </c:pt>
                <c:pt idx="1828">
                  <c:v>16.236958410063956</c:v>
                </c:pt>
                <c:pt idx="1829">
                  <c:v>16.256568263216202</c:v>
                </c:pt>
                <c:pt idx="1830">
                  <c:v>16.276178116368456</c:v>
                </c:pt>
                <c:pt idx="1831">
                  <c:v>16.29578796952071</c:v>
                </c:pt>
                <c:pt idx="1832">
                  <c:v>16.315397822672956</c:v>
                </c:pt>
                <c:pt idx="1833">
                  <c:v>16.33500767582521</c:v>
                </c:pt>
                <c:pt idx="1834">
                  <c:v>16.354617528977457</c:v>
                </c:pt>
                <c:pt idx="1835">
                  <c:v>16.37422738212971</c:v>
                </c:pt>
                <c:pt idx="1836">
                  <c:v>16.393837235281964</c:v>
                </c:pt>
                <c:pt idx="1837">
                  <c:v>16.413447088434211</c:v>
                </c:pt>
                <c:pt idx="1838">
                  <c:v>16.433056941586464</c:v>
                </c:pt>
                <c:pt idx="1839">
                  <c:v>16.452666794738718</c:v>
                </c:pt>
                <c:pt idx="1840">
                  <c:v>16.472276647890965</c:v>
                </c:pt>
                <c:pt idx="1841">
                  <c:v>16.491886501043219</c:v>
                </c:pt>
                <c:pt idx="1842">
                  <c:v>16.511496354195472</c:v>
                </c:pt>
                <c:pt idx="1843">
                  <c:v>16.531106207347719</c:v>
                </c:pt>
                <c:pt idx="1844">
                  <c:v>16.550716060499973</c:v>
                </c:pt>
                <c:pt idx="1845">
                  <c:v>16.570325913652219</c:v>
                </c:pt>
                <c:pt idx="1846">
                  <c:v>16.589935766804473</c:v>
                </c:pt>
                <c:pt idx="1847">
                  <c:v>16.609545619956727</c:v>
                </c:pt>
                <c:pt idx="1848">
                  <c:v>16.629155473108973</c:v>
                </c:pt>
                <c:pt idx="1849">
                  <c:v>16.648765326261227</c:v>
                </c:pt>
                <c:pt idx="1850">
                  <c:v>16.668375179413481</c:v>
                </c:pt>
                <c:pt idx="1851">
                  <c:v>16.687985032565727</c:v>
                </c:pt>
                <c:pt idx="1852">
                  <c:v>16.707594885717981</c:v>
                </c:pt>
                <c:pt idx="1853">
                  <c:v>16.727204738870235</c:v>
                </c:pt>
                <c:pt idx="1854">
                  <c:v>16.746814592022481</c:v>
                </c:pt>
                <c:pt idx="1855">
                  <c:v>16.766424445174735</c:v>
                </c:pt>
                <c:pt idx="1856">
                  <c:v>16.786034298326982</c:v>
                </c:pt>
                <c:pt idx="1857">
                  <c:v>16.805644151479235</c:v>
                </c:pt>
                <c:pt idx="1858">
                  <c:v>16.825254004631489</c:v>
                </c:pt>
                <c:pt idx="1859">
                  <c:v>16.844863857783736</c:v>
                </c:pt>
                <c:pt idx="1860">
                  <c:v>16.864473710935989</c:v>
                </c:pt>
                <c:pt idx="1861">
                  <c:v>16.884083564088243</c:v>
                </c:pt>
                <c:pt idx="1862">
                  <c:v>16.90369341724049</c:v>
                </c:pt>
                <c:pt idx="1863">
                  <c:v>16.923303270392744</c:v>
                </c:pt>
                <c:pt idx="1864">
                  <c:v>16.942913123544997</c:v>
                </c:pt>
                <c:pt idx="1865">
                  <c:v>16.962522976697244</c:v>
                </c:pt>
                <c:pt idx="1866">
                  <c:v>16.982132829849498</c:v>
                </c:pt>
                <c:pt idx="1867">
                  <c:v>17.001742683001744</c:v>
                </c:pt>
                <c:pt idx="1868">
                  <c:v>17.021352536153998</c:v>
                </c:pt>
                <c:pt idx="1869">
                  <c:v>17.040962389306252</c:v>
                </c:pt>
                <c:pt idx="1870">
                  <c:v>17.060572242458498</c:v>
                </c:pt>
                <c:pt idx="1871">
                  <c:v>17.080182095610752</c:v>
                </c:pt>
                <c:pt idx="1872">
                  <c:v>17.099791948763006</c:v>
                </c:pt>
                <c:pt idx="1873">
                  <c:v>17.119401801915252</c:v>
                </c:pt>
                <c:pt idx="1874">
                  <c:v>17.139011655067506</c:v>
                </c:pt>
                <c:pt idx="1875">
                  <c:v>17.15862150821976</c:v>
                </c:pt>
                <c:pt idx="1876">
                  <c:v>17.178231361372006</c:v>
                </c:pt>
                <c:pt idx="1877">
                  <c:v>17.19784121452426</c:v>
                </c:pt>
                <c:pt idx="1878">
                  <c:v>17.217451067676514</c:v>
                </c:pt>
                <c:pt idx="1879">
                  <c:v>17.23706092082876</c:v>
                </c:pt>
                <c:pt idx="1880">
                  <c:v>17.256670773981014</c:v>
                </c:pt>
                <c:pt idx="1881">
                  <c:v>17.276280627133261</c:v>
                </c:pt>
                <c:pt idx="1882">
                  <c:v>17.295890480285514</c:v>
                </c:pt>
                <c:pt idx="1883">
                  <c:v>17.315500333437768</c:v>
                </c:pt>
                <c:pt idx="1884">
                  <c:v>17.335110186590015</c:v>
                </c:pt>
                <c:pt idx="1885">
                  <c:v>17.354720039742269</c:v>
                </c:pt>
                <c:pt idx="1886">
                  <c:v>17.374329892894522</c:v>
                </c:pt>
                <c:pt idx="1887">
                  <c:v>17.393939746046769</c:v>
                </c:pt>
                <c:pt idx="1888">
                  <c:v>17.413549599199023</c:v>
                </c:pt>
                <c:pt idx="1889">
                  <c:v>17.433159452351276</c:v>
                </c:pt>
                <c:pt idx="1890">
                  <c:v>17.452769305503523</c:v>
                </c:pt>
                <c:pt idx="1891">
                  <c:v>17.472379158655777</c:v>
                </c:pt>
                <c:pt idx="1892">
                  <c:v>17.491989011808023</c:v>
                </c:pt>
                <c:pt idx="1893">
                  <c:v>17.511598864960277</c:v>
                </c:pt>
                <c:pt idx="1894">
                  <c:v>17.531208718112531</c:v>
                </c:pt>
                <c:pt idx="1895">
                  <c:v>17.550818571264777</c:v>
                </c:pt>
                <c:pt idx="1896">
                  <c:v>17.570428424417031</c:v>
                </c:pt>
                <c:pt idx="1897">
                  <c:v>17.590038277569285</c:v>
                </c:pt>
                <c:pt idx="1898">
                  <c:v>17.609648130721531</c:v>
                </c:pt>
                <c:pt idx="1899">
                  <c:v>17.629257983873785</c:v>
                </c:pt>
                <c:pt idx="1900">
                  <c:v>17.648867837026039</c:v>
                </c:pt>
                <c:pt idx="1901">
                  <c:v>17.668477690178285</c:v>
                </c:pt>
                <c:pt idx="1902">
                  <c:v>17.688087543330539</c:v>
                </c:pt>
                <c:pt idx="1903">
                  <c:v>17.707697396482786</c:v>
                </c:pt>
                <c:pt idx="1904">
                  <c:v>17.727307249635039</c:v>
                </c:pt>
                <c:pt idx="1905">
                  <c:v>17.746917102787293</c:v>
                </c:pt>
                <c:pt idx="1906">
                  <c:v>17.76652695593954</c:v>
                </c:pt>
                <c:pt idx="1907">
                  <c:v>17.786136809091794</c:v>
                </c:pt>
                <c:pt idx="1908">
                  <c:v>17.805746662244047</c:v>
                </c:pt>
                <c:pt idx="1909">
                  <c:v>17.825356515396294</c:v>
                </c:pt>
                <c:pt idx="1910">
                  <c:v>17.844966368548548</c:v>
                </c:pt>
                <c:pt idx="1911">
                  <c:v>17.864576221700801</c:v>
                </c:pt>
                <c:pt idx="1912">
                  <c:v>17.884186074853048</c:v>
                </c:pt>
                <c:pt idx="1913">
                  <c:v>17.903795928005302</c:v>
                </c:pt>
                <c:pt idx="1914">
                  <c:v>17.923405781157548</c:v>
                </c:pt>
                <c:pt idx="1915">
                  <c:v>17.943015634309802</c:v>
                </c:pt>
                <c:pt idx="1916">
                  <c:v>17.962625487462056</c:v>
                </c:pt>
                <c:pt idx="1917">
                  <c:v>17.982235340614302</c:v>
                </c:pt>
                <c:pt idx="1918">
                  <c:v>18.001845193766556</c:v>
                </c:pt>
                <c:pt idx="1919">
                  <c:v>18.02145504691881</c:v>
                </c:pt>
                <c:pt idx="1920">
                  <c:v>18.041064900071056</c:v>
                </c:pt>
                <c:pt idx="1921">
                  <c:v>18.06067475322331</c:v>
                </c:pt>
                <c:pt idx="1922">
                  <c:v>18.080284606375564</c:v>
                </c:pt>
                <c:pt idx="1923">
                  <c:v>18.09989445952781</c:v>
                </c:pt>
                <c:pt idx="1924">
                  <c:v>18.119504312680064</c:v>
                </c:pt>
                <c:pt idx="1925">
                  <c:v>18.139114165832318</c:v>
                </c:pt>
                <c:pt idx="1926">
                  <c:v>18.158724018984564</c:v>
                </c:pt>
                <c:pt idx="1927">
                  <c:v>18.178333872136818</c:v>
                </c:pt>
                <c:pt idx="1928">
                  <c:v>18.197943725289065</c:v>
                </c:pt>
                <c:pt idx="1929">
                  <c:v>18.217553578441319</c:v>
                </c:pt>
                <c:pt idx="1930">
                  <c:v>18.237163431593572</c:v>
                </c:pt>
                <c:pt idx="1931">
                  <c:v>18.256773284745819</c:v>
                </c:pt>
                <c:pt idx="1932">
                  <c:v>18.276383137898073</c:v>
                </c:pt>
                <c:pt idx="1933">
                  <c:v>18.295992991050326</c:v>
                </c:pt>
                <c:pt idx="1934">
                  <c:v>18.315602844202573</c:v>
                </c:pt>
                <c:pt idx="1935">
                  <c:v>18.335212697354827</c:v>
                </c:pt>
                <c:pt idx="1936">
                  <c:v>18.35482255050708</c:v>
                </c:pt>
                <c:pt idx="1937">
                  <c:v>18.374432403659327</c:v>
                </c:pt>
                <c:pt idx="1938">
                  <c:v>18.394042256811581</c:v>
                </c:pt>
                <c:pt idx="1939">
                  <c:v>18.413652109963827</c:v>
                </c:pt>
                <c:pt idx="1940">
                  <c:v>18.433261963116081</c:v>
                </c:pt>
                <c:pt idx="1941">
                  <c:v>18.452871816268335</c:v>
                </c:pt>
                <c:pt idx="1942">
                  <c:v>18.472481669420581</c:v>
                </c:pt>
                <c:pt idx="1943">
                  <c:v>18.492091522572835</c:v>
                </c:pt>
                <c:pt idx="1944">
                  <c:v>18.511701375725089</c:v>
                </c:pt>
                <c:pt idx="1945">
                  <c:v>18.531311228877335</c:v>
                </c:pt>
                <c:pt idx="1946">
                  <c:v>18.550921082029589</c:v>
                </c:pt>
                <c:pt idx="1947">
                  <c:v>18.570530935181843</c:v>
                </c:pt>
                <c:pt idx="1948">
                  <c:v>18.590140788334089</c:v>
                </c:pt>
                <c:pt idx="1949">
                  <c:v>18.609750641486343</c:v>
                </c:pt>
                <c:pt idx="1950">
                  <c:v>18.62936049463859</c:v>
                </c:pt>
                <c:pt idx="1951">
                  <c:v>18.648970347790844</c:v>
                </c:pt>
                <c:pt idx="1952">
                  <c:v>18.668580200943097</c:v>
                </c:pt>
                <c:pt idx="1953">
                  <c:v>18.688190054095344</c:v>
                </c:pt>
                <c:pt idx="1954">
                  <c:v>18.707799907247598</c:v>
                </c:pt>
                <c:pt idx="1955">
                  <c:v>18.727409760399851</c:v>
                </c:pt>
                <c:pt idx="1956">
                  <c:v>18.747019613552098</c:v>
                </c:pt>
                <c:pt idx="1957">
                  <c:v>18.766629466704352</c:v>
                </c:pt>
                <c:pt idx="1958">
                  <c:v>18.786239319856605</c:v>
                </c:pt>
                <c:pt idx="1959">
                  <c:v>18.805849173008852</c:v>
                </c:pt>
                <c:pt idx="1960">
                  <c:v>18.825459026161106</c:v>
                </c:pt>
                <c:pt idx="1961">
                  <c:v>18.845068879313352</c:v>
                </c:pt>
                <c:pt idx="1962">
                  <c:v>18.864678732465606</c:v>
                </c:pt>
                <c:pt idx="1963">
                  <c:v>18.88428858561786</c:v>
                </c:pt>
                <c:pt idx="1964">
                  <c:v>18.903898438770106</c:v>
                </c:pt>
                <c:pt idx="1965">
                  <c:v>18.92350829192236</c:v>
                </c:pt>
                <c:pt idx="1966">
                  <c:v>18.943118145074614</c:v>
                </c:pt>
                <c:pt idx="1967">
                  <c:v>18.96272799822686</c:v>
                </c:pt>
                <c:pt idx="1968">
                  <c:v>18.982337851379114</c:v>
                </c:pt>
                <c:pt idx="1969">
                  <c:v>19.001947704531368</c:v>
                </c:pt>
                <c:pt idx="1970">
                  <c:v>19.021557557683614</c:v>
                </c:pt>
                <c:pt idx="1971">
                  <c:v>19.041167410835868</c:v>
                </c:pt>
                <c:pt idx="1972">
                  <c:v>19.060777263988115</c:v>
                </c:pt>
                <c:pt idx="1973">
                  <c:v>19.080387117140369</c:v>
                </c:pt>
                <c:pt idx="1974">
                  <c:v>19.099996970292622</c:v>
                </c:pt>
                <c:pt idx="1975">
                  <c:v>19.119606823444869</c:v>
                </c:pt>
                <c:pt idx="1976">
                  <c:v>19.139216676597123</c:v>
                </c:pt>
                <c:pt idx="1977">
                  <c:v>19.158826529749376</c:v>
                </c:pt>
                <c:pt idx="1978">
                  <c:v>19.178436382901623</c:v>
                </c:pt>
                <c:pt idx="1979">
                  <c:v>19.198046236053877</c:v>
                </c:pt>
                <c:pt idx="1980">
                  <c:v>19.21765608920613</c:v>
                </c:pt>
                <c:pt idx="1981">
                  <c:v>19.237265942358377</c:v>
                </c:pt>
                <c:pt idx="1982">
                  <c:v>19.256875795510631</c:v>
                </c:pt>
                <c:pt idx="1983">
                  <c:v>19.276485648662884</c:v>
                </c:pt>
                <c:pt idx="1984">
                  <c:v>19.296095501815131</c:v>
                </c:pt>
                <c:pt idx="1985">
                  <c:v>19.315705354967385</c:v>
                </c:pt>
                <c:pt idx="1986">
                  <c:v>19.335315208119631</c:v>
                </c:pt>
                <c:pt idx="1987">
                  <c:v>19.354925061271885</c:v>
                </c:pt>
                <c:pt idx="1988">
                  <c:v>19.374534914424139</c:v>
                </c:pt>
                <c:pt idx="1989">
                  <c:v>19.394144767576385</c:v>
                </c:pt>
                <c:pt idx="1990">
                  <c:v>19.413754620728639</c:v>
                </c:pt>
                <c:pt idx="1991">
                  <c:v>19.433364473880893</c:v>
                </c:pt>
                <c:pt idx="1992">
                  <c:v>19.452974327033139</c:v>
                </c:pt>
                <c:pt idx="1993">
                  <c:v>19.472584180185393</c:v>
                </c:pt>
                <c:pt idx="1994">
                  <c:v>19.492194033337647</c:v>
                </c:pt>
                <c:pt idx="1995">
                  <c:v>19.511803886489894</c:v>
                </c:pt>
                <c:pt idx="1996">
                  <c:v>19.531413739642147</c:v>
                </c:pt>
                <c:pt idx="1997">
                  <c:v>19.551023592794394</c:v>
                </c:pt>
                <c:pt idx="1998">
                  <c:v>19.570633445946648</c:v>
                </c:pt>
                <c:pt idx="1999">
                  <c:v>19.590243299098901</c:v>
                </c:pt>
                <c:pt idx="2000">
                  <c:v>19.609853152251148</c:v>
                </c:pt>
              </c:numCache>
            </c:numRef>
          </c:cat>
          <c:val>
            <c:numRef>
              <c:f>'RESULTADOS DA REGRESSÃO'!$BQ$29:$BQ$2029</c:f>
              <c:numCache>
                <c:formatCode>#,##0.00_ ;\-#,##0.00\ </c:formatCode>
                <c:ptCount val="2001"/>
                <c:pt idx="0">
                  <c:v>2.7298567658987716E-5</c:v>
                </c:pt>
                <c:pt idx="1">
                  <c:v>2.7738635758822805E-5</c:v>
                </c:pt>
                <c:pt idx="2">
                  <c:v>2.8185347032124949E-5</c:v>
                </c:pt>
                <c:pt idx="3">
                  <c:v>2.8638794052794196E-5</c:v>
                </c:pt>
                <c:pt idx="4">
                  <c:v>2.9099070558902159E-5</c:v>
                </c:pt>
                <c:pt idx="5">
                  <c:v>2.956627146537327E-5</c:v>
                </c:pt>
                <c:pt idx="6">
                  <c:v>3.0040492876776224E-5</c:v>
                </c:pt>
                <c:pt idx="7">
                  <c:v>3.0521832100223531E-5</c:v>
                </c:pt>
                <c:pt idx="8">
                  <c:v>3.1010387658382963E-5</c:v>
                </c:pt>
                <c:pt idx="9">
                  <c:v>3.1506259302597745E-5</c:v>
                </c:pt>
                <c:pt idx="10">
                  <c:v>3.2009548026119247E-5</c:v>
                </c:pt>
                <c:pt idx="11">
                  <c:v>3.252035607744982E-5</c:v>
                </c:pt>
                <c:pt idx="12">
                  <c:v>3.3038786973799066E-5</c:v>
                </c:pt>
                <c:pt idx="13">
                  <c:v>3.3564945514651999E-5</c:v>
                </c:pt>
                <c:pt idx="14">
                  <c:v>3.4098937795449353E-5</c:v>
                </c:pt>
                <c:pt idx="15">
                  <c:v>3.464087122138355E-5</c:v>
                </c:pt>
                <c:pt idx="16">
                  <c:v>3.5190854521306322E-5</c:v>
                </c:pt>
                <c:pt idx="17">
                  <c:v>3.5748997761752387E-5</c:v>
                </c:pt>
                <c:pt idx="18">
                  <c:v>3.6315412361076736E-5</c:v>
                </c:pt>
                <c:pt idx="19">
                  <c:v>3.6890211103708564E-5</c:v>
                </c:pt>
                <c:pt idx="20">
                  <c:v>3.7473508154520333E-5</c:v>
                </c:pt>
                <c:pt idx="21">
                  <c:v>3.8065419073312275E-5</c:v>
                </c:pt>
                <c:pt idx="22">
                  <c:v>3.8666060829415722E-5</c:v>
                </c:pt>
                <c:pt idx="23">
                  <c:v>3.9275551816411134E-5</c:v>
                </c:pt>
                <c:pt idx="24">
                  <c:v>3.9894011866965507E-5</c:v>
                </c:pt>
                <c:pt idx="25">
                  <c:v>4.0521562267786327E-5</c:v>
                </c:pt>
                <c:pt idx="26">
                  <c:v>4.1158325774695138E-5</c:v>
                </c:pt>
                <c:pt idx="27">
                  <c:v>4.1804426627819059E-5</c:v>
                </c:pt>
                <c:pt idx="28">
                  <c:v>4.2459990566901977E-5</c:v>
                </c:pt>
                <c:pt idx="29">
                  <c:v>4.3125144846734539E-5</c:v>
                </c:pt>
                <c:pt idx="30">
                  <c:v>4.3800018252705087E-5</c:v>
                </c:pt>
                <c:pt idx="31">
                  <c:v>4.4484741116470598E-5</c:v>
                </c:pt>
                <c:pt idx="32">
                  <c:v>4.5179445331747392E-5</c:v>
                </c:pt>
                <c:pt idx="33">
                  <c:v>4.5884264370224527E-5</c:v>
                </c:pt>
                <c:pt idx="34">
                  <c:v>4.6599333297597182E-5</c:v>
                </c:pt>
                <c:pt idx="35">
                  <c:v>4.7324788789723008E-5</c:v>
                </c:pt>
                <c:pt idx="36">
                  <c:v>4.8060769148898927E-5</c:v>
                </c:pt>
                <c:pt idx="37">
                  <c:v>4.8807414320262142E-5</c:v>
                </c:pt>
                <c:pt idx="38">
                  <c:v>4.9564865908313106E-5</c:v>
                </c:pt>
                <c:pt idx="39">
                  <c:v>5.0333267193561148E-5</c:v>
                </c:pt>
                <c:pt idx="40">
                  <c:v>5.1112763149293679E-5</c:v>
                </c:pt>
                <c:pt idx="41">
                  <c:v>5.1903500458469792E-5</c:v>
                </c:pt>
                <c:pt idx="42">
                  <c:v>5.2705627530737014E-5</c:v>
                </c:pt>
                <c:pt idx="43">
                  <c:v>5.3519294519571709E-5</c:v>
                </c:pt>
                <c:pt idx="44">
                  <c:v>5.4344653339545489E-5</c:v>
                </c:pt>
                <c:pt idx="45">
                  <c:v>5.5181857683715525E-5</c:v>
                </c:pt>
                <c:pt idx="46">
                  <c:v>5.6031063041139013E-5</c:v>
                </c:pt>
                <c:pt idx="47">
                  <c:v>5.6892426714514116E-5</c:v>
                </c:pt>
                <c:pt idx="48">
                  <c:v>5.7766107837945824E-5</c:v>
                </c:pt>
                <c:pt idx="49">
                  <c:v>5.8652267394837616E-5</c:v>
                </c:pt>
                <c:pt idx="50">
                  <c:v>5.955106823590787E-5</c:v>
                </c:pt>
                <c:pt idx="51">
                  <c:v>6.0462675097334153E-5</c:v>
                </c:pt>
                <c:pt idx="52">
                  <c:v>6.1387254619022278E-5</c:v>
                </c:pt>
                <c:pt idx="53">
                  <c:v>6.2324975363002246E-5</c:v>
                </c:pt>
                <c:pt idx="54">
                  <c:v>6.3276007831949995E-5</c:v>
                </c:pt>
                <c:pt idx="55">
                  <c:v>6.4240524487837447E-5</c:v>
                </c:pt>
                <c:pt idx="56">
                  <c:v>6.5218699770707781E-5</c:v>
                </c:pt>
                <c:pt idx="57">
                  <c:v>6.6210710117577768E-5</c:v>
                </c:pt>
                <c:pt idx="58">
                  <c:v>6.7216733981468067E-5</c:v>
                </c:pt>
                <c:pt idx="59">
                  <c:v>6.823695185055965E-5</c:v>
                </c:pt>
                <c:pt idx="60">
                  <c:v>6.9271546267478227E-5</c:v>
                </c:pt>
                <c:pt idx="61">
                  <c:v>7.0320701848704782E-5</c:v>
                </c:pt>
                <c:pt idx="62">
                  <c:v>7.1384605304114536E-5</c:v>
                </c:pt>
                <c:pt idx="63">
                  <c:v>7.2463445456643198E-5</c:v>
                </c:pt>
                <c:pt idx="64">
                  <c:v>7.3557413262079601E-5</c:v>
                </c:pt>
                <c:pt idx="65">
                  <c:v>7.466670182898625E-5</c:v>
                </c:pt>
                <c:pt idx="66">
                  <c:v>7.5791506438747946E-5</c:v>
                </c:pt>
                <c:pt idx="67">
                  <c:v>7.6932024565747238E-5</c:v>
                </c:pt>
                <c:pt idx="68">
                  <c:v>7.808845589766592E-5</c:v>
                </c:pt>
                <c:pt idx="69">
                  <c:v>7.9261002355916351E-5</c:v>
                </c:pt>
                <c:pt idx="70">
                  <c:v>8.0449868116198544E-5</c:v>
                </c:pt>
                <c:pt idx="71">
                  <c:v>8.1655259629183919E-5</c:v>
                </c:pt>
                <c:pt idx="72">
                  <c:v>8.287738564132676E-5</c:v>
                </c:pt>
                <c:pt idx="73">
                  <c:v>8.4116457215803201E-5</c:v>
                </c:pt>
                <c:pt idx="74">
                  <c:v>8.5372687753576591E-5</c:v>
                </c:pt>
                <c:pt idx="75">
                  <c:v>8.6646293014588704E-5</c:v>
                </c:pt>
                <c:pt idx="76">
                  <c:v>8.7937491139077889E-5</c:v>
                </c:pt>
                <c:pt idx="77">
                  <c:v>8.9246502669025713E-5</c:v>
                </c:pt>
                <c:pt idx="78">
                  <c:v>9.0573550569726096E-5</c:v>
                </c:pt>
                <c:pt idx="79">
                  <c:v>9.1918860251482783E-5</c:v>
                </c:pt>
                <c:pt idx="80">
                  <c:v>9.328265959143268E-5</c:v>
                </c:pt>
                <c:pt idx="81">
                  <c:v>9.4665178955493683E-5</c:v>
                </c:pt>
                <c:pt idx="82">
                  <c:v>9.6066651220438101E-5</c:v>
                </c:pt>
                <c:pt idx="83">
                  <c:v>9.7487311796090611E-5</c:v>
                </c:pt>
                <c:pt idx="84">
                  <c:v>9.8927398647652849E-5</c:v>
                </c:pt>
                <c:pt idx="85">
                  <c:v>1.0038715231814911E-4</c:v>
                </c:pt>
                <c:pt idx="86">
                  <c:v>1.0186681595099956E-4</c:v>
                </c:pt>
                <c:pt idx="87">
                  <c:v>1.0336663531271337E-4</c:v>
                </c:pt>
                <c:pt idx="88">
                  <c:v>1.0488685881571003E-4</c:v>
                </c:pt>
                <c:pt idx="89">
                  <c:v>1.0642773754125823E-4</c:v>
                </c:pt>
                <c:pt idx="90">
                  <c:v>1.079895252625409E-4</c:v>
                </c:pt>
                <c:pt idx="91">
                  <c:v>1.0957247846784113E-4</c:v>
                </c:pt>
                <c:pt idx="92">
                  <c:v>1.1117685638385045E-4</c:v>
                </c:pt>
                <c:pt idx="93">
                  <c:v>1.1280292099909682E-4</c:v>
                </c:pt>
                <c:pt idx="94">
                  <c:v>1.1445093708749368E-4</c:v>
                </c:pt>
                <c:pt idx="95">
                  <c:v>1.1612117223201157E-4</c:v>
                </c:pt>
                <c:pt idx="96">
                  <c:v>1.1781389684846533E-4</c:v>
                </c:pt>
                <c:pt idx="97">
                  <c:v>1.195293842094248E-4</c:v>
                </c:pt>
                <c:pt idx="98">
                  <c:v>1.2126791046823829E-4</c:v>
                </c:pt>
                <c:pt idx="99">
                  <c:v>1.2302975468318143E-4</c:v>
                </c:pt>
                <c:pt idx="100">
                  <c:v>1.2481519884171671E-4</c:v>
                </c:pt>
                <c:pt idx="101">
                  <c:v>1.2662452788487241E-4</c:v>
                </c:pt>
                <c:pt idx="102">
                  <c:v>1.2845802973173923E-4</c:v>
                </c:pt>
                <c:pt idx="103">
                  <c:v>1.3031599530407821E-4</c:v>
                </c:pt>
                <c:pt idx="104">
                  <c:v>1.3219871855104607E-4</c:v>
                </c:pt>
                <c:pt idx="105">
                  <c:v>1.3410649647403465E-4</c:v>
                </c:pt>
                <c:pt idx="106">
                  <c:v>1.3603962915162185E-4</c:v>
                </c:pt>
                <c:pt idx="107">
                  <c:v>1.3799841976463596E-4</c:v>
                </c:pt>
                <c:pt idx="108">
                  <c:v>1.3998317462132992E-4</c:v>
                </c:pt>
                <c:pt idx="109">
                  <c:v>1.4199420318267017E-4</c:v>
                </c:pt>
                <c:pt idx="110">
                  <c:v>1.4403181808773046E-4</c:v>
                </c:pt>
                <c:pt idx="111">
                  <c:v>1.46096335179198E-4</c:v>
                </c:pt>
                <c:pt idx="112">
                  <c:v>1.4818807352898566E-4</c:v>
                </c:pt>
                <c:pt idx="113">
                  <c:v>1.5030735546395441E-4</c:v>
                </c:pt>
                <c:pt idx="114">
                  <c:v>1.5245450659173791E-4</c:v>
                </c:pt>
                <c:pt idx="115">
                  <c:v>1.5462985582667414E-4</c:v>
                </c:pt>
                <c:pt idx="116">
                  <c:v>1.5683373541584294E-4</c:v>
                </c:pt>
                <c:pt idx="117">
                  <c:v>1.5906648096520478E-4</c:v>
                </c:pt>
                <c:pt idx="118">
                  <c:v>1.6132843146584103E-4</c:v>
                </c:pt>
                <c:pt idx="119">
                  <c:v>1.6361992932029679E-4</c:v>
                </c:pt>
                <c:pt idx="120">
                  <c:v>1.6594132036902454E-4</c:v>
                </c:pt>
                <c:pt idx="121">
                  <c:v>1.6829295391692324E-4</c:v>
                </c:pt>
                <c:pt idx="122">
                  <c:v>1.7067518275998004E-4</c:v>
                </c:pt>
                <c:pt idx="123">
                  <c:v>1.7308836321200074E-4</c:v>
                </c:pt>
                <c:pt idx="124">
                  <c:v>1.7553285513144607E-4</c:v>
                </c:pt>
                <c:pt idx="125">
                  <c:v>1.7800902194835264E-4</c:v>
                </c:pt>
                <c:pt idx="126">
                  <c:v>1.8051723069135024E-4</c:v>
                </c:pt>
                <c:pt idx="127">
                  <c:v>1.8305785201477322E-4</c:v>
                </c:pt>
                <c:pt idx="128">
                  <c:v>1.8563126022585577E-4</c:v>
                </c:pt>
                <c:pt idx="129">
                  <c:v>1.8823783331202326E-4</c:v>
                </c:pt>
                <c:pt idx="130">
                  <c:v>1.90877952968262E-4</c:v>
                </c:pt>
                <c:pt idx="131">
                  <c:v>1.9355200462458627E-4</c:v>
                </c:pt>
                <c:pt idx="132">
                  <c:v>1.9626037747357835E-4</c:v>
                </c:pt>
                <c:pt idx="133">
                  <c:v>1.99003464498021E-4</c:v>
                </c:pt>
                <c:pt idx="134">
                  <c:v>2.0178166249860282E-4</c:v>
                </c:pt>
                <c:pt idx="135">
                  <c:v>2.0459537212171177E-4</c:v>
                </c:pt>
                <c:pt idx="136">
                  <c:v>2.0744499788730302E-4</c:v>
                </c:pt>
                <c:pt idx="137">
                  <c:v>2.1033094821683993E-4</c:v>
                </c:pt>
                <c:pt idx="138">
                  <c:v>2.1325363546131998E-4</c:v>
                </c:pt>
                <c:pt idx="139">
                  <c:v>2.162134759293634E-4</c:v>
                </c:pt>
                <c:pt idx="140">
                  <c:v>2.192108899153825E-4</c:v>
                </c:pt>
                <c:pt idx="141">
                  <c:v>2.2224630172781293E-4</c:v>
                </c:pt>
                <c:pt idx="142">
                  <c:v>2.2532013971742179E-4</c:v>
                </c:pt>
                <c:pt idx="143">
                  <c:v>2.2843283630567425E-4</c:v>
                </c:pt>
                <c:pt idx="144">
                  <c:v>2.3158482801317236E-4</c:v>
                </c:pt>
                <c:pt idx="145">
                  <c:v>2.3477655548814863E-4</c:v>
                </c:pt>
                <c:pt idx="146">
                  <c:v>2.380084635350278E-4</c:v>
                </c:pt>
                <c:pt idx="147">
                  <c:v>2.4128100114304631E-4</c:v>
                </c:pt>
                <c:pt idx="148">
                  <c:v>2.4459462151492036E-4</c:v>
                </c:pt>
                <c:pt idx="149">
                  <c:v>2.4794978209558553E-4</c:v>
                </c:pt>
                <c:pt idx="150">
                  <c:v>2.5134694460097291E-4</c:v>
                </c:pt>
                <c:pt idx="151">
                  <c:v>2.5478657504684533E-4</c:v>
                </c:pt>
                <c:pt idx="152">
                  <c:v>2.582691437776823E-4</c:v>
                </c:pt>
                <c:pt idx="153">
                  <c:v>2.6179512549560766E-4</c:v>
                </c:pt>
                <c:pt idx="154">
                  <c:v>2.6536499928936678E-4</c:v>
                </c:pt>
                <c:pt idx="155">
                  <c:v>2.689792486633413E-4</c:v>
                </c:pt>
                <c:pt idx="156">
                  <c:v>2.7263836156660696E-4</c:v>
                </c:pt>
                <c:pt idx="157">
                  <c:v>2.7634283042203122E-4</c:v>
                </c:pt>
                <c:pt idx="158">
                  <c:v>2.800931521554036E-4</c:v>
                </c:pt>
                <c:pt idx="159">
                  <c:v>2.8388982822459796E-4</c:v>
                </c:pt>
                <c:pt idx="160">
                  <c:v>2.8773336464877095E-4</c:v>
                </c:pt>
                <c:pt idx="161">
                  <c:v>2.9162427203758672E-4</c:v>
                </c:pt>
                <c:pt idx="162">
                  <c:v>2.9556306562046218E-4</c:v>
                </c:pt>
                <c:pt idx="163">
                  <c:v>2.9955026527584842E-4</c:v>
                </c:pt>
                <c:pt idx="164">
                  <c:v>3.0358639556052054E-4</c:v>
                </c:pt>
                <c:pt idx="165">
                  <c:v>3.0767198573889446E-4</c:v>
                </c:pt>
                <c:pt idx="166">
                  <c:v>3.1180756981235479E-4</c:v>
                </c:pt>
                <c:pt idx="167">
                  <c:v>3.1599368654860012E-4</c:v>
                </c:pt>
                <c:pt idx="168">
                  <c:v>3.2023087951099644E-4</c:v>
                </c:pt>
                <c:pt idx="169">
                  <c:v>3.245196970879413E-4</c:v>
                </c:pt>
                <c:pt idx="170">
                  <c:v>3.2886069252222749E-4</c:v>
                </c:pt>
                <c:pt idx="171">
                  <c:v>3.3325442394041717E-4</c:v>
                </c:pt>
                <c:pt idx="172">
                  <c:v>3.3770145438221234E-4</c:v>
                </c:pt>
                <c:pt idx="173">
                  <c:v>3.4220235182981821E-4</c:v>
                </c:pt>
                <c:pt idx="174">
                  <c:v>3.4675768923730802E-4</c:v>
                </c:pt>
                <c:pt idx="175">
                  <c:v>3.5136804455997329E-4</c:v>
                </c:pt>
                <c:pt idx="176">
                  <c:v>3.5603400078366835E-4</c:v>
                </c:pt>
                <c:pt idx="177">
                  <c:v>3.6075614595412932E-4</c:v>
                </c:pt>
                <c:pt idx="178">
                  <c:v>3.6553507320628831E-4</c:v>
                </c:pt>
                <c:pt idx="179">
                  <c:v>3.7037138079355867E-4</c:v>
                </c:pt>
                <c:pt idx="180">
                  <c:v>3.7526567211709826E-4</c:v>
                </c:pt>
                <c:pt idx="181">
                  <c:v>3.8021855575504272E-4</c:v>
                </c:pt>
                <c:pt idx="182">
                  <c:v>3.8523064549171652E-4</c:v>
                </c:pt>
                <c:pt idx="183">
                  <c:v>3.9030256034680263E-4</c:v>
                </c:pt>
                <c:pt idx="184">
                  <c:v>3.9543492460447567E-4</c:v>
                </c:pt>
                <c:pt idx="185">
                  <c:v>4.0062836784250086E-4</c:v>
                </c:pt>
                <c:pt idx="186">
                  <c:v>4.0588352496128571E-4</c:v>
                </c:pt>
                <c:pt idx="187">
                  <c:v>4.112010362128812E-4</c:v>
                </c:pt>
                <c:pt idx="188">
                  <c:v>4.1658154722994356E-4</c:v>
                </c:pt>
                <c:pt idx="189">
                  <c:v>4.220257090546264E-4</c:v>
                </c:pt>
                <c:pt idx="190">
                  <c:v>4.2753417816743515E-4</c:v>
                </c:pt>
                <c:pt idx="191">
                  <c:v>4.3310761651600037E-4</c:v>
                </c:pt>
                <c:pt idx="192">
                  <c:v>4.3874669154380335E-4</c:v>
                </c:pt>
                <c:pt idx="193">
                  <c:v>4.4445207621882793E-4</c:v>
                </c:pt>
                <c:pt idx="194">
                  <c:v>4.502244490621316E-4</c:v>
                </c:pt>
                <c:pt idx="195">
                  <c:v>4.5606449417636265E-4</c:v>
                </c:pt>
                <c:pt idx="196">
                  <c:v>4.6197290127417129E-4</c:v>
                </c:pt>
                <c:pt idx="197">
                  <c:v>4.6795036570656688E-4</c:v>
                </c:pt>
                <c:pt idx="198">
                  <c:v>4.7399758849116008E-4</c:v>
                </c:pt>
                <c:pt idx="199">
                  <c:v>4.8011527634033883E-4</c:v>
                </c:pt>
                <c:pt idx="200">
                  <c:v>4.8630414168933329E-4</c:v>
                </c:pt>
                <c:pt idx="201">
                  <c:v>4.9256490272419468E-4</c:v>
                </c:pt>
                <c:pt idx="202">
                  <c:v>4.9889828340966033E-4</c:v>
                </c:pt>
                <c:pt idx="203">
                  <c:v>5.0530501351691908E-4</c:v>
                </c:pt>
                <c:pt idx="204">
                  <c:v>5.1178582865127136E-4</c:v>
                </c:pt>
                <c:pt idx="205">
                  <c:v>5.1834147027966099E-4</c:v>
                </c:pt>
                <c:pt idx="206">
                  <c:v>5.2497268575810282E-4</c:v>
                </c:pt>
                <c:pt idx="207">
                  <c:v>5.3168022835897851E-4</c:v>
                </c:pt>
                <c:pt idx="208">
                  <c:v>5.3846485729821191E-4</c:v>
                </c:pt>
                <c:pt idx="209">
                  <c:v>5.4532733776230453E-4</c:v>
                </c:pt>
                <c:pt idx="210">
                  <c:v>5.5226844093524293E-4</c:v>
                </c:pt>
                <c:pt idx="211">
                  <c:v>5.5928894402526889E-4</c:v>
                </c:pt>
                <c:pt idx="212">
                  <c:v>5.6638963029149536E-4</c:v>
                </c:pt>
                <c:pt idx="213">
                  <c:v>5.7357128907038193E-4</c:v>
                </c:pt>
                <c:pt idx="214">
                  <c:v>5.8083471580205198E-4</c:v>
                </c:pt>
                <c:pt idx="215">
                  <c:v>5.8818071205646348E-4</c:v>
                </c:pt>
                <c:pt idx="216">
                  <c:v>5.9561008555940006E-4</c:v>
                </c:pt>
                <c:pt idx="217">
                  <c:v>6.0312365021830986E-4</c:v>
                </c:pt>
                <c:pt idx="218">
                  <c:v>6.1072222614797032E-4</c:v>
                </c:pt>
                <c:pt idx="219">
                  <c:v>6.1840663969597236E-4</c:v>
                </c:pt>
                <c:pt idx="220">
                  <c:v>6.2617772346802941E-4</c:v>
                </c:pt>
                <c:pt idx="221">
                  <c:v>6.3403631635309307E-4</c:v>
                </c:pt>
                <c:pt idx="222">
                  <c:v>6.4198326354829793E-4</c:v>
                </c:pt>
                <c:pt idx="223">
                  <c:v>6.5001941658368611E-4</c:v>
                </c:pt>
                <c:pt idx="224">
                  <c:v>6.5814563334674729E-4</c:v>
                </c:pt>
                <c:pt idx="225">
                  <c:v>6.6636277810675968E-4</c:v>
                </c:pt>
                <c:pt idx="226">
                  <c:v>6.7467172153890486E-4</c:v>
                </c:pt>
                <c:pt idx="227">
                  <c:v>6.8307334074818181E-4</c:v>
                </c:pt>
                <c:pt idx="228">
                  <c:v>6.9156851929309208E-4</c:v>
                </c:pt>
                <c:pt idx="229">
                  <c:v>7.0015814720911685E-4</c:v>
                </c:pt>
                <c:pt idx="230">
                  <c:v>7.08843121031941E-4</c:v>
                </c:pt>
                <c:pt idx="231">
                  <c:v>7.17624343820464E-4</c:v>
                </c:pt>
                <c:pt idx="232">
                  <c:v>7.2650272517955461E-4</c:v>
                </c:pt>
                <c:pt idx="233">
                  <c:v>7.3547918128258067E-4</c:v>
                </c:pt>
                <c:pt idx="234">
                  <c:v>7.4455463489366675E-4</c:v>
                </c:pt>
                <c:pt idx="235">
                  <c:v>7.5373001538970631E-4</c:v>
                </c:pt>
                <c:pt idx="236">
                  <c:v>7.6300625878212506E-4</c:v>
                </c:pt>
                <c:pt idx="237">
                  <c:v>7.723843077383554E-4</c:v>
                </c:pt>
                <c:pt idx="238">
                  <c:v>7.8186511160306053E-4</c:v>
                </c:pt>
                <c:pt idx="239">
                  <c:v>7.9144962641906316E-4</c:v>
                </c:pt>
                <c:pt idx="240">
                  <c:v>8.011388149480168E-4</c:v>
                </c:pt>
                <c:pt idx="241">
                  <c:v>8.1093364669076226E-4</c:v>
                </c:pt>
                <c:pt idx="242">
                  <c:v>8.2083509790741222E-4</c:v>
                </c:pt>
                <c:pt idx="243">
                  <c:v>8.3084415163712307E-4</c:v>
                </c:pt>
                <c:pt idx="244">
                  <c:v>8.4096179771757644E-4</c:v>
                </c:pt>
                <c:pt idx="245">
                  <c:v>8.5118903280413964E-4</c:v>
                </c:pt>
                <c:pt idx="246">
                  <c:v>8.6152686038871171E-4</c:v>
                </c:pt>
                <c:pt idx="247">
                  <c:v>8.7197629081826205E-4</c:v>
                </c:pt>
                <c:pt idx="248">
                  <c:v>8.825383413130221E-4</c:v>
                </c:pt>
                <c:pt idx="249">
                  <c:v>8.9321403598436233E-4</c:v>
                </c:pt>
                <c:pt idx="250">
                  <c:v>9.0400440585231934E-4</c:v>
                </c:pt>
                <c:pt idx="251">
                  <c:v>9.1491048886278761E-4</c:v>
                </c:pt>
                <c:pt idx="252">
                  <c:v>9.2593332990435631E-4</c:v>
                </c:pt>
                <c:pt idx="253">
                  <c:v>9.3707398082478746E-4</c:v>
                </c:pt>
                <c:pt idx="254">
                  <c:v>9.4833350044714964E-4</c:v>
                </c:pt>
                <c:pt idx="255">
                  <c:v>9.597129545855606E-4</c:v>
                </c:pt>
                <c:pt idx="256">
                  <c:v>9.7121341606057386E-4</c:v>
                </c:pt>
                <c:pt idx="257">
                  <c:v>9.8283596471417426E-4</c:v>
                </c:pt>
                <c:pt idx="258">
                  <c:v>9.9458168742440909E-4</c:v>
                </c:pt>
                <c:pt idx="259">
                  <c:v>1.0064516781195954E-3</c:v>
                </c:pt>
                <c:pt idx="260">
                  <c:v>1.0184470377921637E-3</c:v>
                </c:pt>
                <c:pt idx="261">
                  <c:v>1.0305688745120714E-3</c:v>
                </c:pt>
                <c:pt idx="262">
                  <c:v>1.0428183034398254E-3</c:v>
                </c:pt>
                <c:pt idx="263">
                  <c:v>1.0551964468390824E-3</c:v>
                </c:pt>
                <c:pt idx="264">
                  <c:v>1.0677044340888155E-3</c:v>
                </c:pt>
                <c:pt idx="265">
                  <c:v>1.0803434016950844E-3</c:v>
                </c:pt>
                <c:pt idx="266">
                  <c:v>1.0931144933023331E-3</c:v>
                </c:pt>
                <c:pt idx="267">
                  <c:v>1.1060188597042759E-3</c:v>
                </c:pt>
                <c:pt idx="268">
                  <c:v>1.1190576588543224E-3</c:v>
                </c:pt>
                <c:pt idx="269">
                  <c:v>1.132232055875552E-3</c:v>
                </c:pt>
                <c:pt idx="270">
                  <c:v>1.1455432230702393E-3</c:v>
                </c:pt>
                <c:pt idx="271">
                  <c:v>1.1589923399288914E-3</c:v>
                </c:pt>
                <c:pt idx="272">
                  <c:v>1.1725805931388394E-3</c:v>
                </c:pt>
                <c:pt idx="273">
                  <c:v>1.1863091765923358E-3</c:v>
                </c:pt>
                <c:pt idx="274">
                  <c:v>1.2001792913941644E-3</c:v>
                </c:pt>
                <c:pt idx="275">
                  <c:v>1.2141921458687767E-3</c:v>
                </c:pt>
                <c:pt idx="276">
                  <c:v>1.2283489555669103E-3</c:v>
                </c:pt>
                <c:pt idx="277">
                  <c:v>1.242650943271715E-3</c:v>
                </c:pt>
                <c:pt idx="278">
                  <c:v>1.257099339004368E-3</c:v>
                </c:pt>
                <c:pt idx="279">
                  <c:v>1.2716953800291661E-3</c:v>
                </c:pt>
                <c:pt idx="280">
                  <c:v>1.2864403108581025E-3</c:v>
                </c:pt>
                <c:pt idx="281">
                  <c:v>1.3013353832549044E-3</c:v>
                </c:pt>
                <c:pt idx="282">
                  <c:v>1.3163818562385431E-3</c:v>
                </c:pt>
                <c:pt idx="283">
                  <c:v>1.3315809960861946E-3</c:v>
                </c:pt>
                <c:pt idx="284">
                  <c:v>1.3469340763356495E-3</c:v>
                </c:pt>
                <c:pt idx="285">
                  <c:v>1.36244237778718E-3</c:v>
                </c:pt>
                <c:pt idx="286">
                  <c:v>1.3781071885048196E-3</c:v>
                </c:pt>
                <c:pt idx="287">
                  <c:v>1.3939298038170957E-3</c:v>
                </c:pt>
                <c:pt idx="288">
                  <c:v>1.4099115263171828E-3</c:v>
                </c:pt>
                <c:pt idx="289">
                  <c:v>1.4260536658624507E-3</c:v>
                </c:pt>
                <c:pt idx="290">
                  <c:v>1.4423575395734586E-3</c:v>
                </c:pt>
                <c:pt idx="291">
                  <c:v>1.4588244718323246E-3</c:v>
                </c:pt>
                <c:pt idx="292">
                  <c:v>1.4754557942805032E-3</c:v>
                </c:pt>
                <c:pt idx="293">
                  <c:v>1.4922528458159575E-3</c:v>
                </c:pt>
                <c:pt idx="294">
                  <c:v>1.5092169725897044E-3</c:v>
                </c:pt>
                <c:pt idx="295">
                  <c:v>1.5263495280017545E-3</c:v>
                </c:pt>
                <c:pt idx="296">
                  <c:v>1.5436518726963907E-3</c:v>
                </c:pt>
                <c:pt idx="297">
                  <c:v>1.5611253745568523E-3</c:v>
                </c:pt>
                <c:pt idx="298">
                  <c:v>1.5787714086993412E-3</c:v>
                </c:pt>
                <c:pt idx="299">
                  <c:v>1.5965913574664046E-3</c:v>
                </c:pt>
                <c:pt idx="300">
                  <c:v>1.6145866104196297E-3</c:v>
                </c:pt>
                <c:pt idx="301">
                  <c:v>1.6327585643317111E-3</c:v>
                </c:pt>
                <c:pt idx="302">
                  <c:v>1.6511086231778347E-3</c:v>
                </c:pt>
                <c:pt idx="303">
                  <c:v>1.6696381981263586E-3</c:v>
                </c:pt>
                <c:pt idx="304">
                  <c:v>1.6883487075288609E-3</c:v>
                </c:pt>
                <c:pt idx="305">
                  <c:v>1.7072415769094544E-3</c:v>
                </c:pt>
                <c:pt idx="306">
                  <c:v>1.7263182389534364E-3</c:v>
                </c:pt>
                <c:pt idx="307">
                  <c:v>1.7455801334951974E-3</c:v>
                </c:pt>
                <c:pt idx="308">
                  <c:v>1.7650287075054632E-3</c:v>
                </c:pt>
                <c:pt idx="309">
                  <c:v>1.7846654150777915E-3</c:v>
                </c:pt>
                <c:pt idx="310">
                  <c:v>1.8044917174143526E-3</c:v>
                </c:pt>
                <c:pt idx="311">
                  <c:v>1.8245090828109783E-3</c:v>
                </c:pt>
                <c:pt idx="312">
                  <c:v>1.844718986641482E-3</c:v>
                </c:pt>
                <c:pt idx="313">
                  <c:v>1.8651229113412302E-3</c:v>
                </c:pt>
                <c:pt idx="314">
                  <c:v>1.8857223463899472E-3</c:v>
                </c:pt>
                <c:pt idx="315">
                  <c:v>1.9065187882937975E-3</c:v>
                </c:pt>
                <c:pt idx="316">
                  <c:v>1.9275137405666781E-3</c:v>
                </c:pt>
                <c:pt idx="317">
                  <c:v>1.9487087137107506E-3</c:v>
                </c:pt>
                <c:pt idx="318">
                  <c:v>1.9701052251961935E-3</c:v>
                </c:pt>
                <c:pt idx="319">
                  <c:v>1.991704799440162E-3</c:v>
                </c:pt>
                <c:pt idx="320">
                  <c:v>2.0135089677849969E-3</c:v>
                </c:pt>
                <c:pt idx="321">
                  <c:v>2.0355192684755703E-3</c:v>
                </c:pt>
                <c:pt idx="322">
                  <c:v>2.0577372466358975E-3</c:v>
                </c:pt>
                <c:pt idx="323">
                  <c:v>2.0801644542448924E-3</c:v>
                </c:pt>
                <c:pt idx="324">
                  <c:v>2.102802450111334E-3</c:v>
                </c:pt>
                <c:pt idx="325">
                  <c:v>2.1256527998479817E-3</c:v>
                </c:pt>
                <c:pt idx="326">
                  <c:v>2.1487170758448916E-3</c:v>
                </c:pt>
                <c:pt idx="327">
                  <c:v>2.1719968572418927E-3</c:v>
                </c:pt>
                <c:pt idx="328">
                  <c:v>2.1954937299001969E-3</c:v>
                </c:pt>
                <c:pt idx="329">
                  <c:v>2.2192092863731784E-3</c:v>
                </c:pt>
                <c:pt idx="330">
                  <c:v>2.2431451258763065E-3</c:v>
                </c:pt>
                <c:pt idx="331">
                  <c:v>2.2673028542562154E-3</c:v>
                </c:pt>
                <c:pt idx="332">
                  <c:v>2.2916840839588715E-3</c:v>
                </c:pt>
                <c:pt idx="333">
                  <c:v>2.3162904339969191E-3</c:v>
                </c:pt>
                <c:pt idx="334">
                  <c:v>2.3411235299161223E-3</c:v>
                </c:pt>
                <c:pt idx="335">
                  <c:v>2.3661850037609085E-3</c:v>
                </c:pt>
                <c:pt idx="336">
                  <c:v>2.3914764940390397E-3</c:v>
                </c:pt>
                <c:pt idx="337">
                  <c:v>2.4169996456853693E-3</c:v>
                </c:pt>
                <c:pt idx="338">
                  <c:v>2.4427561100247258E-3</c:v>
                </c:pt>
                <c:pt idx="339">
                  <c:v>2.4687475447338313E-3</c:v>
                </c:pt>
                <c:pt idx="340">
                  <c:v>2.49497561380236E-3</c:v>
                </c:pt>
                <c:pt idx="341">
                  <c:v>2.521441987493035E-3</c:v>
                </c:pt>
                <c:pt idx="342">
                  <c:v>2.5481483423008271E-3</c:v>
                </c:pt>
                <c:pt idx="343">
                  <c:v>2.5750963609111836E-3</c:v>
                </c:pt>
                <c:pt idx="344">
                  <c:v>2.6022877321573365E-3</c:v>
                </c:pt>
                <c:pt idx="345">
                  <c:v>2.6297241509766899E-3</c:v>
                </c:pt>
                <c:pt idx="346">
                  <c:v>2.6574073183661985E-3</c:v>
                </c:pt>
                <c:pt idx="347">
                  <c:v>2.6853389413368351E-3</c:v>
                </c:pt>
                <c:pt idx="348">
                  <c:v>2.7135207328670644E-3</c:v>
                </c:pt>
                <c:pt idx="349">
                  <c:v>2.7419544118553918E-3</c:v>
                </c:pt>
                <c:pt idx="350">
                  <c:v>2.7706417030718767E-3</c:v>
                </c:pt>
                <c:pt idx="351">
                  <c:v>2.7995843371086951E-3</c:v>
                </c:pt>
                <c:pt idx="352">
                  <c:v>2.8287840503297551E-3</c:v>
                </c:pt>
                <c:pt idx="353">
                  <c:v>2.8582425848192377E-3</c:v>
                </c:pt>
                <c:pt idx="354">
                  <c:v>2.8879616883292192E-3</c:v>
                </c:pt>
                <c:pt idx="355">
                  <c:v>2.9179431142262297E-3</c:v>
                </c:pt>
                <c:pt idx="356">
                  <c:v>2.9481886214368781E-3</c:v>
                </c:pt>
                <c:pt idx="357">
                  <c:v>2.9786999743923676E-3</c:v>
                </c:pt>
                <c:pt idx="358">
                  <c:v>3.0094789429720818E-3</c:v>
                </c:pt>
                <c:pt idx="359">
                  <c:v>3.0405273024461115E-3</c:v>
                </c:pt>
                <c:pt idx="360">
                  <c:v>3.0718468334167315E-3</c:v>
                </c:pt>
                <c:pt idx="361">
                  <c:v>3.1034393217588929E-3</c:v>
                </c:pt>
                <c:pt idx="362">
                  <c:v>3.1353065585596274E-3</c:v>
                </c:pt>
                <c:pt idx="363">
                  <c:v>3.1674503400564674E-3</c:v>
                </c:pt>
                <c:pt idx="364">
                  <c:v>3.1998724675747544E-3</c:v>
                </c:pt>
                <c:pt idx="365">
                  <c:v>3.2325747474639464E-3</c:v>
                </c:pt>
                <c:pt idx="366">
                  <c:v>3.2655589910328283E-3</c:v>
                </c:pt>
                <c:pt idx="367">
                  <c:v>3.2988270144837166E-3</c:v>
                </c:pt>
                <c:pt idx="368">
                  <c:v>3.3323806388455292E-3</c:v>
                </c:pt>
                <c:pt idx="369">
                  <c:v>3.3662216899058251E-3</c:v>
                </c:pt>
                <c:pt idx="370">
                  <c:v>3.4003519981417873E-3</c:v>
                </c:pt>
                <c:pt idx="371">
                  <c:v>3.4347733986500816E-3</c:v>
                </c:pt>
                <c:pt idx="372">
                  <c:v>3.4694877310756603E-3</c:v>
                </c:pt>
                <c:pt idx="373">
                  <c:v>3.504496839539459E-3</c:v>
                </c:pt>
                <c:pt idx="374">
                  <c:v>3.539802572565056E-3</c:v>
                </c:pt>
                <c:pt idx="375">
                  <c:v>3.5754067830041578E-3</c:v>
                </c:pt>
                <c:pt idx="376">
                  <c:v>3.611311327961028E-3</c:v>
                </c:pt>
                <c:pt idx="377">
                  <c:v>3.6475180687158422E-3</c:v>
                </c:pt>
                <c:pt idx="378">
                  <c:v>3.6840288706468699E-3</c:v>
                </c:pt>
                <c:pt idx="379">
                  <c:v>3.7208456031516037E-3</c:v>
                </c:pt>
                <c:pt idx="380">
                  <c:v>3.7579701395667234E-3</c:v>
                </c:pt>
                <c:pt idx="381">
                  <c:v>3.7954043570870236E-3</c:v>
                </c:pt>
                <c:pt idx="382">
                  <c:v>3.833150136683118E-3</c:v>
                </c:pt>
                <c:pt idx="383">
                  <c:v>3.8712093630181E-3</c:v>
                </c:pt>
                <c:pt idx="384">
                  <c:v>3.9095839243630422E-3</c:v>
                </c:pt>
                <c:pt idx="385">
                  <c:v>3.9482757125113756E-3</c:v>
                </c:pt>
                <c:pt idx="386">
                  <c:v>3.987286622692131E-3</c:v>
                </c:pt>
                <c:pt idx="387">
                  <c:v>4.0266185534820302E-3</c:v>
                </c:pt>
                <c:pt idx="388">
                  <c:v>4.0662734067165012E-3</c:v>
                </c:pt>
                <c:pt idx="389">
                  <c:v>4.1062530873994642E-3</c:v>
                </c:pt>
                <c:pt idx="390">
                  <c:v>4.1465595036120316E-3</c:v>
                </c:pt>
                <c:pt idx="391">
                  <c:v>4.1871945664200532E-3</c:v>
                </c:pt>
                <c:pt idx="392">
                  <c:v>4.2281601897804985E-3</c:v>
                </c:pt>
                <c:pt idx="393">
                  <c:v>4.2694582904467104E-3</c:v>
                </c:pt>
                <c:pt idx="394">
                  <c:v>4.3110907878724731E-3</c:v>
                </c:pt>
                <c:pt idx="395">
                  <c:v>4.3530596041149727E-3</c:v>
                </c:pt>
                <c:pt idx="396">
                  <c:v>4.3953666637365496E-3</c:v>
                </c:pt>
                <c:pt idx="397">
                  <c:v>4.4380138937053356E-3</c:v>
                </c:pt>
                <c:pt idx="398">
                  <c:v>4.4810032232946873E-3</c:v>
                </c:pt>
                <c:pt idx="399">
                  <c:v>4.5243365839815241E-3</c:v>
                </c:pt>
                <c:pt idx="400">
                  <c:v>4.5680159093434269E-3</c:v>
                </c:pt>
                <c:pt idx="401">
                  <c:v>4.6120431349546192E-3</c:v>
                </c:pt>
                <c:pt idx="402">
                  <c:v>4.6564201982807717E-3</c:v>
                </c:pt>
                <c:pt idx="403">
                  <c:v>4.701149038572639E-3</c:v>
                </c:pt>
                <c:pt idx="404">
                  <c:v>4.7462315967585333E-3</c:v>
                </c:pt>
                <c:pt idx="405">
                  <c:v>4.7916698153355987E-3</c:v>
                </c:pt>
                <c:pt idx="406">
                  <c:v>4.8374656382599978E-3</c:v>
                </c:pt>
                <c:pt idx="407">
                  <c:v>4.8836210108358169E-3</c:v>
                </c:pt>
                <c:pt idx="408">
                  <c:v>4.9301378796028864E-3</c:v>
                </c:pt>
                <c:pt idx="409">
                  <c:v>4.977018192223388E-3</c:v>
                </c:pt>
                <c:pt idx="410">
                  <c:v>5.0242638973673126E-3</c:v>
                </c:pt>
                <c:pt idx="411">
                  <c:v>5.0718769445967362E-3</c:v>
                </c:pt>
                <c:pt idx="412">
                  <c:v>5.1198592842489248E-3</c:v>
                </c:pt>
                <c:pt idx="413">
                  <c:v>5.1682128673182642E-3</c:v>
                </c:pt>
                <c:pt idx="414">
                  <c:v>5.2169396453370367E-3</c:v>
                </c:pt>
                <c:pt idx="415">
                  <c:v>5.2660415702550081E-3</c:v>
                </c:pt>
                <c:pt idx="416">
                  <c:v>5.3155205943178517E-3</c:v>
                </c:pt>
                <c:pt idx="417">
                  <c:v>5.3653786699444095E-3</c:v>
                </c:pt>
                <c:pt idx="418">
                  <c:v>5.4156177496027724E-3</c:v>
                </c:pt>
                <c:pt idx="419">
                  <c:v>5.4662397856852108E-3</c:v>
                </c:pt>
                <c:pt idx="420">
                  <c:v>5.5172467303819155E-3</c:v>
                </c:pt>
                <c:pt idx="421">
                  <c:v>5.5686405355536038E-3</c:v>
                </c:pt>
                <c:pt idx="422">
                  <c:v>5.6204231526029279E-3</c:v>
                </c:pt>
                <c:pt idx="423">
                  <c:v>5.6725965323447518E-3</c:v>
                </c:pt>
                <c:pt idx="424">
                  <c:v>5.7251626248752512E-3</c:v>
                </c:pt>
                <c:pt idx="425">
                  <c:v>5.7781233794398576E-3</c:v>
                </c:pt>
                <c:pt idx="426">
                  <c:v>5.8314807443000409E-3</c:v>
                </c:pt>
                <c:pt idx="427">
                  <c:v>5.885236666598982E-3</c:v>
                </c:pt>
                <c:pt idx="428">
                  <c:v>5.9393930922259815E-3</c:v>
                </c:pt>
                <c:pt idx="429">
                  <c:v>5.9939519656798633E-3</c:v>
                </c:pt>
                <c:pt idx="430">
                  <c:v>6.0489152299311386E-3</c:v>
                </c:pt>
                <c:pt idx="431">
                  <c:v>6.1042848262830331E-3</c:v>
                </c:pt>
                <c:pt idx="432">
                  <c:v>6.1600626942314041E-3</c:v>
                </c:pt>
                <c:pt idx="433">
                  <c:v>6.2162507713234977E-3</c:v>
                </c:pt>
                <c:pt idx="434">
                  <c:v>6.2728509930155777E-3</c:v>
                </c:pt>
                <c:pt idx="435">
                  <c:v>6.3298652925294074E-3</c:v>
                </c:pt>
                <c:pt idx="436">
                  <c:v>6.3872956007076688E-3</c:v>
                </c:pt>
                <c:pt idx="437">
                  <c:v>6.4451438458681147E-3</c:v>
                </c:pt>
                <c:pt idx="438">
                  <c:v>6.5034119536567809E-3</c:v>
                </c:pt>
                <c:pt idx="439">
                  <c:v>6.5621018468999415E-3</c:v>
                </c:pt>
                <c:pt idx="440">
                  <c:v>6.6212154454550086E-3</c:v>
                </c:pt>
                <c:pt idx="441">
                  <c:v>6.6807546660603342E-3</c:v>
                </c:pt>
                <c:pt idx="442">
                  <c:v>6.7407214221838702E-3</c:v>
                </c:pt>
                <c:pt idx="443">
                  <c:v>6.8011176238707829E-3</c:v>
                </c:pt>
                <c:pt idx="444">
                  <c:v>6.8619451775898746E-3</c:v>
                </c:pt>
                <c:pt idx="445">
                  <c:v>6.9232059860790786E-3</c:v>
                </c:pt>
                <c:pt idx="446">
                  <c:v>6.9849019481896717E-3</c:v>
                </c:pt>
                <c:pt idx="447">
                  <c:v>7.0470349587295825E-3</c:v>
                </c:pt>
                <c:pt idx="448">
                  <c:v>7.1096069083055324E-3</c:v>
                </c:pt>
                <c:pt idx="449">
                  <c:v>7.1726196831641094E-3</c:v>
                </c:pt>
                <c:pt idx="450">
                  <c:v>7.2360751650318378E-3</c:v>
                </c:pt>
                <c:pt idx="451">
                  <c:v>7.2999752309541111E-3</c:v>
                </c:pt>
                <c:pt idx="452">
                  <c:v>7.3643217531331765E-3</c:v>
                </c:pt>
                <c:pt idx="453">
                  <c:v>7.4291165987649312E-3</c:v>
                </c:pt>
                <c:pt idx="454">
                  <c:v>7.4943616298748898E-3</c:v>
                </c:pt>
                <c:pt idx="455">
                  <c:v>7.560058703152862E-3</c:v>
                </c:pt>
                <c:pt idx="456">
                  <c:v>7.6262096697868815E-3</c:v>
                </c:pt>
                <c:pt idx="457">
                  <c:v>7.6928163752958655E-3</c:v>
                </c:pt>
                <c:pt idx="458">
                  <c:v>7.7598806593614572E-3</c:v>
                </c:pt>
                <c:pt idx="459">
                  <c:v>7.827404355658792E-3</c:v>
                </c:pt>
                <c:pt idx="460">
                  <c:v>7.8953892916861917E-3</c:v>
                </c:pt>
                <c:pt idx="461">
                  <c:v>7.9638372885940736E-3</c:v>
                </c:pt>
                <c:pt idx="462">
                  <c:v>8.0327501610126233E-3</c:v>
                </c:pt>
                <c:pt idx="463">
                  <c:v>8.1021297168787608E-3</c:v>
                </c:pt>
                <c:pt idx="464">
                  <c:v>8.1719777572618942E-3</c:v>
                </c:pt>
                <c:pt idx="465">
                  <c:v>8.242296076188961E-3</c:v>
                </c:pt>
                <c:pt idx="466">
                  <c:v>8.3130864604682841E-3</c:v>
                </c:pt>
                <c:pt idx="467">
                  <c:v>8.3843506895127026E-3</c:v>
                </c:pt>
                <c:pt idx="468">
                  <c:v>8.4560905351616766E-3</c:v>
                </c:pt>
                <c:pt idx="469">
                  <c:v>8.5283077615023965E-3</c:v>
                </c:pt>
                <c:pt idx="470">
                  <c:v>8.6010041246902067E-3</c:v>
                </c:pt>
                <c:pt idx="471">
                  <c:v>8.6741813727678613E-3</c:v>
                </c:pt>
                <c:pt idx="472">
                  <c:v>8.7478412454841236E-3</c:v>
                </c:pt>
                <c:pt idx="473">
                  <c:v>8.821985474111305E-3</c:v>
                </c:pt>
                <c:pt idx="474">
                  <c:v>8.8966157812620916E-3</c:v>
                </c:pt>
                <c:pt idx="475">
                  <c:v>8.9717338807053862E-3</c:v>
                </c:pt>
                <c:pt idx="476">
                  <c:v>9.0473414771813226E-3</c:v>
                </c:pt>
                <c:pt idx="477">
                  <c:v>9.1234402662155861E-3</c:v>
                </c:pt>
                <c:pt idx="478">
                  <c:v>9.2000319339326335E-3</c:v>
                </c:pt>
                <c:pt idx="479">
                  <c:v>9.277118156868408E-3</c:v>
                </c:pt>
                <c:pt idx="480">
                  <c:v>9.3547006017819529E-3</c:v>
                </c:pt>
                <c:pt idx="481">
                  <c:v>9.4327809254665298E-3</c:v>
                </c:pt>
                <c:pt idx="482">
                  <c:v>9.5113607745596334E-3</c:v>
                </c:pt>
                <c:pt idx="483">
                  <c:v>9.5904417853525572E-3</c:v>
                </c:pt>
                <c:pt idx="484">
                  <c:v>9.6700255835989457E-3</c:v>
                </c:pt>
                <c:pt idx="485">
                  <c:v>9.7501137843227139E-3</c:v>
                </c:pt>
                <c:pt idx="486">
                  <c:v>9.8307079916253003E-3</c:v>
                </c:pt>
                <c:pt idx="487">
                  <c:v>9.9118097984919919E-3</c:v>
                </c:pt>
                <c:pt idx="488">
                  <c:v>9.9934207865978106E-3</c:v>
                </c:pt>
                <c:pt idx="489">
                  <c:v>1.0075542526112419E-2</c:v>
                </c:pt>
                <c:pt idx="490">
                  <c:v>1.0158176575504631E-2</c:v>
                </c:pt>
                <c:pt idx="491">
                  <c:v>1.0241324481345959E-2</c:v>
                </c:pt>
                <c:pt idx="492">
                  <c:v>1.0324987778113805E-2</c:v>
                </c:pt>
                <c:pt idx="493">
                  <c:v>1.0409167987993739E-2</c:v>
                </c:pt>
                <c:pt idx="494">
                  <c:v>1.0493866620681341E-2</c:v>
                </c:pt>
                <c:pt idx="495">
                  <c:v>1.0579085173183326E-2</c:v>
                </c:pt>
                <c:pt idx="496">
                  <c:v>1.0664825129618085E-2</c:v>
                </c:pt>
                <c:pt idx="497">
                  <c:v>1.0751087961015739E-2</c:v>
                </c:pt>
                <c:pt idx="498">
                  <c:v>1.0837875125117391E-2</c:v>
                </c:pt>
                <c:pt idx="499">
                  <c:v>1.0925188066174133E-2</c:v>
                </c:pt>
                <c:pt idx="500">
                  <c:v>1.1013028214745212E-2</c:v>
                </c:pt>
                <c:pt idx="501">
                  <c:v>1.110139698749588E-2</c:v>
                </c:pt>
                <c:pt idx="502">
                  <c:v>1.1190295786994608E-2</c:v>
                </c:pt>
                <c:pt idx="503">
                  <c:v>1.1279726001509902E-2</c:v>
                </c:pt>
                <c:pt idx="504">
                  <c:v>1.1369689004806531E-2</c:v>
                </c:pt>
                <c:pt idx="505">
                  <c:v>1.1460186155941387E-2</c:v>
                </c:pt>
                <c:pt idx="506">
                  <c:v>1.1551218799058854E-2</c:v>
                </c:pt>
                <c:pt idx="507">
                  <c:v>1.1642788263185709E-2</c:v>
                </c:pt>
                <c:pt idx="508">
                  <c:v>1.1734895862025699E-2</c:v>
                </c:pt>
                <c:pt idx="509">
                  <c:v>1.1827542893753604E-2</c:v>
                </c:pt>
                <c:pt idx="510">
                  <c:v>1.1920730640809039E-2</c:v>
                </c:pt>
                <c:pt idx="511">
                  <c:v>1.2014460369689756E-2</c:v>
                </c:pt>
                <c:pt idx="512">
                  <c:v>1.2108733330744742E-2</c:v>
                </c:pt>
                <c:pt idx="513">
                  <c:v>1.2203550757966853E-2</c:v>
                </c:pt>
                <c:pt idx="514">
                  <c:v>1.22989138687852E-2</c:v>
                </c:pt>
                <c:pt idx="515">
                  <c:v>1.239482386385727E-2</c:v>
                </c:pt>
                <c:pt idx="516">
                  <c:v>1.2491281926860654E-2</c:v>
                </c:pt>
                <c:pt idx="517">
                  <c:v>1.258828922428467E-2</c:v>
                </c:pt>
                <c:pt idx="518">
                  <c:v>1.2685846905221568E-2</c:v>
                </c:pt>
                <c:pt idx="519">
                  <c:v>1.2783956101157682E-2</c:v>
                </c:pt>
                <c:pt idx="520">
                  <c:v>1.2882617925764219E-2</c:v>
                </c:pt>
                <c:pt idx="521">
                  <c:v>1.2981833474688006E-2</c:v>
                </c:pt>
                <c:pt idx="522">
                  <c:v>1.3081603825341927E-2</c:v>
                </c:pt>
                <c:pt idx="523">
                  <c:v>1.3181930036695311E-2</c:v>
                </c:pt>
                <c:pt idx="524">
                  <c:v>1.3282813149064168E-2</c:v>
                </c:pt>
                <c:pt idx="525">
                  <c:v>1.3384254183901243E-2</c:v>
                </c:pt>
                <c:pt idx="526">
                  <c:v>1.348625414358611E-2</c:v>
                </c:pt>
                <c:pt idx="527">
                  <c:v>1.358881401121503E-2</c:v>
                </c:pt>
                <c:pt idx="528">
                  <c:v>1.369193475039091E-2</c:v>
                </c:pt>
                <c:pt idx="529">
                  <c:v>1.3795617305013122E-2</c:v>
                </c:pt>
                <c:pt idx="530">
                  <c:v>1.3899862599067331E-2</c:v>
                </c:pt>
                <c:pt idx="531">
                  <c:v>1.4004671536415386E-2</c:v>
                </c:pt>
                <c:pt idx="532">
                  <c:v>1.4110045000585138E-2</c:v>
                </c:pt>
                <c:pt idx="533">
                  <c:v>1.421598385456041E-2</c:v>
                </c:pt>
                <c:pt idx="534">
                  <c:v>1.432248894057093E-2</c:v>
                </c:pt>
                <c:pt idx="535">
                  <c:v>1.4429561079882469E-2</c:v>
                </c:pt>
                <c:pt idx="536">
                  <c:v>1.4537201072586952E-2</c:v>
                </c:pt>
                <c:pt idx="537">
                  <c:v>1.4645409697392841E-2</c:v>
                </c:pt>
                <c:pt idx="538">
                  <c:v>1.4754187711415545E-2</c:v>
                </c:pt>
                <c:pt idx="539">
                  <c:v>1.4863535849968095E-2</c:v>
                </c:pt>
                <c:pt idx="540">
                  <c:v>1.497345482635193E-2</c:v>
                </c:pt>
                <c:pt idx="541">
                  <c:v>1.5083945331648007E-2</c:v>
                </c:pt>
                <c:pt idx="542">
                  <c:v>1.5195008034508026E-2</c:v>
                </c:pt>
                <c:pt idx="543">
                  <c:v>1.5306643580945987E-2</c:v>
                </c:pt>
                <c:pt idx="544">
                  <c:v>1.5418852594130047E-2</c:v>
                </c:pt>
                <c:pt idx="545">
                  <c:v>1.5531635674174612E-2</c:v>
                </c:pt>
                <c:pt idx="546">
                  <c:v>1.5644993397932787E-2</c:v>
                </c:pt>
                <c:pt idx="547">
                  <c:v>1.5758926318789206E-2</c:v>
                </c:pt>
                <c:pt idx="548">
                  <c:v>1.5873434966453184E-2</c:v>
                </c:pt>
                <c:pt idx="549">
                  <c:v>1.5988519846752262E-2</c:v>
                </c:pt>
                <c:pt idx="550">
                  <c:v>1.6104181441426238E-2</c:v>
                </c:pt>
                <c:pt idx="551">
                  <c:v>1.622042020792153E-2</c:v>
                </c:pt>
                <c:pt idx="552">
                  <c:v>1.6337236579186076E-2</c:v>
                </c:pt>
                <c:pt idx="553">
                  <c:v>1.6454630963464733E-2</c:v>
                </c:pt>
                <c:pt idx="554">
                  <c:v>1.6572603744095086E-2</c:v>
                </c:pt>
                <c:pt idx="555">
                  <c:v>1.6691155279303919E-2</c:v>
                </c:pt>
                <c:pt idx="556">
                  <c:v>1.6810285902004091E-2</c:v>
                </c:pt>
                <c:pt idx="557">
                  <c:v>1.692999591959218E-2</c:v>
                </c:pt>
                <c:pt idx="558">
                  <c:v>1.70502856137465E-2</c:v>
                </c:pt>
                <c:pt idx="559">
                  <c:v>1.7171155240225992E-2</c:v>
                </c:pt>
                <c:pt idx="560">
                  <c:v>1.7292605028669521E-2</c:v>
                </c:pt>
                <c:pt idx="561">
                  <c:v>1.7414635182396044E-2</c:v>
                </c:pt>
                <c:pt idx="562">
                  <c:v>1.7537245878205352E-2</c:v>
                </c:pt>
                <c:pt idx="563">
                  <c:v>1.7660437266179604E-2</c:v>
                </c:pt>
                <c:pt idx="564">
                  <c:v>1.7784209469485574E-2</c:v>
                </c:pt>
                <c:pt idx="565">
                  <c:v>1.7908562584177622E-2</c:v>
                </c:pt>
                <c:pt idx="566">
                  <c:v>1.8033496679001618E-2</c:v>
                </c:pt>
                <c:pt idx="567">
                  <c:v>1.8159011795199437E-2</c:v>
                </c:pt>
                <c:pt idx="568">
                  <c:v>1.8285107946314584E-2</c:v>
                </c:pt>
                <c:pt idx="569">
                  <c:v>1.8411785117998434E-2</c:v>
                </c:pt>
                <c:pt idx="570">
                  <c:v>1.8539043267817502E-2</c:v>
                </c:pt>
                <c:pt idx="571">
                  <c:v>1.8666882325061643E-2</c:v>
                </c:pt>
                <c:pt idx="572">
                  <c:v>1.8795302190553066E-2</c:v>
                </c:pt>
                <c:pt idx="573">
                  <c:v>1.8924302736456514E-2</c:v>
                </c:pt>
                <c:pt idx="574">
                  <c:v>1.9053883806090185E-2</c:v>
                </c:pt>
                <c:pt idx="575">
                  <c:v>1.9184045213737962E-2</c:v>
                </c:pt>
                <c:pt idx="576">
                  <c:v>1.9314786744462385E-2</c:v>
                </c:pt>
                <c:pt idx="577">
                  <c:v>1.9446108153918965E-2</c:v>
                </c:pt>
                <c:pt idx="578">
                  <c:v>1.9578009168171356E-2</c:v>
                </c:pt>
                <c:pt idx="579">
                  <c:v>1.9710489483507846E-2</c:v>
                </c:pt>
                <c:pt idx="580">
                  <c:v>1.9843548766258833E-2</c:v>
                </c:pt>
                <c:pt idx="581">
                  <c:v>1.9977186652615532E-2</c:v>
                </c:pt>
                <c:pt idx="582">
                  <c:v>2.0111402748449962E-2</c:v>
                </c:pt>
                <c:pt idx="583">
                  <c:v>2.0246196629135921E-2</c:v>
                </c:pt>
                <c:pt idx="584">
                  <c:v>2.0381567839371534E-2</c:v>
                </c:pt>
                <c:pt idx="585">
                  <c:v>2.0517515893002714E-2</c:v>
                </c:pt>
                <c:pt idx="586">
                  <c:v>2.0654040272848236E-2</c:v>
                </c:pt>
                <c:pt idx="587">
                  <c:v>2.0791140430525903E-2</c:v>
                </c:pt>
                <c:pt idx="588">
                  <c:v>2.0928815786280187E-2</c:v>
                </c:pt>
                <c:pt idx="589">
                  <c:v>2.1067065728811191E-2</c:v>
                </c:pt>
                <c:pt idx="590">
                  <c:v>2.1205889615105014E-2</c:v>
                </c:pt>
                <c:pt idx="591">
                  <c:v>2.1345286770265582E-2</c:v>
                </c:pt>
                <c:pt idx="592">
                  <c:v>2.148525648734783E-2</c:v>
                </c:pt>
                <c:pt idx="593">
                  <c:v>2.16257980271925E-2</c:v>
                </c:pt>
                <c:pt idx="594">
                  <c:v>2.1766910618262275E-2</c:v>
                </c:pt>
                <c:pt idx="595">
                  <c:v>2.1908593456479601E-2</c:v>
                </c:pt>
                <c:pt idx="596">
                  <c:v>2.2050845705065929E-2</c:v>
                </c:pt>
                <c:pt idx="597">
                  <c:v>2.2193666494382661E-2</c:v>
                </c:pt>
                <c:pt idx="598">
                  <c:v>2.2337054921773507E-2</c:v>
                </c:pt>
                <c:pt idx="599">
                  <c:v>2.2481010051408699E-2</c:v>
                </c:pt>
                <c:pt idx="600">
                  <c:v>2.2625530914130741E-2</c:v>
                </c:pt>
                <c:pt idx="601">
                  <c:v>2.2770616507301767E-2</c:v>
                </c:pt>
                <c:pt idx="602">
                  <c:v>2.29162657946528E-2</c:v>
                </c:pt>
                <c:pt idx="603">
                  <c:v>2.306247770613452E-2</c:v>
                </c:pt>
                <c:pt idx="604">
                  <c:v>2.3209251137769976E-2</c:v>
                </c:pt>
                <c:pt idx="605">
                  <c:v>2.3356584951508944E-2</c:v>
                </c:pt>
                <c:pt idx="606">
                  <c:v>2.3504477975084211E-2</c:v>
                </c:pt>
                <c:pt idx="607">
                  <c:v>2.3652929001869518E-2</c:v>
                </c:pt>
                <c:pt idx="608">
                  <c:v>2.3801936790739556E-2</c:v>
                </c:pt>
                <c:pt idx="609">
                  <c:v>2.3951500065931785E-2</c:v>
                </c:pt>
                <c:pt idx="610">
                  <c:v>2.410161751691001E-2</c:v>
                </c:pt>
                <c:pt idx="611">
                  <c:v>2.4252287798230149E-2</c:v>
                </c:pt>
                <c:pt idx="612">
                  <c:v>2.4403509529407712E-2</c:v>
                </c:pt>
                <c:pt idx="613">
                  <c:v>2.4555281294787488E-2</c:v>
                </c:pt>
                <c:pt idx="614">
                  <c:v>2.470760164341497E-2</c:v>
                </c:pt>
                <c:pt idx="615">
                  <c:v>2.4860469088910164E-2</c:v>
                </c:pt>
                <c:pt idx="616">
                  <c:v>2.5013882109343077E-2</c:v>
                </c:pt>
                <c:pt idx="617">
                  <c:v>2.5167839147111622E-2</c:v>
                </c:pt>
                <c:pt idx="618">
                  <c:v>2.5322338608821365E-2</c:v>
                </c:pt>
                <c:pt idx="619">
                  <c:v>2.5477378865167571E-2</c:v>
                </c:pt>
                <c:pt idx="620">
                  <c:v>2.5632958250819387E-2</c:v>
                </c:pt>
                <c:pt idx="621">
                  <c:v>2.5789075064306104E-2</c:v>
                </c:pt>
                <c:pt idx="622">
                  <c:v>2.5945727567905759E-2</c:v>
                </c:pt>
                <c:pt idx="623">
                  <c:v>2.6102913987535795E-2</c:v>
                </c:pt>
                <c:pt idx="624">
                  <c:v>2.6260632512646254E-2</c:v>
                </c:pt>
                <c:pt idx="625">
                  <c:v>2.6418881296114863E-2</c:v>
                </c:pt>
                <c:pt idx="626">
                  <c:v>2.6577658454144837E-2</c:v>
                </c:pt>
                <c:pt idx="627">
                  <c:v>2.6736962066164601E-2</c:v>
                </c:pt>
                <c:pt idx="628">
                  <c:v>2.6896790174730238E-2</c:v>
                </c:pt>
                <c:pt idx="629">
                  <c:v>2.705714078543001E-2</c:v>
                </c:pt>
                <c:pt idx="630">
                  <c:v>2.7218011866791438E-2</c:v>
                </c:pt>
                <c:pt idx="631">
                  <c:v>2.7379401350190794E-2</c:v>
                </c:pt>
                <c:pt idx="632">
                  <c:v>2.7541307129764901E-2</c:v>
                </c:pt>
                <c:pt idx="633">
                  <c:v>2.7703727062325618E-2</c:v>
                </c:pt>
                <c:pt idx="634">
                  <c:v>2.7866658967276556E-2</c:v>
                </c:pt>
                <c:pt idx="635">
                  <c:v>2.8030100626532602E-2</c:v>
                </c:pt>
                <c:pt idx="636">
                  <c:v>2.8194049784441646E-2</c:v>
                </c:pt>
                <c:pt idx="637">
                  <c:v>2.8358504147709122E-2</c:v>
                </c:pt>
                <c:pt idx="638">
                  <c:v>2.852346138532507E-2</c:v>
                </c:pt>
                <c:pt idx="639">
                  <c:v>2.8688919128493622E-2</c:v>
                </c:pt>
                <c:pt idx="640">
                  <c:v>2.885487497056544E-2</c:v>
                </c:pt>
                <c:pt idx="641">
                  <c:v>2.9021326466972398E-2</c:v>
                </c:pt>
                <c:pt idx="642">
                  <c:v>2.9188271135165367E-2</c:v>
                </c:pt>
                <c:pt idx="643">
                  <c:v>2.935570645455423E-2</c:v>
                </c:pt>
                <c:pt idx="644">
                  <c:v>2.9523629866451014E-2</c:v>
                </c:pt>
                <c:pt idx="645">
                  <c:v>2.9692038774015481E-2</c:v>
                </c:pt>
                <c:pt idx="646">
                  <c:v>2.9860930542203529E-2</c:v>
                </c:pt>
                <c:pt idx="647">
                  <c:v>3.0030302497718535E-2</c:v>
                </c:pt>
                <c:pt idx="648">
                  <c:v>3.0200151928965135E-2</c:v>
                </c:pt>
                <c:pt idx="649">
                  <c:v>3.0370476086006248E-2</c:v>
                </c:pt>
                <c:pt idx="650">
                  <c:v>3.0541272180522501E-2</c:v>
                </c:pt>
                <c:pt idx="651">
                  <c:v>3.071253738577491E-2</c:v>
                </c:pt>
                <c:pt idx="652">
                  <c:v>3.0884268836570045E-2</c:v>
                </c:pt>
                <c:pt idx="653">
                  <c:v>3.105646362922845E-2</c:v>
                </c:pt>
                <c:pt idx="654">
                  <c:v>3.1229118821555674E-2</c:v>
                </c:pt>
                <c:pt idx="655">
                  <c:v>3.140223143281641E-2</c:v>
                </c:pt>
                <c:pt idx="656">
                  <c:v>3.1575798443711521E-2</c:v>
                </c:pt>
                <c:pt idx="657">
                  <c:v>3.1749816796358014E-2</c:v>
                </c:pt>
                <c:pt idx="658">
                  <c:v>3.1924283394272092E-2</c:v>
                </c:pt>
                <c:pt idx="659">
                  <c:v>3.2099195102355017E-2</c:v>
                </c:pt>
                <c:pt idx="660">
                  <c:v>3.2274548746882264E-2</c:v>
                </c:pt>
                <c:pt idx="661">
                  <c:v>3.2450341115495406E-2</c:v>
                </c:pt>
                <c:pt idx="662">
                  <c:v>3.2626568957197372E-2</c:v>
                </c:pt>
                <c:pt idx="663">
                  <c:v>3.2803228982350496E-2</c:v>
                </c:pt>
                <c:pt idx="664">
                  <c:v>3.2980317862677841E-2</c:v>
                </c:pt>
                <c:pt idx="665">
                  <c:v>3.3157832231267566E-2</c:v>
                </c:pt>
                <c:pt idx="666">
                  <c:v>3.3335768682580327E-2</c:v>
                </c:pt>
                <c:pt idx="667">
                  <c:v>3.3514123772460096E-2</c:v>
                </c:pt>
                <c:pt idx="668">
                  <c:v>3.3692894018147714E-2</c:v>
                </c:pt>
                <c:pt idx="669">
                  <c:v>3.3872075898298055E-2</c:v>
                </c:pt>
                <c:pt idx="670">
                  <c:v>3.4051665853000027E-2</c:v>
                </c:pt>
                <c:pt idx="671">
                  <c:v>3.4231660283799967E-2</c:v>
                </c:pt>
                <c:pt idx="672">
                  <c:v>3.4412055553728171E-2</c:v>
                </c:pt>
                <c:pt idx="673">
                  <c:v>3.4592847987328743E-2</c:v>
                </c:pt>
                <c:pt idx="674">
                  <c:v>3.4774033870692542E-2</c:v>
                </c:pt>
                <c:pt idx="675">
                  <c:v>3.4955609451493494E-2</c:v>
                </c:pt>
                <c:pt idx="676">
                  <c:v>3.5137570939028223E-2</c:v>
                </c:pt>
                <c:pt idx="677">
                  <c:v>3.5319914504258781E-2</c:v>
                </c:pt>
                <c:pt idx="678">
                  <c:v>3.5502636279858911E-2</c:v>
                </c:pt>
                <c:pt idx="679">
                  <c:v>3.5685732360263379E-2</c:v>
                </c:pt>
                <c:pt idx="680">
                  <c:v>3.5869198801720903E-2</c:v>
                </c:pt>
                <c:pt idx="681">
                  <c:v>3.6053031622350046E-2</c:v>
                </c:pt>
                <c:pt idx="682">
                  <c:v>3.623722680219895E-2</c:v>
                </c:pt>
                <c:pt idx="683">
                  <c:v>3.6421780283307906E-2</c:v>
                </c:pt>
                <c:pt idx="684">
                  <c:v>3.6606687969775661E-2</c:v>
                </c:pt>
                <c:pt idx="685">
                  <c:v>3.679194572782904E-2</c:v>
                </c:pt>
                <c:pt idx="686">
                  <c:v>3.6977549385895786E-2</c:v>
                </c:pt>
                <c:pt idx="687">
                  <c:v>3.7163494734680974E-2</c:v>
                </c:pt>
                <c:pt idx="688">
                  <c:v>3.7349777527246796E-2</c:v>
                </c:pt>
                <c:pt idx="689">
                  <c:v>3.7536393479095764E-2</c:v>
                </c:pt>
                <c:pt idx="690">
                  <c:v>3.7723338268257273E-2</c:v>
                </c:pt>
                <c:pt idx="691">
                  <c:v>3.7910607535377748E-2</c:v>
                </c:pt>
                <c:pt idx="692">
                  <c:v>3.8098196883814051E-2</c:v>
                </c:pt>
                <c:pt idx="693">
                  <c:v>3.8286101879730576E-2</c:v>
                </c:pt>
                <c:pt idx="694">
                  <c:v>3.8474318052199537E-2</c:v>
                </c:pt>
                <c:pt idx="695">
                  <c:v>3.8662840893304969E-2</c:v>
                </c:pt>
                <c:pt idx="696">
                  <c:v>3.885166585825009E-2</c:v>
                </c:pt>
                <c:pt idx="697">
                  <c:v>3.9040788365468086E-2</c:v>
                </c:pt>
                <c:pt idx="698">
                  <c:v>3.9230203796736592E-2</c:v>
                </c:pt>
                <c:pt idx="699">
                  <c:v>3.9419907497295417E-2</c:v>
                </c:pt>
                <c:pt idx="700">
                  <c:v>3.9609894775967991E-2</c:v>
                </c:pt>
                <c:pt idx="701">
                  <c:v>3.9800160905286118E-2</c:v>
                </c:pt>
                <c:pt idx="702">
                  <c:v>3.9990701121618524E-2</c:v>
                </c:pt>
                <c:pt idx="703">
                  <c:v>4.0181510625302549E-2</c:v>
                </c:pt>
                <c:pt idx="704">
                  <c:v>4.0372584580779691E-2</c:v>
                </c:pt>
                <c:pt idx="705">
                  <c:v>4.0563918116734515E-2</c:v>
                </c:pt>
                <c:pt idx="706">
                  <c:v>4.075550632623709E-2</c:v>
                </c:pt>
                <c:pt idx="707">
                  <c:v>4.0947344266889056E-2</c:v>
                </c:pt>
                <c:pt idx="708">
                  <c:v>4.1139426960973037E-2</c:v>
                </c:pt>
                <c:pt idx="709">
                  <c:v>4.1331749395605889E-2</c:v>
                </c:pt>
                <c:pt idx="710">
                  <c:v>4.152430652289512E-2</c:v>
                </c:pt>
                <c:pt idx="711">
                  <c:v>4.1717093260099231E-2</c:v>
                </c:pt>
                <c:pt idx="712">
                  <c:v>4.1910104489791253E-2</c:v>
                </c:pt>
                <c:pt idx="713">
                  <c:v>4.2103335060026038E-2</c:v>
                </c:pt>
                <c:pt idx="714">
                  <c:v>4.2296779784511102E-2</c:v>
                </c:pt>
                <c:pt idx="715">
                  <c:v>4.2490433442780841E-2</c:v>
                </c:pt>
                <c:pt idx="716">
                  <c:v>4.2684290780374494E-2</c:v>
                </c:pt>
                <c:pt idx="717">
                  <c:v>4.2878346509017437E-2</c:v>
                </c:pt>
                <c:pt idx="718">
                  <c:v>4.3072595306806259E-2</c:v>
                </c:pt>
                <c:pt idx="719">
                  <c:v>4.3267031818397139E-2</c:v>
                </c:pt>
                <c:pt idx="720">
                  <c:v>4.3461650655197949E-2</c:v>
                </c:pt>
                <c:pt idx="721">
                  <c:v>4.3656446395563743E-2</c:v>
                </c:pt>
                <c:pt idx="722">
                  <c:v>4.3851413584995856E-2</c:v>
                </c:pt>
                <c:pt idx="723">
                  <c:v>4.4046546736344609E-2</c:v>
                </c:pt>
                <c:pt idx="724">
                  <c:v>4.4241840330015283E-2</c:v>
                </c:pt>
                <c:pt idx="725">
                  <c:v>4.4437288814177967E-2</c:v>
                </c:pt>
                <c:pt idx="726">
                  <c:v>4.4632886604980569E-2</c:v>
                </c:pt>
                <c:pt idx="727">
                  <c:v>4.4828628086765604E-2</c:v>
                </c:pt>
                <c:pt idx="728">
                  <c:v>4.5024507612290349E-2</c:v>
                </c:pt>
                <c:pt idx="729">
                  <c:v>4.5220519502950564E-2</c:v>
                </c:pt>
                <c:pt idx="730">
                  <c:v>4.5416658049007623E-2</c:v>
                </c:pt>
                <c:pt idx="731">
                  <c:v>4.5612917509819252E-2</c:v>
                </c:pt>
                <c:pt idx="732">
                  <c:v>4.580929211407362E-2</c:v>
                </c:pt>
                <c:pt idx="733">
                  <c:v>4.6005776060026975E-2</c:v>
                </c:pt>
                <c:pt idx="734">
                  <c:v>4.6202363515744846E-2</c:v>
                </c:pt>
                <c:pt idx="735">
                  <c:v>4.6399048619346371E-2</c:v>
                </c:pt>
                <c:pt idx="736">
                  <c:v>4.6595825479252513E-2</c:v>
                </c:pt>
                <c:pt idx="737">
                  <c:v>4.6792688174437352E-2</c:v>
                </c:pt>
                <c:pt idx="738">
                  <c:v>4.6989630754683001E-2</c:v>
                </c:pt>
                <c:pt idx="739">
                  <c:v>4.7186647240837855E-2</c:v>
                </c:pt>
                <c:pt idx="740">
                  <c:v>4.7383731625078342E-2</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4.7383731625078328E-2</c:v>
                </c:pt>
                <c:pt idx="1261">
                  <c:v>4.7186647240837855E-2</c:v>
                </c:pt>
                <c:pt idx="1262">
                  <c:v>4.6989630754682973E-2</c:v>
                </c:pt>
                <c:pt idx="1263">
                  <c:v>4.6792688174437339E-2</c:v>
                </c:pt>
                <c:pt idx="1264">
                  <c:v>4.6595825479252513E-2</c:v>
                </c:pt>
                <c:pt idx="1265">
                  <c:v>4.6399048619346329E-2</c:v>
                </c:pt>
                <c:pt idx="1266">
                  <c:v>4.6202363515744804E-2</c:v>
                </c:pt>
                <c:pt idx="1267">
                  <c:v>4.6005776060026961E-2</c:v>
                </c:pt>
                <c:pt idx="1268">
                  <c:v>4.5809292114073592E-2</c:v>
                </c:pt>
                <c:pt idx="1269">
                  <c:v>4.5612917509819211E-2</c:v>
                </c:pt>
                <c:pt idx="1270">
                  <c:v>4.5416658049007609E-2</c:v>
                </c:pt>
                <c:pt idx="1271">
                  <c:v>4.522051950295055E-2</c:v>
                </c:pt>
                <c:pt idx="1272">
                  <c:v>4.5024507612290307E-2</c:v>
                </c:pt>
                <c:pt idx="1273">
                  <c:v>4.4828628086765569E-2</c:v>
                </c:pt>
                <c:pt idx="1274">
                  <c:v>4.4632886604980541E-2</c:v>
                </c:pt>
                <c:pt idx="1275">
                  <c:v>4.4437288814177953E-2</c:v>
                </c:pt>
                <c:pt idx="1276">
                  <c:v>4.4241840330015249E-2</c:v>
                </c:pt>
                <c:pt idx="1277">
                  <c:v>4.4046546736344575E-2</c:v>
                </c:pt>
                <c:pt idx="1278">
                  <c:v>4.3851413584995835E-2</c:v>
                </c:pt>
                <c:pt idx="1279">
                  <c:v>4.3656446395563715E-2</c:v>
                </c:pt>
                <c:pt idx="1280">
                  <c:v>4.3461650655197914E-2</c:v>
                </c:pt>
                <c:pt idx="1281">
                  <c:v>4.3267031818397125E-2</c:v>
                </c:pt>
                <c:pt idx="1282">
                  <c:v>4.3072595306806245E-2</c:v>
                </c:pt>
                <c:pt idx="1283">
                  <c:v>4.2878346509017409E-2</c:v>
                </c:pt>
                <c:pt idx="1284">
                  <c:v>4.2684290780374466E-2</c:v>
                </c:pt>
                <c:pt idx="1285">
                  <c:v>4.249043344278082E-2</c:v>
                </c:pt>
                <c:pt idx="1286">
                  <c:v>4.2296779784511088E-2</c:v>
                </c:pt>
                <c:pt idx="1287">
                  <c:v>4.2103335060026004E-2</c:v>
                </c:pt>
                <c:pt idx="1288">
                  <c:v>4.1910104489791225E-2</c:v>
                </c:pt>
                <c:pt idx="1289">
                  <c:v>4.1717093260099217E-2</c:v>
                </c:pt>
                <c:pt idx="1290">
                  <c:v>4.1524306522895092E-2</c:v>
                </c:pt>
                <c:pt idx="1291">
                  <c:v>4.1331749395605834E-2</c:v>
                </c:pt>
                <c:pt idx="1292">
                  <c:v>4.1139426960973016E-2</c:v>
                </c:pt>
                <c:pt idx="1293">
                  <c:v>4.0947344266889028E-2</c:v>
                </c:pt>
                <c:pt idx="1294">
                  <c:v>4.0755506326237062E-2</c:v>
                </c:pt>
                <c:pt idx="1295">
                  <c:v>4.0563918116734488E-2</c:v>
                </c:pt>
                <c:pt idx="1296">
                  <c:v>4.0372584580779677E-2</c:v>
                </c:pt>
                <c:pt idx="1297">
                  <c:v>4.0181510625302543E-2</c:v>
                </c:pt>
                <c:pt idx="1298">
                  <c:v>3.9990701121618483E-2</c:v>
                </c:pt>
                <c:pt idx="1299">
                  <c:v>3.9800160905286097E-2</c:v>
                </c:pt>
                <c:pt idx="1300">
                  <c:v>3.9609894775967963E-2</c:v>
                </c:pt>
                <c:pt idx="1301">
                  <c:v>3.9419907497295383E-2</c:v>
                </c:pt>
                <c:pt idx="1302">
                  <c:v>3.9230203796736564E-2</c:v>
                </c:pt>
                <c:pt idx="1303">
                  <c:v>3.9040788365468072E-2</c:v>
                </c:pt>
                <c:pt idx="1304">
                  <c:v>3.8851665858250076E-2</c:v>
                </c:pt>
                <c:pt idx="1305">
                  <c:v>3.8662840893304934E-2</c:v>
                </c:pt>
                <c:pt idx="1306">
                  <c:v>3.8474318052199502E-2</c:v>
                </c:pt>
                <c:pt idx="1307">
                  <c:v>3.8286101879730555E-2</c:v>
                </c:pt>
                <c:pt idx="1308">
                  <c:v>3.8098196883814051E-2</c:v>
                </c:pt>
                <c:pt idx="1309">
                  <c:v>3.791060753537772E-2</c:v>
                </c:pt>
                <c:pt idx="1310">
                  <c:v>3.7723338268257259E-2</c:v>
                </c:pt>
                <c:pt idx="1311">
                  <c:v>3.753639347909575E-2</c:v>
                </c:pt>
                <c:pt idx="1312">
                  <c:v>3.7349777527246768E-2</c:v>
                </c:pt>
                <c:pt idx="1313">
                  <c:v>3.7163494734680939E-2</c:v>
                </c:pt>
                <c:pt idx="1314">
                  <c:v>3.6977549385895765E-2</c:v>
                </c:pt>
                <c:pt idx="1315">
                  <c:v>3.6791945727829033E-2</c:v>
                </c:pt>
                <c:pt idx="1316">
                  <c:v>3.6606687969775627E-2</c:v>
                </c:pt>
                <c:pt idx="1317">
                  <c:v>3.6421780283307864E-2</c:v>
                </c:pt>
                <c:pt idx="1318">
                  <c:v>3.623722680219893E-2</c:v>
                </c:pt>
                <c:pt idx="1319">
                  <c:v>3.6053031622350018E-2</c:v>
                </c:pt>
                <c:pt idx="1320">
                  <c:v>3.5869198801720868E-2</c:v>
                </c:pt>
                <c:pt idx="1321">
                  <c:v>3.5685732360263372E-2</c:v>
                </c:pt>
                <c:pt idx="1322">
                  <c:v>3.5502636279858897E-2</c:v>
                </c:pt>
                <c:pt idx="1323">
                  <c:v>3.531991450425874E-2</c:v>
                </c:pt>
                <c:pt idx="1324">
                  <c:v>3.5137570939028182E-2</c:v>
                </c:pt>
                <c:pt idx="1325">
                  <c:v>3.4955609451493473E-2</c:v>
                </c:pt>
                <c:pt idx="1326">
                  <c:v>3.4774033870692521E-2</c:v>
                </c:pt>
                <c:pt idx="1327">
                  <c:v>3.4592847987328715E-2</c:v>
                </c:pt>
                <c:pt idx="1328">
                  <c:v>3.4412055553728157E-2</c:v>
                </c:pt>
                <c:pt idx="1329">
                  <c:v>3.423166028379996E-2</c:v>
                </c:pt>
                <c:pt idx="1330">
                  <c:v>3.4051665852999992E-2</c:v>
                </c:pt>
                <c:pt idx="1331">
                  <c:v>3.3872075898298028E-2</c:v>
                </c:pt>
                <c:pt idx="1332">
                  <c:v>3.3692894018147693E-2</c:v>
                </c:pt>
                <c:pt idx="1333">
                  <c:v>3.3514123772460075E-2</c:v>
                </c:pt>
                <c:pt idx="1334">
                  <c:v>3.3335768682580293E-2</c:v>
                </c:pt>
                <c:pt idx="1335">
                  <c:v>3.3157832231267531E-2</c:v>
                </c:pt>
                <c:pt idx="1336">
                  <c:v>3.2980317862677841E-2</c:v>
                </c:pt>
                <c:pt idx="1337">
                  <c:v>3.2803228982350462E-2</c:v>
                </c:pt>
                <c:pt idx="1338">
                  <c:v>3.2626568957197344E-2</c:v>
                </c:pt>
                <c:pt idx="1339">
                  <c:v>3.2450341115495392E-2</c:v>
                </c:pt>
                <c:pt idx="1340">
                  <c:v>3.2274548746882244E-2</c:v>
                </c:pt>
                <c:pt idx="1341">
                  <c:v>3.209919510235499E-2</c:v>
                </c:pt>
                <c:pt idx="1342">
                  <c:v>3.1924283394272057E-2</c:v>
                </c:pt>
                <c:pt idx="1343">
                  <c:v>3.1749816796357994E-2</c:v>
                </c:pt>
                <c:pt idx="1344">
                  <c:v>3.15757984437115E-2</c:v>
                </c:pt>
                <c:pt idx="1345">
                  <c:v>3.1402231432816376E-2</c:v>
                </c:pt>
                <c:pt idx="1346">
                  <c:v>3.1229118821555657E-2</c:v>
                </c:pt>
                <c:pt idx="1347">
                  <c:v>3.105646362922844E-2</c:v>
                </c:pt>
                <c:pt idx="1348">
                  <c:v>3.0884268836570011E-2</c:v>
                </c:pt>
                <c:pt idx="1349">
                  <c:v>3.0712537385774872E-2</c:v>
                </c:pt>
                <c:pt idx="1350">
                  <c:v>3.0541272180522487E-2</c:v>
                </c:pt>
                <c:pt idx="1351">
                  <c:v>3.037047608600623E-2</c:v>
                </c:pt>
                <c:pt idx="1352">
                  <c:v>3.0200151928965108E-2</c:v>
                </c:pt>
                <c:pt idx="1353">
                  <c:v>3.00303024977185E-2</c:v>
                </c:pt>
                <c:pt idx="1354">
                  <c:v>2.9860930542203519E-2</c:v>
                </c:pt>
                <c:pt idx="1355">
                  <c:v>2.9692038774015463E-2</c:v>
                </c:pt>
                <c:pt idx="1356">
                  <c:v>2.9523629866450983E-2</c:v>
                </c:pt>
                <c:pt idx="1357">
                  <c:v>2.9355706454554209E-2</c:v>
                </c:pt>
                <c:pt idx="1358">
                  <c:v>2.9188271135165349E-2</c:v>
                </c:pt>
                <c:pt idx="1359">
                  <c:v>2.9021326466972378E-2</c:v>
                </c:pt>
                <c:pt idx="1360">
                  <c:v>2.8854874970565408E-2</c:v>
                </c:pt>
                <c:pt idx="1361">
                  <c:v>2.8688919128493619E-2</c:v>
                </c:pt>
                <c:pt idx="1362">
                  <c:v>2.852346138532506E-2</c:v>
                </c:pt>
                <c:pt idx="1363">
                  <c:v>2.8358504147709095E-2</c:v>
                </c:pt>
                <c:pt idx="1364">
                  <c:v>2.8194049784441615E-2</c:v>
                </c:pt>
                <c:pt idx="1365">
                  <c:v>2.8030100626532585E-2</c:v>
                </c:pt>
                <c:pt idx="1366">
                  <c:v>2.7866658967276529E-2</c:v>
                </c:pt>
                <c:pt idx="1367">
                  <c:v>2.7703727062325583E-2</c:v>
                </c:pt>
                <c:pt idx="1368">
                  <c:v>2.7541307129764884E-2</c:v>
                </c:pt>
                <c:pt idx="1369">
                  <c:v>2.7379401350190777E-2</c:v>
                </c:pt>
                <c:pt idx="1370">
                  <c:v>2.721801186679141E-2</c:v>
                </c:pt>
                <c:pt idx="1371">
                  <c:v>2.7057140785429985E-2</c:v>
                </c:pt>
                <c:pt idx="1372">
                  <c:v>2.689679017473022E-2</c:v>
                </c:pt>
                <c:pt idx="1373">
                  <c:v>2.6736962066164598E-2</c:v>
                </c:pt>
                <c:pt idx="1374">
                  <c:v>2.6577658454144799E-2</c:v>
                </c:pt>
                <c:pt idx="1375">
                  <c:v>2.641888129611485E-2</c:v>
                </c:pt>
                <c:pt idx="1376">
                  <c:v>2.6260632512646237E-2</c:v>
                </c:pt>
                <c:pt idx="1377">
                  <c:v>2.6102913987535774E-2</c:v>
                </c:pt>
                <c:pt idx="1378">
                  <c:v>2.5945727567905724E-2</c:v>
                </c:pt>
                <c:pt idx="1379">
                  <c:v>2.57890750643061E-2</c:v>
                </c:pt>
                <c:pt idx="1380">
                  <c:v>2.5632958250819383E-2</c:v>
                </c:pt>
                <c:pt idx="1381">
                  <c:v>2.547737886516754E-2</c:v>
                </c:pt>
                <c:pt idx="1382">
                  <c:v>2.5322338608821337E-2</c:v>
                </c:pt>
                <c:pt idx="1383">
                  <c:v>2.5167839147111608E-2</c:v>
                </c:pt>
                <c:pt idx="1384">
                  <c:v>2.5013882109343077E-2</c:v>
                </c:pt>
                <c:pt idx="1385">
                  <c:v>2.4860469088910143E-2</c:v>
                </c:pt>
                <c:pt idx="1386">
                  <c:v>2.4707601643414963E-2</c:v>
                </c:pt>
                <c:pt idx="1387">
                  <c:v>2.4555281294787474E-2</c:v>
                </c:pt>
                <c:pt idx="1388">
                  <c:v>2.4403509529407688E-2</c:v>
                </c:pt>
                <c:pt idx="1389">
                  <c:v>2.4252287798230122E-2</c:v>
                </c:pt>
                <c:pt idx="1390">
                  <c:v>2.4101617516909996E-2</c:v>
                </c:pt>
                <c:pt idx="1391">
                  <c:v>2.3951500065931771E-2</c:v>
                </c:pt>
                <c:pt idx="1392">
                  <c:v>2.3801936790739529E-2</c:v>
                </c:pt>
                <c:pt idx="1393">
                  <c:v>2.365292900186949E-2</c:v>
                </c:pt>
                <c:pt idx="1394">
                  <c:v>2.350447797508419E-2</c:v>
                </c:pt>
                <c:pt idx="1395">
                  <c:v>2.3356584951508927E-2</c:v>
                </c:pt>
                <c:pt idx="1396">
                  <c:v>2.3209251137769952E-2</c:v>
                </c:pt>
                <c:pt idx="1397">
                  <c:v>2.3062477706134506E-2</c:v>
                </c:pt>
                <c:pt idx="1398">
                  <c:v>2.2916265794652786E-2</c:v>
                </c:pt>
                <c:pt idx="1399">
                  <c:v>2.2770616507301743E-2</c:v>
                </c:pt>
                <c:pt idx="1400">
                  <c:v>2.2625530914130706E-2</c:v>
                </c:pt>
                <c:pt idx="1401">
                  <c:v>2.2481010051408686E-2</c:v>
                </c:pt>
                <c:pt idx="1402">
                  <c:v>2.2337054921773493E-2</c:v>
                </c:pt>
                <c:pt idx="1403">
                  <c:v>2.219366649438264E-2</c:v>
                </c:pt>
                <c:pt idx="1404">
                  <c:v>2.2050845705065929E-2</c:v>
                </c:pt>
                <c:pt idx="1405">
                  <c:v>2.1908593456479587E-2</c:v>
                </c:pt>
                <c:pt idx="1406">
                  <c:v>2.176691061826224E-2</c:v>
                </c:pt>
                <c:pt idx="1407">
                  <c:v>2.1625798027192472E-2</c:v>
                </c:pt>
                <c:pt idx="1408">
                  <c:v>2.1485256487347816E-2</c:v>
                </c:pt>
                <c:pt idx="1409">
                  <c:v>2.1345286770265568E-2</c:v>
                </c:pt>
                <c:pt idx="1410">
                  <c:v>2.1205889615104986E-2</c:v>
                </c:pt>
                <c:pt idx="1411">
                  <c:v>2.1067065728811167E-2</c:v>
                </c:pt>
                <c:pt idx="1412">
                  <c:v>2.0928815786280176E-2</c:v>
                </c:pt>
                <c:pt idx="1413">
                  <c:v>2.0791140430525872E-2</c:v>
                </c:pt>
                <c:pt idx="1414">
                  <c:v>2.0654040272848211E-2</c:v>
                </c:pt>
                <c:pt idx="1415">
                  <c:v>2.05175158930027E-2</c:v>
                </c:pt>
                <c:pt idx="1416">
                  <c:v>2.0381567839371516E-2</c:v>
                </c:pt>
                <c:pt idx="1417">
                  <c:v>2.0246196629135901E-2</c:v>
                </c:pt>
                <c:pt idx="1418">
                  <c:v>2.0111402748449938E-2</c:v>
                </c:pt>
                <c:pt idx="1419">
                  <c:v>1.9977186652615529E-2</c:v>
                </c:pt>
                <c:pt idx="1420">
                  <c:v>1.9843548766258819E-2</c:v>
                </c:pt>
                <c:pt idx="1421">
                  <c:v>1.9710489483507825E-2</c:v>
                </c:pt>
                <c:pt idx="1422">
                  <c:v>1.9578009168171342E-2</c:v>
                </c:pt>
                <c:pt idx="1423">
                  <c:v>1.9446108153918951E-2</c:v>
                </c:pt>
                <c:pt idx="1424">
                  <c:v>1.931478674446236E-2</c:v>
                </c:pt>
                <c:pt idx="1425">
                  <c:v>1.9184045213737937E-2</c:v>
                </c:pt>
                <c:pt idx="1426">
                  <c:v>1.9053883806090171E-2</c:v>
                </c:pt>
                <c:pt idx="1427">
                  <c:v>1.8924302736456497E-2</c:v>
                </c:pt>
                <c:pt idx="1428">
                  <c:v>1.8795302190553049E-2</c:v>
                </c:pt>
                <c:pt idx="1429">
                  <c:v>1.8666882325061623E-2</c:v>
                </c:pt>
                <c:pt idx="1430">
                  <c:v>1.8539043267817495E-2</c:v>
                </c:pt>
                <c:pt idx="1431">
                  <c:v>1.841178511799843E-2</c:v>
                </c:pt>
                <c:pt idx="1432">
                  <c:v>1.828510794631456E-2</c:v>
                </c:pt>
                <c:pt idx="1433">
                  <c:v>1.8159011795199419E-2</c:v>
                </c:pt>
                <c:pt idx="1434">
                  <c:v>1.8033496679001601E-2</c:v>
                </c:pt>
                <c:pt idx="1435">
                  <c:v>1.7908562584177605E-2</c:v>
                </c:pt>
                <c:pt idx="1436">
                  <c:v>1.778420946948555E-2</c:v>
                </c:pt>
                <c:pt idx="1437">
                  <c:v>1.7660437266179597E-2</c:v>
                </c:pt>
                <c:pt idx="1438">
                  <c:v>1.7537245878205349E-2</c:v>
                </c:pt>
                <c:pt idx="1439">
                  <c:v>1.7414635182396016E-2</c:v>
                </c:pt>
                <c:pt idx="1440">
                  <c:v>1.72926050286695E-2</c:v>
                </c:pt>
                <c:pt idx="1441">
                  <c:v>1.7171155240225978E-2</c:v>
                </c:pt>
                <c:pt idx="1442">
                  <c:v>1.7050285613746483E-2</c:v>
                </c:pt>
                <c:pt idx="1443">
                  <c:v>1.6929995919592159E-2</c:v>
                </c:pt>
                <c:pt idx="1444">
                  <c:v>1.6810285902004084E-2</c:v>
                </c:pt>
                <c:pt idx="1445">
                  <c:v>1.6691155279303913E-2</c:v>
                </c:pt>
                <c:pt idx="1446">
                  <c:v>1.6572603744095069E-2</c:v>
                </c:pt>
                <c:pt idx="1447">
                  <c:v>1.6454630963464716E-2</c:v>
                </c:pt>
                <c:pt idx="1448">
                  <c:v>1.6337236579186065E-2</c:v>
                </c:pt>
                <c:pt idx="1449">
                  <c:v>1.6220420207921523E-2</c:v>
                </c:pt>
                <c:pt idx="1450">
                  <c:v>1.6104181441426221E-2</c:v>
                </c:pt>
                <c:pt idx="1451">
                  <c:v>1.5988519846752255E-2</c:v>
                </c:pt>
                <c:pt idx="1452">
                  <c:v>1.587343496645317E-2</c:v>
                </c:pt>
                <c:pt idx="1453">
                  <c:v>1.5758926318789186E-2</c:v>
                </c:pt>
                <c:pt idx="1454">
                  <c:v>1.5644993397932773E-2</c:v>
                </c:pt>
                <c:pt idx="1455">
                  <c:v>1.5531635674174598E-2</c:v>
                </c:pt>
                <c:pt idx="1456">
                  <c:v>1.5418852594130042E-2</c:v>
                </c:pt>
                <c:pt idx="1457">
                  <c:v>1.530664358094596E-2</c:v>
                </c:pt>
                <c:pt idx="1458">
                  <c:v>1.5195008034508004E-2</c:v>
                </c:pt>
                <c:pt idx="1459">
                  <c:v>1.5083945331647995E-2</c:v>
                </c:pt>
                <c:pt idx="1460">
                  <c:v>1.497345482635193E-2</c:v>
                </c:pt>
                <c:pt idx="1461">
                  <c:v>1.4863535849968076E-2</c:v>
                </c:pt>
                <c:pt idx="1462">
                  <c:v>1.4754187711415536E-2</c:v>
                </c:pt>
                <c:pt idx="1463">
                  <c:v>1.4645409697392836E-2</c:v>
                </c:pt>
                <c:pt idx="1464">
                  <c:v>1.4537201072586927E-2</c:v>
                </c:pt>
                <c:pt idx="1465">
                  <c:v>1.4429561079882443E-2</c:v>
                </c:pt>
                <c:pt idx="1466">
                  <c:v>1.4322488940570919E-2</c:v>
                </c:pt>
                <c:pt idx="1467">
                  <c:v>1.4215983854560396E-2</c:v>
                </c:pt>
                <c:pt idx="1468">
                  <c:v>1.4110045000585119E-2</c:v>
                </c:pt>
                <c:pt idx="1469">
                  <c:v>1.400467153641537E-2</c:v>
                </c:pt>
                <c:pt idx="1470">
                  <c:v>1.3899862599067326E-2</c:v>
                </c:pt>
                <c:pt idx="1471">
                  <c:v>1.3795617305013096E-2</c:v>
                </c:pt>
                <c:pt idx="1472">
                  <c:v>1.3691934750390896E-2</c:v>
                </c:pt>
                <c:pt idx="1473">
                  <c:v>1.3588814011215018E-2</c:v>
                </c:pt>
                <c:pt idx="1474">
                  <c:v>1.3486254143586099E-2</c:v>
                </c:pt>
                <c:pt idx="1475">
                  <c:v>1.3384254183901229E-2</c:v>
                </c:pt>
                <c:pt idx="1476">
                  <c:v>1.3282813149064153E-2</c:v>
                </c:pt>
                <c:pt idx="1477">
                  <c:v>1.3181930036695299E-2</c:v>
                </c:pt>
                <c:pt idx="1478">
                  <c:v>1.3081603825341915E-2</c:v>
                </c:pt>
                <c:pt idx="1479">
                  <c:v>1.2981833474687987E-2</c:v>
                </c:pt>
                <c:pt idx="1480">
                  <c:v>1.2882617925764209E-2</c:v>
                </c:pt>
                <c:pt idx="1481">
                  <c:v>1.278395610115767E-2</c:v>
                </c:pt>
                <c:pt idx="1482">
                  <c:v>1.2685846905221549E-2</c:v>
                </c:pt>
                <c:pt idx="1483">
                  <c:v>1.2588289224284651E-2</c:v>
                </c:pt>
                <c:pt idx="1484">
                  <c:v>1.2491281926860642E-2</c:v>
                </c:pt>
                <c:pt idx="1485">
                  <c:v>1.2394823863857259E-2</c:v>
                </c:pt>
                <c:pt idx="1486">
                  <c:v>1.2298913868785183E-2</c:v>
                </c:pt>
                <c:pt idx="1487">
                  <c:v>1.2203550757966837E-2</c:v>
                </c:pt>
                <c:pt idx="1488">
                  <c:v>1.2108733330744735E-2</c:v>
                </c:pt>
                <c:pt idx="1489">
                  <c:v>1.2014460369689737E-2</c:v>
                </c:pt>
                <c:pt idx="1490">
                  <c:v>1.192073064080902E-2</c:v>
                </c:pt>
                <c:pt idx="1491">
                  <c:v>1.1827542893753594E-2</c:v>
                </c:pt>
                <c:pt idx="1492">
                  <c:v>1.1734895862025689E-2</c:v>
                </c:pt>
                <c:pt idx="1493">
                  <c:v>1.1642788263185693E-2</c:v>
                </c:pt>
                <c:pt idx="1494">
                  <c:v>1.1551218799058838E-2</c:v>
                </c:pt>
                <c:pt idx="1495">
                  <c:v>1.146018615594138E-2</c:v>
                </c:pt>
                <c:pt idx="1496">
                  <c:v>1.1369689004806527E-2</c:v>
                </c:pt>
                <c:pt idx="1497">
                  <c:v>1.1279726001509881E-2</c:v>
                </c:pt>
                <c:pt idx="1498">
                  <c:v>1.1190295786994597E-2</c:v>
                </c:pt>
                <c:pt idx="1499">
                  <c:v>1.1101396987495869E-2</c:v>
                </c:pt>
                <c:pt idx="1500">
                  <c:v>1.1013028214745191E-2</c:v>
                </c:pt>
                <c:pt idx="1501">
                  <c:v>1.0925188066174124E-2</c:v>
                </c:pt>
                <c:pt idx="1502">
                  <c:v>1.0837875125117382E-2</c:v>
                </c:pt>
                <c:pt idx="1503">
                  <c:v>1.0751087961015728E-2</c:v>
                </c:pt>
                <c:pt idx="1504">
                  <c:v>1.0664825129618074E-2</c:v>
                </c:pt>
                <c:pt idx="1505">
                  <c:v>1.0579085173183306E-2</c:v>
                </c:pt>
                <c:pt idx="1506">
                  <c:v>1.0493866620681332E-2</c:v>
                </c:pt>
                <c:pt idx="1507">
                  <c:v>1.0409167987993739E-2</c:v>
                </c:pt>
                <c:pt idx="1508">
                  <c:v>1.0324987778113795E-2</c:v>
                </c:pt>
                <c:pt idx="1509">
                  <c:v>1.0241324481345952E-2</c:v>
                </c:pt>
                <c:pt idx="1510">
                  <c:v>1.0158176575504621E-2</c:v>
                </c:pt>
                <c:pt idx="1511">
                  <c:v>1.007554252611241E-2</c:v>
                </c:pt>
                <c:pt idx="1512">
                  <c:v>9.9934207865977915E-3</c:v>
                </c:pt>
                <c:pt idx="1513">
                  <c:v>9.911809798491978E-3</c:v>
                </c:pt>
                <c:pt idx="1514">
                  <c:v>9.8307079916252899E-3</c:v>
                </c:pt>
                <c:pt idx="1515">
                  <c:v>9.7501137843227E-3</c:v>
                </c:pt>
                <c:pt idx="1516">
                  <c:v>9.6700255835989284E-3</c:v>
                </c:pt>
                <c:pt idx="1517">
                  <c:v>9.5904417853525572E-3</c:v>
                </c:pt>
                <c:pt idx="1518">
                  <c:v>9.5113607745596178E-3</c:v>
                </c:pt>
                <c:pt idx="1519">
                  <c:v>9.4327809254665124E-3</c:v>
                </c:pt>
                <c:pt idx="1520">
                  <c:v>9.354700601781946E-3</c:v>
                </c:pt>
                <c:pt idx="1521">
                  <c:v>9.2771181568683959E-3</c:v>
                </c:pt>
                <c:pt idx="1522">
                  <c:v>9.2000319339326266E-3</c:v>
                </c:pt>
                <c:pt idx="1523">
                  <c:v>9.1234402662155687E-3</c:v>
                </c:pt>
                <c:pt idx="1524">
                  <c:v>9.0473414771813226E-3</c:v>
                </c:pt>
                <c:pt idx="1525">
                  <c:v>8.9717338807053775E-3</c:v>
                </c:pt>
                <c:pt idx="1526">
                  <c:v>8.8966157812620829E-3</c:v>
                </c:pt>
                <c:pt idx="1527">
                  <c:v>8.821985474111298E-3</c:v>
                </c:pt>
                <c:pt idx="1528">
                  <c:v>8.7478412454841149E-3</c:v>
                </c:pt>
                <c:pt idx="1529">
                  <c:v>8.6741813727678526E-3</c:v>
                </c:pt>
                <c:pt idx="1530">
                  <c:v>8.6010041246901928E-3</c:v>
                </c:pt>
                <c:pt idx="1531">
                  <c:v>8.5283077615023965E-3</c:v>
                </c:pt>
                <c:pt idx="1532">
                  <c:v>8.4560905351616644E-3</c:v>
                </c:pt>
                <c:pt idx="1533">
                  <c:v>8.3843506895126957E-3</c:v>
                </c:pt>
                <c:pt idx="1534">
                  <c:v>8.3130864604682685E-3</c:v>
                </c:pt>
                <c:pt idx="1535">
                  <c:v>8.2422960761889541E-3</c:v>
                </c:pt>
                <c:pt idx="1536">
                  <c:v>8.1719777572618942E-3</c:v>
                </c:pt>
                <c:pt idx="1537">
                  <c:v>8.1021297168787469E-3</c:v>
                </c:pt>
                <c:pt idx="1538">
                  <c:v>8.0327501610126147E-3</c:v>
                </c:pt>
                <c:pt idx="1539">
                  <c:v>7.9638372885940667E-3</c:v>
                </c:pt>
                <c:pt idx="1540">
                  <c:v>7.8953892916861848E-3</c:v>
                </c:pt>
                <c:pt idx="1541">
                  <c:v>7.8274043556587763E-3</c:v>
                </c:pt>
                <c:pt idx="1542">
                  <c:v>7.7598806593614572E-3</c:v>
                </c:pt>
                <c:pt idx="1543">
                  <c:v>7.6928163752958585E-3</c:v>
                </c:pt>
                <c:pt idx="1544">
                  <c:v>7.6262096697868684E-3</c:v>
                </c:pt>
                <c:pt idx="1545">
                  <c:v>7.5600587031528551E-3</c:v>
                </c:pt>
                <c:pt idx="1546">
                  <c:v>7.4943616298748829E-3</c:v>
                </c:pt>
                <c:pt idx="1547">
                  <c:v>7.429116598764926E-3</c:v>
                </c:pt>
                <c:pt idx="1548">
                  <c:v>7.3643217531331601E-3</c:v>
                </c:pt>
                <c:pt idx="1549">
                  <c:v>7.2999752309541111E-3</c:v>
                </c:pt>
                <c:pt idx="1550">
                  <c:v>7.2360751650318309E-3</c:v>
                </c:pt>
                <c:pt idx="1551">
                  <c:v>7.1726196831640963E-3</c:v>
                </c:pt>
                <c:pt idx="1552">
                  <c:v>7.109606908305516E-3</c:v>
                </c:pt>
                <c:pt idx="1553">
                  <c:v>7.0470349587295773E-3</c:v>
                </c:pt>
                <c:pt idx="1554">
                  <c:v>6.9849019481896639E-3</c:v>
                </c:pt>
                <c:pt idx="1555">
                  <c:v>6.9232059860790665E-3</c:v>
                </c:pt>
                <c:pt idx="1556">
                  <c:v>6.8619451775898746E-3</c:v>
                </c:pt>
                <c:pt idx="1557">
                  <c:v>6.8011176238707777E-3</c:v>
                </c:pt>
                <c:pt idx="1558">
                  <c:v>6.7407214221838633E-3</c:v>
                </c:pt>
                <c:pt idx="1559">
                  <c:v>6.680754666060322E-3</c:v>
                </c:pt>
                <c:pt idx="1560">
                  <c:v>6.6212154454550034E-3</c:v>
                </c:pt>
                <c:pt idx="1561">
                  <c:v>6.562101846899932E-3</c:v>
                </c:pt>
                <c:pt idx="1562">
                  <c:v>6.5034119536567696E-3</c:v>
                </c:pt>
                <c:pt idx="1563">
                  <c:v>6.4451438458681095E-3</c:v>
                </c:pt>
                <c:pt idx="1564">
                  <c:v>6.3872956007076636E-3</c:v>
                </c:pt>
                <c:pt idx="1565">
                  <c:v>6.3298652925294022E-3</c:v>
                </c:pt>
                <c:pt idx="1566">
                  <c:v>6.2728509930155638E-3</c:v>
                </c:pt>
                <c:pt idx="1567">
                  <c:v>6.2162507713234916E-3</c:v>
                </c:pt>
                <c:pt idx="1568">
                  <c:v>6.1600626942313989E-3</c:v>
                </c:pt>
                <c:pt idx="1569">
                  <c:v>6.1042848262830227E-3</c:v>
                </c:pt>
                <c:pt idx="1570">
                  <c:v>6.0489152299311282E-3</c:v>
                </c:pt>
                <c:pt idx="1571">
                  <c:v>5.9939519656798581E-3</c:v>
                </c:pt>
                <c:pt idx="1572">
                  <c:v>5.9393930922259737E-3</c:v>
                </c:pt>
                <c:pt idx="1573">
                  <c:v>5.8852366665989682E-3</c:v>
                </c:pt>
                <c:pt idx="1574">
                  <c:v>5.8314807443000409E-3</c:v>
                </c:pt>
                <c:pt idx="1575">
                  <c:v>5.7781233794398515E-3</c:v>
                </c:pt>
                <c:pt idx="1576">
                  <c:v>5.7251626248752407E-3</c:v>
                </c:pt>
                <c:pt idx="1577">
                  <c:v>5.6725965323447414E-3</c:v>
                </c:pt>
                <c:pt idx="1578">
                  <c:v>5.620423152602921E-3</c:v>
                </c:pt>
                <c:pt idx="1579">
                  <c:v>5.5686405355535986E-3</c:v>
                </c:pt>
                <c:pt idx="1580">
                  <c:v>5.517246730381906E-3</c:v>
                </c:pt>
                <c:pt idx="1581">
                  <c:v>5.466239785685203E-3</c:v>
                </c:pt>
                <c:pt idx="1582">
                  <c:v>5.4156177496027672E-3</c:v>
                </c:pt>
                <c:pt idx="1583">
                  <c:v>5.3653786699444095E-3</c:v>
                </c:pt>
                <c:pt idx="1584">
                  <c:v>5.3155205943178421E-3</c:v>
                </c:pt>
                <c:pt idx="1585">
                  <c:v>5.266041570255002E-3</c:v>
                </c:pt>
                <c:pt idx="1586">
                  <c:v>5.2169396453370315E-3</c:v>
                </c:pt>
                <c:pt idx="1587">
                  <c:v>5.168212867318253E-3</c:v>
                </c:pt>
                <c:pt idx="1588">
                  <c:v>5.1198592842489178E-3</c:v>
                </c:pt>
                <c:pt idx="1589">
                  <c:v>5.0718769445967319E-3</c:v>
                </c:pt>
                <c:pt idx="1590">
                  <c:v>5.0242638973673074E-3</c:v>
                </c:pt>
                <c:pt idx="1591">
                  <c:v>4.9770181922233758E-3</c:v>
                </c:pt>
                <c:pt idx="1592">
                  <c:v>4.9301378796028795E-3</c:v>
                </c:pt>
                <c:pt idx="1593">
                  <c:v>4.8836210108358126E-3</c:v>
                </c:pt>
                <c:pt idx="1594">
                  <c:v>4.8374656382599891E-3</c:v>
                </c:pt>
                <c:pt idx="1595">
                  <c:v>4.7916698153355874E-3</c:v>
                </c:pt>
                <c:pt idx="1596">
                  <c:v>4.7462315967585229E-3</c:v>
                </c:pt>
                <c:pt idx="1597">
                  <c:v>4.7011490385726338E-3</c:v>
                </c:pt>
                <c:pt idx="1598">
                  <c:v>4.6564201982807621E-3</c:v>
                </c:pt>
                <c:pt idx="1599">
                  <c:v>4.6120431349546158E-3</c:v>
                </c:pt>
                <c:pt idx="1600">
                  <c:v>4.5680159093434234E-3</c:v>
                </c:pt>
                <c:pt idx="1601">
                  <c:v>4.5243365839815241E-3</c:v>
                </c:pt>
                <c:pt idx="1602">
                  <c:v>4.4810032232946778E-3</c:v>
                </c:pt>
                <c:pt idx="1603">
                  <c:v>4.4380138937053261E-3</c:v>
                </c:pt>
                <c:pt idx="1604">
                  <c:v>4.3953666637365461E-3</c:v>
                </c:pt>
                <c:pt idx="1605">
                  <c:v>4.3530596041149632E-3</c:v>
                </c:pt>
                <c:pt idx="1606">
                  <c:v>4.3110907878724696E-3</c:v>
                </c:pt>
                <c:pt idx="1607">
                  <c:v>4.2694582904467043E-3</c:v>
                </c:pt>
                <c:pt idx="1608">
                  <c:v>4.2281601897804985E-3</c:v>
                </c:pt>
                <c:pt idx="1609">
                  <c:v>4.1871945664200445E-3</c:v>
                </c:pt>
                <c:pt idx="1610">
                  <c:v>4.1465595036120273E-3</c:v>
                </c:pt>
                <c:pt idx="1611">
                  <c:v>4.1062530873994581E-3</c:v>
                </c:pt>
                <c:pt idx="1612">
                  <c:v>4.0662734067164925E-3</c:v>
                </c:pt>
                <c:pt idx="1613">
                  <c:v>4.0266185534820241E-3</c:v>
                </c:pt>
                <c:pt idx="1614">
                  <c:v>3.9872866226921214E-3</c:v>
                </c:pt>
                <c:pt idx="1615">
                  <c:v>3.9482757125113704E-3</c:v>
                </c:pt>
                <c:pt idx="1616">
                  <c:v>3.9095839243630352E-3</c:v>
                </c:pt>
                <c:pt idx="1617">
                  <c:v>3.8712093630180965E-3</c:v>
                </c:pt>
                <c:pt idx="1618">
                  <c:v>3.8331501366831123E-3</c:v>
                </c:pt>
                <c:pt idx="1619">
                  <c:v>3.7954043570870236E-3</c:v>
                </c:pt>
                <c:pt idx="1620">
                  <c:v>3.75797013956672E-3</c:v>
                </c:pt>
                <c:pt idx="1621">
                  <c:v>3.7208456031515955E-3</c:v>
                </c:pt>
                <c:pt idx="1622">
                  <c:v>3.6840288706468669E-3</c:v>
                </c:pt>
                <c:pt idx="1623">
                  <c:v>3.6475180687158344E-3</c:v>
                </c:pt>
                <c:pt idx="1624">
                  <c:v>3.6113113279610245E-3</c:v>
                </c:pt>
                <c:pt idx="1625">
                  <c:v>3.5754067830041513E-3</c:v>
                </c:pt>
                <c:pt idx="1626">
                  <c:v>3.539802572565056E-3</c:v>
                </c:pt>
                <c:pt idx="1627">
                  <c:v>3.504496839539452E-3</c:v>
                </c:pt>
                <c:pt idx="1628">
                  <c:v>3.4694877310756525E-3</c:v>
                </c:pt>
                <c:pt idx="1629">
                  <c:v>3.4347733986500781E-3</c:v>
                </c:pt>
                <c:pt idx="1630">
                  <c:v>3.4003519981417873E-3</c:v>
                </c:pt>
                <c:pt idx="1631">
                  <c:v>3.3662216899058208E-3</c:v>
                </c:pt>
                <c:pt idx="1632">
                  <c:v>3.3323806388455141E-3</c:v>
                </c:pt>
                <c:pt idx="1633">
                  <c:v>3.2988270144837166E-3</c:v>
                </c:pt>
                <c:pt idx="1634">
                  <c:v>3.2655589910328213E-3</c:v>
                </c:pt>
                <c:pt idx="1635">
                  <c:v>3.2325747474639464E-3</c:v>
                </c:pt>
                <c:pt idx="1636">
                  <c:v>3.1998724675747514E-3</c:v>
                </c:pt>
                <c:pt idx="1637">
                  <c:v>3.1674503400564592E-3</c:v>
                </c:pt>
                <c:pt idx="1638">
                  <c:v>3.1353065585596274E-3</c:v>
                </c:pt>
                <c:pt idx="1639">
                  <c:v>3.103439321758886E-3</c:v>
                </c:pt>
                <c:pt idx="1640">
                  <c:v>3.0718468334167246E-3</c:v>
                </c:pt>
                <c:pt idx="1641">
                  <c:v>3.0405273024461115E-3</c:v>
                </c:pt>
                <c:pt idx="1642">
                  <c:v>3.0094789429720797E-3</c:v>
                </c:pt>
                <c:pt idx="1643">
                  <c:v>2.978699974392358E-3</c:v>
                </c:pt>
                <c:pt idx="1644">
                  <c:v>2.9481886214368742E-3</c:v>
                </c:pt>
                <c:pt idx="1645">
                  <c:v>2.9179431142262267E-3</c:v>
                </c:pt>
                <c:pt idx="1646">
                  <c:v>2.8879616883292192E-3</c:v>
                </c:pt>
                <c:pt idx="1647">
                  <c:v>2.8582425848192338E-3</c:v>
                </c:pt>
                <c:pt idx="1648">
                  <c:v>2.8287840503297473E-3</c:v>
                </c:pt>
                <c:pt idx="1649">
                  <c:v>2.7995843371086951E-3</c:v>
                </c:pt>
                <c:pt idx="1650">
                  <c:v>2.7706417030718706E-3</c:v>
                </c:pt>
                <c:pt idx="1651">
                  <c:v>2.7419544118553862E-3</c:v>
                </c:pt>
                <c:pt idx="1652">
                  <c:v>2.7135207328670644E-3</c:v>
                </c:pt>
                <c:pt idx="1653">
                  <c:v>2.6853389413368277E-3</c:v>
                </c:pt>
                <c:pt idx="1654">
                  <c:v>2.657407318366192E-3</c:v>
                </c:pt>
                <c:pt idx="1655">
                  <c:v>2.6297241509766899E-3</c:v>
                </c:pt>
                <c:pt idx="1656">
                  <c:v>2.6022877321573339E-3</c:v>
                </c:pt>
                <c:pt idx="1657">
                  <c:v>2.5750963609111836E-3</c:v>
                </c:pt>
                <c:pt idx="1658">
                  <c:v>2.5481483423008271E-3</c:v>
                </c:pt>
                <c:pt idx="1659">
                  <c:v>2.5214419874930293E-3</c:v>
                </c:pt>
                <c:pt idx="1660">
                  <c:v>2.49497561380236E-3</c:v>
                </c:pt>
                <c:pt idx="1661">
                  <c:v>2.4687475447338256E-3</c:v>
                </c:pt>
                <c:pt idx="1662">
                  <c:v>2.4427561100247171E-3</c:v>
                </c:pt>
                <c:pt idx="1663">
                  <c:v>2.4169996456853693E-3</c:v>
                </c:pt>
                <c:pt idx="1664">
                  <c:v>2.391476494039035E-3</c:v>
                </c:pt>
                <c:pt idx="1665">
                  <c:v>2.366185003760902E-3</c:v>
                </c:pt>
                <c:pt idx="1666">
                  <c:v>2.3411235299161223E-3</c:v>
                </c:pt>
                <c:pt idx="1667">
                  <c:v>2.316290433996916E-3</c:v>
                </c:pt>
                <c:pt idx="1668">
                  <c:v>2.2916840839588715E-3</c:v>
                </c:pt>
                <c:pt idx="1669">
                  <c:v>2.2673028542562136E-3</c:v>
                </c:pt>
                <c:pt idx="1670">
                  <c:v>2.2431451258763048E-3</c:v>
                </c:pt>
                <c:pt idx="1671">
                  <c:v>2.2192092863731784E-3</c:v>
                </c:pt>
                <c:pt idx="1672">
                  <c:v>2.1954937299001952E-3</c:v>
                </c:pt>
                <c:pt idx="1673">
                  <c:v>2.171996857241888E-3</c:v>
                </c:pt>
                <c:pt idx="1674">
                  <c:v>2.1487170758448916E-3</c:v>
                </c:pt>
                <c:pt idx="1675">
                  <c:v>2.1256527998479756E-3</c:v>
                </c:pt>
                <c:pt idx="1676">
                  <c:v>2.1028024501113267E-3</c:v>
                </c:pt>
                <c:pt idx="1677">
                  <c:v>2.0801644542448924E-3</c:v>
                </c:pt>
                <c:pt idx="1678">
                  <c:v>2.0577372466358932E-3</c:v>
                </c:pt>
                <c:pt idx="1679">
                  <c:v>2.0355192684755634E-3</c:v>
                </c:pt>
                <c:pt idx="1680">
                  <c:v>2.0135089677849943E-3</c:v>
                </c:pt>
                <c:pt idx="1681">
                  <c:v>1.9917047994401603E-3</c:v>
                </c:pt>
                <c:pt idx="1682">
                  <c:v>1.9701052251961935E-3</c:v>
                </c:pt>
                <c:pt idx="1683">
                  <c:v>1.9487087137107506E-3</c:v>
                </c:pt>
                <c:pt idx="1684">
                  <c:v>1.9275137405666731E-3</c:v>
                </c:pt>
                <c:pt idx="1685">
                  <c:v>1.9065187882937975E-3</c:v>
                </c:pt>
                <c:pt idx="1686">
                  <c:v>1.885722346389942E-3</c:v>
                </c:pt>
                <c:pt idx="1687">
                  <c:v>1.8651229113412239E-3</c:v>
                </c:pt>
                <c:pt idx="1688">
                  <c:v>1.844718986641482E-3</c:v>
                </c:pt>
                <c:pt idx="1689">
                  <c:v>1.8245090828109746E-3</c:v>
                </c:pt>
                <c:pt idx="1690">
                  <c:v>1.804491717414345E-3</c:v>
                </c:pt>
                <c:pt idx="1691">
                  <c:v>1.7846654150777891E-3</c:v>
                </c:pt>
                <c:pt idx="1692">
                  <c:v>1.7650287075054592E-3</c:v>
                </c:pt>
                <c:pt idx="1693">
                  <c:v>1.7455801334951974E-3</c:v>
                </c:pt>
                <c:pt idx="1694">
                  <c:v>1.7263182389534346E-3</c:v>
                </c:pt>
                <c:pt idx="1695">
                  <c:v>1.7072415769094525E-3</c:v>
                </c:pt>
                <c:pt idx="1696">
                  <c:v>1.6883487075288609E-3</c:v>
                </c:pt>
                <c:pt idx="1697">
                  <c:v>1.6696381981263562E-3</c:v>
                </c:pt>
                <c:pt idx="1698">
                  <c:v>1.6511086231778284E-3</c:v>
                </c:pt>
                <c:pt idx="1699">
                  <c:v>1.6327585643317111E-3</c:v>
                </c:pt>
                <c:pt idx="1700">
                  <c:v>1.6145866104196251E-3</c:v>
                </c:pt>
                <c:pt idx="1701">
                  <c:v>1.5965913574663986E-3</c:v>
                </c:pt>
                <c:pt idx="1702">
                  <c:v>1.5787714086993412E-3</c:v>
                </c:pt>
                <c:pt idx="1703">
                  <c:v>1.5611253745568484E-3</c:v>
                </c:pt>
                <c:pt idx="1704">
                  <c:v>1.5436518726963907E-3</c:v>
                </c:pt>
                <c:pt idx="1705">
                  <c:v>1.5263495280017521E-3</c:v>
                </c:pt>
                <c:pt idx="1706">
                  <c:v>1.5092169725897024E-3</c:v>
                </c:pt>
                <c:pt idx="1707">
                  <c:v>1.4922528458159575E-3</c:v>
                </c:pt>
                <c:pt idx="1708">
                  <c:v>1.4754557942805008E-3</c:v>
                </c:pt>
                <c:pt idx="1709">
                  <c:v>1.4588244718323205E-3</c:v>
                </c:pt>
                <c:pt idx="1710">
                  <c:v>1.4423575395734586E-3</c:v>
                </c:pt>
                <c:pt idx="1711">
                  <c:v>1.4260536658624481E-3</c:v>
                </c:pt>
                <c:pt idx="1712">
                  <c:v>1.4099115263171776E-3</c:v>
                </c:pt>
                <c:pt idx="1713">
                  <c:v>1.3939298038170957E-3</c:v>
                </c:pt>
                <c:pt idx="1714">
                  <c:v>1.3781071885048159E-3</c:v>
                </c:pt>
                <c:pt idx="1715">
                  <c:v>1.36244237778718E-3</c:v>
                </c:pt>
                <c:pt idx="1716">
                  <c:v>1.3469340763356485E-3</c:v>
                </c:pt>
                <c:pt idx="1717">
                  <c:v>1.3315809960861909E-3</c:v>
                </c:pt>
                <c:pt idx="1718">
                  <c:v>1.3163818562385431E-3</c:v>
                </c:pt>
                <c:pt idx="1719">
                  <c:v>1.3013353832549033E-3</c:v>
                </c:pt>
                <c:pt idx="1720">
                  <c:v>1.2864403108580991E-3</c:v>
                </c:pt>
                <c:pt idx="1721">
                  <c:v>1.2716953800291661E-3</c:v>
                </c:pt>
                <c:pt idx="1722">
                  <c:v>1.2570993390043669E-3</c:v>
                </c:pt>
                <c:pt idx="1723">
                  <c:v>1.2426509432717106E-3</c:v>
                </c:pt>
                <c:pt idx="1724">
                  <c:v>1.2283489555669103E-3</c:v>
                </c:pt>
                <c:pt idx="1725">
                  <c:v>1.2141921458687732E-3</c:v>
                </c:pt>
                <c:pt idx="1726">
                  <c:v>1.2001792913941601E-3</c:v>
                </c:pt>
                <c:pt idx="1727">
                  <c:v>1.1863091765923336E-3</c:v>
                </c:pt>
                <c:pt idx="1728">
                  <c:v>1.1725805931388363E-3</c:v>
                </c:pt>
                <c:pt idx="1729">
                  <c:v>1.1589923399288914E-3</c:v>
                </c:pt>
                <c:pt idx="1730">
                  <c:v>1.1455432230702376E-3</c:v>
                </c:pt>
                <c:pt idx="1731">
                  <c:v>1.13223205587555E-3</c:v>
                </c:pt>
                <c:pt idx="1732">
                  <c:v>1.1190576588543224E-3</c:v>
                </c:pt>
                <c:pt idx="1733">
                  <c:v>1.1060188597042751E-3</c:v>
                </c:pt>
                <c:pt idx="1734">
                  <c:v>1.0931144933023303E-3</c:v>
                </c:pt>
                <c:pt idx="1735">
                  <c:v>1.0803434016950844E-3</c:v>
                </c:pt>
                <c:pt idx="1736">
                  <c:v>1.0677044340888127E-3</c:v>
                </c:pt>
                <c:pt idx="1737">
                  <c:v>1.0551964468390768E-3</c:v>
                </c:pt>
                <c:pt idx="1738">
                  <c:v>1.0428183034398245E-3</c:v>
                </c:pt>
                <c:pt idx="1739">
                  <c:v>1.0305688745120686E-3</c:v>
                </c:pt>
                <c:pt idx="1740">
                  <c:v>1.0184470377921637E-3</c:v>
                </c:pt>
                <c:pt idx="1741">
                  <c:v>1.0064516781195943E-3</c:v>
                </c:pt>
                <c:pt idx="1742">
                  <c:v>9.9458168742440627E-4</c:v>
                </c:pt>
                <c:pt idx="1743">
                  <c:v>9.8283596471417426E-4</c:v>
                </c:pt>
                <c:pt idx="1744">
                  <c:v>9.7121341606057126E-4</c:v>
                </c:pt>
                <c:pt idx="1745">
                  <c:v>9.59712954585558E-4</c:v>
                </c:pt>
                <c:pt idx="1746">
                  <c:v>9.4833350044714964E-4</c:v>
                </c:pt>
                <c:pt idx="1747">
                  <c:v>9.3707398082478572E-4</c:v>
                </c:pt>
                <c:pt idx="1748">
                  <c:v>9.2593332990435144E-4</c:v>
                </c:pt>
                <c:pt idx="1749">
                  <c:v>9.1491048886278761E-4</c:v>
                </c:pt>
                <c:pt idx="1750">
                  <c:v>9.0400440585231695E-4</c:v>
                </c:pt>
                <c:pt idx="1751">
                  <c:v>8.9321403598436233E-4</c:v>
                </c:pt>
                <c:pt idx="1752">
                  <c:v>8.8253834131302145E-4</c:v>
                </c:pt>
                <c:pt idx="1753">
                  <c:v>8.7197629081825967E-4</c:v>
                </c:pt>
                <c:pt idx="1754">
                  <c:v>8.6152686038871171E-4</c:v>
                </c:pt>
                <c:pt idx="1755">
                  <c:v>8.5118903280413736E-4</c:v>
                </c:pt>
                <c:pt idx="1756">
                  <c:v>8.4096179771757417E-4</c:v>
                </c:pt>
                <c:pt idx="1757">
                  <c:v>8.3084415163712307E-4</c:v>
                </c:pt>
                <c:pt idx="1758">
                  <c:v>8.2083509790741081E-4</c:v>
                </c:pt>
                <c:pt idx="1759">
                  <c:v>8.1093364669075998E-4</c:v>
                </c:pt>
                <c:pt idx="1760">
                  <c:v>8.011388149480168E-4</c:v>
                </c:pt>
                <c:pt idx="1761">
                  <c:v>7.9144962641906175E-4</c:v>
                </c:pt>
                <c:pt idx="1762">
                  <c:v>7.8186511160306053E-4</c:v>
                </c:pt>
                <c:pt idx="1763">
                  <c:v>7.7238430773835453E-4</c:v>
                </c:pt>
                <c:pt idx="1764">
                  <c:v>7.6300625878212289E-4</c:v>
                </c:pt>
                <c:pt idx="1765">
                  <c:v>7.5373001538970631E-4</c:v>
                </c:pt>
                <c:pt idx="1766">
                  <c:v>7.445546348936648E-4</c:v>
                </c:pt>
                <c:pt idx="1767">
                  <c:v>7.3547918128257861E-4</c:v>
                </c:pt>
                <c:pt idx="1768">
                  <c:v>7.2650272517955461E-4</c:v>
                </c:pt>
                <c:pt idx="1769">
                  <c:v>7.176243438204614E-4</c:v>
                </c:pt>
                <c:pt idx="1770">
                  <c:v>7.0884312103193915E-4</c:v>
                </c:pt>
                <c:pt idx="1771">
                  <c:v>7.0015814720911685E-4</c:v>
                </c:pt>
                <c:pt idx="1772">
                  <c:v>6.9156851929309143E-4</c:v>
                </c:pt>
                <c:pt idx="1773">
                  <c:v>6.8307334074818181E-4</c:v>
                </c:pt>
                <c:pt idx="1774">
                  <c:v>6.7467172153890486E-4</c:v>
                </c:pt>
                <c:pt idx="1775">
                  <c:v>6.6636277810675805E-4</c:v>
                </c:pt>
                <c:pt idx="1776">
                  <c:v>6.5814563334674729E-4</c:v>
                </c:pt>
                <c:pt idx="1777">
                  <c:v>6.5001941658368438E-4</c:v>
                </c:pt>
                <c:pt idx="1778">
                  <c:v>6.4198326354829619E-4</c:v>
                </c:pt>
                <c:pt idx="1779">
                  <c:v>6.3403631635309307E-4</c:v>
                </c:pt>
                <c:pt idx="1780">
                  <c:v>6.2617772346802768E-4</c:v>
                </c:pt>
                <c:pt idx="1781">
                  <c:v>6.1840663969597073E-4</c:v>
                </c:pt>
                <c:pt idx="1782">
                  <c:v>6.1072222614797032E-4</c:v>
                </c:pt>
                <c:pt idx="1783">
                  <c:v>6.0312365021830878E-4</c:v>
                </c:pt>
                <c:pt idx="1784">
                  <c:v>5.9561008555939735E-4</c:v>
                </c:pt>
                <c:pt idx="1785">
                  <c:v>5.8818071205646305E-4</c:v>
                </c:pt>
                <c:pt idx="1786">
                  <c:v>5.80834715802051E-4</c:v>
                </c:pt>
                <c:pt idx="1787">
                  <c:v>5.7357128907038193E-4</c:v>
                </c:pt>
                <c:pt idx="1788">
                  <c:v>5.6638963029149428E-4</c:v>
                </c:pt>
                <c:pt idx="1789">
                  <c:v>5.5928894402526748E-4</c:v>
                </c:pt>
                <c:pt idx="1790">
                  <c:v>5.5226844093524293E-4</c:v>
                </c:pt>
                <c:pt idx="1791">
                  <c:v>5.4532733776230301E-4</c:v>
                </c:pt>
                <c:pt idx="1792">
                  <c:v>5.3846485729821061E-4</c:v>
                </c:pt>
                <c:pt idx="1793">
                  <c:v>5.3168022835897851E-4</c:v>
                </c:pt>
                <c:pt idx="1794">
                  <c:v>5.2497268575810141E-4</c:v>
                </c:pt>
                <c:pt idx="1795">
                  <c:v>5.183414702796586E-4</c:v>
                </c:pt>
                <c:pt idx="1796">
                  <c:v>5.1178582865127049E-4</c:v>
                </c:pt>
                <c:pt idx="1797">
                  <c:v>5.0530501351691822E-4</c:v>
                </c:pt>
                <c:pt idx="1798">
                  <c:v>4.9889828340966033E-4</c:v>
                </c:pt>
                <c:pt idx="1799">
                  <c:v>4.9256490272419468E-4</c:v>
                </c:pt>
                <c:pt idx="1800">
                  <c:v>4.8630414168933199E-4</c:v>
                </c:pt>
                <c:pt idx="1801">
                  <c:v>4.8011527634033883E-4</c:v>
                </c:pt>
                <c:pt idx="1802">
                  <c:v>4.7399758849115889E-4</c:v>
                </c:pt>
                <c:pt idx="1803">
                  <c:v>4.6795036570656482E-4</c:v>
                </c:pt>
                <c:pt idx="1804">
                  <c:v>4.6197290127417129E-4</c:v>
                </c:pt>
                <c:pt idx="1805">
                  <c:v>4.5606449417636097E-4</c:v>
                </c:pt>
                <c:pt idx="1806">
                  <c:v>4.5022444906213041E-4</c:v>
                </c:pt>
                <c:pt idx="1807">
                  <c:v>4.4445207621882717E-4</c:v>
                </c:pt>
                <c:pt idx="1808">
                  <c:v>4.3874669154380291E-4</c:v>
                </c:pt>
                <c:pt idx="1809">
                  <c:v>4.3310761651600037E-4</c:v>
                </c:pt>
                <c:pt idx="1810">
                  <c:v>4.275341781674344E-4</c:v>
                </c:pt>
                <c:pt idx="1811">
                  <c:v>4.2202570905462607E-4</c:v>
                </c:pt>
                <c:pt idx="1812">
                  <c:v>4.1658154722994356E-4</c:v>
                </c:pt>
                <c:pt idx="1813">
                  <c:v>4.112010362128812E-4</c:v>
                </c:pt>
                <c:pt idx="1814">
                  <c:v>4.0588352496128424E-4</c:v>
                </c:pt>
                <c:pt idx="1815">
                  <c:v>4.0062836784250086E-4</c:v>
                </c:pt>
                <c:pt idx="1816">
                  <c:v>3.9543492460447464E-4</c:v>
                </c:pt>
                <c:pt idx="1817">
                  <c:v>3.9030256034680089E-4</c:v>
                </c:pt>
                <c:pt idx="1818">
                  <c:v>3.8523064549171652E-4</c:v>
                </c:pt>
                <c:pt idx="1819">
                  <c:v>3.8021855575504169E-4</c:v>
                </c:pt>
                <c:pt idx="1820">
                  <c:v>3.7526567211709826E-4</c:v>
                </c:pt>
                <c:pt idx="1821">
                  <c:v>3.7037138079355867E-4</c:v>
                </c:pt>
                <c:pt idx="1822">
                  <c:v>3.6553507320628766E-4</c:v>
                </c:pt>
                <c:pt idx="1823">
                  <c:v>3.6075614595412932E-4</c:v>
                </c:pt>
                <c:pt idx="1824">
                  <c:v>3.560340007836677E-4</c:v>
                </c:pt>
                <c:pt idx="1825">
                  <c:v>3.5136804455997226E-4</c:v>
                </c:pt>
                <c:pt idx="1826">
                  <c:v>3.4675768923730802E-4</c:v>
                </c:pt>
                <c:pt idx="1827">
                  <c:v>3.4220235182981702E-4</c:v>
                </c:pt>
                <c:pt idx="1828">
                  <c:v>3.3770145438221082E-4</c:v>
                </c:pt>
                <c:pt idx="1829">
                  <c:v>3.3325442394041717E-4</c:v>
                </c:pt>
                <c:pt idx="1830">
                  <c:v>3.2886069252222662E-4</c:v>
                </c:pt>
                <c:pt idx="1831">
                  <c:v>3.2451969708793984E-4</c:v>
                </c:pt>
                <c:pt idx="1832">
                  <c:v>3.2023087951099644E-4</c:v>
                </c:pt>
                <c:pt idx="1833">
                  <c:v>3.1599368654859926E-4</c:v>
                </c:pt>
                <c:pt idx="1834">
                  <c:v>3.1180756981235479E-4</c:v>
                </c:pt>
                <c:pt idx="1835">
                  <c:v>3.0767198573889413E-4</c:v>
                </c:pt>
                <c:pt idx="1836">
                  <c:v>3.0358639556052005E-4</c:v>
                </c:pt>
                <c:pt idx="1837">
                  <c:v>2.9955026527584842E-4</c:v>
                </c:pt>
                <c:pt idx="1838">
                  <c:v>2.9556306562046185E-4</c:v>
                </c:pt>
                <c:pt idx="1839">
                  <c:v>2.9162427203758521E-4</c:v>
                </c:pt>
                <c:pt idx="1840">
                  <c:v>2.8773336464877095E-4</c:v>
                </c:pt>
                <c:pt idx="1841">
                  <c:v>2.838898282245972E-4</c:v>
                </c:pt>
                <c:pt idx="1842">
                  <c:v>2.8009315215540235E-4</c:v>
                </c:pt>
                <c:pt idx="1843">
                  <c:v>2.7634283042203122E-4</c:v>
                </c:pt>
                <c:pt idx="1844">
                  <c:v>2.7263836156660621E-4</c:v>
                </c:pt>
                <c:pt idx="1845">
                  <c:v>2.689792486633413E-4</c:v>
                </c:pt>
                <c:pt idx="1846">
                  <c:v>2.6536499928936678E-4</c:v>
                </c:pt>
                <c:pt idx="1847">
                  <c:v>2.6179512549560739E-4</c:v>
                </c:pt>
                <c:pt idx="1848">
                  <c:v>2.582691437776823E-4</c:v>
                </c:pt>
                <c:pt idx="1849">
                  <c:v>2.547865750468449E-4</c:v>
                </c:pt>
                <c:pt idx="1850">
                  <c:v>2.5134694460097177E-4</c:v>
                </c:pt>
                <c:pt idx="1851">
                  <c:v>2.4794978209558553E-4</c:v>
                </c:pt>
                <c:pt idx="1852">
                  <c:v>2.4459462151491971E-4</c:v>
                </c:pt>
                <c:pt idx="1853">
                  <c:v>2.4128100114304484E-4</c:v>
                </c:pt>
                <c:pt idx="1854">
                  <c:v>2.380084635350278E-4</c:v>
                </c:pt>
                <c:pt idx="1855">
                  <c:v>2.3477655548814777E-4</c:v>
                </c:pt>
                <c:pt idx="1856">
                  <c:v>2.3158482801317236E-4</c:v>
                </c:pt>
                <c:pt idx="1857">
                  <c:v>2.2843283630567425E-4</c:v>
                </c:pt>
                <c:pt idx="1858">
                  <c:v>2.25320139717421E-4</c:v>
                </c:pt>
                <c:pt idx="1859">
                  <c:v>2.2224630172781293E-4</c:v>
                </c:pt>
                <c:pt idx="1860">
                  <c:v>2.1921088991538212E-4</c:v>
                </c:pt>
                <c:pt idx="1861">
                  <c:v>2.1621347592936304E-4</c:v>
                </c:pt>
                <c:pt idx="1862">
                  <c:v>2.1325363546131998E-4</c:v>
                </c:pt>
                <c:pt idx="1863">
                  <c:v>2.1033094821683971E-4</c:v>
                </c:pt>
                <c:pt idx="1864">
                  <c:v>2.0744499788730172E-4</c:v>
                </c:pt>
                <c:pt idx="1865">
                  <c:v>2.0459537212171177E-4</c:v>
                </c:pt>
                <c:pt idx="1866">
                  <c:v>2.0178166249860209E-4</c:v>
                </c:pt>
                <c:pt idx="1867">
                  <c:v>1.99003464498021E-4</c:v>
                </c:pt>
                <c:pt idx="1868">
                  <c:v>1.9626037747357835E-4</c:v>
                </c:pt>
                <c:pt idx="1869">
                  <c:v>1.9355200462458557E-4</c:v>
                </c:pt>
                <c:pt idx="1870">
                  <c:v>1.90877952968262E-4</c:v>
                </c:pt>
                <c:pt idx="1871">
                  <c:v>1.8823783331202261E-4</c:v>
                </c:pt>
                <c:pt idx="1872">
                  <c:v>1.8563126022585544E-4</c:v>
                </c:pt>
                <c:pt idx="1873">
                  <c:v>1.8305785201477322E-4</c:v>
                </c:pt>
                <c:pt idx="1874">
                  <c:v>1.8051723069134994E-4</c:v>
                </c:pt>
                <c:pt idx="1875">
                  <c:v>1.7800902194835169E-4</c:v>
                </c:pt>
                <c:pt idx="1876">
                  <c:v>1.7553285513144607E-4</c:v>
                </c:pt>
                <c:pt idx="1877">
                  <c:v>1.7308836321200009E-4</c:v>
                </c:pt>
                <c:pt idx="1878">
                  <c:v>1.7067518275997899E-4</c:v>
                </c:pt>
                <c:pt idx="1879">
                  <c:v>1.6829295391692324E-4</c:v>
                </c:pt>
                <c:pt idx="1880">
                  <c:v>1.6594132036902397E-4</c:v>
                </c:pt>
                <c:pt idx="1881">
                  <c:v>1.6361992932029679E-4</c:v>
                </c:pt>
                <c:pt idx="1882">
                  <c:v>1.6132843146584059E-4</c:v>
                </c:pt>
                <c:pt idx="1883">
                  <c:v>1.5906648096520424E-4</c:v>
                </c:pt>
                <c:pt idx="1884">
                  <c:v>1.5683373541584294E-4</c:v>
                </c:pt>
                <c:pt idx="1885">
                  <c:v>1.5462985582667373E-4</c:v>
                </c:pt>
                <c:pt idx="1886">
                  <c:v>1.5245450659173723E-4</c:v>
                </c:pt>
                <c:pt idx="1887">
                  <c:v>1.5030735546395441E-4</c:v>
                </c:pt>
                <c:pt idx="1888">
                  <c:v>1.4818807352898539E-4</c:v>
                </c:pt>
                <c:pt idx="1889">
                  <c:v>1.4609633517919708E-4</c:v>
                </c:pt>
                <c:pt idx="1890">
                  <c:v>1.4403181808773046E-4</c:v>
                </c:pt>
                <c:pt idx="1891">
                  <c:v>1.419942031826698E-4</c:v>
                </c:pt>
                <c:pt idx="1892">
                  <c:v>1.3998317462132992E-4</c:v>
                </c:pt>
                <c:pt idx="1893">
                  <c:v>1.3799841976463558E-4</c:v>
                </c:pt>
                <c:pt idx="1894">
                  <c:v>1.360396291516215E-4</c:v>
                </c:pt>
                <c:pt idx="1895">
                  <c:v>1.3410649647403465E-4</c:v>
                </c:pt>
                <c:pt idx="1896">
                  <c:v>1.3219871855104571E-4</c:v>
                </c:pt>
                <c:pt idx="1897">
                  <c:v>1.3031599530407753E-4</c:v>
                </c:pt>
                <c:pt idx="1898">
                  <c:v>1.2845802973173923E-4</c:v>
                </c:pt>
                <c:pt idx="1899">
                  <c:v>1.2662452788487219E-4</c:v>
                </c:pt>
                <c:pt idx="1900">
                  <c:v>1.2481519884171614E-4</c:v>
                </c:pt>
                <c:pt idx="1901">
                  <c:v>1.2302975468318143E-4</c:v>
                </c:pt>
                <c:pt idx="1902">
                  <c:v>1.2126791046823808E-4</c:v>
                </c:pt>
                <c:pt idx="1903">
                  <c:v>1.195293842094248E-4</c:v>
                </c:pt>
                <c:pt idx="1904">
                  <c:v>1.1781389684846533E-4</c:v>
                </c:pt>
                <c:pt idx="1905">
                  <c:v>1.1612117223201115E-4</c:v>
                </c:pt>
                <c:pt idx="1906">
                  <c:v>1.1445093708749368E-4</c:v>
                </c:pt>
                <c:pt idx="1907">
                  <c:v>1.128029209990964E-4</c:v>
                </c:pt>
                <c:pt idx="1908">
                  <c:v>1.1117685638385017E-4</c:v>
                </c:pt>
                <c:pt idx="1909">
                  <c:v>1.0957247846784113E-4</c:v>
                </c:pt>
                <c:pt idx="1910">
                  <c:v>1.0798952526254051E-4</c:v>
                </c:pt>
                <c:pt idx="1911">
                  <c:v>1.0642773754125774E-4</c:v>
                </c:pt>
                <c:pt idx="1912">
                  <c:v>1.0488685881571003E-4</c:v>
                </c:pt>
                <c:pt idx="1913">
                  <c:v>1.0336663531271328E-4</c:v>
                </c:pt>
                <c:pt idx="1914">
                  <c:v>1.0186681595099956E-4</c:v>
                </c:pt>
                <c:pt idx="1915">
                  <c:v>1.0038715231814911E-4</c:v>
                </c:pt>
                <c:pt idx="1916">
                  <c:v>9.8927398647652496E-5</c:v>
                </c:pt>
                <c:pt idx="1917">
                  <c:v>9.7487311796090611E-5</c:v>
                </c:pt>
                <c:pt idx="1918">
                  <c:v>9.6066651220437857E-5</c:v>
                </c:pt>
                <c:pt idx="1919">
                  <c:v>9.4665178955493411E-5</c:v>
                </c:pt>
                <c:pt idx="1920">
                  <c:v>9.328265959143268E-5</c:v>
                </c:pt>
                <c:pt idx="1921">
                  <c:v>9.1918860251482526E-5</c:v>
                </c:pt>
                <c:pt idx="1922">
                  <c:v>9.0573550569725622E-5</c:v>
                </c:pt>
                <c:pt idx="1923">
                  <c:v>8.9246502669025713E-5</c:v>
                </c:pt>
                <c:pt idx="1924">
                  <c:v>8.7937491139077753E-5</c:v>
                </c:pt>
                <c:pt idx="1925">
                  <c:v>8.6646293014588243E-5</c:v>
                </c:pt>
                <c:pt idx="1926">
                  <c:v>8.5372687753576591E-5</c:v>
                </c:pt>
                <c:pt idx="1927">
                  <c:v>8.4116457215803038E-5</c:v>
                </c:pt>
                <c:pt idx="1928">
                  <c:v>8.287738564132676E-5</c:v>
                </c:pt>
                <c:pt idx="1929">
                  <c:v>8.1655259629183648E-5</c:v>
                </c:pt>
                <c:pt idx="1930">
                  <c:v>8.0449868116198246E-5</c:v>
                </c:pt>
                <c:pt idx="1931">
                  <c:v>7.9261002355916351E-5</c:v>
                </c:pt>
                <c:pt idx="1932">
                  <c:v>7.8088455897665636E-5</c:v>
                </c:pt>
                <c:pt idx="1933">
                  <c:v>7.6932024565746831E-5</c:v>
                </c:pt>
                <c:pt idx="1934">
                  <c:v>7.5791506438747946E-5</c:v>
                </c:pt>
                <c:pt idx="1935">
                  <c:v>7.4666701828986047E-5</c:v>
                </c:pt>
                <c:pt idx="1936">
                  <c:v>7.3557413262079221E-5</c:v>
                </c:pt>
                <c:pt idx="1937">
                  <c:v>7.2463445456643198E-5</c:v>
                </c:pt>
                <c:pt idx="1938">
                  <c:v>7.1384605304114401E-5</c:v>
                </c:pt>
                <c:pt idx="1939">
                  <c:v>7.0320701848704782E-5</c:v>
                </c:pt>
                <c:pt idx="1940">
                  <c:v>6.9271546267478092E-5</c:v>
                </c:pt>
                <c:pt idx="1941">
                  <c:v>6.8236951850559406E-5</c:v>
                </c:pt>
                <c:pt idx="1942">
                  <c:v>6.7216733981468067E-5</c:v>
                </c:pt>
                <c:pt idx="1943">
                  <c:v>6.6210710117577579E-5</c:v>
                </c:pt>
                <c:pt idx="1944">
                  <c:v>6.521869977070751E-5</c:v>
                </c:pt>
                <c:pt idx="1945">
                  <c:v>6.4240524487837447E-5</c:v>
                </c:pt>
                <c:pt idx="1946">
                  <c:v>6.3276007831949765E-5</c:v>
                </c:pt>
                <c:pt idx="1947">
                  <c:v>6.2324975363001921E-5</c:v>
                </c:pt>
                <c:pt idx="1948">
                  <c:v>6.1387254619022278E-5</c:v>
                </c:pt>
                <c:pt idx="1949">
                  <c:v>6.0462675097334045E-5</c:v>
                </c:pt>
                <c:pt idx="1950">
                  <c:v>5.955106823590787E-5</c:v>
                </c:pt>
                <c:pt idx="1951">
                  <c:v>5.8652267394837521E-5</c:v>
                </c:pt>
                <c:pt idx="1952">
                  <c:v>5.7766107837945729E-5</c:v>
                </c:pt>
                <c:pt idx="1953">
                  <c:v>5.6892426714514116E-5</c:v>
                </c:pt>
                <c:pt idx="1954">
                  <c:v>5.6031063041138823E-5</c:v>
                </c:pt>
                <c:pt idx="1955">
                  <c:v>5.5181857683715329E-5</c:v>
                </c:pt>
                <c:pt idx="1956">
                  <c:v>5.4344653339545489E-5</c:v>
                </c:pt>
                <c:pt idx="1957">
                  <c:v>5.3519294519571512E-5</c:v>
                </c:pt>
                <c:pt idx="1958">
                  <c:v>5.2705627530736729E-5</c:v>
                </c:pt>
                <c:pt idx="1959">
                  <c:v>5.1903500458469792E-5</c:v>
                </c:pt>
                <c:pt idx="1960">
                  <c:v>5.111276314929355E-5</c:v>
                </c:pt>
                <c:pt idx="1961">
                  <c:v>5.0333267193561148E-5</c:v>
                </c:pt>
                <c:pt idx="1962">
                  <c:v>4.9564865908313106E-5</c:v>
                </c:pt>
                <c:pt idx="1963">
                  <c:v>4.8807414320262054E-5</c:v>
                </c:pt>
                <c:pt idx="1964">
                  <c:v>4.8060769148898927E-5</c:v>
                </c:pt>
                <c:pt idx="1965">
                  <c:v>4.732478878972292E-5</c:v>
                </c:pt>
                <c:pt idx="1966">
                  <c:v>4.659933329759706E-5</c:v>
                </c:pt>
                <c:pt idx="1967">
                  <c:v>4.5884264370224527E-5</c:v>
                </c:pt>
                <c:pt idx="1968">
                  <c:v>4.5179445331747223E-5</c:v>
                </c:pt>
                <c:pt idx="1969">
                  <c:v>4.4484741116470354E-5</c:v>
                </c:pt>
                <c:pt idx="1970">
                  <c:v>4.3800018252705087E-5</c:v>
                </c:pt>
                <c:pt idx="1971">
                  <c:v>4.312514484673439E-5</c:v>
                </c:pt>
                <c:pt idx="1972">
                  <c:v>4.2459990566901977E-5</c:v>
                </c:pt>
                <c:pt idx="1973">
                  <c:v>4.1804426627819059E-5</c:v>
                </c:pt>
                <c:pt idx="1974">
                  <c:v>4.1158325774694996E-5</c:v>
                </c:pt>
                <c:pt idx="1975">
                  <c:v>4.0521562267786327E-5</c:v>
                </c:pt>
                <c:pt idx="1976">
                  <c:v>3.989401186696544E-5</c:v>
                </c:pt>
                <c:pt idx="1977">
                  <c:v>3.9275551816411073E-5</c:v>
                </c:pt>
                <c:pt idx="1978">
                  <c:v>3.8666060829415722E-5</c:v>
                </c:pt>
                <c:pt idx="1979">
                  <c:v>3.8065419073312208E-5</c:v>
                </c:pt>
                <c:pt idx="1980">
                  <c:v>3.7473508154520068E-5</c:v>
                </c:pt>
                <c:pt idx="1981">
                  <c:v>3.6890211103708564E-5</c:v>
                </c:pt>
                <c:pt idx="1982">
                  <c:v>3.63154123610766E-5</c:v>
                </c:pt>
                <c:pt idx="1983">
                  <c:v>3.5748997761752198E-5</c:v>
                </c:pt>
                <c:pt idx="1984">
                  <c:v>3.5190854521306322E-5</c:v>
                </c:pt>
                <c:pt idx="1985">
                  <c:v>3.4640871221383434E-5</c:v>
                </c:pt>
                <c:pt idx="1986">
                  <c:v>3.4098937795449353E-5</c:v>
                </c:pt>
                <c:pt idx="1987">
                  <c:v>3.3564945514651877E-5</c:v>
                </c:pt>
                <c:pt idx="1988">
                  <c:v>3.3038786973799005E-5</c:v>
                </c:pt>
                <c:pt idx="1989">
                  <c:v>3.252035607744982E-5</c:v>
                </c:pt>
                <c:pt idx="1990">
                  <c:v>3.2009548026119186E-5</c:v>
                </c:pt>
                <c:pt idx="1991">
                  <c:v>3.150625930259769E-5</c:v>
                </c:pt>
                <c:pt idx="1992">
                  <c:v>3.1010387658382963E-5</c:v>
                </c:pt>
                <c:pt idx="1993">
                  <c:v>3.0521832100223416E-5</c:v>
                </c:pt>
                <c:pt idx="1994">
                  <c:v>3.0040492876776007E-5</c:v>
                </c:pt>
                <c:pt idx="1995">
                  <c:v>2.956627146537327E-5</c:v>
                </c:pt>
                <c:pt idx="1996">
                  <c:v>2.9099070558902058E-5</c:v>
                </c:pt>
                <c:pt idx="1997">
                  <c:v>2.8638794052794196E-5</c:v>
                </c:pt>
                <c:pt idx="1998">
                  <c:v>2.8185347032124847E-5</c:v>
                </c:pt>
                <c:pt idx="1999">
                  <c:v>2.7738635758822704E-5</c:v>
                </c:pt>
                <c:pt idx="2000">
                  <c:v>2.7298567658987716E-5</c:v>
                </c:pt>
              </c:numCache>
            </c:numRef>
          </c:val>
          <c:extLst>
            <c:ext xmlns:c16="http://schemas.microsoft.com/office/drawing/2014/chart" uri="{C3380CC4-5D6E-409C-BE32-E72D297353CC}">
              <c16:uniqueId val="{00000001-C554-4100-908E-07ABDAEEA529}"/>
            </c:ext>
          </c:extLst>
        </c:ser>
        <c:ser>
          <c:idx val="3"/>
          <c:order val="3"/>
          <c:tx>
            <c:strRef>
              <c:f>'RESULTADOS DA REGRESSÃO'!$BV$28</c:f>
              <c:strCache>
                <c:ptCount val="1"/>
                <c:pt idx="0">
                  <c:v>Coeficiente regressor</c:v>
                </c:pt>
              </c:strCache>
            </c:strRef>
          </c:tx>
          <c:spPr>
            <a:solidFill>
              <a:schemeClr val="accent4"/>
            </a:solidFill>
            <a:ln>
              <a:noFill/>
            </a:ln>
            <a:effectLst/>
          </c:spPr>
          <c:invertIfNegative val="0"/>
          <c:val>
            <c:numRef>
              <c:f>'RESULTADOS DA REGRESSÃO'!$BV$29:$BV$2029</c:f>
              <c:numCache>
                <c:formatCode>#,##0.00_ ;\-#,##0.00\ </c:formatCode>
                <c:ptCount val="2001"/>
                <c:pt idx="0">
                  <c:v>2.7298567658987716E-5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2.7298567658987716E-5</c:v>
                </c:pt>
              </c:numCache>
            </c:numRef>
          </c:val>
          <c:extLst>
            <c:ext xmlns:c16="http://schemas.microsoft.com/office/drawing/2014/chart" uri="{C3380CC4-5D6E-409C-BE32-E72D297353CC}">
              <c16:uniqueId val="{00000002-C554-4100-908E-07ABDAEEA529}"/>
            </c:ext>
          </c:extLst>
        </c:ser>
        <c:ser>
          <c:idx val="2"/>
          <c:order val="4"/>
          <c:tx>
            <c:strRef>
              <c:f>'RESULTADOS DA REGRESSÃO'!$BS$28</c:f>
              <c:strCache>
                <c:ptCount val="1"/>
                <c:pt idx="0">
                  <c:v>Hipótese nula</c:v>
                </c:pt>
              </c:strCache>
            </c:strRef>
          </c:tx>
          <c:spPr>
            <a:solidFill>
              <a:srgbClr val="FF0000"/>
            </a:solidFill>
            <a:ln w="12700">
              <a:noFill/>
            </a:ln>
            <a:effectLst/>
          </c:spPr>
          <c:invertIfNegative val="0"/>
          <c:val>
            <c:numRef>
              <c:f>'RESULTADOS DA REGRESSÃO'!$BS$29:$BS$2029</c:f>
              <c:numCache>
                <c:formatCode>#,##0.00_ ;\-#,##0.00\ </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8.1375883297858442E-2</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3-C554-4100-908E-07ABDAEEA529}"/>
            </c:ext>
          </c:extLst>
        </c:ser>
        <c:dLbls>
          <c:showLegendKey val="0"/>
          <c:showVal val="0"/>
          <c:showCatName val="0"/>
          <c:showSerName val="0"/>
          <c:showPercent val="0"/>
          <c:showBubbleSize val="0"/>
        </c:dLbls>
        <c:gapWidth val="150"/>
        <c:axId val="1036024000"/>
        <c:axId val="1036022080"/>
        <c:extLst>
          <c:ext xmlns:c15="http://schemas.microsoft.com/office/drawing/2012/chart" uri="{02D57815-91ED-43cb-92C2-25804820EDAC}">
            <c15:filteredBarSeries>
              <c15:ser>
                <c:idx val="1"/>
                <c:order val="1"/>
                <c:tx>
                  <c:strRef>
                    <c:extLst>
                      <c:ext uri="{02D57815-91ED-43cb-92C2-25804820EDAC}">
                        <c15:formulaRef>
                          <c15:sqref>'RESULTADOS DA REGRESSÃO'!$BQ$28</c15:sqref>
                        </c15:formulaRef>
                      </c:ext>
                    </c:extLst>
                    <c:strCache>
                      <c:ptCount val="1"/>
                      <c:pt idx="0">
                        <c:v>Região de rejeição da hipótese nula</c:v>
                      </c:pt>
                    </c:strCache>
                  </c:strRef>
                </c:tx>
                <c:spPr>
                  <a:solidFill>
                    <a:schemeClr val="accent2"/>
                  </a:solidFill>
                  <a:ln>
                    <a:noFill/>
                  </a:ln>
                  <a:effectLst/>
                </c:spPr>
                <c:invertIfNegative val="0"/>
                <c:val>
                  <c:numRef>
                    <c:extLst>
                      <c:ext uri="{02D57815-91ED-43cb-92C2-25804820EDAC}">
                        <c15:formulaRef>
                          <c15:sqref>'RESULTADOS DA REGRESSÃO'!$BQ$29:$BQ$2029</c15:sqref>
                        </c15:formulaRef>
                      </c:ext>
                    </c:extLst>
                    <c:numCache>
                      <c:formatCode>#,##0.00_ ;\-#,##0.00\ </c:formatCode>
                      <c:ptCount val="2001"/>
                      <c:pt idx="0">
                        <c:v>2.7298567658987716E-5</c:v>
                      </c:pt>
                      <c:pt idx="1">
                        <c:v>2.7738635758822805E-5</c:v>
                      </c:pt>
                      <c:pt idx="2">
                        <c:v>2.8185347032124949E-5</c:v>
                      </c:pt>
                      <c:pt idx="3">
                        <c:v>2.8638794052794196E-5</c:v>
                      </c:pt>
                      <c:pt idx="4">
                        <c:v>2.9099070558902159E-5</c:v>
                      </c:pt>
                      <c:pt idx="5">
                        <c:v>2.956627146537327E-5</c:v>
                      </c:pt>
                      <c:pt idx="6">
                        <c:v>3.0040492876776224E-5</c:v>
                      </c:pt>
                      <c:pt idx="7">
                        <c:v>3.0521832100223531E-5</c:v>
                      </c:pt>
                      <c:pt idx="8">
                        <c:v>3.1010387658382963E-5</c:v>
                      </c:pt>
                      <c:pt idx="9">
                        <c:v>3.1506259302597745E-5</c:v>
                      </c:pt>
                      <c:pt idx="10">
                        <c:v>3.2009548026119247E-5</c:v>
                      </c:pt>
                      <c:pt idx="11">
                        <c:v>3.252035607744982E-5</c:v>
                      </c:pt>
                      <c:pt idx="12">
                        <c:v>3.3038786973799066E-5</c:v>
                      </c:pt>
                      <c:pt idx="13">
                        <c:v>3.3564945514651999E-5</c:v>
                      </c:pt>
                      <c:pt idx="14">
                        <c:v>3.4098937795449353E-5</c:v>
                      </c:pt>
                      <c:pt idx="15">
                        <c:v>3.464087122138355E-5</c:v>
                      </c:pt>
                      <c:pt idx="16">
                        <c:v>3.5190854521306322E-5</c:v>
                      </c:pt>
                      <c:pt idx="17">
                        <c:v>3.5748997761752387E-5</c:v>
                      </c:pt>
                      <c:pt idx="18">
                        <c:v>3.6315412361076736E-5</c:v>
                      </c:pt>
                      <c:pt idx="19">
                        <c:v>3.6890211103708564E-5</c:v>
                      </c:pt>
                      <c:pt idx="20">
                        <c:v>3.7473508154520333E-5</c:v>
                      </c:pt>
                      <c:pt idx="21">
                        <c:v>3.8065419073312275E-5</c:v>
                      </c:pt>
                      <c:pt idx="22">
                        <c:v>3.8666060829415722E-5</c:v>
                      </c:pt>
                      <c:pt idx="23">
                        <c:v>3.9275551816411134E-5</c:v>
                      </c:pt>
                      <c:pt idx="24">
                        <c:v>3.9894011866965507E-5</c:v>
                      </c:pt>
                      <c:pt idx="25">
                        <c:v>4.0521562267786327E-5</c:v>
                      </c:pt>
                      <c:pt idx="26">
                        <c:v>4.1158325774695138E-5</c:v>
                      </c:pt>
                      <c:pt idx="27">
                        <c:v>4.1804426627819059E-5</c:v>
                      </c:pt>
                      <c:pt idx="28">
                        <c:v>4.2459990566901977E-5</c:v>
                      </c:pt>
                      <c:pt idx="29">
                        <c:v>4.3125144846734539E-5</c:v>
                      </c:pt>
                      <c:pt idx="30">
                        <c:v>4.3800018252705087E-5</c:v>
                      </c:pt>
                      <c:pt idx="31">
                        <c:v>4.4484741116470598E-5</c:v>
                      </c:pt>
                      <c:pt idx="32">
                        <c:v>4.5179445331747392E-5</c:v>
                      </c:pt>
                      <c:pt idx="33">
                        <c:v>4.5884264370224527E-5</c:v>
                      </c:pt>
                      <c:pt idx="34">
                        <c:v>4.6599333297597182E-5</c:v>
                      </c:pt>
                      <c:pt idx="35">
                        <c:v>4.7324788789723008E-5</c:v>
                      </c:pt>
                      <c:pt idx="36">
                        <c:v>4.8060769148898927E-5</c:v>
                      </c:pt>
                      <c:pt idx="37">
                        <c:v>4.8807414320262142E-5</c:v>
                      </c:pt>
                      <c:pt idx="38">
                        <c:v>4.9564865908313106E-5</c:v>
                      </c:pt>
                      <c:pt idx="39">
                        <c:v>5.0333267193561148E-5</c:v>
                      </c:pt>
                      <c:pt idx="40">
                        <c:v>5.1112763149293679E-5</c:v>
                      </c:pt>
                      <c:pt idx="41">
                        <c:v>5.1903500458469792E-5</c:v>
                      </c:pt>
                      <c:pt idx="42">
                        <c:v>5.2705627530737014E-5</c:v>
                      </c:pt>
                      <c:pt idx="43">
                        <c:v>5.3519294519571709E-5</c:v>
                      </c:pt>
                      <c:pt idx="44">
                        <c:v>5.4344653339545489E-5</c:v>
                      </c:pt>
                      <c:pt idx="45">
                        <c:v>5.5181857683715525E-5</c:v>
                      </c:pt>
                      <c:pt idx="46">
                        <c:v>5.6031063041139013E-5</c:v>
                      </c:pt>
                      <c:pt idx="47">
                        <c:v>5.6892426714514116E-5</c:v>
                      </c:pt>
                      <c:pt idx="48">
                        <c:v>5.7766107837945824E-5</c:v>
                      </c:pt>
                      <c:pt idx="49">
                        <c:v>5.8652267394837616E-5</c:v>
                      </c:pt>
                      <c:pt idx="50">
                        <c:v>5.955106823590787E-5</c:v>
                      </c:pt>
                      <c:pt idx="51">
                        <c:v>6.0462675097334153E-5</c:v>
                      </c:pt>
                      <c:pt idx="52">
                        <c:v>6.1387254619022278E-5</c:v>
                      </c:pt>
                      <c:pt idx="53">
                        <c:v>6.2324975363002246E-5</c:v>
                      </c:pt>
                      <c:pt idx="54">
                        <c:v>6.3276007831949995E-5</c:v>
                      </c:pt>
                      <c:pt idx="55">
                        <c:v>6.4240524487837447E-5</c:v>
                      </c:pt>
                      <c:pt idx="56">
                        <c:v>6.5218699770707781E-5</c:v>
                      </c:pt>
                      <c:pt idx="57">
                        <c:v>6.6210710117577768E-5</c:v>
                      </c:pt>
                      <c:pt idx="58">
                        <c:v>6.7216733981468067E-5</c:v>
                      </c:pt>
                      <c:pt idx="59">
                        <c:v>6.823695185055965E-5</c:v>
                      </c:pt>
                      <c:pt idx="60">
                        <c:v>6.9271546267478227E-5</c:v>
                      </c:pt>
                      <c:pt idx="61">
                        <c:v>7.0320701848704782E-5</c:v>
                      </c:pt>
                      <c:pt idx="62">
                        <c:v>7.1384605304114536E-5</c:v>
                      </c:pt>
                      <c:pt idx="63">
                        <c:v>7.2463445456643198E-5</c:v>
                      </c:pt>
                      <c:pt idx="64">
                        <c:v>7.3557413262079601E-5</c:v>
                      </c:pt>
                      <c:pt idx="65">
                        <c:v>7.466670182898625E-5</c:v>
                      </c:pt>
                      <c:pt idx="66">
                        <c:v>7.5791506438747946E-5</c:v>
                      </c:pt>
                      <c:pt idx="67">
                        <c:v>7.6932024565747238E-5</c:v>
                      </c:pt>
                      <c:pt idx="68">
                        <c:v>7.808845589766592E-5</c:v>
                      </c:pt>
                      <c:pt idx="69">
                        <c:v>7.9261002355916351E-5</c:v>
                      </c:pt>
                      <c:pt idx="70">
                        <c:v>8.0449868116198544E-5</c:v>
                      </c:pt>
                      <c:pt idx="71">
                        <c:v>8.1655259629183919E-5</c:v>
                      </c:pt>
                      <c:pt idx="72">
                        <c:v>8.287738564132676E-5</c:v>
                      </c:pt>
                      <c:pt idx="73">
                        <c:v>8.4116457215803201E-5</c:v>
                      </c:pt>
                      <c:pt idx="74">
                        <c:v>8.5372687753576591E-5</c:v>
                      </c:pt>
                      <c:pt idx="75">
                        <c:v>8.6646293014588704E-5</c:v>
                      </c:pt>
                      <c:pt idx="76">
                        <c:v>8.7937491139077889E-5</c:v>
                      </c:pt>
                      <c:pt idx="77">
                        <c:v>8.9246502669025713E-5</c:v>
                      </c:pt>
                      <c:pt idx="78">
                        <c:v>9.0573550569726096E-5</c:v>
                      </c:pt>
                      <c:pt idx="79">
                        <c:v>9.1918860251482783E-5</c:v>
                      </c:pt>
                      <c:pt idx="80">
                        <c:v>9.328265959143268E-5</c:v>
                      </c:pt>
                      <c:pt idx="81">
                        <c:v>9.4665178955493683E-5</c:v>
                      </c:pt>
                      <c:pt idx="82">
                        <c:v>9.6066651220438101E-5</c:v>
                      </c:pt>
                      <c:pt idx="83">
                        <c:v>9.7487311796090611E-5</c:v>
                      </c:pt>
                      <c:pt idx="84">
                        <c:v>9.8927398647652849E-5</c:v>
                      </c:pt>
                      <c:pt idx="85">
                        <c:v>1.0038715231814911E-4</c:v>
                      </c:pt>
                      <c:pt idx="86">
                        <c:v>1.0186681595099956E-4</c:v>
                      </c:pt>
                      <c:pt idx="87">
                        <c:v>1.0336663531271337E-4</c:v>
                      </c:pt>
                      <c:pt idx="88">
                        <c:v>1.0488685881571003E-4</c:v>
                      </c:pt>
                      <c:pt idx="89">
                        <c:v>1.0642773754125823E-4</c:v>
                      </c:pt>
                      <c:pt idx="90">
                        <c:v>1.079895252625409E-4</c:v>
                      </c:pt>
                      <c:pt idx="91">
                        <c:v>1.0957247846784113E-4</c:v>
                      </c:pt>
                      <c:pt idx="92">
                        <c:v>1.1117685638385045E-4</c:v>
                      </c:pt>
                      <c:pt idx="93">
                        <c:v>1.1280292099909682E-4</c:v>
                      </c:pt>
                      <c:pt idx="94">
                        <c:v>1.1445093708749368E-4</c:v>
                      </c:pt>
                      <c:pt idx="95">
                        <c:v>1.1612117223201157E-4</c:v>
                      </c:pt>
                      <c:pt idx="96">
                        <c:v>1.1781389684846533E-4</c:v>
                      </c:pt>
                      <c:pt idx="97">
                        <c:v>1.195293842094248E-4</c:v>
                      </c:pt>
                      <c:pt idx="98">
                        <c:v>1.2126791046823829E-4</c:v>
                      </c:pt>
                      <c:pt idx="99">
                        <c:v>1.2302975468318143E-4</c:v>
                      </c:pt>
                      <c:pt idx="100">
                        <c:v>1.2481519884171671E-4</c:v>
                      </c:pt>
                      <c:pt idx="101">
                        <c:v>1.2662452788487241E-4</c:v>
                      </c:pt>
                      <c:pt idx="102">
                        <c:v>1.2845802973173923E-4</c:v>
                      </c:pt>
                      <c:pt idx="103">
                        <c:v>1.3031599530407821E-4</c:v>
                      </c:pt>
                      <c:pt idx="104">
                        <c:v>1.3219871855104607E-4</c:v>
                      </c:pt>
                      <c:pt idx="105">
                        <c:v>1.3410649647403465E-4</c:v>
                      </c:pt>
                      <c:pt idx="106">
                        <c:v>1.3603962915162185E-4</c:v>
                      </c:pt>
                      <c:pt idx="107">
                        <c:v>1.3799841976463596E-4</c:v>
                      </c:pt>
                      <c:pt idx="108">
                        <c:v>1.3998317462132992E-4</c:v>
                      </c:pt>
                      <c:pt idx="109">
                        <c:v>1.4199420318267017E-4</c:v>
                      </c:pt>
                      <c:pt idx="110">
                        <c:v>1.4403181808773046E-4</c:v>
                      </c:pt>
                      <c:pt idx="111">
                        <c:v>1.46096335179198E-4</c:v>
                      </c:pt>
                      <c:pt idx="112">
                        <c:v>1.4818807352898566E-4</c:v>
                      </c:pt>
                      <c:pt idx="113">
                        <c:v>1.5030735546395441E-4</c:v>
                      </c:pt>
                      <c:pt idx="114">
                        <c:v>1.5245450659173791E-4</c:v>
                      </c:pt>
                      <c:pt idx="115">
                        <c:v>1.5462985582667414E-4</c:v>
                      </c:pt>
                      <c:pt idx="116">
                        <c:v>1.5683373541584294E-4</c:v>
                      </c:pt>
                      <c:pt idx="117">
                        <c:v>1.5906648096520478E-4</c:v>
                      </c:pt>
                      <c:pt idx="118">
                        <c:v>1.6132843146584103E-4</c:v>
                      </c:pt>
                      <c:pt idx="119">
                        <c:v>1.6361992932029679E-4</c:v>
                      </c:pt>
                      <c:pt idx="120">
                        <c:v>1.6594132036902454E-4</c:v>
                      </c:pt>
                      <c:pt idx="121">
                        <c:v>1.6829295391692324E-4</c:v>
                      </c:pt>
                      <c:pt idx="122">
                        <c:v>1.7067518275998004E-4</c:v>
                      </c:pt>
                      <c:pt idx="123">
                        <c:v>1.7308836321200074E-4</c:v>
                      </c:pt>
                      <c:pt idx="124">
                        <c:v>1.7553285513144607E-4</c:v>
                      </c:pt>
                      <c:pt idx="125">
                        <c:v>1.7800902194835264E-4</c:v>
                      </c:pt>
                      <c:pt idx="126">
                        <c:v>1.8051723069135024E-4</c:v>
                      </c:pt>
                      <c:pt idx="127">
                        <c:v>1.8305785201477322E-4</c:v>
                      </c:pt>
                      <c:pt idx="128">
                        <c:v>1.8563126022585577E-4</c:v>
                      </c:pt>
                      <c:pt idx="129">
                        <c:v>1.8823783331202326E-4</c:v>
                      </c:pt>
                      <c:pt idx="130">
                        <c:v>1.90877952968262E-4</c:v>
                      </c:pt>
                      <c:pt idx="131">
                        <c:v>1.9355200462458627E-4</c:v>
                      </c:pt>
                      <c:pt idx="132">
                        <c:v>1.9626037747357835E-4</c:v>
                      </c:pt>
                      <c:pt idx="133">
                        <c:v>1.99003464498021E-4</c:v>
                      </c:pt>
                      <c:pt idx="134">
                        <c:v>2.0178166249860282E-4</c:v>
                      </c:pt>
                      <c:pt idx="135">
                        <c:v>2.0459537212171177E-4</c:v>
                      </c:pt>
                      <c:pt idx="136">
                        <c:v>2.0744499788730302E-4</c:v>
                      </c:pt>
                      <c:pt idx="137">
                        <c:v>2.1033094821683993E-4</c:v>
                      </c:pt>
                      <c:pt idx="138">
                        <c:v>2.1325363546131998E-4</c:v>
                      </c:pt>
                      <c:pt idx="139">
                        <c:v>2.162134759293634E-4</c:v>
                      </c:pt>
                      <c:pt idx="140">
                        <c:v>2.192108899153825E-4</c:v>
                      </c:pt>
                      <c:pt idx="141">
                        <c:v>2.2224630172781293E-4</c:v>
                      </c:pt>
                      <c:pt idx="142">
                        <c:v>2.2532013971742179E-4</c:v>
                      </c:pt>
                      <c:pt idx="143">
                        <c:v>2.2843283630567425E-4</c:v>
                      </c:pt>
                      <c:pt idx="144">
                        <c:v>2.3158482801317236E-4</c:v>
                      </c:pt>
                      <c:pt idx="145">
                        <c:v>2.3477655548814863E-4</c:v>
                      </c:pt>
                      <c:pt idx="146">
                        <c:v>2.380084635350278E-4</c:v>
                      </c:pt>
                      <c:pt idx="147">
                        <c:v>2.4128100114304631E-4</c:v>
                      </c:pt>
                      <c:pt idx="148">
                        <c:v>2.4459462151492036E-4</c:v>
                      </c:pt>
                      <c:pt idx="149">
                        <c:v>2.4794978209558553E-4</c:v>
                      </c:pt>
                      <c:pt idx="150">
                        <c:v>2.5134694460097291E-4</c:v>
                      </c:pt>
                      <c:pt idx="151">
                        <c:v>2.5478657504684533E-4</c:v>
                      </c:pt>
                      <c:pt idx="152">
                        <c:v>2.582691437776823E-4</c:v>
                      </c:pt>
                      <c:pt idx="153">
                        <c:v>2.6179512549560766E-4</c:v>
                      </c:pt>
                      <c:pt idx="154">
                        <c:v>2.6536499928936678E-4</c:v>
                      </c:pt>
                      <c:pt idx="155">
                        <c:v>2.689792486633413E-4</c:v>
                      </c:pt>
                      <c:pt idx="156">
                        <c:v>2.7263836156660696E-4</c:v>
                      </c:pt>
                      <c:pt idx="157">
                        <c:v>2.7634283042203122E-4</c:v>
                      </c:pt>
                      <c:pt idx="158">
                        <c:v>2.800931521554036E-4</c:v>
                      </c:pt>
                      <c:pt idx="159">
                        <c:v>2.8388982822459796E-4</c:v>
                      </c:pt>
                      <c:pt idx="160">
                        <c:v>2.8773336464877095E-4</c:v>
                      </c:pt>
                      <c:pt idx="161">
                        <c:v>2.9162427203758672E-4</c:v>
                      </c:pt>
                      <c:pt idx="162">
                        <c:v>2.9556306562046218E-4</c:v>
                      </c:pt>
                      <c:pt idx="163">
                        <c:v>2.9955026527584842E-4</c:v>
                      </c:pt>
                      <c:pt idx="164">
                        <c:v>3.0358639556052054E-4</c:v>
                      </c:pt>
                      <c:pt idx="165">
                        <c:v>3.0767198573889446E-4</c:v>
                      </c:pt>
                      <c:pt idx="166">
                        <c:v>3.1180756981235479E-4</c:v>
                      </c:pt>
                      <c:pt idx="167">
                        <c:v>3.1599368654860012E-4</c:v>
                      </c:pt>
                      <c:pt idx="168">
                        <c:v>3.2023087951099644E-4</c:v>
                      </c:pt>
                      <c:pt idx="169">
                        <c:v>3.245196970879413E-4</c:v>
                      </c:pt>
                      <c:pt idx="170">
                        <c:v>3.2886069252222749E-4</c:v>
                      </c:pt>
                      <c:pt idx="171">
                        <c:v>3.3325442394041717E-4</c:v>
                      </c:pt>
                      <c:pt idx="172">
                        <c:v>3.3770145438221234E-4</c:v>
                      </c:pt>
                      <c:pt idx="173">
                        <c:v>3.4220235182981821E-4</c:v>
                      </c:pt>
                      <c:pt idx="174">
                        <c:v>3.4675768923730802E-4</c:v>
                      </c:pt>
                      <c:pt idx="175">
                        <c:v>3.5136804455997329E-4</c:v>
                      </c:pt>
                      <c:pt idx="176">
                        <c:v>3.5603400078366835E-4</c:v>
                      </c:pt>
                      <c:pt idx="177">
                        <c:v>3.6075614595412932E-4</c:v>
                      </c:pt>
                      <c:pt idx="178">
                        <c:v>3.6553507320628831E-4</c:v>
                      </c:pt>
                      <c:pt idx="179">
                        <c:v>3.7037138079355867E-4</c:v>
                      </c:pt>
                      <c:pt idx="180">
                        <c:v>3.7526567211709826E-4</c:v>
                      </c:pt>
                      <c:pt idx="181">
                        <c:v>3.8021855575504272E-4</c:v>
                      </c:pt>
                      <c:pt idx="182">
                        <c:v>3.8523064549171652E-4</c:v>
                      </c:pt>
                      <c:pt idx="183">
                        <c:v>3.9030256034680263E-4</c:v>
                      </c:pt>
                      <c:pt idx="184">
                        <c:v>3.9543492460447567E-4</c:v>
                      </c:pt>
                      <c:pt idx="185">
                        <c:v>4.0062836784250086E-4</c:v>
                      </c:pt>
                      <c:pt idx="186">
                        <c:v>4.0588352496128571E-4</c:v>
                      </c:pt>
                      <c:pt idx="187">
                        <c:v>4.112010362128812E-4</c:v>
                      </c:pt>
                      <c:pt idx="188">
                        <c:v>4.1658154722994356E-4</c:v>
                      </c:pt>
                      <c:pt idx="189">
                        <c:v>4.220257090546264E-4</c:v>
                      </c:pt>
                      <c:pt idx="190">
                        <c:v>4.2753417816743515E-4</c:v>
                      </c:pt>
                      <c:pt idx="191">
                        <c:v>4.3310761651600037E-4</c:v>
                      </c:pt>
                      <c:pt idx="192">
                        <c:v>4.3874669154380335E-4</c:v>
                      </c:pt>
                      <c:pt idx="193">
                        <c:v>4.4445207621882793E-4</c:v>
                      </c:pt>
                      <c:pt idx="194">
                        <c:v>4.502244490621316E-4</c:v>
                      </c:pt>
                      <c:pt idx="195">
                        <c:v>4.5606449417636265E-4</c:v>
                      </c:pt>
                      <c:pt idx="196">
                        <c:v>4.6197290127417129E-4</c:v>
                      </c:pt>
                      <c:pt idx="197">
                        <c:v>4.6795036570656688E-4</c:v>
                      </c:pt>
                      <c:pt idx="198">
                        <c:v>4.7399758849116008E-4</c:v>
                      </c:pt>
                      <c:pt idx="199">
                        <c:v>4.8011527634033883E-4</c:v>
                      </c:pt>
                      <c:pt idx="200">
                        <c:v>4.8630414168933329E-4</c:v>
                      </c:pt>
                      <c:pt idx="201">
                        <c:v>4.9256490272419468E-4</c:v>
                      </c:pt>
                      <c:pt idx="202">
                        <c:v>4.9889828340966033E-4</c:v>
                      </c:pt>
                      <c:pt idx="203">
                        <c:v>5.0530501351691908E-4</c:v>
                      </c:pt>
                      <c:pt idx="204">
                        <c:v>5.1178582865127136E-4</c:v>
                      </c:pt>
                      <c:pt idx="205">
                        <c:v>5.1834147027966099E-4</c:v>
                      </c:pt>
                      <c:pt idx="206">
                        <c:v>5.2497268575810282E-4</c:v>
                      </c:pt>
                      <c:pt idx="207">
                        <c:v>5.3168022835897851E-4</c:v>
                      </c:pt>
                      <c:pt idx="208">
                        <c:v>5.3846485729821191E-4</c:v>
                      </c:pt>
                      <c:pt idx="209">
                        <c:v>5.4532733776230453E-4</c:v>
                      </c:pt>
                      <c:pt idx="210">
                        <c:v>5.5226844093524293E-4</c:v>
                      </c:pt>
                      <c:pt idx="211">
                        <c:v>5.5928894402526889E-4</c:v>
                      </c:pt>
                      <c:pt idx="212">
                        <c:v>5.6638963029149536E-4</c:v>
                      </c:pt>
                      <c:pt idx="213">
                        <c:v>5.7357128907038193E-4</c:v>
                      </c:pt>
                      <c:pt idx="214">
                        <c:v>5.8083471580205198E-4</c:v>
                      </c:pt>
                      <c:pt idx="215">
                        <c:v>5.8818071205646348E-4</c:v>
                      </c:pt>
                      <c:pt idx="216">
                        <c:v>5.9561008555940006E-4</c:v>
                      </c:pt>
                      <c:pt idx="217">
                        <c:v>6.0312365021830986E-4</c:v>
                      </c:pt>
                      <c:pt idx="218">
                        <c:v>6.1072222614797032E-4</c:v>
                      </c:pt>
                      <c:pt idx="219">
                        <c:v>6.1840663969597236E-4</c:v>
                      </c:pt>
                      <c:pt idx="220">
                        <c:v>6.2617772346802941E-4</c:v>
                      </c:pt>
                      <c:pt idx="221">
                        <c:v>6.3403631635309307E-4</c:v>
                      </c:pt>
                      <c:pt idx="222">
                        <c:v>6.4198326354829793E-4</c:v>
                      </c:pt>
                      <c:pt idx="223">
                        <c:v>6.5001941658368611E-4</c:v>
                      </c:pt>
                      <c:pt idx="224">
                        <c:v>6.5814563334674729E-4</c:v>
                      </c:pt>
                      <c:pt idx="225">
                        <c:v>6.6636277810675968E-4</c:v>
                      </c:pt>
                      <c:pt idx="226">
                        <c:v>6.7467172153890486E-4</c:v>
                      </c:pt>
                      <c:pt idx="227">
                        <c:v>6.8307334074818181E-4</c:v>
                      </c:pt>
                      <c:pt idx="228">
                        <c:v>6.9156851929309208E-4</c:v>
                      </c:pt>
                      <c:pt idx="229">
                        <c:v>7.0015814720911685E-4</c:v>
                      </c:pt>
                      <c:pt idx="230">
                        <c:v>7.08843121031941E-4</c:v>
                      </c:pt>
                      <c:pt idx="231">
                        <c:v>7.17624343820464E-4</c:v>
                      </c:pt>
                      <c:pt idx="232">
                        <c:v>7.2650272517955461E-4</c:v>
                      </c:pt>
                      <c:pt idx="233">
                        <c:v>7.3547918128258067E-4</c:v>
                      </c:pt>
                      <c:pt idx="234">
                        <c:v>7.4455463489366675E-4</c:v>
                      </c:pt>
                      <c:pt idx="235">
                        <c:v>7.5373001538970631E-4</c:v>
                      </c:pt>
                      <c:pt idx="236">
                        <c:v>7.6300625878212506E-4</c:v>
                      </c:pt>
                      <c:pt idx="237">
                        <c:v>7.723843077383554E-4</c:v>
                      </c:pt>
                      <c:pt idx="238">
                        <c:v>7.8186511160306053E-4</c:v>
                      </c:pt>
                      <c:pt idx="239">
                        <c:v>7.9144962641906316E-4</c:v>
                      </c:pt>
                      <c:pt idx="240">
                        <c:v>8.011388149480168E-4</c:v>
                      </c:pt>
                      <c:pt idx="241">
                        <c:v>8.1093364669076226E-4</c:v>
                      </c:pt>
                      <c:pt idx="242">
                        <c:v>8.2083509790741222E-4</c:v>
                      </c:pt>
                      <c:pt idx="243">
                        <c:v>8.3084415163712307E-4</c:v>
                      </c:pt>
                      <c:pt idx="244">
                        <c:v>8.4096179771757644E-4</c:v>
                      </c:pt>
                      <c:pt idx="245">
                        <c:v>8.5118903280413964E-4</c:v>
                      </c:pt>
                      <c:pt idx="246">
                        <c:v>8.6152686038871171E-4</c:v>
                      </c:pt>
                      <c:pt idx="247">
                        <c:v>8.7197629081826205E-4</c:v>
                      </c:pt>
                      <c:pt idx="248">
                        <c:v>8.825383413130221E-4</c:v>
                      </c:pt>
                      <c:pt idx="249">
                        <c:v>8.9321403598436233E-4</c:v>
                      </c:pt>
                      <c:pt idx="250">
                        <c:v>9.0400440585231934E-4</c:v>
                      </c:pt>
                      <c:pt idx="251">
                        <c:v>9.1491048886278761E-4</c:v>
                      </c:pt>
                      <c:pt idx="252">
                        <c:v>9.2593332990435631E-4</c:v>
                      </c:pt>
                      <c:pt idx="253">
                        <c:v>9.3707398082478746E-4</c:v>
                      </c:pt>
                      <c:pt idx="254">
                        <c:v>9.4833350044714964E-4</c:v>
                      </c:pt>
                      <c:pt idx="255">
                        <c:v>9.597129545855606E-4</c:v>
                      </c:pt>
                      <c:pt idx="256">
                        <c:v>9.7121341606057386E-4</c:v>
                      </c:pt>
                      <c:pt idx="257">
                        <c:v>9.8283596471417426E-4</c:v>
                      </c:pt>
                      <c:pt idx="258">
                        <c:v>9.9458168742440909E-4</c:v>
                      </c:pt>
                      <c:pt idx="259">
                        <c:v>1.0064516781195954E-3</c:v>
                      </c:pt>
                      <c:pt idx="260">
                        <c:v>1.0184470377921637E-3</c:v>
                      </c:pt>
                      <c:pt idx="261">
                        <c:v>1.0305688745120714E-3</c:v>
                      </c:pt>
                      <c:pt idx="262">
                        <c:v>1.0428183034398254E-3</c:v>
                      </c:pt>
                      <c:pt idx="263">
                        <c:v>1.0551964468390824E-3</c:v>
                      </c:pt>
                      <c:pt idx="264">
                        <c:v>1.0677044340888155E-3</c:v>
                      </c:pt>
                      <c:pt idx="265">
                        <c:v>1.0803434016950844E-3</c:v>
                      </c:pt>
                      <c:pt idx="266">
                        <c:v>1.0931144933023331E-3</c:v>
                      </c:pt>
                      <c:pt idx="267">
                        <c:v>1.1060188597042759E-3</c:v>
                      </c:pt>
                      <c:pt idx="268">
                        <c:v>1.1190576588543224E-3</c:v>
                      </c:pt>
                      <c:pt idx="269">
                        <c:v>1.132232055875552E-3</c:v>
                      </c:pt>
                      <c:pt idx="270">
                        <c:v>1.1455432230702393E-3</c:v>
                      </c:pt>
                      <c:pt idx="271">
                        <c:v>1.1589923399288914E-3</c:v>
                      </c:pt>
                      <c:pt idx="272">
                        <c:v>1.1725805931388394E-3</c:v>
                      </c:pt>
                      <c:pt idx="273">
                        <c:v>1.1863091765923358E-3</c:v>
                      </c:pt>
                      <c:pt idx="274">
                        <c:v>1.2001792913941644E-3</c:v>
                      </c:pt>
                      <c:pt idx="275">
                        <c:v>1.2141921458687767E-3</c:v>
                      </c:pt>
                      <c:pt idx="276">
                        <c:v>1.2283489555669103E-3</c:v>
                      </c:pt>
                      <c:pt idx="277">
                        <c:v>1.242650943271715E-3</c:v>
                      </c:pt>
                      <c:pt idx="278">
                        <c:v>1.257099339004368E-3</c:v>
                      </c:pt>
                      <c:pt idx="279">
                        <c:v>1.2716953800291661E-3</c:v>
                      </c:pt>
                      <c:pt idx="280">
                        <c:v>1.2864403108581025E-3</c:v>
                      </c:pt>
                      <c:pt idx="281">
                        <c:v>1.3013353832549044E-3</c:v>
                      </c:pt>
                      <c:pt idx="282">
                        <c:v>1.3163818562385431E-3</c:v>
                      </c:pt>
                      <c:pt idx="283">
                        <c:v>1.3315809960861946E-3</c:v>
                      </c:pt>
                      <c:pt idx="284">
                        <c:v>1.3469340763356495E-3</c:v>
                      </c:pt>
                      <c:pt idx="285">
                        <c:v>1.36244237778718E-3</c:v>
                      </c:pt>
                      <c:pt idx="286">
                        <c:v>1.3781071885048196E-3</c:v>
                      </c:pt>
                      <c:pt idx="287">
                        <c:v>1.3939298038170957E-3</c:v>
                      </c:pt>
                      <c:pt idx="288">
                        <c:v>1.4099115263171828E-3</c:v>
                      </c:pt>
                      <c:pt idx="289">
                        <c:v>1.4260536658624507E-3</c:v>
                      </c:pt>
                      <c:pt idx="290">
                        <c:v>1.4423575395734586E-3</c:v>
                      </c:pt>
                      <c:pt idx="291">
                        <c:v>1.4588244718323246E-3</c:v>
                      </c:pt>
                      <c:pt idx="292">
                        <c:v>1.4754557942805032E-3</c:v>
                      </c:pt>
                      <c:pt idx="293">
                        <c:v>1.4922528458159575E-3</c:v>
                      </c:pt>
                      <c:pt idx="294">
                        <c:v>1.5092169725897044E-3</c:v>
                      </c:pt>
                      <c:pt idx="295">
                        <c:v>1.5263495280017545E-3</c:v>
                      </c:pt>
                      <c:pt idx="296">
                        <c:v>1.5436518726963907E-3</c:v>
                      </c:pt>
                      <c:pt idx="297">
                        <c:v>1.5611253745568523E-3</c:v>
                      </c:pt>
                      <c:pt idx="298">
                        <c:v>1.5787714086993412E-3</c:v>
                      </c:pt>
                      <c:pt idx="299">
                        <c:v>1.5965913574664046E-3</c:v>
                      </c:pt>
                      <c:pt idx="300">
                        <c:v>1.6145866104196297E-3</c:v>
                      </c:pt>
                      <c:pt idx="301">
                        <c:v>1.6327585643317111E-3</c:v>
                      </c:pt>
                      <c:pt idx="302">
                        <c:v>1.6511086231778347E-3</c:v>
                      </c:pt>
                      <c:pt idx="303">
                        <c:v>1.6696381981263586E-3</c:v>
                      </c:pt>
                      <c:pt idx="304">
                        <c:v>1.6883487075288609E-3</c:v>
                      </c:pt>
                      <c:pt idx="305">
                        <c:v>1.7072415769094544E-3</c:v>
                      </c:pt>
                      <c:pt idx="306">
                        <c:v>1.7263182389534364E-3</c:v>
                      </c:pt>
                      <c:pt idx="307">
                        <c:v>1.7455801334951974E-3</c:v>
                      </c:pt>
                      <c:pt idx="308">
                        <c:v>1.7650287075054632E-3</c:v>
                      </c:pt>
                      <c:pt idx="309">
                        <c:v>1.7846654150777915E-3</c:v>
                      </c:pt>
                      <c:pt idx="310">
                        <c:v>1.8044917174143526E-3</c:v>
                      </c:pt>
                      <c:pt idx="311">
                        <c:v>1.8245090828109783E-3</c:v>
                      </c:pt>
                      <c:pt idx="312">
                        <c:v>1.844718986641482E-3</c:v>
                      </c:pt>
                      <c:pt idx="313">
                        <c:v>1.8651229113412302E-3</c:v>
                      </c:pt>
                      <c:pt idx="314">
                        <c:v>1.8857223463899472E-3</c:v>
                      </c:pt>
                      <c:pt idx="315">
                        <c:v>1.9065187882937975E-3</c:v>
                      </c:pt>
                      <c:pt idx="316">
                        <c:v>1.9275137405666781E-3</c:v>
                      </c:pt>
                      <c:pt idx="317">
                        <c:v>1.9487087137107506E-3</c:v>
                      </c:pt>
                      <c:pt idx="318">
                        <c:v>1.9701052251961935E-3</c:v>
                      </c:pt>
                      <c:pt idx="319">
                        <c:v>1.991704799440162E-3</c:v>
                      </c:pt>
                      <c:pt idx="320">
                        <c:v>2.0135089677849969E-3</c:v>
                      </c:pt>
                      <c:pt idx="321">
                        <c:v>2.0355192684755703E-3</c:v>
                      </c:pt>
                      <c:pt idx="322">
                        <c:v>2.0577372466358975E-3</c:v>
                      </c:pt>
                      <c:pt idx="323">
                        <c:v>2.0801644542448924E-3</c:v>
                      </c:pt>
                      <c:pt idx="324">
                        <c:v>2.102802450111334E-3</c:v>
                      </c:pt>
                      <c:pt idx="325">
                        <c:v>2.1256527998479817E-3</c:v>
                      </c:pt>
                      <c:pt idx="326">
                        <c:v>2.1487170758448916E-3</c:v>
                      </c:pt>
                      <c:pt idx="327">
                        <c:v>2.1719968572418927E-3</c:v>
                      </c:pt>
                      <c:pt idx="328">
                        <c:v>2.1954937299001969E-3</c:v>
                      </c:pt>
                      <c:pt idx="329">
                        <c:v>2.2192092863731784E-3</c:v>
                      </c:pt>
                      <c:pt idx="330">
                        <c:v>2.2431451258763065E-3</c:v>
                      </c:pt>
                      <c:pt idx="331">
                        <c:v>2.2673028542562154E-3</c:v>
                      </c:pt>
                      <c:pt idx="332">
                        <c:v>2.2916840839588715E-3</c:v>
                      </c:pt>
                      <c:pt idx="333">
                        <c:v>2.3162904339969191E-3</c:v>
                      </c:pt>
                      <c:pt idx="334">
                        <c:v>2.3411235299161223E-3</c:v>
                      </c:pt>
                      <c:pt idx="335">
                        <c:v>2.3661850037609085E-3</c:v>
                      </c:pt>
                      <c:pt idx="336">
                        <c:v>2.3914764940390397E-3</c:v>
                      </c:pt>
                      <c:pt idx="337">
                        <c:v>2.4169996456853693E-3</c:v>
                      </c:pt>
                      <c:pt idx="338">
                        <c:v>2.4427561100247258E-3</c:v>
                      </c:pt>
                      <c:pt idx="339">
                        <c:v>2.4687475447338313E-3</c:v>
                      </c:pt>
                      <c:pt idx="340">
                        <c:v>2.49497561380236E-3</c:v>
                      </c:pt>
                      <c:pt idx="341">
                        <c:v>2.521441987493035E-3</c:v>
                      </c:pt>
                      <c:pt idx="342">
                        <c:v>2.5481483423008271E-3</c:v>
                      </c:pt>
                      <c:pt idx="343">
                        <c:v>2.5750963609111836E-3</c:v>
                      </c:pt>
                      <c:pt idx="344">
                        <c:v>2.6022877321573365E-3</c:v>
                      </c:pt>
                      <c:pt idx="345">
                        <c:v>2.6297241509766899E-3</c:v>
                      </c:pt>
                      <c:pt idx="346">
                        <c:v>2.6574073183661985E-3</c:v>
                      </c:pt>
                      <c:pt idx="347">
                        <c:v>2.6853389413368351E-3</c:v>
                      </c:pt>
                      <c:pt idx="348">
                        <c:v>2.7135207328670644E-3</c:v>
                      </c:pt>
                      <c:pt idx="349">
                        <c:v>2.7419544118553918E-3</c:v>
                      </c:pt>
                      <c:pt idx="350">
                        <c:v>2.7706417030718767E-3</c:v>
                      </c:pt>
                      <c:pt idx="351">
                        <c:v>2.7995843371086951E-3</c:v>
                      </c:pt>
                      <c:pt idx="352">
                        <c:v>2.8287840503297551E-3</c:v>
                      </c:pt>
                      <c:pt idx="353">
                        <c:v>2.8582425848192377E-3</c:v>
                      </c:pt>
                      <c:pt idx="354">
                        <c:v>2.8879616883292192E-3</c:v>
                      </c:pt>
                      <c:pt idx="355">
                        <c:v>2.9179431142262297E-3</c:v>
                      </c:pt>
                      <c:pt idx="356">
                        <c:v>2.9481886214368781E-3</c:v>
                      </c:pt>
                      <c:pt idx="357">
                        <c:v>2.9786999743923676E-3</c:v>
                      </c:pt>
                      <c:pt idx="358">
                        <c:v>3.0094789429720818E-3</c:v>
                      </c:pt>
                      <c:pt idx="359">
                        <c:v>3.0405273024461115E-3</c:v>
                      </c:pt>
                      <c:pt idx="360">
                        <c:v>3.0718468334167315E-3</c:v>
                      </c:pt>
                      <c:pt idx="361">
                        <c:v>3.1034393217588929E-3</c:v>
                      </c:pt>
                      <c:pt idx="362">
                        <c:v>3.1353065585596274E-3</c:v>
                      </c:pt>
                      <c:pt idx="363">
                        <c:v>3.1674503400564674E-3</c:v>
                      </c:pt>
                      <c:pt idx="364">
                        <c:v>3.1998724675747544E-3</c:v>
                      </c:pt>
                      <c:pt idx="365">
                        <c:v>3.2325747474639464E-3</c:v>
                      </c:pt>
                      <c:pt idx="366">
                        <c:v>3.2655589910328283E-3</c:v>
                      </c:pt>
                      <c:pt idx="367">
                        <c:v>3.2988270144837166E-3</c:v>
                      </c:pt>
                      <c:pt idx="368">
                        <c:v>3.3323806388455292E-3</c:v>
                      </c:pt>
                      <c:pt idx="369">
                        <c:v>3.3662216899058251E-3</c:v>
                      </c:pt>
                      <c:pt idx="370">
                        <c:v>3.4003519981417873E-3</c:v>
                      </c:pt>
                      <c:pt idx="371">
                        <c:v>3.4347733986500816E-3</c:v>
                      </c:pt>
                      <c:pt idx="372">
                        <c:v>3.4694877310756603E-3</c:v>
                      </c:pt>
                      <c:pt idx="373">
                        <c:v>3.504496839539459E-3</c:v>
                      </c:pt>
                      <c:pt idx="374">
                        <c:v>3.539802572565056E-3</c:v>
                      </c:pt>
                      <c:pt idx="375">
                        <c:v>3.5754067830041578E-3</c:v>
                      </c:pt>
                      <c:pt idx="376">
                        <c:v>3.611311327961028E-3</c:v>
                      </c:pt>
                      <c:pt idx="377">
                        <c:v>3.6475180687158422E-3</c:v>
                      </c:pt>
                      <c:pt idx="378">
                        <c:v>3.6840288706468699E-3</c:v>
                      </c:pt>
                      <c:pt idx="379">
                        <c:v>3.7208456031516037E-3</c:v>
                      </c:pt>
                      <c:pt idx="380">
                        <c:v>3.7579701395667234E-3</c:v>
                      </c:pt>
                      <c:pt idx="381">
                        <c:v>3.7954043570870236E-3</c:v>
                      </c:pt>
                      <c:pt idx="382">
                        <c:v>3.833150136683118E-3</c:v>
                      </c:pt>
                      <c:pt idx="383">
                        <c:v>3.8712093630181E-3</c:v>
                      </c:pt>
                      <c:pt idx="384">
                        <c:v>3.9095839243630422E-3</c:v>
                      </c:pt>
                      <c:pt idx="385">
                        <c:v>3.9482757125113756E-3</c:v>
                      </c:pt>
                      <c:pt idx="386">
                        <c:v>3.987286622692131E-3</c:v>
                      </c:pt>
                      <c:pt idx="387">
                        <c:v>4.0266185534820302E-3</c:v>
                      </c:pt>
                      <c:pt idx="388">
                        <c:v>4.0662734067165012E-3</c:v>
                      </c:pt>
                      <c:pt idx="389">
                        <c:v>4.1062530873994642E-3</c:v>
                      </c:pt>
                      <c:pt idx="390">
                        <c:v>4.1465595036120316E-3</c:v>
                      </c:pt>
                      <c:pt idx="391">
                        <c:v>4.1871945664200532E-3</c:v>
                      </c:pt>
                      <c:pt idx="392">
                        <c:v>4.2281601897804985E-3</c:v>
                      </c:pt>
                      <c:pt idx="393">
                        <c:v>4.2694582904467104E-3</c:v>
                      </c:pt>
                      <c:pt idx="394">
                        <c:v>4.3110907878724731E-3</c:v>
                      </c:pt>
                      <c:pt idx="395">
                        <c:v>4.3530596041149727E-3</c:v>
                      </c:pt>
                      <c:pt idx="396">
                        <c:v>4.3953666637365496E-3</c:v>
                      </c:pt>
                      <c:pt idx="397">
                        <c:v>4.4380138937053356E-3</c:v>
                      </c:pt>
                      <c:pt idx="398">
                        <c:v>4.4810032232946873E-3</c:v>
                      </c:pt>
                      <c:pt idx="399">
                        <c:v>4.5243365839815241E-3</c:v>
                      </c:pt>
                      <c:pt idx="400">
                        <c:v>4.5680159093434269E-3</c:v>
                      </c:pt>
                      <c:pt idx="401">
                        <c:v>4.6120431349546192E-3</c:v>
                      </c:pt>
                      <c:pt idx="402">
                        <c:v>4.6564201982807717E-3</c:v>
                      </c:pt>
                      <c:pt idx="403">
                        <c:v>4.701149038572639E-3</c:v>
                      </c:pt>
                      <c:pt idx="404">
                        <c:v>4.7462315967585333E-3</c:v>
                      </c:pt>
                      <c:pt idx="405">
                        <c:v>4.7916698153355987E-3</c:v>
                      </c:pt>
                      <c:pt idx="406">
                        <c:v>4.8374656382599978E-3</c:v>
                      </c:pt>
                      <c:pt idx="407">
                        <c:v>4.8836210108358169E-3</c:v>
                      </c:pt>
                      <c:pt idx="408">
                        <c:v>4.9301378796028864E-3</c:v>
                      </c:pt>
                      <c:pt idx="409">
                        <c:v>4.977018192223388E-3</c:v>
                      </c:pt>
                      <c:pt idx="410">
                        <c:v>5.0242638973673126E-3</c:v>
                      </c:pt>
                      <c:pt idx="411">
                        <c:v>5.0718769445967362E-3</c:v>
                      </c:pt>
                      <c:pt idx="412">
                        <c:v>5.1198592842489248E-3</c:v>
                      </c:pt>
                      <c:pt idx="413">
                        <c:v>5.1682128673182642E-3</c:v>
                      </c:pt>
                      <c:pt idx="414">
                        <c:v>5.2169396453370367E-3</c:v>
                      </c:pt>
                      <c:pt idx="415">
                        <c:v>5.2660415702550081E-3</c:v>
                      </c:pt>
                      <c:pt idx="416">
                        <c:v>5.3155205943178517E-3</c:v>
                      </c:pt>
                      <c:pt idx="417">
                        <c:v>5.3653786699444095E-3</c:v>
                      </c:pt>
                      <c:pt idx="418">
                        <c:v>5.4156177496027724E-3</c:v>
                      </c:pt>
                      <c:pt idx="419">
                        <c:v>5.4662397856852108E-3</c:v>
                      </c:pt>
                      <c:pt idx="420">
                        <c:v>5.5172467303819155E-3</c:v>
                      </c:pt>
                      <c:pt idx="421">
                        <c:v>5.5686405355536038E-3</c:v>
                      </c:pt>
                      <c:pt idx="422">
                        <c:v>5.6204231526029279E-3</c:v>
                      </c:pt>
                      <c:pt idx="423">
                        <c:v>5.6725965323447518E-3</c:v>
                      </c:pt>
                      <c:pt idx="424">
                        <c:v>5.7251626248752512E-3</c:v>
                      </c:pt>
                      <c:pt idx="425">
                        <c:v>5.7781233794398576E-3</c:v>
                      </c:pt>
                      <c:pt idx="426">
                        <c:v>5.8314807443000409E-3</c:v>
                      </c:pt>
                      <c:pt idx="427">
                        <c:v>5.885236666598982E-3</c:v>
                      </c:pt>
                      <c:pt idx="428">
                        <c:v>5.9393930922259815E-3</c:v>
                      </c:pt>
                      <c:pt idx="429">
                        <c:v>5.9939519656798633E-3</c:v>
                      </c:pt>
                      <c:pt idx="430">
                        <c:v>6.0489152299311386E-3</c:v>
                      </c:pt>
                      <c:pt idx="431">
                        <c:v>6.1042848262830331E-3</c:v>
                      </c:pt>
                      <c:pt idx="432">
                        <c:v>6.1600626942314041E-3</c:v>
                      </c:pt>
                      <c:pt idx="433">
                        <c:v>6.2162507713234977E-3</c:v>
                      </c:pt>
                      <c:pt idx="434">
                        <c:v>6.2728509930155777E-3</c:v>
                      </c:pt>
                      <c:pt idx="435">
                        <c:v>6.3298652925294074E-3</c:v>
                      </c:pt>
                      <c:pt idx="436">
                        <c:v>6.3872956007076688E-3</c:v>
                      </c:pt>
                      <c:pt idx="437">
                        <c:v>6.4451438458681147E-3</c:v>
                      </c:pt>
                      <c:pt idx="438">
                        <c:v>6.5034119536567809E-3</c:v>
                      </c:pt>
                      <c:pt idx="439">
                        <c:v>6.5621018468999415E-3</c:v>
                      </c:pt>
                      <c:pt idx="440">
                        <c:v>6.6212154454550086E-3</c:v>
                      </c:pt>
                      <c:pt idx="441">
                        <c:v>6.6807546660603342E-3</c:v>
                      </c:pt>
                      <c:pt idx="442">
                        <c:v>6.7407214221838702E-3</c:v>
                      </c:pt>
                      <c:pt idx="443">
                        <c:v>6.8011176238707829E-3</c:v>
                      </c:pt>
                      <c:pt idx="444">
                        <c:v>6.8619451775898746E-3</c:v>
                      </c:pt>
                      <c:pt idx="445">
                        <c:v>6.9232059860790786E-3</c:v>
                      </c:pt>
                      <c:pt idx="446">
                        <c:v>6.9849019481896717E-3</c:v>
                      </c:pt>
                      <c:pt idx="447">
                        <c:v>7.0470349587295825E-3</c:v>
                      </c:pt>
                      <c:pt idx="448">
                        <c:v>7.1096069083055324E-3</c:v>
                      </c:pt>
                      <c:pt idx="449">
                        <c:v>7.1726196831641094E-3</c:v>
                      </c:pt>
                      <c:pt idx="450">
                        <c:v>7.2360751650318378E-3</c:v>
                      </c:pt>
                      <c:pt idx="451">
                        <c:v>7.2999752309541111E-3</c:v>
                      </c:pt>
                      <c:pt idx="452">
                        <c:v>7.3643217531331765E-3</c:v>
                      </c:pt>
                      <c:pt idx="453">
                        <c:v>7.4291165987649312E-3</c:v>
                      </c:pt>
                      <c:pt idx="454">
                        <c:v>7.4943616298748898E-3</c:v>
                      </c:pt>
                      <c:pt idx="455">
                        <c:v>7.560058703152862E-3</c:v>
                      </c:pt>
                      <c:pt idx="456">
                        <c:v>7.6262096697868815E-3</c:v>
                      </c:pt>
                      <c:pt idx="457">
                        <c:v>7.6928163752958655E-3</c:v>
                      </c:pt>
                      <c:pt idx="458">
                        <c:v>7.7598806593614572E-3</c:v>
                      </c:pt>
                      <c:pt idx="459">
                        <c:v>7.827404355658792E-3</c:v>
                      </c:pt>
                      <c:pt idx="460">
                        <c:v>7.8953892916861917E-3</c:v>
                      </c:pt>
                      <c:pt idx="461">
                        <c:v>7.9638372885940736E-3</c:v>
                      </c:pt>
                      <c:pt idx="462">
                        <c:v>8.0327501610126233E-3</c:v>
                      </c:pt>
                      <c:pt idx="463">
                        <c:v>8.1021297168787608E-3</c:v>
                      </c:pt>
                      <c:pt idx="464">
                        <c:v>8.1719777572618942E-3</c:v>
                      </c:pt>
                      <c:pt idx="465">
                        <c:v>8.242296076188961E-3</c:v>
                      </c:pt>
                      <c:pt idx="466">
                        <c:v>8.3130864604682841E-3</c:v>
                      </c:pt>
                      <c:pt idx="467">
                        <c:v>8.3843506895127026E-3</c:v>
                      </c:pt>
                      <c:pt idx="468">
                        <c:v>8.4560905351616766E-3</c:v>
                      </c:pt>
                      <c:pt idx="469">
                        <c:v>8.5283077615023965E-3</c:v>
                      </c:pt>
                      <c:pt idx="470">
                        <c:v>8.6010041246902067E-3</c:v>
                      </c:pt>
                      <c:pt idx="471">
                        <c:v>8.6741813727678613E-3</c:v>
                      </c:pt>
                      <c:pt idx="472">
                        <c:v>8.7478412454841236E-3</c:v>
                      </c:pt>
                      <c:pt idx="473">
                        <c:v>8.821985474111305E-3</c:v>
                      </c:pt>
                      <c:pt idx="474">
                        <c:v>8.8966157812620916E-3</c:v>
                      </c:pt>
                      <c:pt idx="475">
                        <c:v>8.9717338807053862E-3</c:v>
                      </c:pt>
                      <c:pt idx="476">
                        <c:v>9.0473414771813226E-3</c:v>
                      </c:pt>
                      <c:pt idx="477">
                        <c:v>9.1234402662155861E-3</c:v>
                      </c:pt>
                      <c:pt idx="478">
                        <c:v>9.2000319339326335E-3</c:v>
                      </c:pt>
                      <c:pt idx="479">
                        <c:v>9.277118156868408E-3</c:v>
                      </c:pt>
                      <c:pt idx="480">
                        <c:v>9.3547006017819529E-3</c:v>
                      </c:pt>
                      <c:pt idx="481">
                        <c:v>9.4327809254665298E-3</c:v>
                      </c:pt>
                      <c:pt idx="482">
                        <c:v>9.5113607745596334E-3</c:v>
                      </c:pt>
                      <c:pt idx="483">
                        <c:v>9.5904417853525572E-3</c:v>
                      </c:pt>
                      <c:pt idx="484">
                        <c:v>9.6700255835989457E-3</c:v>
                      </c:pt>
                      <c:pt idx="485">
                        <c:v>9.7501137843227139E-3</c:v>
                      </c:pt>
                      <c:pt idx="486">
                        <c:v>9.8307079916253003E-3</c:v>
                      </c:pt>
                      <c:pt idx="487">
                        <c:v>9.9118097984919919E-3</c:v>
                      </c:pt>
                      <c:pt idx="488">
                        <c:v>9.9934207865978106E-3</c:v>
                      </c:pt>
                      <c:pt idx="489">
                        <c:v>1.0075542526112419E-2</c:v>
                      </c:pt>
                      <c:pt idx="490">
                        <c:v>1.0158176575504631E-2</c:v>
                      </c:pt>
                      <c:pt idx="491">
                        <c:v>1.0241324481345959E-2</c:v>
                      </c:pt>
                      <c:pt idx="492">
                        <c:v>1.0324987778113805E-2</c:v>
                      </c:pt>
                      <c:pt idx="493">
                        <c:v>1.0409167987993739E-2</c:v>
                      </c:pt>
                      <c:pt idx="494">
                        <c:v>1.0493866620681341E-2</c:v>
                      </c:pt>
                      <c:pt idx="495">
                        <c:v>1.0579085173183326E-2</c:v>
                      </c:pt>
                      <c:pt idx="496">
                        <c:v>1.0664825129618085E-2</c:v>
                      </c:pt>
                      <c:pt idx="497">
                        <c:v>1.0751087961015739E-2</c:v>
                      </c:pt>
                      <c:pt idx="498">
                        <c:v>1.0837875125117391E-2</c:v>
                      </c:pt>
                      <c:pt idx="499">
                        <c:v>1.0925188066174133E-2</c:v>
                      </c:pt>
                      <c:pt idx="500">
                        <c:v>1.1013028214745212E-2</c:v>
                      </c:pt>
                      <c:pt idx="501">
                        <c:v>1.110139698749588E-2</c:v>
                      </c:pt>
                      <c:pt idx="502">
                        <c:v>1.1190295786994608E-2</c:v>
                      </c:pt>
                      <c:pt idx="503">
                        <c:v>1.1279726001509902E-2</c:v>
                      </c:pt>
                      <c:pt idx="504">
                        <c:v>1.1369689004806531E-2</c:v>
                      </c:pt>
                      <c:pt idx="505">
                        <c:v>1.1460186155941387E-2</c:v>
                      </c:pt>
                      <c:pt idx="506">
                        <c:v>1.1551218799058854E-2</c:v>
                      </c:pt>
                      <c:pt idx="507">
                        <c:v>1.1642788263185709E-2</c:v>
                      </c:pt>
                      <c:pt idx="508">
                        <c:v>1.1734895862025699E-2</c:v>
                      </c:pt>
                      <c:pt idx="509">
                        <c:v>1.1827542893753604E-2</c:v>
                      </c:pt>
                      <c:pt idx="510">
                        <c:v>1.1920730640809039E-2</c:v>
                      </c:pt>
                      <c:pt idx="511">
                        <c:v>1.2014460369689756E-2</c:v>
                      </c:pt>
                      <c:pt idx="512">
                        <c:v>1.2108733330744742E-2</c:v>
                      </c:pt>
                      <c:pt idx="513">
                        <c:v>1.2203550757966853E-2</c:v>
                      </c:pt>
                      <c:pt idx="514">
                        <c:v>1.22989138687852E-2</c:v>
                      </c:pt>
                      <c:pt idx="515">
                        <c:v>1.239482386385727E-2</c:v>
                      </c:pt>
                      <c:pt idx="516">
                        <c:v>1.2491281926860654E-2</c:v>
                      </c:pt>
                      <c:pt idx="517">
                        <c:v>1.258828922428467E-2</c:v>
                      </c:pt>
                      <c:pt idx="518">
                        <c:v>1.2685846905221568E-2</c:v>
                      </c:pt>
                      <c:pt idx="519">
                        <c:v>1.2783956101157682E-2</c:v>
                      </c:pt>
                      <c:pt idx="520">
                        <c:v>1.2882617925764219E-2</c:v>
                      </c:pt>
                      <c:pt idx="521">
                        <c:v>1.2981833474688006E-2</c:v>
                      </c:pt>
                      <c:pt idx="522">
                        <c:v>1.3081603825341927E-2</c:v>
                      </c:pt>
                      <c:pt idx="523">
                        <c:v>1.3181930036695311E-2</c:v>
                      </c:pt>
                      <c:pt idx="524">
                        <c:v>1.3282813149064168E-2</c:v>
                      </c:pt>
                      <c:pt idx="525">
                        <c:v>1.3384254183901243E-2</c:v>
                      </c:pt>
                      <c:pt idx="526">
                        <c:v>1.348625414358611E-2</c:v>
                      </c:pt>
                      <c:pt idx="527">
                        <c:v>1.358881401121503E-2</c:v>
                      </c:pt>
                      <c:pt idx="528">
                        <c:v>1.369193475039091E-2</c:v>
                      </c:pt>
                      <c:pt idx="529">
                        <c:v>1.3795617305013122E-2</c:v>
                      </c:pt>
                      <c:pt idx="530">
                        <c:v>1.3899862599067331E-2</c:v>
                      </c:pt>
                      <c:pt idx="531">
                        <c:v>1.4004671536415386E-2</c:v>
                      </c:pt>
                      <c:pt idx="532">
                        <c:v>1.4110045000585138E-2</c:v>
                      </c:pt>
                      <c:pt idx="533">
                        <c:v>1.421598385456041E-2</c:v>
                      </c:pt>
                      <c:pt idx="534">
                        <c:v>1.432248894057093E-2</c:v>
                      </c:pt>
                      <c:pt idx="535">
                        <c:v>1.4429561079882469E-2</c:v>
                      </c:pt>
                      <c:pt idx="536">
                        <c:v>1.4537201072586952E-2</c:v>
                      </c:pt>
                      <c:pt idx="537">
                        <c:v>1.4645409697392841E-2</c:v>
                      </c:pt>
                      <c:pt idx="538">
                        <c:v>1.4754187711415545E-2</c:v>
                      </c:pt>
                      <c:pt idx="539">
                        <c:v>1.4863535849968095E-2</c:v>
                      </c:pt>
                      <c:pt idx="540">
                        <c:v>1.497345482635193E-2</c:v>
                      </c:pt>
                      <c:pt idx="541">
                        <c:v>1.5083945331648007E-2</c:v>
                      </c:pt>
                      <c:pt idx="542">
                        <c:v>1.5195008034508026E-2</c:v>
                      </c:pt>
                      <c:pt idx="543">
                        <c:v>1.5306643580945987E-2</c:v>
                      </c:pt>
                      <c:pt idx="544">
                        <c:v>1.5418852594130047E-2</c:v>
                      </c:pt>
                      <c:pt idx="545">
                        <c:v>1.5531635674174612E-2</c:v>
                      </c:pt>
                      <c:pt idx="546">
                        <c:v>1.5644993397932787E-2</c:v>
                      </c:pt>
                      <c:pt idx="547">
                        <c:v>1.5758926318789206E-2</c:v>
                      </c:pt>
                      <c:pt idx="548">
                        <c:v>1.5873434966453184E-2</c:v>
                      </c:pt>
                      <c:pt idx="549">
                        <c:v>1.5988519846752262E-2</c:v>
                      </c:pt>
                      <c:pt idx="550">
                        <c:v>1.6104181441426238E-2</c:v>
                      </c:pt>
                      <c:pt idx="551">
                        <c:v>1.622042020792153E-2</c:v>
                      </c:pt>
                      <c:pt idx="552">
                        <c:v>1.6337236579186076E-2</c:v>
                      </c:pt>
                      <c:pt idx="553">
                        <c:v>1.6454630963464733E-2</c:v>
                      </c:pt>
                      <c:pt idx="554">
                        <c:v>1.6572603744095086E-2</c:v>
                      </c:pt>
                      <c:pt idx="555">
                        <c:v>1.6691155279303919E-2</c:v>
                      </c:pt>
                      <c:pt idx="556">
                        <c:v>1.6810285902004091E-2</c:v>
                      </c:pt>
                      <c:pt idx="557">
                        <c:v>1.692999591959218E-2</c:v>
                      </c:pt>
                      <c:pt idx="558">
                        <c:v>1.70502856137465E-2</c:v>
                      </c:pt>
                      <c:pt idx="559">
                        <c:v>1.7171155240225992E-2</c:v>
                      </c:pt>
                      <c:pt idx="560">
                        <c:v>1.7292605028669521E-2</c:v>
                      </c:pt>
                      <c:pt idx="561">
                        <c:v>1.7414635182396044E-2</c:v>
                      </c:pt>
                      <c:pt idx="562">
                        <c:v>1.7537245878205352E-2</c:v>
                      </c:pt>
                      <c:pt idx="563">
                        <c:v>1.7660437266179604E-2</c:v>
                      </c:pt>
                      <c:pt idx="564">
                        <c:v>1.7784209469485574E-2</c:v>
                      </c:pt>
                      <c:pt idx="565">
                        <c:v>1.7908562584177622E-2</c:v>
                      </c:pt>
                      <c:pt idx="566">
                        <c:v>1.8033496679001618E-2</c:v>
                      </c:pt>
                      <c:pt idx="567">
                        <c:v>1.8159011795199437E-2</c:v>
                      </c:pt>
                      <c:pt idx="568">
                        <c:v>1.8285107946314584E-2</c:v>
                      </c:pt>
                      <c:pt idx="569">
                        <c:v>1.8411785117998434E-2</c:v>
                      </c:pt>
                      <c:pt idx="570">
                        <c:v>1.8539043267817502E-2</c:v>
                      </c:pt>
                      <c:pt idx="571">
                        <c:v>1.8666882325061643E-2</c:v>
                      </c:pt>
                      <c:pt idx="572">
                        <c:v>1.8795302190553066E-2</c:v>
                      </c:pt>
                      <c:pt idx="573">
                        <c:v>1.8924302736456514E-2</c:v>
                      </c:pt>
                      <c:pt idx="574">
                        <c:v>1.9053883806090185E-2</c:v>
                      </c:pt>
                      <c:pt idx="575">
                        <c:v>1.9184045213737962E-2</c:v>
                      </c:pt>
                      <c:pt idx="576">
                        <c:v>1.9314786744462385E-2</c:v>
                      </c:pt>
                      <c:pt idx="577">
                        <c:v>1.9446108153918965E-2</c:v>
                      </c:pt>
                      <c:pt idx="578">
                        <c:v>1.9578009168171356E-2</c:v>
                      </c:pt>
                      <c:pt idx="579">
                        <c:v>1.9710489483507846E-2</c:v>
                      </c:pt>
                      <c:pt idx="580">
                        <c:v>1.9843548766258833E-2</c:v>
                      </c:pt>
                      <c:pt idx="581">
                        <c:v>1.9977186652615532E-2</c:v>
                      </c:pt>
                      <c:pt idx="582">
                        <c:v>2.0111402748449962E-2</c:v>
                      </c:pt>
                      <c:pt idx="583">
                        <c:v>2.0246196629135921E-2</c:v>
                      </c:pt>
                      <c:pt idx="584">
                        <c:v>2.0381567839371534E-2</c:v>
                      </c:pt>
                      <c:pt idx="585">
                        <c:v>2.0517515893002714E-2</c:v>
                      </c:pt>
                      <c:pt idx="586">
                        <c:v>2.0654040272848236E-2</c:v>
                      </c:pt>
                      <c:pt idx="587">
                        <c:v>2.0791140430525903E-2</c:v>
                      </c:pt>
                      <c:pt idx="588">
                        <c:v>2.0928815786280187E-2</c:v>
                      </c:pt>
                      <c:pt idx="589">
                        <c:v>2.1067065728811191E-2</c:v>
                      </c:pt>
                      <c:pt idx="590">
                        <c:v>2.1205889615105014E-2</c:v>
                      </c:pt>
                      <c:pt idx="591">
                        <c:v>2.1345286770265582E-2</c:v>
                      </c:pt>
                      <c:pt idx="592">
                        <c:v>2.148525648734783E-2</c:v>
                      </c:pt>
                      <c:pt idx="593">
                        <c:v>2.16257980271925E-2</c:v>
                      </c:pt>
                      <c:pt idx="594">
                        <c:v>2.1766910618262275E-2</c:v>
                      </c:pt>
                      <c:pt idx="595">
                        <c:v>2.1908593456479601E-2</c:v>
                      </c:pt>
                      <c:pt idx="596">
                        <c:v>2.2050845705065929E-2</c:v>
                      </c:pt>
                      <c:pt idx="597">
                        <c:v>2.2193666494382661E-2</c:v>
                      </c:pt>
                      <c:pt idx="598">
                        <c:v>2.2337054921773507E-2</c:v>
                      </c:pt>
                      <c:pt idx="599">
                        <c:v>2.2481010051408699E-2</c:v>
                      </c:pt>
                      <c:pt idx="600">
                        <c:v>2.2625530914130741E-2</c:v>
                      </c:pt>
                      <c:pt idx="601">
                        <c:v>2.2770616507301767E-2</c:v>
                      </c:pt>
                      <c:pt idx="602">
                        <c:v>2.29162657946528E-2</c:v>
                      </c:pt>
                      <c:pt idx="603">
                        <c:v>2.306247770613452E-2</c:v>
                      </c:pt>
                      <c:pt idx="604">
                        <c:v>2.3209251137769976E-2</c:v>
                      </c:pt>
                      <c:pt idx="605">
                        <c:v>2.3356584951508944E-2</c:v>
                      </c:pt>
                      <c:pt idx="606">
                        <c:v>2.3504477975084211E-2</c:v>
                      </c:pt>
                      <c:pt idx="607">
                        <c:v>2.3652929001869518E-2</c:v>
                      </c:pt>
                      <c:pt idx="608">
                        <c:v>2.3801936790739556E-2</c:v>
                      </c:pt>
                      <c:pt idx="609">
                        <c:v>2.3951500065931785E-2</c:v>
                      </c:pt>
                      <c:pt idx="610">
                        <c:v>2.410161751691001E-2</c:v>
                      </c:pt>
                      <c:pt idx="611">
                        <c:v>2.4252287798230149E-2</c:v>
                      </c:pt>
                      <c:pt idx="612">
                        <c:v>2.4403509529407712E-2</c:v>
                      </c:pt>
                      <c:pt idx="613">
                        <c:v>2.4555281294787488E-2</c:v>
                      </c:pt>
                      <c:pt idx="614">
                        <c:v>2.470760164341497E-2</c:v>
                      </c:pt>
                      <c:pt idx="615">
                        <c:v>2.4860469088910164E-2</c:v>
                      </c:pt>
                      <c:pt idx="616">
                        <c:v>2.5013882109343077E-2</c:v>
                      </c:pt>
                      <c:pt idx="617">
                        <c:v>2.5167839147111622E-2</c:v>
                      </c:pt>
                      <c:pt idx="618">
                        <c:v>2.5322338608821365E-2</c:v>
                      </c:pt>
                      <c:pt idx="619">
                        <c:v>2.5477378865167571E-2</c:v>
                      </c:pt>
                      <c:pt idx="620">
                        <c:v>2.5632958250819387E-2</c:v>
                      </c:pt>
                      <c:pt idx="621">
                        <c:v>2.5789075064306104E-2</c:v>
                      </c:pt>
                      <c:pt idx="622">
                        <c:v>2.5945727567905759E-2</c:v>
                      </c:pt>
                      <c:pt idx="623">
                        <c:v>2.6102913987535795E-2</c:v>
                      </c:pt>
                      <c:pt idx="624">
                        <c:v>2.6260632512646254E-2</c:v>
                      </c:pt>
                      <c:pt idx="625">
                        <c:v>2.6418881296114863E-2</c:v>
                      </c:pt>
                      <c:pt idx="626">
                        <c:v>2.6577658454144837E-2</c:v>
                      </c:pt>
                      <c:pt idx="627">
                        <c:v>2.6736962066164601E-2</c:v>
                      </c:pt>
                      <c:pt idx="628">
                        <c:v>2.6896790174730238E-2</c:v>
                      </c:pt>
                      <c:pt idx="629">
                        <c:v>2.705714078543001E-2</c:v>
                      </c:pt>
                      <c:pt idx="630">
                        <c:v>2.7218011866791438E-2</c:v>
                      </c:pt>
                      <c:pt idx="631">
                        <c:v>2.7379401350190794E-2</c:v>
                      </c:pt>
                      <c:pt idx="632">
                        <c:v>2.7541307129764901E-2</c:v>
                      </c:pt>
                      <c:pt idx="633">
                        <c:v>2.7703727062325618E-2</c:v>
                      </c:pt>
                      <c:pt idx="634">
                        <c:v>2.7866658967276556E-2</c:v>
                      </c:pt>
                      <c:pt idx="635">
                        <c:v>2.8030100626532602E-2</c:v>
                      </c:pt>
                      <c:pt idx="636">
                        <c:v>2.8194049784441646E-2</c:v>
                      </c:pt>
                      <c:pt idx="637">
                        <c:v>2.8358504147709122E-2</c:v>
                      </c:pt>
                      <c:pt idx="638">
                        <c:v>2.852346138532507E-2</c:v>
                      </c:pt>
                      <c:pt idx="639">
                        <c:v>2.8688919128493622E-2</c:v>
                      </c:pt>
                      <c:pt idx="640">
                        <c:v>2.885487497056544E-2</c:v>
                      </c:pt>
                      <c:pt idx="641">
                        <c:v>2.9021326466972398E-2</c:v>
                      </c:pt>
                      <c:pt idx="642">
                        <c:v>2.9188271135165367E-2</c:v>
                      </c:pt>
                      <c:pt idx="643">
                        <c:v>2.935570645455423E-2</c:v>
                      </c:pt>
                      <c:pt idx="644">
                        <c:v>2.9523629866451014E-2</c:v>
                      </c:pt>
                      <c:pt idx="645">
                        <c:v>2.9692038774015481E-2</c:v>
                      </c:pt>
                      <c:pt idx="646">
                        <c:v>2.9860930542203529E-2</c:v>
                      </c:pt>
                      <c:pt idx="647">
                        <c:v>3.0030302497718535E-2</c:v>
                      </c:pt>
                      <c:pt idx="648">
                        <c:v>3.0200151928965135E-2</c:v>
                      </c:pt>
                      <c:pt idx="649">
                        <c:v>3.0370476086006248E-2</c:v>
                      </c:pt>
                      <c:pt idx="650">
                        <c:v>3.0541272180522501E-2</c:v>
                      </c:pt>
                      <c:pt idx="651">
                        <c:v>3.071253738577491E-2</c:v>
                      </c:pt>
                      <c:pt idx="652">
                        <c:v>3.0884268836570045E-2</c:v>
                      </c:pt>
                      <c:pt idx="653">
                        <c:v>3.105646362922845E-2</c:v>
                      </c:pt>
                      <c:pt idx="654">
                        <c:v>3.1229118821555674E-2</c:v>
                      </c:pt>
                      <c:pt idx="655">
                        <c:v>3.140223143281641E-2</c:v>
                      </c:pt>
                      <c:pt idx="656">
                        <c:v>3.1575798443711521E-2</c:v>
                      </c:pt>
                      <c:pt idx="657">
                        <c:v>3.1749816796358014E-2</c:v>
                      </c:pt>
                      <c:pt idx="658">
                        <c:v>3.1924283394272092E-2</c:v>
                      </c:pt>
                      <c:pt idx="659">
                        <c:v>3.2099195102355017E-2</c:v>
                      </c:pt>
                      <c:pt idx="660">
                        <c:v>3.2274548746882264E-2</c:v>
                      </c:pt>
                      <c:pt idx="661">
                        <c:v>3.2450341115495406E-2</c:v>
                      </c:pt>
                      <c:pt idx="662">
                        <c:v>3.2626568957197372E-2</c:v>
                      </c:pt>
                      <c:pt idx="663">
                        <c:v>3.2803228982350496E-2</c:v>
                      </c:pt>
                      <c:pt idx="664">
                        <c:v>3.2980317862677841E-2</c:v>
                      </c:pt>
                      <c:pt idx="665">
                        <c:v>3.3157832231267566E-2</c:v>
                      </c:pt>
                      <c:pt idx="666">
                        <c:v>3.3335768682580327E-2</c:v>
                      </c:pt>
                      <c:pt idx="667">
                        <c:v>3.3514123772460096E-2</c:v>
                      </c:pt>
                      <c:pt idx="668">
                        <c:v>3.3692894018147714E-2</c:v>
                      </c:pt>
                      <c:pt idx="669">
                        <c:v>3.3872075898298055E-2</c:v>
                      </c:pt>
                      <c:pt idx="670">
                        <c:v>3.4051665853000027E-2</c:v>
                      </c:pt>
                      <c:pt idx="671">
                        <c:v>3.4231660283799967E-2</c:v>
                      </c:pt>
                      <c:pt idx="672">
                        <c:v>3.4412055553728171E-2</c:v>
                      </c:pt>
                      <c:pt idx="673">
                        <c:v>3.4592847987328743E-2</c:v>
                      </c:pt>
                      <c:pt idx="674">
                        <c:v>3.4774033870692542E-2</c:v>
                      </c:pt>
                      <c:pt idx="675">
                        <c:v>3.4955609451493494E-2</c:v>
                      </c:pt>
                      <c:pt idx="676">
                        <c:v>3.5137570939028223E-2</c:v>
                      </c:pt>
                      <c:pt idx="677">
                        <c:v>3.5319914504258781E-2</c:v>
                      </c:pt>
                      <c:pt idx="678">
                        <c:v>3.5502636279858911E-2</c:v>
                      </c:pt>
                      <c:pt idx="679">
                        <c:v>3.5685732360263379E-2</c:v>
                      </c:pt>
                      <c:pt idx="680">
                        <c:v>3.5869198801720903E-2</c:v>
                      </c:pt>
                      <c:pt idx="681">
                        <c:v>3.6053031622350046E-2</c:v>
                      </c:pt>
                      <c:pt idx="682">
                        <c:v>3.623722680219895E-2</c:v>
                      </c:pt>
                      <c:pt idx="683">
                        <c:v>3.6421780283307906E-2</c:v>
                      </c:pt>
                      <c:pt idx="684">
                        <c:v>3.6606687969775661E-2</c:v>
                      </c:pt>
                      <c:pt idx="685">
                        <c:v>3.679194572782904E-2</c:v>
                      </c:pt>
                      <c:pt idx="686">
                        <c:v>3.6977549385895786E-2</c:v>
                      </c:pt>
                      <c:pt idx="687">
                        <c:v>3.7163494734680974E-2</c:v>
                      </c:pt>
                      <c:pt idx="688">
                        <c:v>3.7349777527246796E-2</c:v>
                      </c:pt>
                      <c:pt idx="689">
                        <c:v>3.7536393479095764E-2</c:v>
                      </c:pt>
                      <c:pt idx="690">
                        <c:v>3.7723338268257273E-2</c:v>
                      </c:pt>
                      <c:pt idx="691">
                        <c:v>3.7910607535377748E-2</c:v>
                      </c:pt>
                      <c:pt idx="692">
                        <c:v>3.8098196883814051E-2</c:v>
                      </c:pt>
                      <c:pt idx="693">
                        <c:v>3.8286101879730576E-2</c:v>
                      </c:pt>
                      <c:pt idx="694">
                        <c:v>3.8474318052199537E-2</c:v>
                      </c:pt>
                      <c:pt idx="695">
                        <c:v>3.8662840893304969E-2</c:v>
                      </c:pt>
                      <c:pt idx="696">
                        <c:v>3.885166585825009E-2</c:v>
                      </c:pt>
                      <c:pt idx="697">
                        <c:v>3.9040788365468086E-2</c:v>
                      </c:pt>
                      <c:pt idx="698">
                        <c:v>3.9230203796736592E-2</c:v>
                      </c:pt>
                      <c:pt idx="699">
                        <c:v>3.9419907497295417E-2</c:v>
                      </c:pt>
                      <c:pt idx="700">
                        <c:v>3.9609894775967991E-2</c:v>
                      </c:pt>
                      <c:pt idx="701">
                        <c:v>3.9800160905286118E-2</c:v>
                      </c:pt>
                      <c:pt idx="702">
                        <c:v>3.9990701121618524E-2</c:v>
                      </c:pt>
                      <c:pt idx="703">
                        <c:v>4.0181510625302549E-2</c:v>
                      </c:pt>
                      <c:pt idx="704">
                        <c:v>4.0372584580779691E-2</c:v>
                      </c:pt>
                      <c:pt idx="705">
                        <c:v>4.0563918116734515E-2</c:v>
                      </c:pt>
                      <c:pt idx="706">
                        <c:v>4.075550632623709E-2</c:v>
                      </c:pt>
                      <c:pt idx="707">
                        <c:v>4.0947344266889056E-2</c:v>
                      </c:pt>
                      <c:pt idx="708">
                        <c:v>4.1139426960973037E-2</c:v>
                      </c:pt>
                      <c:pt idx="709">
                        <c:v>4.1331749395605889E-2</c:v>
                      </c:pt>
                      <c:pt idx="710">
                        <c:v>4.152430652289512E-2</c:v>
                      </c:pt>
                      <c:pt idx="711">
                        <c:v>4.1717093260099231E-2</c:v>
                      </c:pt>
                      <c:pt idx="712">
                        <c:v>4.1910104489791253E-2</c:v>
                      </c:pt>
                      <c:pt idx="713">
                        <c:v>4.2103335060026038E-2</c:v>
                      </c:pt>
                      <c:pt idx="714">
                        <c:v>4.2296779784511102E-2</c:v>
                      </c:pt>
                      <c:pt idx="715">
                        <c:v>4.2490433442780841E-2</c:v>
                      </c:pt>
                      <c:pt idx="716">
                        <c:v>4.2684290780374494E-2</c:v>
                      </c:pt>
                      <c:pt idx="717">
                        <c:v>4.2878346509017437E-2</c:v>
                      </c:pt>
                      <c:pt idx="718">
                        <c:v>4.3072595306806259E-2</c:v>
                      </c:pt>
                      <c:pt idx="719">
                        <c:v>4.3267031818397139E-2</c:v>
                      </c:pt>
                      <c:pt idx="720">
                        <c:v>4.3461650655197949E-2</c:v>
                      </c:pt>
                      <c:pt idx="721">
                        <c:v>4.3656446395563743E-2</c:v>
                      </c:pt>
                      <c:pt idx="722">
                        <c:v>4.3851413584995856E-2</c:v>
                      </c:pt>
                      <c:pt idx="723">
                        <c:v>4.4046546736344609E-2</c:v>
                      </c:pt>
                      <c:pt idx="724">
                        <c:v>4.4241840330015283E-2</c:v>
                      </c:pt>
                      <c:pt idx="725">
                        <c:v>4.4437288814177967E-2</c:v>
                      </c:pt>
                      <c:pt idx="726">
                        <c:v>4.4632886604980569E-2</c:v>
                      </c:pt>
                      <c:pt idx="727">
                        <c:v>4.4828628086765604E-2</c:v>
                      </c:pt>
                      <c:pt idx="728">
                        <c:v>4.5024507612290349E-2</c:v>
                      </c:pt>
                      <c:pt idx="729">
                        <c:v>4.5220519502950564E-2</c:v>
                      </c:pt>
                      <c:pt idx="730">
                        <c:v>4.5416658049007623E-2</c:v>
                      </c:pt>
                      <c:pt idx="731">
                        <c:v>4.5612917509819252E-2</c:v>
                      </c:pt>
                      <c:pt idx="732">
                        <c:v>4.580929211407362E-2</c:v>
                      </c:pt>
                      <c:pt idx="733">
                        <c:v>4.6005776060026975E-2</c:v>
                      </c:pt>
                      <c:pt idx="734">
                        <c:v>4.6202363515744846E-2</c:v>
                      </c:pt>
                      <c:pt idx="735">
                        <c:v>4.6399048619346371E-2</c:v>
                      </c:pt>
                      <c:pt idx="736">
                        <c:v>4.6595825479252513E-2</c:v>
                      </c:pt>
                      <c:pt idx="737">
                        <c:v>4.6792688174437352E-2</c:v>
                      </c:pt>
                      <c:pt idx="738">
                        <c:v>4.6989630754683001E-2</c:v>
                      </c:pt>
                      <c:pt idx="739">
                        <c:v>4.7186647240837855E-2</c:v>
                      </c:pt>
                      <c:pt idx="740">
                        <c:v>4.7383731625078342E-2</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4.7383731625078328E-2</c:v>
                      </c:pt>
                      <c:pt idx="1261">
                        <c:v>4.7186647240837855E-2</c:v>
                      </c:pt>
                      <c:pt idx="1262">
                        <c:v>4.6989630754682973E-2</c:v>
                      </c:pt>
                      <c:pt idx="1263">
                        <c:v>4.6792688174437339E-2</c:v>
                      </c:pt>
                      <c:pt idx="1264">
                        <c:v>4.6595825479252513E-2</c:v>
                      </c:pt>
                      <c:pt idx="1265">
                        <c:v>4.6399048619346329E-2</c:v>
                      </c:pt>
                      <c:pt idx="1266">
                        <c:v>4.6202363515744804E-2</c:v>
                      </c:pt>
                      <c:pt idx="1267">
                        <c:v>4.6005776060026961E-2</c:v>
                      </c:pt>
                      <c:pt idx="1268">
                        <c:v>4.5809292114073592E-2</c:v>
                      </c:pt>
                      <c:pt idx="1269">
                        <c:v>4.5612917509819211E-2</c:v>
                      </c:pt>
                      <c:pt idx="1270">
                        <c:v>4.5416658049007609E-2</c:v>
                      </c:pt>
                      <c:pt idx="1271">
                        <c:v>4.522051950295055E-2</c:v>
                      </c:pt>
                      <c:pt idx="1272">
                        <c:v>4.5024507612290307E-2</c:v>
                      </c:pt>
                      <c:pt idx="1273">
                        <c:v>4.4828628086765569E-2</c:v>
                      </c:pt>
                      <c:pt idx="1274">
                        <c:v>4.4632886604980541E-2</c:v>
                      </c:pt>
                      <c:pt idx="1275">
                        <c:v>4.4437288814177953E-2</c:v>
                      </c:pt>
                      <c:pt idx="1276">
                        <c:v>4.4241840330015249E-2</c:v>
                      </c:pt>
                      <c:pt idx="1277">
                        <c:v>4.4046546736344575E-2</c:v>
                      </c:pt>
                      <c:pt idx="1278">
                        <c:v>4.3851413584995835E-2</c:v>
                      </c:pt>
                      <c:pt idx="1279">
                        <c:v>4.3656446395563715E-2</c:v>
                      </c:pt>
                      <c:pt idx="1280">
                        <c:v>4.3461650655197914E-2</c:v>
                      </c:pt>
                      <c:pt idx="1281">
                        <c:v>4.3267031818397125E-2</c:v>
                      </c:pt>
                      <c:pt idx="1282">
                        <c:v>4.3072595306806245E-2</c:v>
                      </c:pt>
                      <c:pt idx="1283">
                        <c:v>4.2878346509017409E-2</c:v>
                      </c:pt>
                      <c:pt idx="1284">
                        <c:v>4.2684290780374466E-2</c:v>
                      </c:pt>
                      <c:pt idx="1285">
                        <c:v>4.249043344278082E-2</c:v>
                      </c:pt>
                      <c:pt idx="1286">
                        <c:v>4.2296779784511088E-2</c:v>
                      </c:pt>
                      <c:pt idx="1287">
                        <c:v>4.2103335060026004E-2</c:v>
                      </c:pt>
                      <c:pt idx="1288">
                        <c:v>4.1910104489791225E-2</c:v>
                      </c:pt>
                      <c:pt idx="1289">
                        <c:v>4.1717093260099217E-2</c:v>
                      </c:pt>
                      <c:pt idx="1290">
                        <c:v>4.1524306522895092E-2</c:v>
                      </c:pt>
                      <c:pt idx="1291">
                        <c:v>4.1331749395605834E-2</c:v>
                      </c:pt>
                      <c:pt idx="1292">
                        <c:v>4.1139426960973016E-2</c:v>
                      </c:pt>
                      <c:pt idx="1293">
                        <c:v>4.0947344266889028E-2</c:v>
                      </c:pt>
                      <c:pt idx="1294">
                        <c:v>4.0755506326237062E-2</c:v>
                      </c:pt>
                      <c:pt idx="1295">
                        <c:v>4.0563918116734488E-2</c:v>
                      </c:pt>
                      <c:pt idx="1296">
                        <c:v>4.0372584580779677E-2</c:v>
                      </c:pt>
                      <c:pt idx="1297">
                        <c:v>4.0181510625302543E-2</c:v>
                      </c:pt>
                      <c:pt idx="1298">
                        <c:v>3.9990701121618483E-2</c:v>
                      </c:pt>
                      <c:pt idx="1299">
                        <c:v>3.9800160905286097E-2</c:v>
                      </c:pt>
                      <c:pt idx="1300">
                        <c:v>3.9609894775967963E-2</c:v>
                      </c:pt>
                      <c:pt idx="1301">
                        <c:v>3.9419907497295383E-2</c:v>
                      </c:pt>
                      <c:pt idx="1302">
                        <c:v>3.9230203796736564E-2</c:v>
                      </c:pt>
                      <c:pt idx="1303">
                        <c:v>3.9040788365468072E-2</c:v>
                      </c:pt>
                      <c:pt idx="1304">
                        <c:v>3.8851665858250076E-2</c:v>
                      </c:pt>
                      <c:pt idx="1305">
                        <c:v>3.8662840893304934E-2</c:v>
                      </c:pt>
                      <c:pt idx="1306">
                        <c:v>3.8474318052199502E-2</c:v>
                      </c:pt>
                      <c:pt idx="1307">
                        <c:v>3.8286101879730555E-2</c:v>
                      </c:pt>
                      <c:pt idx="1308">
                        <c:v>3.8098196883814051E-2</c:v>
                      </c:pt>
                      <c:pt idx="1309">
                        <c:v>3.791060753537772E-2</c:v>
                      </c:pt>
                      <c:pt idx="1310">
                        <c:v>3.7723338268257259E-2</c:v>
                      </c:pt>
                      <c:pt idx="1311">
                        <c:v>3.753639347909575E-2</c:v>
                      </c:pt>
                      <c:pt idx="1312">
                        <c:v>3.7349777527246768E-2</c:v>
                      </c:pt>
                      <c:pt idx="1313">
                        <c:v>3.7163494734680939E-2</c:v>
                      </c:pt>
                      <c:pt idx="1314">
                        <c:v>3.6977549385895765E-2</c:v>
                      </c:pt>
                      <c:pt idx="1315">
                        <c:v>3.6791945727829033E-2</c:v>
                      </c:pt>
                      <c:pt idx="1316">
                        <c:v>3.6606687969775627E-2</c:v>
                      </c:pt>
                      <c:pt idx="1317">
                        <c:v>3.6421780283307864E-2</c:v>
                      </c:pt>
                      <c:pt idx="1318">
                        <c:v>3.623722680219893E-2</c:v>
                      </c:pt>
                      <c:pt idx="1319">
                        <c:v>3.6053031622350018E-2</c:v>
                      </c:pt>
                      <c:pt idx="1320">
                        <c:v>3.5869198801720868E-2</c:v>
                      </c:pt>
                      <c:pt idx="1321">
                        <c:v>3.5685732360263372E-2</c:v>
                      </c:pt>
                      <c:pt idx="1322">
                        <c:v>3.5502636279858897E-2</c:v>
                      </c:pt>
                      <c:pt idx="1323">
                        <c:v>3.531991450425874E-2</c:v>
                      </c:pt>
                      <c:pt idx="1324">
                        <c:v>3.5137570939028182E-2</c:v>
                      </c:pt>
                      <c:pt idx="1325">
                        <c:v>3.4955609451493473E-2</c:v>
                      </c:pt>
                      <c:pt idx="1326">
                        <c:v>3.4774033870692521E-2</c:v>
                      </c:pt>
                      <c:pt idx="1327">
                        <c:v>3.4592847987328715E-2</c:v>
                      </c:pt>
                      <c:pt idx="1328">
                        <c:v>3.4412055553728157E-2</c:v>
                      </c:pt>
                      <c:pt idx="1329">
                        <c:v>3.423166028379996E-2</c:v>
                      </c:pt>
                      <c:pt idx="1330">
                        <c:v>3.4051665852999992E-2</c:v>
                      </c:pt>
                      <c:pt idx="1331">
                        <c:v>3.3872075898298028E-2</c:v>
                      </c:pt>
                      <c:pt idx="1332">
                        <c:v>3.3692894018147693E-2</c:v>
                      </c:pt>
                      <c:pt idx="1333">
                        <c:v>3.3514123772460075E-2</c:v>
                      </c:pt>
                      <c:pt idx="1334">
                        <c:v>3.3335768682580293E-2</c:v>
                      </c:pt>
                      <c:pt idx="1335">
                        <c:v>3.3157832231267531E-2</c:v>
                      </c:pt>
                      <c:pt idx="1336">
                        <c:v>3.2980317862677841E-2</c:v>
                      </c:pt>
                      <c:pt idx="1337">
                        <c:v>3.2803228982350462E-2</c:v>
                      </c:pt>
                      <c:pt idx="1338">
                        <c:v>3.2626568957197344E-2</c:v>
                      </c:pt>
                      <c:pt idx="1339">
                        <c:v>3.2450341115495392E-2</c:v>
                      </c:pt>
                      <c:pt idx="1340">
                        <c:v>3.2274548746882244E-2</c:v>
                      </c:pt>
                      <c:pt idx="1341">
                        <c:v>3.209919510235499E-2</c:v>
                      </c:pt>
                      <c:pt idx="1342">
                        <c:v>3.1924283394272057E-2</c:v>
                      </c:pt>
                      <c:pt idx="1343">
                        <c:v>3.1749816796357994E-2</c:v>
                      </c:pt>
                      <c:pt idx="1344">
                        <c:v>3.15757984437115E-2</c:v>
                      </c:pt>
                      <c:pt idx="1345">
                        <c:v>3.1402231432816376E-2</c:v>
                      </c:pt>
                      <c:pt idx="1346">
                        <c:v>3.1229118821555657E-2</c:v>
                      </c:pt>
                      <c:pt idx="1347">
                        <c:v>3.105646362922844E-2</c:v>
                      </c:pt>
                      <c:pt idx="1348">
                        <c:v>3.0884268836570011E-2</c:v>
                      </c:pt>
                      <c:pt idx="1349">
                        <c:v>3.0712537385774872E-2</c:v>
                      </c:pt>
                      <c:pt idx="1350">
                        <c:v>3.0541272180522487E-2</c:v>
                      </c:pt>
                      <c:pt idx="1351">
                        <c:v>3.037047608600623E-2</c:v>
                      </c:pt>
                      <c:pt idx="1352">
                        <c:v>3.0200151928965108E-2</c:v>
                      </c:pt>
                      <c:pt idx="1353">
                        <c:v>3.00303024977185E-2</c:v>
                      </c:pt>
                      <c:pt idx="1354">
                        <c:v>2.9860930542203519E-2</c:v>
                      </c:pt>
                      <c:pt idx="1355">
                        <c:v>2.9692038774015463E-2</c:v>
                      </c:pt>
                      <c:pt idx="1356">
                        <c:v>2.9523629866450983E-2</c:v>
                      </c:pt>
                      <c:pt idx="1357">
                        <c:v>2.9355706454554209E-2</c:v>
                      </c:pt>
                      <c:pt idx="1358">
                        <c:v>2.9188271135165349E-2</c:v>
                      </c:pt>
                      <c:pt idx="1359">
                        <c:v>2.9021326466972378E-2</c:v>
                      </c:pt>
                      <c:pt idx="1360">
                        <c:v>2.8854874970565408E-2</c:v>
                      </c:pt>
                      <c:pt idx="1361">
                        <c:v>2.8688919128493619E-2</c:v>
                      </c:pt>
                      <c:pt idx="1362">
                        <c:v>2.852346138532506E-2</c:v>
                      </c:pt>
                      <c:pt idx="1363">
                        <c:v>2.8358504147709095E-2</c:v>
                      </c:pt>
                      <c:pt idx="1364">
                        <c:v>2.8194049784441615E-2</c:v>
                      </c:pt>
                      <c:pt idx="1365">
                        <c:v>2.8030100626532585E-2</c:v>
                      </c:pt>
                      <c:pt idx="1366">
                        <c:v>2.7866658967276529E-2</c:v>
                      </c:pt>
                      <c:pt idx="1367">
                        <c:v>2.7703727062325583E-2</c:v>
                      </c:pt>
                      <c:pt idx="1368">
                        <c:v>2.7541307129764884E-2</c:v>
                      </c:pt>
                      <c:pt idx="1369">
                        <c:v>2.7379401350190777E-2</c:v>
                      </c:pt>
                      <c:pt idx="1370">
                        <c:v>2.721801186679141E-2</c:v>
                      </c:pt>
                      <c:pt idx="1371">
                        <c:v>2.7057140785429985E-2</c:v>
                      </c:pt>
                      <c:pt idx="1372">
                        <c:v>2.689679017473022E-2</c:v>
                      </c:pt>
                      <c:pt idx="1373">
                        <c:v>2.6736962066164598E-2</c:v>
                      </c:pt>
                      <c:pt idx="1374">
                        <c:v>2.6577658454144799E-2</c:v>
                      </c:pt>
                      <c:pt idx="1375">
                        <c:v>2.641888129611485E-2</c:v>
                      </c:pt>
                      <c:pt idx="1376">
                        <c:v>2.6260632512646237E-2</c:v>
                      </c:pt>
                      <c:pt idx="1377">
                        <c:v>2.6102913987535774E-2</c:v>
                      </c:pt>
                      <c:pt idx="1378">
                        <c:v>2.5945727567905724E-2</c:v>
                      </c:pt>
                      <c:pt idx="1379">
                        <c:v>2.57890750643061E-2</c:v>
                      </c:pt>
                      <c:pt idx="1380">
                        <c:v>2.5632958250819383E-2</c:v>
                      </c:pt>
                      <c:pt idx="1381">
                        <c:v>2.547737886516754E-2</c:v>
                      </c:pt>
                      <c:pt idx="1382">
                        <c:v>2.5322338608821337E-2</c:v>
                      </c:pt>
                      <c:pt idx="1383">
                        <c:v>2.5167839147111608E-2</c:v>
                      </c:pt>
                      <c:pt idx="1384">
                        <c:v>2.5013882109343077E-2</c:v>
                      </c:pt>
                      <c:pt idx="1385">
                        <c:v>2.4860469088910143E-2</c:v>
                      </c:pt>
                      <c:pt idx="1386">
                        <c:v>2.4707601643414963E-2</c:v>
                      </c:pt>
                      <c:pt idx="1387">
                        <c:v>2.4555281294787474E-2</c:v>
                      </c:pt>
                      <c:pt idx="1388">
                        <c:v>2.4403509529407688E-2</c:v>
                      </c:pt>
                      <c:pt idx="1389">
                        <c:v>2.4252287798230122E-2</c:v>
                      </c:pt>
                      <c:pt idx="1390">
                        <c:v>2.4101617516909996E-2</c:v>
                      </c:pt>
                      <c:pt idx="1391">
                        <c:v>2.3951500065931771E-2</c:v>
                      </c:pt>
                      <c:pt idx="1392">
                        <c:v>2.3801936790739529E-2</c:v>
                      </c:pt>
                      <c:pt idx="1393">
                        <c:v>2.365292900186949E-2</c:v>
                      </c:pt>
                      <c:pt idx="1394">
                        <c:v>2.350447797508419E-2</c:v>
                      </c:pt>
                      <c:pt idx="1395">
                        <c:v>2.3356584951508927E-2</c:v>
                      </c:pt>
                      <c:pt idx="1396">
                        <c:v>2.3209251137769952E-2</c:v>
                      </c:pt>
                      <c:pt idx="1397">
                        <c:v>2.3062477706134506E-2</c:v>
                      </c:pt>
                      <c:pt idx="1398">
                        <c:v>2.2916265794652786E-2</c:v>
                      </c:pt>
                      <c:pt idx="1399">
                        <c:v>2.2770616507301743E-2</c:v>
                      </c:pt>
                      <c:pt idx="1400">
                        <c:v>2.2625530914130706E-2</c:v>
                      </c:pt>
                      <c:pt idx="1401">
                        <c:v>2.2481010051408686E-2</c:v>
                      </c:pt>
                      <c:pt idx="1402">
                        <c:v>2.2337054921773493E-2</c:v>
                      </c:pt>
                      <c:pt idx="1403">
                        <c:v>2.219366649438264E-2</c:v>
                      </c:pt>
                      <c:pt idx="1404">
                        <c:v>2.2050845705065929E-2</c:v>
                      </c:pt>
                      <c:pt idx="1405">
                        <c:v>2.1908593456479587E-2</c:v>
                      </c:pt>
                      <c:pt idx="1406">
                        <c:v>2.176691061826224E-2</c:v>
                      </c:pt>
                      <c:pt idx="1407">
                        <c:v>2.1625798027192472E-2</c:v>
                      </c:pt>
                      <c:pt idx="1408">
                        <c:v>2.1485256487347816E-2</c:v>
                      </c:pt>
                      <c:pt idx="1409">
                        <c:v>2.1345286770265568E-2</c:v>
                      </c:pt>
                      <c:pt idx="1410">
                        <c:v>2.1205889615104986E-2</c:v>
                      </c:pt>
                      <c:pt idx="1411">
                        <c:v>2.1067065728811167E-2</c:v>
                      </c:pt>
                      <c:pt idx="1412">
                        <c:v>2.0928815786280176E-2</c:v>
                      </c:pt>
                      <c:pt idx="1413">
                        <c:v>2.0791140430525872E-2</c:v>
                      </c:pt>
                      <c:pt idx="1414">
                        <c:v>2.0654040272848211E-2</c:v>
                      </c:pt>
                      <c:pt idx="1415">
                        <c:v>2.05175158930027E-2</c:v>
                      </c:pt>
                      <c:pt idx="1416">
                        <c:v>2.0381567839371516E-2</c:v>
                      </c:pt>
                      <c:pt idx="1417">
                        <c:v>2.0246196629135901E-2</c:v>
                      </c:pt>
                      <c:pt idx="1418">
                        <c:v>2.0111402748449938E-2</c:v>
                      </c:pt>
                      <c:pt idx="1419">
                        <c:v>1.9977186652615529E-2</c:v>
                      </c:pt>
                      <c:pt idx="1420">
                        <c:v>1.9843548766258819E-2</c:v>
                      </c:pt>
                      <c:pt idx="1421">
                        <c:v>1.9710489483507825E-2</c:v>
                      </c:pt>
                      <c:pt idx="1422">
                        <c:v>1.9578009168171342E-2</c:v>
                      </c:pt>
                      <c:pt idx="1423">
                        <c:v>1.9446108153918951E-2</c:v>
                      </c:pt>
                      <c:pt idx="1424">
                        <c:v>1.931478674446236E-2</c:v>
                      </c:pt>
                      <c:pt idx="1425">
                        <c:v>1.9184045213737937E-2</c:v>
                      </c:pt>
                      <c:pt idx="1426">
                        <c:v>1.9053883806090171E-2</c:v>
                      </c:pt>
                      <c:pt idx="1427">
                        <c:v>1.8924302736456497E-2</c:v>
                      </c:pt>
                      <c:pt idx="1428">
                        <c:v>1.8795302190553049E-2</c:v>
                      </c:pt>
                      <c:pt idx="1429">
                        <c:v>1.8666882325061623E-2</c:v>
                      </c:pt>
                      <c:pt idx="1430">
                        <c:v>1.8539043267817495E-2</c:v>
                      </c:pt>
                      <c:pt idx="1431">
                        <c:v>1.841178511799843E-2</c:v>
                      </c:pt>
                      <c:pt idx="1432">
                        <c:v>1.828510794631456E-2</c:v>
                      </c:pt>
                      <c:pt idx="1433">
                        <c:v>1.8159011795199419E-2</c:v>
                      </c:pt>
                      <c:pt idx="1434">
                        <c:v>1.8033496679001601E-2</c:v>
                      </c:pt>
                      <c:pt idx="1435">
                        <c:v>1.7908562584177605E-2</c:v>
                      </c:pt>
                      <c:pt idx="1436">
                        <c:v>1.778420946948555E-2</c:v>
                      </c:pt>
                      <c:pt idx="1437">
                        <c:v>1.7660437266179597E-2</c:v>
                      </c:pt>
                      <c:pt idx="1438">
                        <c:v>1.7537245878205349E-2</c:v>
                      </c:pt>
                      <c:pt idx="1439">
                        <c:v>1.7414635182396016E-2</c:v>
                      </c:pt>
                      <c:pt idx="1440">
                        <c:v>1.72926050286695E-2</c:v>
                      </c:pt>
                      <c:pt idx="1441">
                        <c:v>1.7171155240225978E-2</c:v>
                      </c:pt>
                      <c:pt idx="1442">
                        <c:v>1.7050285613746483E-2</c:v>
                      </c:pt>
                      <c:pt idx="1443">
                        <c:v>1.6929995919592159E-2</c:v>
                      </c:pt>
                      <c:pt idx="1444">
                        <c:v>1.6810285902004084E-2</c:v>
                      </c:pt>
                      <c:pt idx="1445">
                        <c:v>1.6691155279303913E-2</c:v>
                      </c:pt>
                      <c:pt idx="1446">
                        <c:v>1.6572603744095069E-2</c:v>
                      </c:pt>
                      <c:pt idx="1447">
                        <c:v>1.6454630963464716E-2</c:v>
                      </c:pt>
                      <c:pt idx="1448">
                        <c:v>1.6337236579186065E-2</c:v>
                      </c:pt>
                      <c:pt idx="1449">
                        <c:v>1.6220420207921523E-2</c:v>
                      </c:pt>
                      <c:pt idx="1450">
                        <c:v>1.6104181441426221E-2</c:v>
                      </c:pt>
                      <c:pt idx="1451">
                        <c:v>1.5988519846752255E-2</c:v>
                      </c:pt>
                      <c:pt idx="1452">
                        <c:v>1.587343496645317E-2</c:v>
                      </c:pt>
                      <c:pt idx="1453">
                        <c:v>1.5758926318789186E-2</c:v>
                      </c:pt>
                      <c:pt idx="1454">
                        <c:v>1.5644993397932773E-2</c:v>
                      </c:pt>
                      <c:pt idx="1455">
                        <c:v>1.5531635674174598E-2</c:v>
                      </c:pt>
                      <c:pt idx="1456">
                        <c:v>1.5418852594130042E-2</c:v>
                      </c:pt>
                      <c:pt idx="1457">
                        <c:v>1.530664358094596E-2</c:v>
                      </c:pt>
                      <c:pt idx="1458">
                        <c:v>1.5195008034508004E-2</c:v>
                      </c:pt>
                      <c:pt idx="1459">
                        <c:v>1.5083945331647995E-2</c:v>
                      </c:pt>
                      <c:pt idx="1460">
                        <c:v>1.497345482635193E-2</c:v>
                      </c:pt>
                      <c:pt idx="1461">
                        <c:v>1.4863535849968076E-2</c:v>
                      </c:pt>
                      <c:pt idx="1462">
                        <c:v>1.4754187711415536E-2</c:v>
                      </c:pt>
                      <c:pt idx="1463">
                        <c:v>1.4645409697392836E-2</c:v>
                      </c:pt>
                      <c:pt idx="1464">
                        <c:v>1.4537201072586927E-2</c:v>
                      </c:pt>
                      <c:pt idx="1465">
                        <c:v>1.4429561079882443E-2</c:v>
                      </c:pt>
                      <c:pt idx="1466">
                        <c:v>1.4322488940570919E-2</c:v>
                      </c:pt>
                      <c:pt idx="1467">
                        <c:v>1.4215983854560396E-2</c:v>
                      </c:pt>
                      <c:pt idx="1468">
                        <c:v>1.4110045000585119E-2</c:v>
                      </c:pt>
                      <c:pt idx="1469">
                        <c:v>1.400467153641537E-2</c:v>
                      </c:pt>
                      <c:pt idx="1470">
                        <c:v>1.3899862599067326E-2</c:v>
                      </c:pt>
                      <c:pt idx="1471">
                        <c:v>1.3795617305013096E-2</c:v>
                      </c:pt>
                      <c:pt idx="1472">
                        <c:v>1.3691934750390896E-2</c:v>
                      </c:pt>
                      <c:pt idx="1473">
                        <c:v>1.3588814011215018E-2</c:v>
                      </c:pt>
                      <c:pt idx="1474">
                        <c:v>1.3486254143586099E-2</c:v>
                      </c:pt>
                      <c:pt idx="1475">
                        <c:v>1.3384254183901229E-2</c:v>
                      </c:pt>
                      <c:pt idx="1476">
                        <c:v>1.3282813149064153E-2</c:v>
                      </c:pt>
                      <c:pt idx="1477">
                        <c:v>1.3181930036695299E-2</c:v>
                      </c:pt>
                      <c:pt idx="1478">
                        <c:v>1.3081603825341915E-2</c:v>
                      </c:pt>
                      <c:pt idx="1479">
                        <c:v>1.2981833474687987E-2</c:v>
                      </c:pt>
                      <c:pt idx="1480">
                        <c:v>1.2882617925764209E-2</c:v>
                      </c:pt>
                      <c:pt idx="1481">
                        <c:v>1.278395610115767E-2</c:v>
                      </c:pt>
                      <c:pt idx="1482">
                        <c:v>1.2685846905221549E-2</c:v>
                      </c:pt>
                      <c:pt idx="1483">
                        <c:v>1.2588289224284651E-2</c:v>
                      </c:pt>
                      <c:pt idx="1484">
                        <c:v>1.2491281926860642E-2</c:v>
                      </c:pt>
                      <c:pt idx="1485">
                        <c:v>1.2394823863857259E-2</c:v>
                      </c:pt>
                      <c:pt idx="1486">
                        <c:v>1.2298913868785183E-2</c:v>
                      </c:pt>
                      <c:pt idx="1487">
                        <c:v>1.2203550757966837E-2</c:v>
                      </c:pt>
                      <c:pt idx="1488">
                        <c:v>1.2108733330744735E-2</c:v>
                      </c:pt>
                      <c:pt idx="1489">
                        <c:v>1.2014460369689737E-2</c:v>
                      </c:pt>
                      <c:pt idx="1490">
                        <c:v>1.192073064080902E-2</c:v>
                      </c:pt>
                      <c:pt idx="1491">
                        <c:v>1.1827542893753594E-2</c:v>
                      </c:pt>
                      <c:pt idx="1492">
                        <c:v>1.1734895862025689E-2</c:v>
                      </c:pt>
                      <c:pt idx="1493">
                        <c:v>1.1642788263185693E-2</c:v>
                      </c:pt>
                      <c:pt idx="1494">
                        <c:v>1.1551218799058838E-2</c:v>
                      </c:pt>
                      <c:pt idx="1495">
                        <c:v>1.146018615594138E-2</c:v>
                      </c:pt>
                      <c:pt idx="1496">
                        <c:v>1.1369689004806527E-2</c:v>
                      </c:pt>
                      <c:pt idx="1497">
                        <c:v>1.1279726001509881E-2</c:v>
                      </c:pt>
                      <c:pt idx="1498">
                        <c:v>1.1190295786994597E-2</c:v>
                      </c:pt>
                      <c:pt idx="1499">
                        <c:v>1.1101396987495869E-2</c:v>
                      </c:pt>
                      <c:pt idx="1500">
                        <c:v>1.1013028214745191E-2</c:v>
                      </c:pt>
                      <c:pt idx="1501">
                        <c:v>1.0925188066174124E-2</c:v>
                      </c:pt>
                      <c:pt idx="1502">
                        <c:v>1.0837875125117382E-2</c:v>
                      </c:pt>
                      <c:pt idx="1503">
                        <c:v>1.0751087961015728E-2</c:v>
                      </c:pt>
                      <c:pt idx="1504">
                        <c:v>1.0664825129618074E-2</c:v>
                      </c:pt>
                      <c:pt idx="1505">
                        <c:v>1.0579085173183306E-2</c:v>
                      </c:pt>
                      <c:pt idx="1506">
                        <c:v>1.0493866620681332E-2</c:v>
                      </c:pt>
                      <c:pt idx="1507">
                        <c:v>1.0409167987993739E-2</c:v>
                      </c:pt>
                      <c:pt idx="1508">
                        <c:v>1.0324987778113795E-2</c:v>
                      </c:pt>
                      <c:pt idx="1509">
                        <c:v>1.0241324481345952E-2</c:v>
                      </c:pt>
                      <c:pt idx="1510">
                        <c:v>1.0158176575504621E-2</c:v>
                      </c:pt>
                      <c:pt idx="1511">
                        <c:v>1.007554252611241E-2</c:v>
                      </c:pt>
                      <c:pt idx="1512">
                        <c:v>9.9934207865977915E-3</c:v>
                      </c:pt>
                      <c:pt idx="1513">
                        <c:v>9.911809798491978E-3</c:v>
                      </c:pt>
                      <c:pt idx="1514">
                        <c:v>9.8307079916252899E-3</c:v>
                      </c:pt>
                      <c:pt idx="1515">
                        <c:v>9.7501137843227E-3</c:v>
                      </c:pt>
                      <c:pt idx="1516">
                        <c:v>9.6700255835989284E-3</c:v>
                      </c:pt>
                      <c:pt idx="1517">
                        <c:v>9.5904417853525572E-3</c:v>
                      </c:pt>
                      <c:pt idx="1518">
                        <c:v>9.5113607745596178E-3</c:v>
                      </c:pt>
                      <c:pt idx="1519">
                        <c:v>9.4327809254665124E-3</c:v>
                      </c:pt>
                      <c:pt idx="1520">
                        <c:v>9.354700601781946E-3</c:v>
                      </c:pt>
                      <c:pt idx="1521">
                        <c:v>9.2771181568683959E-3</c:v>
                      </c:pt>
                      <c:pt idx="1522">
                        <c:v>9.2000319339326266E-3</c:v>
                      </c:pt>
                      <c:pt idx="1523">
                        <c:v>9.1234402662155687E-3</c:v>
                      </c:pt>
                      <c:pt idx="1524">
                        <c:v>9.0473414771813226E-3</c:v>
                      </c:pt>
                      <c:pt idx="1525">
                        <c:v>8.9717338807053775E-3</c:v>
                      </c:pt>
                      <c:pt idx="1526">
                        <c:v>8.8966157812620829E-3</c:v>
                      </c:pt>
                      <c:pt idx="1527">
                        <c:v>8.821985474111298E-3</c:v>
                      </c:pt>
                      <c:pt idx="1528">
                        <c:v>8.7478412454841149E-3</c:v>
                      </c:pt>
                      <c:pt idx="1529">
                        <c:v>8.6741813727678526E-3</c:v>
                      </c:pt>
                      <c:pt idx="1530">
                        <c:v>8.6010041246901928E-3</c:v>
                      </c:pt>
                      <c:pt idx="1531">
                        <c:v>8.5283077615023965E-3</c:v>
                      </c:pt>
                      <c:pt idx="1532">
                        <c:v>8.4560905351616644E-3</c:v>
                      </c:pt>
                      <c:pt idx="1533">
                        <c:v>8.3843506895126957E-3</c:v>
                      </c:pt>
                      <c:pt idx="1534">
                        <c:v>8.3130864604682685E-3</c:v>
                      </c:pt>
                      <c:pt idx="1535">
                        <c:v>8.2422960761889541E-3</c:v>
                      </c:pt>
                      <c:pt idx="1536">
                        <c:v>8.1719777572618942E-3</c:v>
                      </c:pt>
                      <c:pt idx="1537">
                        <c:v>8.1021297168787469E-3</c:v>
                      </c:pt>
                      <c:pt idx="1538">
                        <c:v>8.0327501610126147E-3</c:v>
                      </c:pt>
                      <c:pt idx="1539">
                        <c:v>7.9638372885940667E-3</c:v>
                      </c:pt>
                      <c:pt idx="1540">
                        <c:v>7.8953892916861848E-3</c:v>
                      </c:pt>
                      <c:pt idx="1541">
                        <c:v>7.8274043556587763E-3</c:v>
                      </c:pt>
                      <c:pt idx="1542">
                        <c:v>7.7598806593614572E-3</c:v>
                      </c:pt>
                      <c:pt idx="1543">
                        <c:v>7.6928163752958585E-3</c:v>
                      </c:pt>
                      <c:pt idx="1544">
                        <c:v>7.6262096697868684E-3</c:v>
                      </c:pt>
                      <c:pt idx="1545">
                        <c:v>7.5600587031528551E-3</c:v>
                      </c:pt>
                      <c:pt idx="1546">
                        <c:v>7.4943616298748829E-3</c:v>
                      </c:pt>
                      <c:pt idx="1547">
                        <c:v>7.429116598764926E-3</c:v>
                      </c:pt>
                      <c:pt idx="1548">
                        <c:v>7.3643217531331601E-3</c:v>
                      </c:pt>
                      <c:pt idx="1549">
                        <c:v>7.2999752309541111E-3</c:v>
                      </c:pt>
                      <c:pt idx="1550">
                        <c:v>7.2360751650318309E-3</c:v>
                      </c:pt>
                      <c:pt idx="1551">
                        <c:v>7.1726196831640963E-3</c:v>
                      </c:pt>
                      <c:pt idx="1552">
                        <c:v>7.109606908305516E-3</c:v>
                      </c:pt>
                      <c:pt idx="1553">
                        <c:v>7.0470349587295773E-3</c:v>
                      </c:pt>
                      <c:pt idx="1554">
                        <c:v>6.9849019481896639E-3</c:v>
                      </c:pt>
                      <c:pt idx="1555">
                        <c:v>6.9232059860790665E-3</c:v>
                      </c:pt>
                      <c:pt idx="1556">
                        <c:v>6.8619451775898746E-3</c:v>
                      </c:pt>
                      <c:pt idx="1557">
                        <c:v>6.8011176238707777E-3</c:v>
                      </c:pt>
                      <c:pt idx="1558">
                        <c:v>6.7407214221838633E-3</c:v>
                      </c:pt>
                      <c:pt idx="1559">
                        <c:v>6.680754666060322E-3</c:v>
                      </c:pt>
                      <c:pt idx="1560">
                        <c:v>6.6212154454550034E-3</c:v>
                      </c:pt>
                      <c:pt idx="1561">
                        <c:v>6.562101846899932E-3</c:v>
                      </c:pt>
                      <c:pt idx="1562">
                        <c:v>6.5034119536567696E-3</c:v>
                      </c:pt>
                      <c:pt idx="1563">
                        <c:v>6.4451438458681095E-3</c:v>
                      </c:pt>
                      <c:pt idx="1564">
                        <c:v>6.3872956007076636E-3</c:v>
                      </c:pt>
                      <c:pt idx="1565">
                        <c:v>6.3298652925294022E-3</c:v>
                      </c:pt>
                      <c:pt idx="1566">
                        <c:v>6.2728509930155638E-3</c:v>
                      </c:pt>
                      <c:pt idx="1567">
                        <c:v>6.2162507713234916E-3</c:v>
                      </c:pt>
                      <c:pt idx="1568">
                        <c:v>6.1600626942313989E-3</c:v>
                      </c:pt>
                      <c:pt idx="1569">
                        <c:v>6.1042848262830227E-3</c:v>
                      </c:pt>
                      <c:pt idx="1570">
                        <c:v>6.0489152299311282E-3</c:v>
                      </c:pt>
                      <c:pt idx="1571">
                        <c:v>5.9939519656798581E-3</c:v>
                      </c:pt>
                      <c:pt idx="1572">
                        <c:v>5.9393930922259737E-3</c:v>
                      </c:pt>
                      <c:pt idx="1573">
                        <c:v>5.8852366665989682E-3</c:v>
                      </c:pt>
                      <c:pt idx="1574">
                        <c:v>5.8314807443000409E-3</c:v>
                      </c:pt>
                      <c:pt idx="1575">
                        <c:v>5.7781233794398515E-3</c:v>
                      </c:pt>
                      <c:pt idx="1576">
                        <c:v>5.7251626248752407E-3</c:v>
                      </c:pt>
                      <c:pt idx="1577">
                        <c:v>5.6725965323447414E-3</c:v>
                      </c:pt>
                      <c:pt idx="1578">
                        <c:v>5.620423152602921E-3</c:v>
                      </c:pt>
                      <c:pt idx="1579">
                        <c:v>5.5686405355535986E-3</c:v>
                      </c:pt>
                      <c:pt idx="1580">
                        <c:v>5.517246730381906E-3</c:v>
                      </c:pt>
                      <c:pt idx="1581">
                        <c:v>5.466239785685203E-3</c:v>
                      </c:pt>
                      <c:pt idx="1582">
                        <c:v>5.4156177496027672E-3</c:v>
                      </c:pt>
                      <c:pt idx="1583">
                        <c:v>5.3653786699444095E-3</c:v>
                      </c:pt>
                      <c:pt idx="1584">
                        <c:v>5.3155205943178421E-3</c:v>
                      </c:pt>
                      <c:pt idx="1585">
                        <c:v>5.266041570255002E-3</c:v>
                      </c:pt>
                      <c:pt idx="1586">
                        <c:v>5.2169396453370315E-3</c:v>
                      </c:pt>
                      <c:pt idx="1587">
                        <c:v>5.168212867318253E-3</c:v>
                      </c:pt>
                      <c:pt idx="1588">
                        <c:v>5.1198592842489178E-3</c:v>
                      </c:pt>
                      <c:pt idx="1589">
                        <c:v>5.0718769445967319E-3</c:v>
                      </c:pt>
                      <c:pt idx="1590">
                        <c:v>5.0242638973673074E-3</c:v>
                      </c:pt>
                      <c:pt idx="1591">
                        <c:v>4.9770181922233758E-3</c:v>
                      </c:pt>
                      <c:pt idx="1592">
                        <c:v>4.9301378796028795E-3</c:v>
                      </c:pt>
                      <c:pt idx="1593">
                        <c:v>4.8836210108358126E-3</c:v>
                      </c:pt>
                      <c:pt idx="1594">
                        <c:v>4.8374656382599891E-3</c:v>
                      </c:pt>
                      <c:pt idx="1595">
                        <c:v>4.7916698153355874E-3</c:v>
                      </c:pt>
                      <c:pt idx="1596">
                        <c:v>4.7462315967585229E-3</c:v>
                      </c:pt>
                      <c:pt idx="1597">
                        <c:v>4.7011490385726338E-3</c:v>
                      </c:pt>
                      <c:pt idx="1598">
                        <c:v>4.6564201982807621E-3</c:v>
                      </c:pt>
                      <c:pt idx="1599">
                        <c:v>4.6120431349546158E-3</c:v>
                      </c:pt>
                      <c:pt idx="1600">
                        <c:v>4.5680159093434234E-3</c:v>
                      </c:pt>
                      <c:pt idx="1601">
                        <c:v>4.5243365839815241E-3</c:v>
                      </c:pt>
                      <c:pt idx="1602">
                        <c:v>4.4810032232946778E-3</c:v>
                      </c:pt>
                      <c:pt idx="1603">
                        <c:v>4.4380138937053261E-3</c:v>
                      </c:pt>
                      <c:pt idx="1604">
                        <c:v>4.3953666637365461E-3</c:v>
                      </c:pt>
                      <c:pt idx="1605">
                        <c:v>4.3530596041149632E-3</c:v>
                      </c:pt>
                      <c:pt idx="1606">
                        <c:v>4.3110907878724696E-3</c:v>
                      </c:pt>
                      <c:pt idx="1607">
                        <c:v>4.2694582904467043E-3</c:v>
                      </c:pt>
                      <c:pt idx="1608">
                        <c:v>4.2281601897804985E-3</c:v>
                      </c:pt>
                      <c:pt idx="1609">
                        <c:v>4.1871945664200445E-3</c:v>
                      </c:pt>
                      <c:pt idx="1610">
                        <c:v>4.1465595036120273E-3</c:v>
                      </c:pt>
                      <c:pt idx="1611">
                        <c:v>4.1062530873994581E-3</c:v>
                      </c:pt>
                      <c:pt idx="1612">
                        <c:v>4.0662734067164925E-3</c:v>
                      </c:pt>
                      <c:pt idx="1613">
                        <c:v>4.0266185534820241E-3</c:v>
                      </c:pt>
                      <c:pt idx="1614">
                        <c:v>3.9872866226921214E-3</c:v>
                      </c:pt>
                      <c:pt idx="1615">
                        <c:v>3.9482757125113704E-3</c:v>
                      </c:pt>
                      <c:pt idx="1616">
                        <c:v>3.9095839243630352E-3</c:v>
                      </c:pt>
                      <c:pt idx="1617">
                        <c:v>3.8712093630180965E-3</c:v>
                      </c:pt>
                      <c:pt idx="1618">
                        <c:v>3.8331501366831123E-3</c:v>
                      </c:pt>
                      <c:pt idx="1619">
                        <c:v>3.7954043570870236E-3</c:v>
                      </c:pt>
                      <c:pt idx="1620">
                        <c:v>3.75797013956672E-3</c:v>
                      </c:pt>
                      <c:pt idx="1621">
                        <c:v>3.7208456031515955E-3</c:v>
                      </c:pt>
                      <c:pt idx="1622">
                        <c:v>3.6840288706468669E-3</c:v>
                      </c:pt>
                      <c:pt idx="1623">
                        <c:v>3.6475180687158344E-3</c:v>
                      </c:pt>
                      <c:pt idx="1624">
                        <c:v>3.6113113279610245E-3</c:v>
                      </c:pt>
                      <c:pt idx="1625">
                        <c:v>3.5754067830041513E-3</c:v>
                      </c:pt>
                      <c:pt idx="1626">
                        <c:v>3.539802572565056E-3</c:v>
                      </c:pt>
                      <c:pt idx="1627">
                        <c:v>3.504496839539452E-3</c:v>
                      </c:pt>
                      <c:pt idx="1628">
                        <c:v>3.4694877310756525E-3</c:v>
                      </c:pt>
                      <c:pt idx="1629">
                        <c:v>3.4347733986500781E-3</c:v>
                      </c:pt>
                      <c:pt idx="1630">
                        <c:v>3.4003519981417873E-3</c:v>
                      </c:pt>
                      <c:pt idx="1631">
                        <c:v>3.3662216899058208E-3</c:v>
                      </c:pt>
                      <c:pt idx="1632">
                        <c:v>3.3323806388455141E-3</c:v>
                      </c:pt>
                      <c:pt idx="1633">
                        <c:v>3.2988270144837166E-3</c:v>
                      </c:pt>
                      <c:pt idx="1634">
                        <c:v>3.2655589910328213E-3</c:v>
                      </c:pt>
                      <c:pt idx="1635">
                        <c:v>3.2325747474639464E-3</c:v>
                      </c:pt>
                      <c:pt idx="1636">
                        <c:v>3.1998724675747514E-3</c:v>
                      </c:pt>
                      <c:pt idx="1637">
                        <c:v>3.1674503400564592E-3</c:v>
                      </c:pt>
                      <c:pt idx="1638">
                        <c:v>3.1353065585596274E-3</c:v>
                      </c:pt>
                      <c:pt idx="1639">
                        <c:v>3.103439321758886E-3</c:v>
                      </c:pt>
                      <c:pt idx="1640">
                        <c:v>3.0718468334167246E-3</c:v>
                      </c:pt>
                      <c:pt idx="1641">
                        <c:v>3.0405273024461115E-3</c:v>
                      </c:pt>
                      <c:pt idx="1642">
                        <c:v>3.0094789429720797E-3</c:v>
                      </c:pt>
                      <c:pt idx="1643">
                        <c:v>2.978699974392358E-3</c:v>
                      </c:pt>
                      <c:pt idx="1644">
                        <c:v>2.9481886214368742E-3</c:v>
                      </c:pt>
                      <c:pt idx="1645">
                        <c:v>2.9179431142262267E-3</c:v>
                      </c:pt>
                      <c:pt idx="1646">
                        <c:v>2.8879616883292192E-3</c:v>
                      </c:pt>
                      <c:pt idx="1647">
                        <c:v>2.8582425848192338E-3</c:v>
                      </c:pt>
                      <c:pt idx="1648">
                        <c:v>2.8287840503297473E-3</c:v>
                      </c:pt>
                      <c:pt idx="1649">
                        <c:v>2.7995843371086951E-3</c:v>
                      </c:pt>
                      <c:pt idx="1650">
                        <c:v>2.7706417030718706E-3</c:v>
                      </c:pt>
                      <c:pt idx="1651">
                        <c:v>2.7419544118553862E-3</c:v>
                      </c:pt>
                      <c:pt idx="1652">
                        <c:v>2.7135207328670644E-3</c:v>
                      </c:pt>
                      <c:pt idx="1653">
                        <c:v>2.6853389413368277E-3</c:v>
                      </c:pt>
                      <c:pt idx="1654">
                        <c:v>2.657407318366192E-3</c:v>
                      </c:pt>
                      <c:pt idx="1655">
                        <c:v>2.6297241509766899E-3</c:v>
                      </c:pt>
                      <c:pt idx="1656">
                        <c:v>2.6022877321573339E-3</c:v>
                      </c:pt>
                      <c:pt idx="1657">
                        <c:v>2.5750963609111836E-3</c:v>
                      </c:pt>
                      <c:pt idx="1658">
                        <c:v>2.5481483423008271E-3</c:v>
                      </c:pt>
                      <c:pt idx="1659">
                        <c:v>2.5214419874930293E-3</c:v>
                      </c:pt>
                      <c:pt idx="1660">
                        <c:v>2.49497561380236E-3</c:v>
                      </c:pt>
                      <c:pt idx="1661">
                        <c:v>2.4687475447338256E-3</c:v>
                      </c:pt>
                      <c:pt idx="1662">
                        <c:v>2.4427561100247171E-3</c:v>
                      </c:pt>
                      <c:pt idx="1663">
                        <c:v>2.4169996456853693E-3</c:v>
                      </c:pt>
                      <c:pt idx="1664">
                        <c:v>2.391476494039035E-3</c:v>
                      </c:pt>
                      <c:pt idx="1665">
                        <c:v>2.366185003760902E-3</c:v>
                      </c:pt>
                      <c:pt idx="1666">
                        <c:v>2.3411235299161223E-3</c:v>
                      </c:pt>
                      <c:pt idx="1667">
                        <c:v>2.316290433996916E-3</c:v>
                      </c:pt>
                      <c:pt idx="1668">
                        <c:v>2.2916840839588715E-3</c:v>
                      </c:pt>
                      <c:pt idx="1669">
                        <c:v>2.2673028542562136E-3</c:v>
                      </c:pt>
                      <c:pt idx="1670">
                        <c:v>2.2431451258763048E-3</c:v>
                      </c:pt>
                      <c:pt idx="1671">
                        <c:v>2.2192092863731784E-3</c:v>
                      </c:pt>
                      <c:pt idx="1672">
                        <c:v>2.1954937299001952E-3</c:v>
                      </c:pt>
                      <c:pt idx="1673">
                        <c:v>2.171996857241888E-3</c:v>
                      </c:pt>
                      <c:pt idx="1674">
                        <c:v>2.1487170758448916E-3</c:v>
                      </c:pt>
                      <c:pt idx="1675">
                        <c:v>2.1256527998479756E-3</c:v>
                      </c:pt>
                      <c:pt idx="1676">
                        <c:v>2.1028024501113267E-3</c:v>
                      </c:pt>
                      <c:pt idx="1677">
                        <c:v>2.0801644542448924E-3</c:v>
                      </c:pt>
                      <c:pt idx="1678">
                        <c:v>2.0577372466358932E-3</c:v>
                      </c:pt>
                      <c:pt idx="1679">
                        <c:v>2.0355192684755634E-3</c:v>
                      </c:pt>
                      <c:pt idx="1680">
                        <c:v>2.0135089677849943E-3</c:v>
                      </c:pt>
                      <c:pt idx="1681">
                        <c:v>1.9917047994401603E-3</c:v>
                      </c:pt>
                      <c:pt idx="1682">
                        <c:v>1.9701052251961935E-3</c:v>
                      </c:pt>
                      <c:pt idx="1683">
                        <c:v>1.9487087137107506E-3</c:v>
                      </c:pt>
                      <c:pt idx="1684">
                        <c:v>1.9275137405666731E-3</c:v>
                      </c:pt>
                      <c:pt idx="1685">
                        <c:v>1.9065187882937975E-3</c:v>
                      </c:pt>
                      <c:pt idx="1686">
                        <c:v>1.885722346389942E-3</c:v>
                      </c:pt>
                      <c:pt idx="1687">
                        <c:v>1.8651229113412239E-3</c:v>
                      </c:pt>
                      <c:pt idx="1688">
                        <c:v>1.844718986641482E-3</c:v>
                      </c:pt>
                      <c:pt idx="1689">
                        <c:v>1.8245090828109746E-3</c:v>
                      </c:pt>
                      <c:pt idx="1690">
                        <c:v>1.804491717414345E-3</c:v>
                      </c:pt>
                      <c:pt idx="1691">
                        <c:v>1.7846654150777891E-3</c:v>
                      </c:pt>
                      <c:pt idx="1692">
                        <c:v>1.7650287075054592E-3</c:v>
                      </c:pt>
                      <c:pt idx="1693">
                        <c:v>1.7455801334951974E-3</c:v>
                      </c:pt>
                      <c:pt idx="1694">
                        <c:v>1.7263182389534346E-3</c:v>
                      </c:pt>
                      <c:pt idx="1695">
                        <c:v>1.7072415769094525E-3</c:v>
                      </c:pt>
                      <c:pt idx="1696">
                        <c:v>1.6883487075288609E-3</c:v>
                      </c:pt>
                      <c:pt idx="1697">
                        <c:v>1.6696381981263562E-3</c:v>
                      </c:pt>
                      <c:pt idx="1698">
                        <c:v>1.6511086231778284E-3</c:v>
                      </c:pt>
                      <c:pt idx="1699">
                        <c:v>1.6327585643317111E-3</c:v>
                      </c:pt>
                      <c:pt idx="1700">
                        <c:v>1.6145866104196251E-3</c:v>
                      </c:pt>
                      <c:pt idx="1701">
                        <c:v>1.5965913574663986E-3</c:v>
                      </c:pt>
                      <c:pt idx="1702">
                        <c:v>1.5787714086993412E-3</c:v>
                      </c:pt>
                      <c:pt idx="1703">
                        <c:v>1.5611253745568484E-3</c:v>
                      </c:pt>
                      <c:pt idx="1704">
                        <c:v>1.5436518726963907E-3</c:v>
                      </c:pt>
                      <c:pt idx="1705">
                        <c:v>1.5263495280017521E-3</c:v>
                      </c:pt>
                      <c:pt idx="1706">
                        <c:v>1.5092169725897024E-3</c:v>
                      </c:pt>
                      <c:pt idx="1707">
                        <c:v>1.4922528458159575E-3</c:v>
                      </c:pt>
                      <c:pt idx="1708">
                        <c:v>1.4754557942805008E-3</c:v>
                      </c:pt>
                      <c:pt idx="1709">
                        <c:v>1.4588244718323205E-3</c:v>
                      </c:pt>
                      <c:pt idx="1710">
                        <c:v>1.4423575395734586E-3</c:v>
                      </c:pt>
                      <c:pt idx="1711">
                        <c:v>1.4260536658624481E-3</c:v>
                      </c:pt>
                      <c:pt idx="1712">
                        <c:v>1.4099115263171776E-3</c:v>
                      </c:pt>
                      <c:pt idx="1713">
                        <c:v>1.3939298038170957E-3</c:v>
                      </c:pt>
                      <c:pt idx="1714">
                        <c:v>1.3781071885048159E-3</c:v>
                      </c:pt>
                      <c:pt idx="1715">
                        <c:v>1.36244237778718E-3</c:v>
                      </c:pt>
                      <c:pt idx="1716">
                        <c:v>1.3469340763356485E-3</c:v>
                      </c:pt>
                      <c:pt idx="1717">
                        <c:v>1.3315809960861909E-3</c:v>
                      </c:pt>
                      <c:pt idx="1718">
                        <c:v>1.3163818562385431E-3</c:v>
                      </c:pt>
                      <c:pt idx="1719">
                        <c:v>1.3013353832549033E-3</c:v>
                      </c:pt>
                      <c:pt idx="1720">
                        <c:v>1.2864403108580991E-3</c:v>
                      </c:pt>
                      <c:pt idx="1721">
                        <c:v>1.2716953800291661E-3</c:v>
                      </c:pt>
                      <c:pt idx="1722">
                        <c:v>1.2570993390043669E-3</c:v>
                      </c:pt>
                      <c:pt idx="1723">
                        <c:v>1.2426509432717106E-3</c:v>
                      </c:pt>
                      <c:pt idx="1724">
                        <c:v>1.2283489555669103E-3</c:v>
                      </c:pt>
                      <c:pt idx="1725">
                        <c:v>1.2141921458687732E-3</c:v>
                      </c:pt>
                      <c:pt idx="1726">
                        <c:v>1.2001792913941601E-3</c:v>
                      </c:pt>
                      <c:pt idx="1727">
                        <c:v>1.1863091765923336E-3</c:v>
                      </c:pt>
                      <c:pt idx="1728">
                        <c:v>1.1725805931388363E-3</c:v>
                      </c:pt>
                      <c:pt idx="1729">
                        <c:v>1.1589923399288914E-3</c:v>
                      </c:pt>
                      <c:pt idx="1730">
                        <c:v>1.1455432230702376E-3</c:v>
                      </c:pt>
                      <c:pt idx="1731">
                        <c:v>1.13223205587555E-3</c:v>
                      </c:pt>
                      <c:pt idx="1732">
                        <c:v>1.1190576588543224E-3</c:v>
                      </c:pt>
                      <c:pt idx="1733">
                        <c:v>1.1060188597042751E-3</c:v>
                      </c:pt>
                      <c:pt idx="1734">
                        <c:v>1.0931144933023303E-3</c:v>
                      </c:pt>
                      <c:pt idx="1735">
                        <c:v>1.0803434016950844E-3</c:v>
                      </c:pt>
                      <c:pt idx="1736">
                        <c:v>1.0677044340888127E-3</c:v>
                      </c:pt>
                      <c:pt idx="1737">
                        <c:v>1.0551964468390768E-3</c:v>
                      </c:pt>
                      <c:pt idx="1738">
                        <c:v>1.0428183034398245E-3</c:v>
                      </c:pt>
                      <c:pt idx="1739">
                        <c:v>1.0305688745120686E-3</c:v>
                      </c:pt>
                      <c:pt idx="1740">
                        <c:v>1.0184470377921637E-3</c:v>
                      </c:pt>
                      <c:pt idx="1741">
                        <c:v>1.0064516781195943E-3</c:v>
                      </c:pt>
                      <c:pt idx="1742">
                        <c:v>9.9458168742440627E-4</c:v>
                      </c:pt>
                      <c:pt idx="1743">
                        <c:v>9.8283596471417426E-4</c:v>
                      </c:pt>
                      <c:pt idx="1744">
                        <c:v>9.7121341606057126E-4</c:v>
                      </c:pt>
                      <c:pt idx="1745">
                        <c:v>9.59712954585558E-4</c:v>
                      </c:pt>
                      <c:pt idx="1746">
                        <c:v>9.4833350044714964E-4</c:v>
                      </c:pt>
                      <c:pt idx="1747">
                        <c:v>9.3707398082478572E-4</c:v>
                      </c:pt>
                      <c:pt idx="1748">
                        <c:v>9.2593332990435144E-4</c:v>
                      </c:pt>
                      <c:pt idx="1749">
                        <c:v>9.1491048886278761E-4</c:v>
                      </c:pt>
                      <c:pt idx="1750">
                        <c:v>9.0400440585231695E-4</c:v>
                      </c:pt>
                      <c:pt idx="1751">
                        <c:v>8.9321403598436233E-4</c:v>
                      </c:pt>
                      <c:pt idx="1752">
                        <c:v>8.8253834131302145E-4</c:v>
                      </c:pt>
                      <c:pt idx="1753">
                        <c:v>8.7197629081825967E-4</c:v>
                      </c:pt>
                      <c:pt idx="1754">
                        <c:v>8.6152686038871171E-4</c:v>
                      </c:pt>
                      <c:pt idx="1755">
                        <c:v>8.5118903280413736E-4</c:v>
                      </c:pt>
                      <c:pt idx="1756">
                        <c:v>8.4096179771757417E-4</c:v>
                      </c:pt>
                      <c:pt idx="1757">
                        <c:v>8.3084415163712307E-4</c:v>
                      </c:pt>
                      <c:pt idx="1758">
                        <c:v>8.2083509790741081E-4</c:v>
                      </c:pt>
                      <c:pt idx="1759">
                        <c:v>8.1093364669075998E-4</c:v>
                      </c:pt>
                      <c:pt idx="1760">
                        <c:v>8.011388149480168E-4</c:v>
                      </c:pt>
                      <c:pt idx="1761">
                        <c:v>7.9144962641906175E-4</c:v>
                      </c:pt>
                      <c:pt idx="1762">
                        <c:v>7.8186511160306053E-4</c:v>
                      </c:pt>
                      <c:pt idx="1763">
                        <c:v>7.7238430773835453E-4</c:v>
                      </c:pt>
                      <c:pt idx="1764">
                        <c:v>7.6300625878212289E-4</c:v>
                      </c:pt>
                      <c:pt idx="1765">
                        <c:v>7.5373001538970631E-4</c:v>
                      </c:pt>
                      <c:pt idx="1766">
                        <c:v>7.445546348936648E-4</c:v>
                      </c:pt>
                      <c:pt idx="1767">
                        <c:v>7.3547918128257861E-4</c:v>
                      </c:pt>
                      <c:pt idx="1768">
                        <c:v>7.2650272517955461E-4</c:v>
                      </c:pt>
                      <c:pt idx="1769">
                        <c:v>7.176243438204614E-4</c:v>
                      </c:pt>
                      <c:pt idx="1770">
                        <c:v>7.0884312103193915E-4</c:v>
                      </c:pt>
                      <c:pt idx="1771">
                        <c:v>7.0015814720911685E-4</c:v>
                      </c:pt>
                      <c:pt idx="1772">
                        <c:v>6.9156851929309143E-4</c:v>
                      </c:pt>
                      <c:pt idx="1773">
                        <c:v>6.8307334074818181E-4</c:v>
                      </c:pt>
                      <c:pt idx="1774">
                        <c:v>6.7467172153890486E-4</c:v>
                      </c:pt>
                      <c:pt idx="1775">
                        <c:v>6.6636277810675805E-4</c:v>
                      </c:pt>
                      <c:pt idx="1776">
                        <c:v>6.5814563334674729E-4</c:v>
                      </c:pt>
                      <c:pt idx="1777">
                        <c:v>6.5001941658368438E-4</c:v>
                      </c:pt>
                      <c:pt idx="1778">
                        <c:v>6.4198326354829619E-4</c:v>
                      </c:pt>
                      <c:pt idx="1779">
                        <c:v>6.3403631635309307E-4</c:v>
                      </c:pt>
                      <c:pt idx="1780">
                        <c:v>6.2617772346802768E-4</c:v>
                      </c:pt>
                      <c:pt idx="1781">
                        <c:v>6.1840663969597073E-4</c:v>
                      </c:pt>
                      <c:pt idx="1782">
                        <c:v>6.1072222614797032E-4</c:v>
                      </c:pt>
                      <c:pt idx="1783">
                        <c:v>6.0312365021830878E-4</c:v>
                      </c:pt>
                      <c:pt idx="1784">
                        <c:v>5.9561008555939735E-4</c:v>
                      </c:pt>
                      <c:pt idx="1785">
                        <c:v>5.8818071205646305E-4</c:v>
                      </c:pt>
                      <c:pt idx="1786">
                        <c:v>5.80834715802051E-4</c:v>
                      </c:pt>
                      <c:pt idx="1787">
                        <c:v>5.7357128907038193E-4</c:v>
                      </c:pt>
                      <c:pt idx="1788">
                        <c:v>5.6638963029149428E-4</c:v>
                      </c:pt>
                      <c:pt idx="1789">
                        <c:v>5.5928894402526748E-4</c:v>
                      </c:pt>
                      <c:pt idx="1790">
                        <c:v>5.5226844093524293E-4</c:v>
                      </c:pt>
                      <c:pt idx="1791">
                        <c:v>5.4532733776230301E-4</c:v>
                      </c:pt>
                      <c:pt idx="1792">
                        <c:v>5.3846485729821061E-4</c:v>
                      </c:pt>
                      <c:pt idx="1793">
                        <c:v>5.3168022835897851E-4</c:v>
                      </c:pt>
                      <c:pt idx="1794">
                        <c:v>5.2497268575810141E-4</c:v>
                      </c:pt>
                      <c:pt idx="1795">
                        <c:v>5.183414702796586E-4</c:v>
                      </c:pt>
                      <c:pt idx="1796">
                        <c:v>5.1178582865127049E-4</c:v>
                      </c:pt>
                      <c:pt idx="1797">
                        <c:v>5.0530501351691822E-4</c:v>
                      </c:pt>
                      <c:pt idx="1798">
                        <c:v>4.9889828340966033E-4</c:v>
                      </c:pt>
                      <c:pt idx="1799">
                        <c:v>4.9256490272419468E-4</c:v>
                      </c:pt>
                      <c:pt idx="1800">
                        <c:v>4.8630414168933199E-4</c:v>
                      </c:pt>
                      <c:pt idx="1801">
                        <c:v>4.8011527634033883E-4</c:v>
                      </c:pt>
                      <c:pt idx="1802">
                        <c:v>4.7399758849115889E-4</c:v>
                      </c:pt>
                      <c:pt idx="1803">
                        <c:v>4.6795036570656482E-4</c:v>
                      </c:pt>
                      <c:pt idx="1804">
                        <c:v>4.6197290127417129E-4</c:v>
                      </c:pt>
                      <c:pt idx="1805">
                        <c:v>4.5606449417636097E-4</c:v>
                      </c:pt>
                      <c:pt idx="1806">
                        <c:v>4.5022444906213041E-4</c:v>
                      </c:pt>
                      <c:pt idx="1807">
                        <c:v>4.4445207621882717E-4</c:v>
                      </c:pt>
                      <c:pt idx="1808">
                        <c:v>4.3874669154380291E-4</c:v>
                      </c:pt>
                      <c:pt idx="1809">
                        <c:v>4.3310761651600037E-4</c:v>
                      </c:pt>
                      <c:pt idx="1810">
                        <c:v>4.275341781674344E-4</c:v>
                      </c:pt>
                      <c:pt idx="1811">
                        <c:v>4.2202570905462607E-4</c:v>
                      </c:pt>
                      <c:pt idx="1812">
                        <c:v>4.1658154722994356E-4</c:v>
                      </c:pt>
                      <c:pt idx="1813">
                        <c:v>4.112010362128812E-4</c:v>
                      </c:pt>
                      <c:pt idx="1814">
                        <c:v>4.0588352496128424E-4</c:v>
                      </c:pt>
                      <c:pt idx="1815">
                        <c:v>4.0062836784250086E-4</c:v>
                      </c:pt>
                      <c:pt idx="1816">
                        <c:v>3.9543492460447464E-4</c:v>
                      </c:pt>
                      <c:pt idx="1817">
                        <c:v>3.9030256034680089E-4</c:v>
                      </c:pt>
                      <c:pt idx="1818">
                        <c:v>3.8523064549171652E-4</c:v>
                      </c:pt>
                      <c:pt idx="1819">
                        <c:v>3.8021855575504169E-4</c:v>
                      </c:pt>
                      <c:pt idx="1820">
                        <c:v>3.7526567211709826E-4</c:v>
                      </c:pt>
                      <c:pt idx="1821">
                        <c:v>3.7037138079355867E-4</c:v>
                      </c:pt>
                      <c:pt idx="1822">
                        <c:v>3.6553507320628766E-4</c:v>
                      </c:pt>
                      <c:pt idx="1823">
                        <c:v>3.6075614595412932E-4</c:v>
                      </c:pt>
                      <c:pt idx="1824">
                        <c:v>3.560340007836677E-4</c:v>
                      </c:pt>
                      <c:pt idx="1825">
                        <c:v>3.5136804455997226E-4</c:v>
                      </c:pt>
                      <c:pt idx="1826">
                        <c:v>3.4675768923730802E-4</c:v>
                      </c:pt>
                      <c:pt idx="1827">
                        <c:v>3.4220235182981702E-4</c:v>
                      </c:pt>
                      <c:pt idx="1828">
                        <c:v>3.3770145438221082E-4</c:v>
                      </c:pt>
                      <c:pt idx="1829">
                        <c:v>3.3325442394041717E-4</c:v>
                      </c:pt>
                      <c:pt idx="1830">
                        <c:v>3.2886069252222662E-4</c:v>
                      </c:pt>
                      <c:pt idx="1831">
                        <c:v>3.2451969708793984E-4</c:v>
                      </c:pt>
                      <c:pt idx="1832">
                        <c:v>3.2023087951099644E-4</c:v>
                      </c:pt>
                      <c:pt idx="1833">
                        <c:v>3.1599368654859926E-4</c:v>
                      </c:pt>
                      <c:pt idx="1834">
                        <c:v>3.1180756981235479E-4</c:v>
                      </c:pt>
                      <c:pt idx="1835">
                        <c:v>3.0767198573889413E-4</c:v>
                      </c:pt>
                      <c:pt idx="1836">
                        <c:v>3.0358639556052005E-4</c:v>
                      </c:pt>
                      <c:pt idx="1837">
                        <c:v>2.9955026527584842E-4</c:v>
                      </c:pt>
                      <c:pt idx="1838">
                        <c:v>2.9556306562046185E-4</c:v>
                      </c:pt>
                      <c:pt idx="1839">
                        <c:v>2.9162427203758521E-4</c:v>
                      </c:pt>
                      <c:pt idx="1840">
                        <c:v>2.8773336464877095E-4</c:v>
                      </c:pt>
                      <c:pt idx="1841">
                        <c:v>2.838898282245972E-4</c:v>
                      </c:pt>
                      <c:pt idx="1842">
                        <c:v>2.8009315215540235E-4</c:v>
                      </c:pt>
                      <c:pt idx="1843">
                        <c:v>2.7634283042203122E-4</c:v>
                      </c:pt>
                      <c:pt idx="1844">
                        <c:v>2.7263836156660621E-4</c:v>
                      </c:pt>
                      <c:pt idx="1845">
                        <c:v>2.689792486633413E-4</c:v>
                      </c:pt>
                      <c:pt idx="1846">
                        <c:v>2.6536499928936678E-4</c:v>
                      </c:pt>
                      <c:pt idx="1847">
                        <c:v>2.6179512549560739E-4</c:v>
                      </c:pt>
                      <c:pt idx="1848">
                        <c:v>2.582691437776823E-4</c:v>
                      </c:pt>
                      <c:pt idx="1849">
                        <c:v>2.547865750468449E-4</c:v>
                      </c:pt>
                      <c:pt idx="1850">
                        <c:v>2.5134694460097177E-4</c:v>
                      </c:pt>
                      <c:pt idx="1851">
                        <c:v>2.4794978209558553E-4</c:v>
                      </c:pt>
                      <c:pt idx="1852">
                        <c:v>2.4459462151491971E-4</c:v>
                      </c:pt>
                      <c:pt idx="1853">
                        <c:v>2.4128100114304484E-4</c:v>
                      </c:pt>
                      <c:pt idx="1854">
                        <c:v>2.380084635350278E-4</c:v>
                      </c:pt>
                      <c:pt idx="1855">
                        <c:v>2.3477655548814777E-4</c:v>
                      </c:pt>
                      <c:pt idx="1856">
                        <c:v>2.3158482801317236E-4</c:v>
                      </c:pt>
                      <c:pt idx="1857">
                        <c:v>2.2843283630567425E-4</c:v>
                      </c:pt>
                      <c:pt idx="1858">
                        <c:v>2.25320139717421E-4</c:v>
                      </c:pt>
                      <c:pt idx="1859">
                        <c:v>2.2224630172781293E-4</c:v>
                      </c:pt>
                      <c:pt idx="1860">
                        <c:v>2.1921088991538212E-4</c:v>
                      </c:pt>
                      <c:pt idx="1861">
                        <c:v>2.1621347592936304E-4</c:v>
                      </c:pt>
                      <c:pt idx="1862">
                        <c:v>2.1325363546131998E-4</c:v>
                      </c:pt>
                      <c:pt idx="1863">
                        <c:v>2.1033094821683971E-4</c:v>
                      </c:pt>
                      <c:pt idx="1864">
                        <c:v>2.0744499788730172E-4</c:v>
                      </c:pt>
                      <c:pt idx="1865">
                        <c:v>2.0459537212171177E-4</c:v>
                      </c:pt>
                      <c:pt idx="1866">
                        <c:v>2.0178166249860209E-4</c:v>
                      </c:pt>
                      <c:pt idx="1867">
                        <c:v>1.99003464498021E-4</c:v>
                      </c:pt>
                      <c:pt idx="1868">
                        <c:v>1.9626037747357835E-4</c:v>
                      </c:pt>
                      <c:pt idx="1869">
                        <c:v>1.9355200462458557E-4</c:v>
                      </c:pt>
                      <c:pt idx="1870">
                        <c:v>1.90877952968262E-4</c:v>
                      </c:pt>
                      <c:pt idx="1871">
                        <c:v>1.8823783331202261E-4</c:v>
                      </c:pt>
                      <c:pt idx="1872">
                        <c:v>1.8563126022585544E-4</c:v>
                      </c:pt>
                      <c:pt idx="1873">
                        <c:v>1.8305785201477322E-4</c:v>
                      </c:pt>
                      <c:pt idx="1874">
                        <c:v>1.8051723069134994E-4</c:v>
                      </c:pt>
                      <c:pt idx="1875">
                        <c:v>1.7800902194835169E-4</c:v>
                      </c:pt>
                      <c:pt idx="1876">
                        <c:v>1.7553285513144607E-4</c:v>
                      </c:pt>
                      <c:pt idx="1877">
                        <c:v>1.7308836321200009E-4</c:v>
                      </c:pt>
                      <c:pt idx="1878">
                        <c:v>1.7067518275997899E-4</c:v>
                      </c:pt>
                      <c:pt idx="1879">
                        <c:v>1.6829295391692324E-4</c:v>
                      </c:pt>
                      <c:pt idx="1880">
                        <c:v>1.6594132036902397E-4</c:v>
                      </c:pt>
                      <c:pt idx="1881">
                        <c:v>1.6361992932029679E-4</c:v>
                      </c:pt>
                      <c:pt idx="1882">
                        <c:v>1.6132843146584059E-4</c:v>
                      </c:pt>
                      <c:pt idx="1883">
                        <c:v>1.5906648096520424E-4</c:v>
                      </c:pt>
                      <c:pt idx="1884">
                        <c:v>1.5683373541584294E-4</c:v>
                      </c:pt>
                      <c:pt idx="1885">
                        <c:v>1.5462985582667373E-4</c:v>
                      </c:pt>
                      <c:pt idx="1886">
                        <c:v>1.5245450659173723E-4</c:v>
                      </c:pt>
                      <c:pt idx="1887">
                        <c:v>1.5030735546395441E-4</c:v>
                      </c:pt>
                      <c:pt idx="1888">
                        <c:v>1.4818807352898539E-4</c:v>
                      </c:pt>
                      <c:pt idx="1889">
                        <c:v>1.4609633517919708E-4</c:v>
                      </c:pt>
                      <c:pt idx="1890">
                        <c:v>1.4403181808773046E-4</c:v>
                      </c:pt>
                      <c:pt idx="1891">
                        <c:v>1.419942031826698E-4</c:v>
                      </c:pt>
                      <c:pt idx="1892">
                        <c:v>1.3998317462132992E-4</c:v>
                      </c:pt>
                      <c:pt idx="1893">
                        <c:v>1.3799841976463558E-4</c:v>
                      </c:pt>
                      <c:pt idx="1894">
                        <c:v>1.360396291516215E-4</c:v>
                      </c:pt>
                      <c:pt idx="1895">
                        <c:v>1.3410649647403465E-4</c:v>
                      </c:pt>
                      <c:pt idx="1896">
                        <c:v>1.3219871855104571E-4</c:v>
                      </c:pt>
                      <c:pt idx="1897">
                        <c:v>1.3031599530407753E-4</c:v>
                      </c:pt>
                      <c:pt idx="1898">
                        <c:v>1.2845802973173923E-4</c:v>
                      </c:pt>
                      <c:pt idx="1899">
                        <c:v>1.2662452788487219E-4</c:v>
                      </c:pt>
                      <c:pt idx="1900">
                        <c:v>1.2481519884171614E-4</c:v>
                      </c:pt>
                      <c:pt idx="1901">
                        <c:v>1.2302975468318143E-4</c:v>
                      </c:pt>
                      <c:pt idx="1902">
                        <c:v>1.2126791046823808E-4</c:v>
                      </c:pt>
                      <c:pt idx="1903">
                        <c:v>1.195293842094248E-4</c:v>
                      </c:pt>
                      <c:pt idx="1904">
                        <c:v>1.1781389684846533E-4</c:v>
                      </c:pt>
                      <c:pt idx="1905">
                        <c:v>1.1612117223201115E-4</c:v>
                      </c:pt>
                      <c:pt idx="1906">
                        <c:v>1.1445093708749368E-4</c:v>
                      </c:pt>
                      <c:pt idx="1907">
                        <c:v>1.128029209990964E-4</c:v>
                      </c:pt>
                      <c:pt idx="1908">
                        <c:v>1.1117685638385017E-4</c:v>
                      </c:pt>
                      <c:pt idx="1909">
                        <c:v>1.0957247846784113E-4</c:v>
                      </c:pt>
                      <c:pt idx="1910">
                        <c:v>1.0798952526254051E-4</c:v>
                      </c:pt>
                      <c:pt idx="1911">
                        <c:v>1.0642773754125774E-4</c:v>
                      </c:pt>
                      <c:pt idx="1912">
                        <c:v>1.0488685881571003E-4</c:v>
                      </c:pt>
                      <c:pt idx="1913">
                        <c:v>1.0336663531271328E-4</c:v>
                      </c:pt>
                      <c:pt idx="1914">
                        <c:v>1.0186681595099956E-4</c:v>
                      </c:pt>
                      <c:pt idx="1915">
                        <c:v>1.0038715231814911E-4</c:v>
                      </c:pt>
                      <c:pt idx="1916">
                        <c:v>9.8927398647652496E-5</c:v>
                      </c:pt>
                      <c:pt idx="1917">
                        <c:v>9.7487311796090611E-5</c:v>
                      </c:pt>
                      <c:pt idx="1918">
                        <c:v>9.6066651220437857E-5</c:v>
                      </c:pt>
                      <c:pt idx="1919">
                        <c:v>9.4665178955493411E-5</c:v>
                      </c:pt>
                      <c:pt idx="1920">
                        <c:v>9.328265959143268E-5</c:v>
                      </c:pt>
                      <c:pt idx="1921">
                        <c:v>9.1918860251482526E-5</c:v>
                      </c:pt>
                      <c:pt idx="1922">
                        <c:v>9.0573550569725622E-5</c:v>
                      </c:pt>
                      <c:pt idx="1923">
                        <c:v>8.9246502669025713E-5</c:v>
                      </c:pt>
                      <c:pt idx="1924">
                        <c:v>8.7937491139077753E-5</c:v>
                      </c:pt>
                      <c:pt idx="1925">
                        <c:v>8.6646293014588243E-5</c:v>
                      </c:pt>
                      <c:pt idx="1926">
                        <c:v>8.5372687753576591E-5</c:v>
                      </c:pt>
                      <c:pt idx="1927">
                        <c:v>8.4116457215803038E-5</c:v>
                      </c:pt>
                      <c:pt idx="1928">
                        <c:v>8.287738564132676E-5</c:v>
                      </c:pt>
                      <c:pt idx="1929">
                        <c:v>8.1655259629183648E-5</c:v>
                      </c:pt>
                      <c:pt idx="1930">
                        <c:v>8.0449868116198246E-5</c:v>
                      </c:pt>
                      <c:pt idx="1931">
                        <c:v>7.9261002355916351E-5</c:v>
                      </c:pt>
                      <c:pt idx="1932">
                        <c:v>7.8088455897665636E-5</c:v>
                      </c:pt>
                      <c:pt idx="1933">
                        <c:v>7.6932024565746831E-5</c:v>
                      </c:pt>
                      <c:pt idx="1934">
                        <c:v>7.5791506438747946E-5</c:v>
                      </c:pt>
                      <c:pt idx="1935">
                        <c:v>7.4666701828986047E-5</c:v>
                      </c:pt>
                      <c:pt idx="1936">
                        <c:v>7.3557413262079221E-5</c:v>
                      </c:pt>
                      <c:pt idx="1937">
                        <c:v>7.2463445456643198E-5</c:v>
                      </c:pt>
                      <c:pt idx="1938">
                        <c:v>7.1384605304114401E-5</c:v>
                      </c:pt>
                      <c:pt idx="1939">
                        <c:v>7.0320701848704782E-5</c:v>
                      </c:pt>
                      <c:pt idx="1940">
                        <c:v>6.9271546267478092E-5</c:v>
                      </c:pt>
                      <c:pt idx="1941">
                        <c:v>6.8236951850559406E-5</c:v>
                      </c:pt>
                      <c:pt idx="1942">
                        <c:v>6.7216733981468067E-5</c:v>
                      </c:pt>
                      <c:pt idx="1943">
                        <c:v>6.6210710117577579E-5</c:v>
                      </c:pt>
                      <c:pt idx="1944">
                        <c:v>6.521869977070751E-5</c:v>
                      </c:pt>
                      <c:pt idx="1945">
                        <c:v>6.4240524487837447E-5</c:v>
                      </c:pt>
                      <c:pt idx="1946">
                        <c:v>6.3276007831949765E-5</c:v>
                      </c:pt>
                      <c:pt idx="1947">
                        <c:v>6.2324975363001921E-5</c:v>
                      </c:pt>
                      <c:pt idx="1948">
                        <c:v>6.1387254619022278E-5</c:v>
                      </c:pt>
                      <c:pt idx="1949">
                        <c:v>6.0462675097334045E-5</c:v>
                      </c:pt>
                      <c:pt idx="1950">
                        <c:v>5.955106823590787E-5</c:v>
                      </c:pt>
                      <c:pt idx="1951">
                        <c:v>5.8652267394837521E-5</c:v>
                      </c:pt>
                      <c:pt idx="1952">
                        <c:v>5.7766107837945729E-5</c:v>
                      </c:pt>
                      <c:pt idx="1953">
                        <c:v>5.6892426714514116E-5</c:v>
                      </c:pt>
                      <c:pt idx="1954">
                        <c:v>5.6031063041138823E-5</c:v>
                      </c:pt>
                      <c:pt idx="1955">
                        <c:v>5.5181857683715329E-5</c:v>
                      </c:pt>
                      <c:pt idx="1956">
                        <c:v>5.4344653339545489E-5</c:v>
                      </c:pt>
                      <c:pt idx="1957">
                        <c:v>5.3519294519571512E-5</c:v>
                      </c:pt>
                      <c:pt idx="1958">
                        <c:v>5.2705627530736729E-5</c:v>
                      </c:pt>
                      <c:pt idx="1959">
                        <c:v>5.1903500458469792E-5</c:v>
                      </c:pt>
                      <c:pt idx="1960">
                        <c:v>5.111276314929355E-5</c:v>
                      </c:pt>
                      <c:pt idx="1961">
                        <c:v>5.0333267193561148E-5</c:v>
                      </c:pt>
                      <c:pt idx="1962">
                        <c:v>4.9564865908313106E-5</c:v>
                      </c:pt>
                      <c:pt idx="1963">
                        <c:v>4.8807414320262054E-5</c:v>
                      </c:pt>
                      <c:pt idx="1964">
                        <c:v>4.8060769148898927E-5</c:v>
                      </c:pt>
                      <c:pt idx="1965">
                        <c:v>4.732478878972292E-5</c:v>
                      </c:pt>
                      <c:pt idx="1966">
                        <c:v>4.659933329759706E-5</c:v>
                      </c:pt>
                      <c:pt idx="1967">
                        <c:v>4.5884264370224527E-5</c:v>
                      </c:pt>
                      <c:pt idx="1968">
                        <c:v>4.5179445331747223E-5</c:v>
                      </c:pt>
                      <c:pt idx="1969">
                        <c:v>4.4484741116470354E-5</c:v>
                      </c:pt>
                      <c:pt idx="1970">
                        <c:v>4.3800018252705087E-5</c:v>
                      </c:pt>
                      <c:pt idx="1971">
                        <c:v>4.312514484673439E-5</c:v>
                      </c:pt>
                      <c:pt idx="1972">
                        <c:v>4.2459990566901977E-5</c:v>
                      </c:pt>
                      <c:pt idx="1973">
                        <c:v>4.1804426627819059E-5</c:v>
                      </c:pt>
                      <c:pt idx="1974">
                        <c:v>4.1158325774694996E-5</c:v>
                      </c:pt>
                      <c:pt idx="1975">
                        <c:v>4.0521562267786327E-5</c:v>
                      </c:pt>
                      <c:pt idx="1976">
                        <c:v>3.989401186696544E-5</c:v>
                      </c:pt>
                      <c:pt idx="1977">
                        <c:v>3.9275551816411073E-5</c:v>
                      </c:pt>
                      <c:pt idx="1978">
                        <c:v>3.8666060829415722E-5</c:v>
                      </c:pt>
                      <c:pt idx="1979">
                        <c:v>3.8065419073312208E-5</c:v>
                      </c:pt>
                      <c:pt idx="1980">
                        <c:v>3.7473508154520068E-5</c:v>
                      </c:pt>
                      <c:pt idx="1981">
                        <c:v>3.6890211103708564E-5</c:v>
                      </c:pt>
                      <c:pt idx="1982">
                        <c:v>3.63154123610766E-5</c:v>
                      </c:pt>
                      <c:pt idx="1983">
                        <c:v>3.5748997761752198E-5</c:v>
                      </c:pt>
                      <c:pt idx="1984">
                        <c:v>3.5190854521306322E-5</c:v>
                      </c:pt>
                      <c:pt idx="1985">
                        <c:v>3.4640871221383434E-5</c:v>
                      </c:pt>
                      <c:pt idx="1986">
                        <c:v>3.4098937795449353E-5</c:v>
                      </c:pt>
                      <c:pt idx="1987">
                        <c:v>3.3564945514651877E-5</c:v>
                      </c:pt>
                      <c:pt idx="1988">
                        <c:v>3.3038786973799005E-5</c:v>
                      </c:pt>
                      <c:pt idx="1989">
                        <c:v>3.252035607744982E-5</c:v>
                      </c:pt>
                      <c:pt idx="1990">
                        <c:v>3.2009548026119186E-5</c:v>
                      </c:pt>
                      <c:pt idx="1991">
                        <c:v>3.150625930259769E-5</c:v>
                      </c:pt>
                      <c:pt idx="1992">
                        <c:v>3.1010387658382963E-5</c:v>
                      </c:pt>
                      <c:pt idx="1993">
                        <c:v>3.0521832100223416E-5</c:v>
                      </c:pt>
                      <c:pt idx="1994">
                        <c:v>3.0040492876776007E-5</c:v>
                      </c:pt>
                      <c:pt idx="1995">
                        <c:v>2.956627146537327E-5</c:v>
                      </c:pt>
                      <c:pt idx="1996">
                        <c:v>2.9099070558902058E-5</c:v>
                      </c:pt>
                      <c:pt idx="1997">
                        <c:v>2.8638794052794196E-5</c:v>
                      </c:pt>
                      <c:pt idx="1998">
                        <c:v>2.8185347032124847E-5</c:v>
                      </c:pt>
                      <c:pt idx="1999">
                        <c:v>2.7738635758822704E-5</c:v>
                      </c:pt>
                      <c:pt idx="2000">
                        <c:v>2.7298567658987716E-5</c:v>
                      </c:pt>
                    </c:numCache>
                  </c:numRef>
                </c:val>
                <c:extLst>
                  <c:ext xmlns:c16="http://schemas.microsoft.com/office/drawing/2014/chart" uri="{C3380CC4-5D6E-409C-BE32-E72D297353CC}">
                    <c16:uniqueId val="{00000004-C554-4100-908E-07ABDAEEA529}"/>
                  </c:ext>
                </c:extLst>
              </c15:ser>
            </c15:filteredBarSeries>
          </c:ext>
        </c:extLst>
      </c:barChart>
      <c:catAx>
        <c:axId val="1036024000"/>
        <c:scaling>
          <c:orientation val="minMax"/>
        </c:scaling>
        <c:delete val="1"/>
        <c:axPos val="b"/>
        <c:numFmt formatCode="#,##0_ ;\-#,##0\ " sourceLinked="0"/>
        <c:majorTickMark val="none"/>
        <c:minorTickMark val="none"/>
        <c:tickLblPos val="nextTo"/>
        <c:crossAx val="1036022080"/>
        <c:crosses val="autoZero"/>
        <c:auto val="1"/>
        <c:lblAlgn val="ctr"/>
        <c:lblOffset val="100"/>
        <c:tickLblSkip val="1000"/>
        <c:noMultiLvlLbl val="0"/>
      </c:catAx>
      <c:valAx>
        <c:axId val="1036022080"/>
        <c:scaling>
          <c:orientation val="minMax"/>
        </c:scaling>
        <c:delete val="1"/>
        <c:axPos val="l"/>
        <c:numFmt formatCode="#,##0.00_ ;\-#,##0.00\ " sourceLinked="1"/>
        <c:majorTickMark val="none"/>
        <c:minorTickMark val="none"/>
        <c:tickLblPos val="nextTo"/>
        <c:crossAx val="1036024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sz="800"/>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_xlchart.v2.0</cx:f>
      </cx:strDim>
      <cx:numDim type="val">
        <cx:f dir="row">_xlchart.v2.1</cx:f>
      </cx:numDim>
    </cx:data>
  </cx:chartData>
  <cx:chart>
    <cx:title pos="t" align="ctr" overlay="0">
      <cx:tx>
        <cx:txData>
          <cx:v>Amplitude do intervalo de confiança, e de valores admissíveis</cx:v>
        </cx:txData>
      </cx:tx>
      <cx:txPr>
        <a:bodyPr spcFirstLastPara="1" vertOverflow="ellipsis" horzOverflow="overflow" wrap="square" lIns="0" tIns="0" rIns="0" bIns="0" anchor="ctr" anchorCtr="1"/>
        <a:lstStyle/>
        <a:p>
          <a:pPr algn="ctr" rtl="0">
            <a:defRPr sz="1100" b="1">
              <a:solidFill>
                <a:sysClr val="windowText" lastClr="000000"/>
              </a:solidFill>
            </a:defRPr>
          </a:pPr>
          <a:r>
            <a:rPr lang="pt-BR" sz="1100" b="1" i="0" u="none" strike="noStrike" baseline="0">
              <a:solidFill>
                <a:sysClr val="windowText" lastClr="000000"/>
              </a:solidFill>
              <a:latin typeface="Aptos Narrow" panose="02110004020202020204"/>
            </a:rPr>
            <a:t>Amplitude do intervalo de confiança, e de valores admissíveis</a:t>
          </a:r>
        </a:p>
      </cx:txPr>
    </cx:title>
    <cx:plotArea>
      <cx:plotAreaRegion>
        <cx:series layoutId="funnel" uniqueId="{C6D224D2-2688-492F-BDAF-9A7043839404}">
          <cx:spPr>
            <a:ln>
              <a:noFill/>
            </a:ln>
          </cx:spPr>
          <cx:dataPt idx="0">
            <cx:spPr>
              <a:solidFill>
                <a:srgbClr val="B9CFD9"/>
              </a:solidFill>
            </cx:spPr>
          </cx:dataPt>
          <cx:dataPt idx="1">
            <cx:spPr>
              <a:solidFill>
                <a:sysClr val="window" lastClr="FFFFFF">
                  <a:lumMod val="85000"/>
                </a:sysClr>
              </a:solidFill>
            </cx:spPr>
          </cx:dataPt>
          <cx:dataLabels>
            <cx:txPr>
              <a:bodyPr spcFirstLastPara="1" vertOverflow="ellipsis" horzOverflow="overflow" wrap="square" lIns="0" tIns="0" rIns="0" bIns="0" anchor="ctr" anchorCtr="1"/>
              <a:lstStyle/>
              <a:p>
                <a:pPr algn="ctr" rtl="0">
                  <a:defRPr sz="1000">
                    <a:solidFill>
                      <a:sysClr val="windowText" lastClr="000000"/>
                    </a:solidFill>
                  </a:defRPr>
                </a:pPr>
                <a:endParaRPr lang="pt-BR" sz="1000" b="0" i="0" u="none" strike="noStrike" baseline="0">
                  <a:solidFill>
                    <a:sysClr val="windowText" lastClr="000000"/>
                  </a:solidFill>
                  <a:latin typeface="Aptos Narrow" panose="02110004020202020204"/>
                </a:endParaRPr>
              </a:p>
            </cx:txPr>
            <cx:visibility seriesName="0" categoryName="1" value="1"/>
            <cx:separator>
</cx:separator>
            <cx:dataLabel idx="0">
              <cx:txPr>
                <a:bodyPr spcFirstLastPara="1" vertOverflow="ellipsis" horzOverflow="overflow" wrap="square" lIns="0" tIns="0" rIns="0" bIns="0" anchor="ctr" anchorCtr="1"/>
                <a:lstStyle/>
                <a:p>
                  <a:pPr algn="ctr" rtl="0">
                    <a:defRPr sz="1000">
                      <a:solidFill>
                        <a:sysClr val="windowText" lastClr="000000"/>
                      </a:solidFill>
                    </a:defRPr>
                  </a:pPr>
                  <a:r>
                    <a:rPr lang="pt-BR" sz="1000" b="0" i="0" u="none" strike="noStrike" baseline="0">
                      <a:solidFill>
                        <a:sysClr val="windowText" lastClr="000000"/>
                      </a:solidFill>
                      <a:latin typeface="Aptos Narrow" panose="02110004020202020204"/>
                    </a:rPr>
                    <a:t>Amplitude do intervalo de confiança
359,17 </a:t>
                  </a:r>
                </a:p>
              </cx:txPr>
              <cx:visibility seriesName="0" categoryName="1" value="1"/>
              <cx:separator>
</cx:separator>
            </cx:dataLabel>
            <cx:dataLabel idx="1">
              <cx:txPr>
                <a:bodyPr spcFirstLastPara="1" vertOverflow="ellipsis" horzOverflow="overflow" wrap="square" lIns="0" tIns="0" rIns="0" bIns="0" anchor="ctr" anchorCtr="1"/>
                <a:lstStyle/>
                <a:p>
                  <a:pPr algn="ctr" rtl="0">
                    <a:defRPr sz="1000"/>
                  </a:pPr>
                  <a:r>
                    <a:rPr lang="pt-BR" sz="1000" b="0" i="0" u="none" strike="noStrike" baseline="0">
                      <a:solidFill>
                        <a:sysClr val="windowText" lastClr="000000"/>
                      </a:solidFill>
                      <a:latin typeface="Aptos Narrow" panose="02110004020202020204"/>
                    </a:rPr>
                    <a:t>Amplitude do intervalo de valores admissíveis
359,17 </a:t>
                  </a:r>
                </a:p>
              </cx:txPr>
            </cx:dataLabel>
          </cx:dataLabels>
          <cx:dataId val="0"/>
        </cx:series>
      </cx:plotAreaRegion>
      <cx:axis id="0" hidden="1">
        <cx:catScaling gapWidth="0.0599999987"/>
        <cx:tickLabels/>
        <cx:txPr>
          <a:bodyPr vertOverflow="overflow" horzOverflow="overflow" wrap="square" lIns="0" tIns="0" rIns="0" bIns="0"/>
          <a:lstStyle/>
          <a:p>
            <a:pPr algn="ctr" rtl="0">
              <a:defRPr sz="900" b="0" i="0">
                <a:solidFill>
                  <a:sysClr val="windowText" lastClr="000000"/>
                </a:solidFill>
                <a:latin typeface="Aptos Narrow" panose="020B0004020202020204" pitchFamily="34" charset="0"/>
                <a:ea typeface="Aptos Narrow" panose="020B0004020202020204" pitchFamily="34" charset="0"/>
                <a:cs typeface="Aptos Narrow" panose="020B0004020202020204" pitchFamily="34" charset="0"/>
              </a:defRPr>
            </a:pPr>
            <a:endParaRPr lang="pt-BR">
              <a:solidFill>
                <a:sysClr val="windowText" lastClr="000000"/>
              </a:solidFill>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3" Type="http://schemas.microsoft.com/office/2014/relationships/chartEx" Target="../charts/chartEx1.xml"/><Relationship Id="rId7" Type="http://schemas.openxmlformats.org/officeDocument/2006/relationships/chart" Target="../charts/chart5.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3</xdr:col>
      <xdr:colOff>803413</xdr:colOff>
      <xdr:row>0</xdr:row>
      <xdr:rowOff>1622473</xdr:rowOff>
    </xdr:to>
    <xdr:pic>
      <xdr:nvPicPr>
        <xdr:cNvPr id="4" name="Imagem 3">
          <a:extLst>
            <a:ext uri="{FF2B5EF4-FFF2-40B4-BE49-F238E27FC236}">
              <a16:creationId xmlns:a16="http://schemas.microsoft.com/office/drawing/2014/main" id="{A82EE908-ADA7-277B-75F0-08BDF0CAC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38100"/>
          <a:ext cx="7766188" cy="1584373"/>
        </a:xfrm>
        <a:prstGeom prst="rect">
          <a:avLst/>
        </a:prstGeom>
      </xdr:spPr>
    </xdr:pic>
    <xdr:clientData/>
  </xdr:twoCellAnchor>
  <xdr:twoCellAnchor editAs="oneCell">
    <xdr:from>
      <xdr:col>1</xdr:col>
      <xdr:colOff>0</xdr:colOff>
      <xdr:row>168</xdr:row>
      <xdr:rowOff>0</xdr:rowOff>
    </xdr:from>
    <xdr:to>
      <xdr:col>4</xdr:col>
      <xdr:colOff>1639125</xdr:colOff>
      <xdr:row>184</xdr:row>
      <xdr:rowOff>354879</xdr:rowOff>
    </xdr:to>
    <xdr:graphicFrame macro="">
      <xdr:nvGraphicFramePr>
        <xdr:cNvPr id="3" name="Gráfico 2">
          <a:extLst>
            <a:ext uri="{FF2B5EF4-FFF2-40B4-BE49-F238E27FC236}">
              <a16:creationId xmlns:a16="http://schemas.microsoft.com/office/drawing/2014/main" id="{53E4B822-3A81-4565-9B58-18C8E40BE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704850</xdr:colOff>
      <xdr:row>398</xdr:row>
      <xdr:rowOff>9525</xdr:rowOff>
    </xdr:from>
    <xdr:to>
      <xdr:col>4</xdr:col>
      <xdr:colOff>1623975</xdr:colOff>
      <xdr:row>403</xdr:row>
      <xdr:rowOff>211275</xdr:rowOff>
    </xdr:to>
    <mc:AlternateContent xmlns:mc="http://schemas.openxmlformats.org/markup-compatibility/2006">
      <mc:Choice xmlns:cx2="http://schemas.microsoft.com/office/drawing/2015/10/21/chartex" Requires="cx2">
        <xdr:graphicFrame macro="">
          <xdr:nvGraphicFramePr>
            <xdr:cNvPr id="21" name="Gráfico 20">
              <a:extLst>
                <a:ext uri="{FF2B5EF4-FFF2-40B4-BE49-F238E27FC236}">
                  <a16:creationId xmlns:a16="http://schemas.microsoft.com/office/drawing/2014/main" id="{3BBAE079-3335-44A3-941B-31A28D673C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038475" y="106156125"/>
              <a:ext cx="7920000" cy="144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editAs="oneCell">
    <xdr:from>
      <xdr:col>0</xdr:col>
      <xdr:colOff>0</xdr:colOff>
      <xdr:row>81</xdr:row>
      <xdr:rowOff>0</xdr:rowOff>
    </xdr:from>
    <xdr:to>
      <xdr:col>2</xdr:col>
      <xdr:colOff>1992750</xdr:colOff>
      <xdr:row>95</xdr:row>
      <xdr:rowOff>132899</xdr:rowOff>
    </xdr:to>
    <xdr:graphicFrame macro="">
      <xdr:nvGraphicFramePr>
        <xdr:cNvPr id="8" name="Gráfico 7">
          <a:extLst>
            <a:ext uri="{FF2B5EF4-FFF2-40B4-BE49-F238E27FC236}">
              <a16:creationId xmlns:a16="http://schemas.microsoft.com/office/drawing/2014/main" id="{A43BC2E3-3AD7-41CF-B550-FFEF53CBF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232</xdr:row>
      <xdr:rowOff>0</xdr:rowOff>
    </xdr:from>
    <xdr:to>
      <xdr:col>3</xdr:col>
      <xdr:colOff>552750</xdr:colOff>
      <xdr:row>252</xdr:row>
      <xdr:rowOff>87001</xdr:rowOff>
    </xdr:to>
    <xdr:graphicFrame macro="">
      <xdr:nvGraphicFramePr>
        <xdr:cNvPr id="7" name="Gráfico 6">
          <a:extLst>
            <a:ext uri="{FF2B5EF4-FFF2-40B4-BE49-F238E27FC236}">
              <a16:creationId xmlns:a16="http://schemas.microsoft.com/office/drawing/2014/main" id="{7BFFEA57-FA2F-45C2-ABDF-74AFF6DAF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262</xdr:row>
      <xdr:rowOff>0</xdr:rowOff>
    </xdr:from>
    <xdr:to>
      <xdr:col>4</xdr:col>
      <xdr:colOff>1639125</xdr:colOff>
      <xdr:row>279</xdr:row>
      <xdr:rowOff>109950</xdr:rowOff>
    </xdr:to>
    <xdr:graphicFrame macro="">
      <xdr:nvGraphicFramePr>
        <xdr:cNvPr id="9" name="Gráfico 8">
          <a:extLst>
            <a:ext uri="{FF2B5EF4-FFF2-40B4-BE49-F238E27FC236}">
              <a16:creationId xmlns:a16="http://schemas.microsoft.com/office/drawing/2014/main" id="{42859EB1-52ED-415A-9CF9-5369B84C9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290</xdr:row>
      <xdr:rowOff>0</xdr:rowOff>
    </xdr:from>
    <xdr:to>
      <xdr:col>4</xdr:col>
      <xdr:colOff>1630843</xdr:colOff>
      <xdr:row>307</xdr:row>
      <xdr:rowOff>95870</xdr:rowOff>
    </xdr:to>
    <xdr:graphicFrame macro="">
      <xdr:nvGraphicFramePr>
        <xdr:cNvPr id="10" name="Gráfico 9">
          <a:extLst>
            <a:ext uri="{FF2B5EF4-FFF2-40B4-BE49-F238E27FC236}">
              <a16:creationId xmlns:a16="http://schemas.microsoft.com/office/drawing/2014/main" id="{4E9ADFA4-6E5A-44A0-9248-FE8631A56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200</xdr:row>
      <xdr:rowOff>0</xdr:rowOff>
    </xdr:from>
    <xdr:to>
      <xdr:col>4</xdr:col>
      <xdr:colOff>1639125</xdr:colOff>
      <xdr:row>217</xdr:row>
      <xdr:rowOff>109950</xdr:rowOff>
    </xdr:to>
    <xdr:graphicFrame macro="">
      <xdr:nvGraphicFramePr>
        <xdr:cNvPr id="2" name="Gráfico 1">
          <a:extLst>
            <a:ext uri="{FF2B5EF4-FFF2-40B4-BE49-F238E27FC236}">
              <a16:creationId xmlns:a16="http://schemas.microsoft.com/office/drawing/2014/main" id="{A017E449-B52F-40EF-BBD6-6E04169D5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105</xdr:row>
      <xdr:rowOff>0</xdr:rowOff>
    </xdr:from>
    <xdr:to>
      <xdr:col>2</xdr:col>
      <xdr:colOff>1992750</xdr:colOff>
      <xdr:row>119</xdr:row>
      <xdr:rowOff>132900</xdr:rowOff>
    </xdr:to>
    <xdr:graphicFrame macro="">
      <xdr:nvGraphicFramePr>
        <xdr:cNvPr id="5" name="Gráfico 4">
          <a:extLst>
            <a:ext uri="{FF2B5EF4-FFF2-40B4-BE49-F238E27FC236}">
              <a16:creationId xmlns:a16="http://schemas.microsoft.com/office/drawing/2014/main" id="{9DDA749D-5CB1-4446-B6C2-445FC9ADE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339-6272-475F-A9BE-AC367CACDF3B}">
  <sheetPr codeName="Planilha1">
    <pageSetUpPr fitToPage="1"/>
  </sheetPr>
  <dimension ref="A1:DB5023"/>
  <sheetViews>
    <sheetView tabSelected="1" zoomScaleNormal="100" workbookViewId="0"/>
  </sheetViews>
  <sheetFormatPr defaultColWidth="18.625" defaultRowHeight="20.100000000000001" customHeight="1" x14ac:dyDescent="0.25"/>
  <cols>
    <col min="1" max="6" width="30.625" style="1" customWidth="1"/>
    <col min="7" max="7" width="10.625" style="1" customWidth="1"/>
    <col min="8" max="10" width="20.625" style="119" customWidth="1"/>
    <col min="11" max="12" width="30.625" style="119" customWidth="1"/>
    <col min="13" max="14" width="20.625" style="119" customWidth="1"/>
    <col min="15" max="16" width="30.625" style="119" customWidth="1"/>
    <col min="17" max="18" width="20.625" style="120" customWidth="1"/>
    <col min="19" max="81" width="20.625" style="119" customWidth="1"/>
    <col min="82" max="82" width="20.625" style="121" customWidth="1"/>
    <col min="83" max="83" width="20.625" style="122" customWidth="1"/>
    <col min="84" max="84" width="20.625" style="121" customWidth="1"/>
    <col min="85" max="91" width="20.625" style="123" customWidth="1"/>
    <col min="92" max="92" width="20.625" style="119" customWidth="1"/>
    <col min="93" max="93" width="20.625" style="122" customWidth="1"/>
    <col min="94" max="99" width="20.625" style="121" customWidth="1"/>
    <col min="100" max="106" width="20.625" style="123" customWidth="1"/>
    <col min="107" max="110" width="20.625" style="119" customWidth="1"/>
    <col min="111" max="16384" width="18.625" style="119"/>
  </cols>
  <sheetData>
    <row r="1" spans="1:65" ht="140.1" customHeight="1" x14ac:dyDescent="0.25">
      <c r="A1" s="9"/>
      <c r="B1" s="9"/>
      <c r="C1" s="9"/>
      <c r="D1" s="9"/>
      <c r="E1" s="9"/>
      <c r="F1" s="9"/>
    </row>
    <row r="2" spans="1:65" ht="5.0999999999999996" customHeight="1" x14ac:dyDescent="0.25"/>
    <row r="3" spans="1:65" ht="5.0999999999999996" customHeight="1" x14ac:dyDescent="0.25">
      <c r="A3" s="9"/>
      <c r="B3" s="9"/>
      <c r="C3" s="9"/>
      <c r="D3" s="9"/>
      <c r="E3" s="9"/>
      <c r="F3" s="9"/>
    </row>
    <row r="5" spans="1:65" ht="20.100000000000001" customHeight="1" x14ac:dyDescent="0.25">
      <c r="A5" s="178" t="s">
        <v>24</v>
      </c>
      <c r="B5" s="178"/>
      <c r="C5" s="178"/>
      <c r="D5" s="178"/>
      <c r="E5" s="178"/>
      <c r="F5" s="178"/>
      <c r="N5" s="124"/>
      <c r="O5" s="124"/>
      <c r="P5" s="124"/>
      <c r="Q5" s="125"/>
      <c r="R5" s="125"/>
    </row>
    <row r="6" spans="1:65" ht="20.100000000000001" customHeight="1" x14ac:dyDescent="0.25">
      <c r="H6" s="1"/>
      <c r="I6" s="1"/>
      <c r="J6" s="1"/>
      <c r="K6" s="1"/>
      <c r="L6" s="1"/>
      <c r="M6" s="1"/>
      <c r="N6" s="1"/>
      <c r="O6" s="1"/>
      <c r="P6" s="1"/>
    </row>
    <row r="7" spans="1:65" ht="20.100000000000001" customHeight="1" x14ac:dyDescent="0.25">
      <c r="C7" s="177" t="s">
        <v>124</v>
      </c>
      <c r="D7" s="177"/>
      <c r="E7" s="177"/>
      <c r="H7" s="182" t="s">
        <v>356</v>
      </c>
      <c r="I7" s="182"/>
      <c r="J7" s="182"/>
      <c r="K7" s="182"/>
      <c r="L7" s="182"/>
      <c r="M7" s="182"/>
      <c r="N7" s="182"/>
      <c r="O7" s="182"/>
      <c r="P7" s="182"/>
    </row>
    <row r="8" spans="1:65" ht="20.100000000000001" customHeight="1" x14ac:dyDescent="0.25">
      <c r="C8" s="67"/>
      <c r="D8" s="192" t="s">
        <v>143</v>
      </c>
      <c r="E8" s="192"/>
      <c r="H8" s="1"/>
      <c r="I8" s="1"/>
      <c r="J8" s="1"/>
      <c r="K8" s="60"/>
      <c r="L8" s="60"/>
      <c r="M8" s="1"/>
      <c r="N8" s="1"/>
      <c r="O8" s="1"/>
      <c r="P8" s="1"/>
    </row>
    <row r="9" spans="1:65" ht="20.100000000000001" customHeight="1" x14ac:dyDescent="0.25">
      <c r="C9" s="68"/>
      <c r="D9" s="11" t="s">
        <v>126</v>
      </c>
      <c r="E9" s="11" t="s">
        <v>125</v>
      </c>
      <c r="H9" s="169" t="str">
        <f>C10</f>
        <v>Item da amostra</v>
      </c>
      <c r="I9" s="165" t="s">
        <v>66</v>
      </c>
      <c r="J9" s="165" t="s">
        <v>340</v>
      </c>
      <c r="K9" s="165" t="s">
        <v>355</v>
      </c>
      <c r="L9" s="165"/>
      <c r="M9" s="171" t="s">
        <v>328</v>
      </c>
      <c r="N9" s="171" t="s">
        <v>336</v>
      </c>
      <c r="O9" s="171" t="s">
        <v>354</v>
      </c>
      <c r="P9" s="171"/>
    </row>
    <row r="10" spans="1:65" ht="20.100000000000001" customHeight="1" x14ac:dyDescent="0.25">
      <c r="C10" s="45" t="s">
        <v>127</v>
      </c>
      <c r="D10" s="12" t="s">
        <v>390</v>
      </c>
      <c r="E10" s="12" t="s">
        <v>2</v>
      </c>
      <c r="H10" s="170"/>
      <c r="I10" s="170"/>
      <c r="J10" s="166"/>
      <c r="K10" s="166"/>
      <c r="L10" s="166"/>
      <c r="M10" s="172"/>
      <c r="N10" s="172"/>
      <c r="O10" s="172"/>
      <c r="P10" s="172"/>
      <c r="S10" s="126"/>
      <c r="AD10" s="127"/>
      <c r="AE10" s="127"/>
    </row>
    <row r="11" spans="1:65" ht="20.100000000000001" customHeight="1" x14ac:dyDescent="0.25">
      <c r="C11" s="13">
        <v>1</v>
      </c>
      <c r="D11" s="14">
        <v>285</v>
      </c>
      <c r="E11" s="14">
        <v>217000</v>
      </c>
      <c r="H11" s="111">
        <f t="shared" ref="H11:H16" si="0">C11</f>
        <v>1</v>
      </c>
      <c r="I11" s="112">
        <f t="shared" ref="I11:I16" si="1">E137</f>
        <v>1.5292519247915022</v>
      </c>
      <c r="J11" s="113">
        <f t="shared" ref="J11:J16" si="2">F194</f>
        <v>1.4208333333494927</v>
      </c>
      <c r="K11" s="168" t="str">
        <f t="shared" ref="K11:K16" si="3">IF(J11=MAX($J$11:$J$19),"Elemento com maior influência sobre os resultados da regressão","")</f>
        <v/>
      </c>
      <c r="L11" s="168"/>
      <c r="M11" s="113">
        <f t="shared" ref="M11:M16" si="4">E194</f>
        <v>1.2434023548517963</v>
      </c>
      <c r="N11" s="114">
        <f>(_xlfn.CHISQ.DIST.RT(M11,$B$41))</f>
        <v>0.8709023075786132</v>
      </c>
      <c r="O11" s="158" t="str">
        <f t="shared" ref="O11:O16" si="5">IF(N11&lt;0.1,"Rejeitado a um nível de significância de 10% (dez por cento)","")</f>
        <v/>
      </c>
      <c r="P11" s="158"/>
      <c r="AD11" s="127"/>
      <c r="AE11" s="127"/>
    </row>
    <row r="12" spans="1:65" ht="20.100000000000001" customHeight="1" x14ac:dyDescent="0.25">
      <c r="C12" s="15">
        <v>2</v>
      </c>
      <c r="D12" s="16">
        <v>300</v>
      </c>
      <c r="E12" s="14">
        <v>220000</v>
      </c>
      <c r="H12" s="62">
        <f t="shared" si="0"/>
        <v>2</v>
      </c>
      <c r="I12" s="63">
        <f t="shared" si="1"/>
        <v>-0.75188219634230202</v>
      </c>
      <c r="J12" s="64">
        <f t="shared" si="2"/>
        <v>0.1061378439645336</v>
      </c>
      <c r="K12" s="167" t="str">
        <f t="shared" si="3"/>
        <v/>
      </c>
      <c r="L12" s="167"/>
      <c r="M12" s="64">
        <f t="shared" si="4"/>
        <v>0.29334145351197427</v>
      </c>
      <c r="N12" s="114">
        <f t="shared" ref="N12:N16" si="6">(_xlfn.CHISQ.DIST.RT(M12,$B$41))</f>
        <v>0.99023993832943658</v>
      </c>
      <c r="O12" s="159" t="str">
        <f t="shared" si="5"/>
        <v/>
      </c>
      <c r="P12" s="159"/>
    </row>
    <row r="13" spans="1:65" ht="20.100000000000001" customHeight="1" x14ac:dyDescent="0.25">
      <c r="C13" s="15">
        <v>3</v>
      </c>
      <c r="D13" s="16">
        <v>300</v>
      </c>
      <c r="E13" s="14">
        <v>220000</v>
      </c>
      <c r="H13" s="62">
        <f t="shared" si="0"/>
        <v>3</v>
      </c>
      <c r="I13" s="63">
        <f t="shared" si="1"/>
        <v>-0.75188219634230202</v>
      </c>
      <c r="J13" s="64">
        <f t="shared" si="2"/>
        <v>0.1061378439645336</v>
      </c>
      <c r="K13" s="167" t="str">
        <f t="shared" si="3"/>
        <v/>
      </c>
      <c r="L13" s="167"/>
      <c r="M13" s="64">
        <f t="shared" si="4"/>
        <v>0.29334145351197427</v>
      </c>
      <c r="N13" s="114">
        <f t="shared" si="6"/>
        <v>0.99023993832943658</v>
      </c>
      <c r="O13" s="159" t="str">
        <f t="shared" si="5"/>
        <v/>
      </c>
      <c r="P13" s="159"/>
      <c r="Y13" s="128"/>
    </row>
    <row r="14" spans="1:65" ht="20.100000000000001" customHeight="1" x14ac:dyDescent="0.25">
      <c r="C14" s="15">
        <v>4</v>
      </c>
      <c r="D14" s="16">
        <v>320</v>
      </c>
      <c r="E14" s="14">
        <v>225000</v>
      </c>
      <c r="H14" s="62">
        <f t="shared" si="0"/>
        <v>4</v>
      </c>
      <c r="I14" s="63">
        <f t="shared" si="1"/>
        <v>-0.30585038494660755</v>
      </c>
      <c r="J14" s="64">
        <f t="shared" si="2"/>
        <v>1.2184447322479813E-2</v>
      </c>
      <c r="K14" s="167" t="str">
        <f t="shared" si="3"/>
        <v/>
      </c>
      <c r="L14" s="167"/>
      <c r="M14" s="64">
        <f t="shared" si="4"/>
        <v>4.973609419405875E-2</v>
      </c>
      <c r="N14" s="114">
        <f t="shared" si="6"/>
        <v>0.99969586892409135</v>
      </c>
      <c r="O14" s="159" t="str">
        <f t="shared" si="5"/>
        <v/>
      </c>
      <c r="P14" s="159"/>
    </row>
    <row r="15" spans="1:65" ht="20.100000000000001" customHeight="1" x14ac:dyDescent="0.25">
      <c r="C15" s="15">
        <v>5</v>
      </c>
      <c r="D15" s="16">
        <v>320</v>
      </c>
      <c r="E15" s="14">
        <v>225000</v>
      </c>
      <c r="H15" s="62">
        <f t="shared" si="0"/>
        <v>5</v>
      </c>
      <c r="I15" s="63">
        <f t="shared" si="1"/>
        <v>-0.30585038494660755</v>
      </c>
      <c r="J15" s="64">
        <f t="shared" si="2"/>
        <v>1.2184447322479813E-2</v>
      </c>
      <c r="K15" s="167" t="str">
        <f t="shared" si="3"/>
        <v/>
      </c>
      <c r="L15" s="167"/>
      <c r="M15" s="64">
        <f t="shared" si="4"/>
        <v>4.973609419405875E-2</v>
      </c>
      <c r="N15" s="114">
        <f t="shared" si="6"/>
        <v>0.99969586892409135</v>
      </c>
      <c r="O15" s="159" t="str">
        <f t="shared" si="5"/>
        <v/>
      </c>
      <c r="P15" s="159"/>
      <c r="AY15" s="119" t="str">
        <f>CONCATENATE("Nível máximo de significância para a rejeição da hipótese nula do coeficiente regressor: ",BC21)</f>
        <v>Nível máximo de significância para a rejeição da hipótese nula do coeficiente regressor: Interseção</v>
      </c>
      <c r="BM15" s="119" t="str">
        <f>CONCATENATE("Nível máximo de significância para a rejeição da hipótese nula do coeficiente regressor: ",BQ21)</f>
        <v>Nível máximo de significância para a rejeição da hipótese nula do coeficiente regressor: Área do terreno</v>
      </c>
    </row>
    <row r="16" spans="1:65" ht="20.100000000000001" customHeight="1" x14ac:dyDescent="0.25">
      <c r="C16" s="15">
        <v>6</v>
      </c>
      <c r="D16" s="16">
        <v>360</v>
      </c>
      <c r="E16" s="14">
        <v>235000</v>
      </c>
      <c r="H16" s="62">
        <f t="shared" si="0"/>
        <v>6</v>
      </c>
      <c r="I16" s="63">
        <f t="shared" si="1"/>
        <v>0.58621323784478141</v>
      </c>
      <c r="J16" s="64">
        <f t="shared" si="2"/>
        <v>2.7908559671865567</v>
      </c>
      <c r="K16" s="167" t="str">
        <f t="shared" si="3"/>
        <v>Elemento com maior influência sobre os resultados da regressão</v>
      </c>
      <c r="L16" s="167"/>
      <c r="M16" s="64">
        <f t="shared" si="4"/>
        <v>3.0704425497361028</v>
      </c>
      <c r="N16" s="114">
        <f t="shared" si="6"/>
        <v>0.54610699892041592</v>
      </c>
      <c r="O16" s="159" t="str">
        <f t="shared" si="5"/>
        <v/>
      </c>
      <c r="P16" s="159"/>
    </row>
    <row r="17" spans="1:82" ht="20.100000000000001" customHeight="1" x14ac:dyDescent="0.25">
      <c r="H17" s="1"/>
      <c r="I17" s="1"/>
      <c r="J17" s="1"/>
      <c r="K17" s="1"/>
      <c r="L17" s="1"/>
      <c r="M17" s="1"/>
      <c r="N17" s="1"/>
      <c r="O17" s="1"/>
      <c r="P17" s="1"/>
      <c r="AE17" s="183" t="s">
        <v>110</v>
      </c>
      <c r="AF17" s="183"/>
      <c r="AH17" s="129" t="s">
        <v>114</v>
      </c>
      <c r="AJ17" s="183" t="s">
        <v>111</v>
      </c>
      <c r="AK17" s="183"/>
      <c r="AL17" s="183"/>
      <c r="AM17" s="183"/>
      <c r="AN17" s="183"/>
      <c r="AO17" s="183"/>
    </row>
    <row r="18" spans="1:82" ht="20.100000000000001" customHeight="1" x14ac:dyDescent="0.25">
      <c r="C18" s="17" t="s">
        <v>73</v>
      </c>
      <c r="D18" s="17">
        <f>AVERAGE(D11:D16)</f>
        <v>314.16666666666669</v>
      </c>
      <c r="E18" s="17">
        <f>AVERAGE(E11:E16)</f>
        <v>223666.66666666666</v>
      </c>
      <c r="H18" s="185" t="s">
        <v>166</v>
      </c>
      <c r="I18" s="185"/>
      <c r="J18" s="185"/>
      <c r="K18" s="185"/>
      <c r="L18" s="185"/>
      <c r="M18" s="1"/>
      <c r="N18" s="66"/>
      <c r="O18" s="3"/>
      <c r="P18" s="1"/>
      <c r="AY18" s="131" t="s">
        <v>72</v>
      </c>
      <c r="AZ18" s="131" t="s">
        <v>72</v>
      </c>
      <c r="BA18" s="131" t="s">
        <v>72</v>
      </c>
      <c r="BB18" s="131" t="s">
        <v>72</v>
      </c>
      <c r="BC18" s="131" t="s">
        <v>72</v>
      </c>
      <c r="BD18" s="131" t="s">
        <v>72</v>
      </c>
      <c r="BE18" s="131" t="s">
        <v>72</v>
      </c>
      <c r="BF18" s="131" t="s">
        <v>72</v>
      </c>
      <c r="BG18" s="131" t="s">
        <v>72</v>
      </c>
      <c r="BH18" s="131" t="s">
        <v>72</v>
      </c>
      <c r="BI18" s="131" t="s">
        <v>72</v>
      </c>
      <c r="BJ18" s="131" t="s">
        <v>72</v>
      </c>
      <c r="BK18" s="131" t="s">
        <v>72</v>
      </c>
      <c r="BL18" s="131" t="s">
        <v>72</v>
      </c>
      <c r="BM18" s="131" t="s">
        <v>72</v>
      </c>
      <c r="BN18" s="131" t="s">
        <v>72</v>
      </c>
      <c r="BO18" s="131" t="s">
        <v>72</v>
      </c>
      <c r="BP18" s="131" t="s">
        <v>72</v>
      </c>
      <c r="BQ18" s="131" t="s">
        <v>72</v>
      </c>
      <c r="BR18" s="131" t="s">
        <v>72</v>
      </c>
      <c r="BS18" s="131" t="s">
        <v>72</v>
      </c>
      <c r="BT18" s="131" t="s">
        <v>72</v>
      </c>
      <c r="BU18" s="131" t="s">
        <v>72</v>
      </c>
      <c r="BV18" s="131"/>
      <c r="BW18" s="131"/>
      <c r="BX18" s="131"/>
      <c r="BY18" s="131"/>
      <c r="BZ18" s="132">
        <v>0</v>
      </c>
      <c r="CA18" s="131"/>
      <c r="CB18" s="133" t="s">
        <v>80</v>
      </c>
      <c r="CC18" s="134">
        <v>5000</v>
      </c>
    </row>
    <row r="19" spans="1:82" ht="20.100000000000001" customHeight="1" x14ac:dyDescent="0.25">
      <c r="C19" s="20" t="s">
        <v>74</v>
      </c>
      <c r="D19" s="20">
        <f>STDEVA(D11:D16)</f>
        <v>26.156579796805747</v>
      </c>
      <c r="E19" s="20">
        <f>STDEVA(E11:E16)</f>
        <v>6377.0421565696643</v>
      </c>
      <c r="H19" s="169" t="s">
        <v>167</v>
      </c>
      <c r="I19" s="169"/>
      <c r="J19" s="169"/>
      <c r="K19" s="65" t="s">
        <v>168</v>
      </c>
      <c r="L19" s="65" t="s">
        <v>169</v>
      </c>
      <c r="M19" s="1"/>
      <c r="N19" s="1"/>
      <c r="O19" s="3"/>
      <c r="P19" s="1"/>
      <c r="Q19" s="135"/>
      <c r="AA19" s="134">
        <v>1</v>
      </c>
      <c r="AB19" s="119">
        <f t="shared" ref="AB19:AC24" si="7">D11</f>
        <v>285</v>
      </c>
      <c r="AC19" s="119">
        <f t="shared" si="7"/>
        <v>217000</v>
      </c>
      <c r="AE19" s="134">
        <f t="shared" ref="AE19:AF24" si="8">AA19</f>
        <v>1</v>
      </c>
      <c r="AF19" s="119">
        <f t="shared" si="8"/>
        <v>285</v>
      </c>
      <c r="AH19" s="119">
        <f t="shared" ref="AH19:AH24" si="9">AC19</f>
        <v>217000</v>
      </c>
      <c r="AJ19" s="134" cm="1">
        <f t="array" ref="AJ19:AO20">TRANSPOSE(AE19:AF24)</f>
        <v>1</v>
      </c>
      <c r="AK19" s="134">
        <v>1</v>
      </c>
      <c r="AL19" s="134">
        <v>1</v>
      </c>
      <c r="AM19" s="134">
        <v>1</v>
      </c>
      <c r="AN19" s="134">
        <v>1</v>
      </c>
      <c r="AO19" s="134">
        <v>1</v>
      </c>
      <c r="BZ19" s="136">
        <v>32</v>
      </c>
      <c r="CB19" s="119" t="s">
        <v>78</v>
      </c>
      <c r="CC19" s="128">
        <f>(BZ19-BZ18)/CC18</f>
        <v>6.4000000000000003E-3</v>
      </c>
    </row>
    <row r="20" spans="1:82" ht="20.100000000000001" customHeight="1" x14ac:dyDescent="0.25">
      <c r="C20" s="20" t="s">
        <v>149</v>
      </c>
      <c r="D20" s="22">
        <f>D19/D18</f>
        <v>8.3257017920867094E-2</v>
      </c>
      <c r="E20" s="22">
        <f>E19/E18</f>
        <v>2.8511365826690005E-2</v>
      </c>
      <c r="H20" s="186" t="s">
        <v>341</v>
      </c>
      <c r="I20" s="186"/>
      <c r="J20" s="186"/>
      <c r="K20" s="188">
        <f>F49</f>
        <v>9.8149843391920013E-7</v>
      </c>
      <c r="L20" s="190" t="str">
        <f>IF(K20&lt;=0.05,"Aprovado","Revisar os elementos da amostra")</f>
        <v>Aprovado</v>
      </c>
      <c r="M20" s="1"/>
      <c r="N20" s="1"/>
      <c r="O20" s="1"/>
      <c r="P20" s="1"/>
      <c r="AA20" s="134">
        <v>1</v>
      </c>
      <c r="AB20" s="119">
        <f t="shared" si="7"/>
        <v>300</v>
      </c>
      <c r="AC20" s="119">
        <f t="shared" si="7"/>
        <v>220000</v>
      </c>
      <c r="AE20" s="134">
        <f t="shared" si="8"/>
        <v>1</v>
      </c>
      <c r="AF20" s="119">
        <f t="shared" si="8"/>
        <v>300</v>
      </c>
      <c r="AH20" s="119">
        <f t="shared" si="9"/>
        <v>220000</v>
      </c>
      <c r="AJ20" s="119">
        <v>285</v>
      </c>
      <c r="AK20" s="119">
        <v>300</v>
      </c>
      <c r="AL20" s="119">
        <v>300</v>
      </c>
      <c r="AM20" s="119">
        <v>320</v>
      </c>
      <c r="AN20" s="119">
        <v>320</v>
      </c>
      <c r="AO20" s="119">
        <v>360</v>
      </c>
      <c r="AY20" s="119" t="s">
        <v>73</v>
      </c>
      <c r="AZ20" s="119">
        <v>0</v>
      </c>
      <c r="BC20" s="119" t="s">
        <v>11</v>
      </c>
      <c r="BD20" s="128">
        <f>B45</f>
        <v>0</v>
      </c>
      <c r="BM20" s="119" t="s">
        <v>73</v>
      </c>
      <c r="BN20" s="119">
        <v>0</v>
      </c>
      <c r="BQ20" s="119" t="s">
        <v>11</v>
      </c>
      <c r="BR20" s="128">
        <f>B45</f>
        <v>0</v>
      </c>
      <c r="BY20" s="134"/>
    </row>
    <row r="21" spans="1:82" ht="20.100000000000001" customHeight="1" x14ac:dyDescent="0.25">
      <c r="H21" s="187"/>
      <c r="I21" s="187"/>
      <c r="J21" s="187"/>
      <c r="K21" s="189"/>
      <c r="L21" s="191"/>
      <c r="M21" s="1"/>
      <c r="N21" s="1"/>
      <c r="O21" s="1"/>
      <c r="P21" s="1"/>
      <c r="AA21" s="134">
        <v>1</v>
      </c>
      <c r="AB21" s="119">
        <f t="shared" si="7"/>
        <v>300</v>
      </c>
      <c r="AC21" s="119">
        <f t="shared" si="7"/>
        <v>220000</v>
      </c>
      <c r="AE21" s="134">
        <f t="shared" si="8"/>
        <v>1</v>
      </c>
      <c r="AF21" s="119">
        <f t="shared" si="8"/>
        <v>300</v>
      </c>
      <c r="AH21" s="119">
        <f t="shared" si="9"/>
        <v>220000</v>
      </c>
      <c r="AY21" s="119" t="s">
        <v>74</v>
      </c>
      <c r="AZ21" s="119">
        <f>D55</f>
        <v>1544.6325552516671</v>
      </c>
      <c r="BC21" s="119" t="s">
        <v>7</v>
      </c>
      <c r="BD21" s="119">
        <f>C55</f>
        <v>147133.98294762522</v>
      </c>
      <c r="BM21" s="119" t="s">
        <v>74</v>
      </c>
      <c r="BN21" s="119">
        <f>D56</f>
        <v>4.902463288062787</v>
      </c>
      <c r="BQ21" s="119" t="s">
        <v>1</v>
      </c>
      <c r="BR21" s="119">
        <f>C56</f>
        <v>243.60535931789491</v>
      </c>
      <c r="BY21" s="137" t="s">
        <v>322</v>
      </c>
      <c r="BZ21" s="119" t="s">
        <v>320</v>
      </c>
      <c r="CA21" s="119" t="s">
        <v>321</v>
      </c>
      <c r="CB21" s="119" t="s">
        <v>83</v>
      </c>
      <c r="CC21" s="119" t="s">
        <v>82</v>
      </c>
      <c r="CD21" s="121" t="s">
        <v>90</v>
      </c>
    </row>
    <row r="22" spans="1:82" ht="20.100000000000001" customHeight="1" x14ac:dyDescent="0.25">
      <c r="C22" s="17" t="s">
        <v>97</v>
      </c>
      <c r="D22" s="17">
        <f>MIN(D11:D16)</f>
        <v>285</v>
      </c>
      <c r="E22" s="17">
        <f>MIN(E11:E16)</f>
        <v>217000</v>
      </c>
      <c r="H22" s="186" t="s">
        <v>361</v>
      </c>
      <c r="I22" s="186"/>
      <c r="J22" s="186"/>
      <c r="K22" s="188">
        <f>F56</f>
        <v>9.8149843391920203E-7</v>
      </c>
      <c r="L22" s="190" t="str">
        <f>IF(K22&lt;=0.3,"Aprovado","Revisar os elementos da amostra")</f>
        <v>Aprovado</v>
      </c>
      <c r="M22" s="1"/>
      <c r="N22" s="1"/>
      <c r="O22" s="1"/>
      <c r="P22" s="1"/>
      <c r="AA22" s="134">
        <v>1</v>
      </c>
      <c r="AB22" s="119">
        <f t="shared" si="7"/>
        <v>320</v>
      </c>
      <c r="AC22" s="119">
        <f t="shared" si="7"/>
        <v>225000</v>
      </c>
      <c r="AE22" s="134">
        <f t="shared" si="8"/>
        <v>1</v>
      </c>
      <c r="AF22" s="119">
        <f t="shared" si="8"/>
        <v>320</v>
      </c>
      <c r="AH22" s="119">
        <f t="shared" si="9"/>
        <v>225000</v>
      </c>
      <c r="AJ22" s="183" t="s">
        <v>112</v>
      </c>
      <c r="AK22" s="183"/>
      <c r="AY22" s="119" t="s">
        <v>75</v>
      </c>
      <c r="AZ22" s="119">
        <v>4</v>
      </c>
      <c r="BC22" s="119" t="s">
        <v>79</v>
      </c>
      <c r="BD22" s="119">
        <f>D55</f>
        <v>1544.6325552516671</v>
      </c>
      <c r="BM22" s="119" t="s">
        <v>75</v>
      </c>
      <c r="BN22" s="119">
        <v>4</v>
      </c>
      <c r="BQ22" s="119" t="s">
        <v>79</v>
      </c>
      <c r="BR22" s="119">
        <f>D56</f>
        <v>4.902463288062787</v>
      </c>
      <c r="BY22" s="138">
        <v>0.05</v>
      </c>
      <c r="BZ22" s="136">
        <f>BZ18</f>
        <v>0</v>
      </c>
      <c r="CA22" s="119">
        <f>_xlfn.CHISQ.DIST.RT(BZ22,7)</f>
        <v>1</v>
      </c>
      <c r="CB22" s="119">
        <f>CA22-CA23</f>
        <v>1.5896439720108901E-10</v>
      </c>
      <c r="CC22" s="119" t="str">
        <f>IF(CA22&lt;(1-$BY$26),CB22,"")</f>
        <v/>
      </c>
      <c r="CD22" s="121" t="str">
        <f>IF(CA22&lt;(1-$BY$32),CB22,"")</f>
        <v/>
      </c>
    </row>
    <row r="23" spans="1:82" ht="20.100000000000001" customHeight="1" x14ac:dyDescent="0.25">
      <c r="C23" s="17" t="s">
        <v>98</v>
      </c>
      <c r="D23" s="17">
        <f>MAX(D11:D16)</f>
        <v>360</v>
      </c>
      <c r="E23" s="17">
        <f>MAX(E11:E16)</f>
        <v>235000</v>
      </c>
      <c r="H23" s="187"/>
      <c r="I23" s="187"/>
      <c r="J23" s="187"/>
      <c r="K23" s="189"/>
      <c r="L23" s="191"/>
      <c r="M23" s="1"/>
      <c r="N23" s="1"/>
      <c r="O23" s="21"/>
      <c r="P23" s="1"/>
      <c r="AA23" s="134">
        <v>1</v>
      </c>
      <c r="AB23" s="119">
        <f t="shared" si="7"/>
        <v>320</v>
      </c>
      <c r="AC23" s="119">
        <f t="shared" si="7"/>
        <v>225000</v>
      </c>
      <c r="AE23" s="134">
        <f t="shared" si="8"/>
        <v>1</v>
      </c>
      <c r="AF23" s="119">
        <f t="shared" si="8"/>
        <v>320</v>
      </c>
      <c r="AH23" s="119">
        <f t="shared" si="9"/>
        <v>225000</v>
      </c>
      <c r="AJ23" s="119" cm="1">
        <f t="array" ref="AJ23:AK24">MMULT(AJ19:AO20,AE19:AF24)</f>
        <v>6</v>
      </c>
      <c r="AK23" s="119">
        <v>1885</v>
      </c>
      <c r="AY23" s="119" t="s">
        <v>76</v>
      </c>
      <c r="AZ23" s="119">
        <f>AZ20-(AZ22*AZ21)</f>
        <v>-6178.5302210066684</v>
      </c>
      <c r="BC23" s="119" t="s">
        <v>87</v>
      </c>
      <c r="BD23" s="139">
        <v>0.3</v>
      </c>
      <c r="BM23" s="119" t="s">
        <v>76</v>
      </c>
      <c r="BN23" s="119">
        <f>BN20-(BN22*BN21)</f>
        <v>-19.609853152251148</v>
      </c>
      <c r="BQ23" s="119" t="s">
        <v>87</v>
      </c>
      <c r="BR23" s="139">
        <v>0.3</v>
      </c>
      <c r="BY23" s="137" t="s">
        <v>323</v>
      </c>
      <c r="BZ23" s="136">
        <f>BZ22+$CC$19</f>
        <v>6.4000000000000003E-3</v>
      </c>
      <c r="CA23" s="119">
        <f t="shared" ref="CA23:CA86" si="10">_xlfn.CHISQ.DIST.RT(BZ23,7)</f>
        <v>0.9999999998410356</v>
      </c>
      <c r="CB23" s="119">
        <f t="shared" ref="CB23:CB86" si="11">CA23-CA24</f>
        <v>1.6350425458000473E-9</v>
      </c>
      <c r="CC23" s="119" t="str">
        <f t="shared" ref="CC23:CC32" si="12">IF(CA23&lt;(1-$BY$26),CB23,"")</f>
        <v/>
      </c>
      <c r="CD23" s="121" t="str">
        <f t="shared" ref="CD23:CD32" si="13">IF(CA23&lt;(1-$BY$32),CB23,"")</f>
        <v/>
      </c>
    </row>
    <row r="24" spans="1:82" ht="20.100000000000001" customHeight="1" x14ac:dyDescent="0.25">
      <c r="C24" s="17" t="s">
        <v>75</v>
      </c>
      <c r="D24" s="17">
        <f>D23-D22</f>
        <v>75</v>
      </c>
      <c r="E24" s="17">
        <f>E23-E22</f>
        <v>18000</v>
      </c>
      <c r="H24" s="186" t="s">
        <v>170</v>
      </c>
      <c r="I24" s="186"/>
      <c r="J24" s="186"/>
      <c r="K24" s="188">
        <f>E376</f>
        <v>1.6043692703380308E-3</v>
      </c>
      <c r="L24" s="190" t="str">
        <f>IF(K24&lt;=0.5,"Aprovado","Revisar os elementos da amostra")</f>
        <v>Aprovado</v>
      </c>
      <c r="M24" s="1"/>
      <c r="N24" s="1"/>
      <c r="O24" s="1"/>
      <c r="P24" s="1"/>
      <c r="AA24" s="134">
        <v>1</v>
      </c>
      <c r="AB24" s="119">
        <f t="shared" si="7"/>
        <v>360</v>
      </c>
      <c r="AC24" s="119">
        <f t="shared" si="7"/>
        <v>235000</v>
      </c>
      <c r="AE24" s="134">
        <f t="shared" si="8"/>
        <v>1</v>
      </c>
      <c r="AF24" s="119">
        <f t="shared" si="8"/>
        <v>360</v>
      </c>
      <c r="AH24" s="119">
        <f t="shared" si="9"/>
        <v>235000</v>
      </c>
      <c r="AJ24" s="119">
        <v>1885</v>
      </c>
      <c r="AK24" s="119">
        <v>595625</v>
      </c>
      <c r="AY24" s="119" t="s">
        <v>77</v>
      </c>
      <c r="AZ24" s="119">
        <f>AZ20+(AZ21*AZ22)</f>
        <v>6178.5302210066684</v>
      </c>
      <c r="BC24" s="119" t="s">
        <v>88</v>
      </c>
      <c r="BD24" s="139">
        <f>1-BD23</f>
        <v>0.7</v>
      </c>
      <c r="BM24" s="119" t="s">
        <v>77</v>
      </c>
      <c r="BN24" s="119">
        <f>BN20+(BN21*BN22)</f>
        <v>19.609853152251148</v>
      </c>
      <c r="BQ24" s="119" t="s">
        <v>88</v>
      </c>
      <c r="BR24" s="139">
        <f>1-BR23</f>
        <v>0.7</v>
      </c>
      <c r="BY24" s="138">
        <f>1-BY22</f>
        <v>0.95</v>
      </c>
      <c r="BZ24" s="136">
        <f>BZ23+$CC$19</f>
        <v>1.2800000000000001E-2</v>
      </c>
      <c r="CA24" s="119">
        <f t="shared" si="10"/>
        <v>0.99999999820599306</v>
      </c>
      <c r="CB24" s="119">
        <f t="shared" si="11"/>
        <v>5.6031180806215275E-9</v>
      </c>
      <c r="CC24" s="119" t="str">
        <f t="shared" si="12"/>
        <v/>
      </c>
      <c r="CD24" s="121" t="str">
        <f t="shared" si="13"/>
        <v/>
      </c>
    </row>
    <row r="25" spans="1:82" ht="20.100000000000001" customHeight="1" x14ac:dyDescent="0.25">
      <c r="H25" s="187"/>
      <c r="I25" s="187"/>
      <c r="J25" s="187"/>
      <c r="K25" s="189"/>
      <c r="L25" s="191"/>
      <c r="M25" s="1"/>
      <c r="N25" s="1"/>
      <c r="O25" s="1"/>
      <c r="P25" s="1"/>
      <c r="AY25" s="119" t="s">
        <v>80</v>
      </c>
      <c r="AZ25" s="119">
        <v>2000</v>
      </c>
      <c r="BC25" s="119" t="s">
        <v>27</v>
      </c>
      <c r="BD25" s="139">
        <f>BD23/2</f>
        <v>0.15</v>
      </c>
      <c r="BM25" s="119" t="s">
        <v>80</v>
      </c>
      <c r="BN25" s="119">
        <v>2000</v>
      </c>
      <c r="BQ25" s="119" t="s">
        <v>27</v>
      </c>
      <c r="BR25" s="139">
        <f>BR23/2</f>
        <v>0.15</v>
      </c>
      <c r="BY25" s="137" t="s">
        <v>324</v>
      </c>
      <c r="BZ25" s="136">
        <f t="shared" ref="BZ25:BZ88" si="14">BZ24+$CC$19</f>
        <v>1.9200000000000002E-2</v>
      </c>
      <c r="CA25" s="119">
        <f t="shared" si="10"/>
        <v>0.99999999260287498</v>
      </c>
      <c r="CB25" s="119">
        <f t="shared" si="11"/>
        <v>1.2799003079599913E-8</v>
      </c>
      <c r="CC25" s="119" t="str">
        <f t="shared" si="12"/>
        <v/>
      </c>
      <c r="CD25" s="121" t="str">
        <f t="shared" si="13"/>
        <v/>
      </c>
    </row>
    <row r="26" spans="1:82" ht="20.100000000000001" customHeight="1" x14ac:dyDescent="0.25">
      <c r="A26" s="162" t="s">
        <v>389</v>
      </c>
      <c r="B26" s="162"/>
      <c r="C26" s="162"/>
      <c r="D26" s="162"/>
      <c r="E26" s="162"/>
      <c r="F26" s="17"/>
      <c r="N26" s="136"/>
      <c r="Z26" s="119" t="s">
        <v>144</v>
      </c>
      <c r="AA26" s="119">
        <v>1</v>
      </c>
      <c r="AB26" s="119">
        <f>AA26</f>
        <v>1</v>
      </c>
      <c r="AC26" s="119">
        <f>AA27</f>
        <v>315</v>
      </c>
      <c r="AJ26" s="183" t="s">
        <v>392</v>
      </c>
      <c r="AK26" s="183"/>
      <c r="AY26" s="119" t="s">
        <v>78</v>
      </c>
      <c r="AZ26" s="119">
        <f>(AZ24-AZ23)/AZ25</f>
        <v>6.1785302210066684</v>
      </c>
      <c r="BC26" s="119" t="s">
        <v>28</v>
      </c>
      <c r="BD26" s="139">
        <f>BD24+BD25</f>
        <v>0.85</v>
      </c>
      <c r="BM26" s="119" t="s">
        <v>78</v>
      </c>
      <c r="BN26" s="119">
        <f>(BN24-BN23)/BN25</f>
        <v>1.9609853152251149E-2</v>
      </c>
      <c r="BQ26" s="119" t="s">
        <v>28</v>
      </c>
      <c r="BR26" s="139">
        <f>BR24+BR25</f>
        <v>0.85</v>
      </c>
      <c r="BY26" s="138">
        <f>BY24</f>
        <v>0.95</v>
      </c>
      <c r="BZ26" s="136">
        <f t="shared" si="14"/>
        <v>2.5600000000000001E-2</v>
      </c>
      <c r="CA26" s="119">
        <f t="shared" si="10"/>
        <v>0.9999999798038719</v>
      </c>
      <c r="CB26" s="119">
        <f t="shared" si="11"/>
        <v>2.3795788228753167E-8</v>
      </c>
      <c r="CC26" s="119" t="str">
        <f t="shared" si="12"/>
        <v/>
      </c>
      <c r="CD26" s="121" t="str">
        <f t="shared" si="13"/>
        <v/>
      </c>
    </row>
    <row r="27" spans="1:82" ht="20.100000000000001" customHeight="1" x14ac:dyDescent="0.25">
      <c r="N27" s="136"/>
      <c r="AA27" s="119">
        <f>C347</f>
        <v>315</v>
      </c>
      <c r="AE27" s="119" cm="1">
        <f t="array" ref="AE27:AF32">MMULT(AE19:AF24,_xlfn.ANCHORARRAY(AJ27))</f>
        <v>2.8453105968331371</v>
      </c>
      <c r="AF27" s="119">
        <v>-8.5261875761267064E-3</v>
      </c>
      <c r="AJ27" s="119" cm="1">
        <f t="array" ref="AJ27:AK28">MINVERSE(_xlfn.ANCHORARRAY(AJ23))</f>
        <v>29.0194884287455</v>
      </c>
      <c r="AK27" s="119">
        <v>-9.1839220462850396E-2</v>
      </c>
      <c r="BF27" s="119" t="s">
        <v>85</v>
      </c>
      <c r="BG27" s="119" t="s">
        <v>89</v>
      </c>
      <c r="BT27" s="119" t="s">
        <v>85</v>
      </c>
      <c r="BU27" s="119" t="s">
        <v>89</v>
      </c>
      <c r="BZ27" s="136">
        <f t="shared" si="14"/>
        <v>3.2000000000000001E-2</v>
      </c>
      <c r="CA27" s="119">
        <f t="shared" si="10"/>
        <v>0.99999995600808367</v>
      </c>
      <c r="CB27" s="119">
        <f t="shared" si="11"/>
        <v>3.9074811275519039E-8</v>
      </c>
      <c r="CC27" s="119" t="str">
        <f t="shared" si="12"/>
        <v/>
      </c>
      <c r="CD27" s="121" t="str">
        <f t="shared" si="13"/>
        <v/>
      </c>
    </row>
    <row r="28" spans="1:82" ht="20.100000000000001" customHeight="1" x14ac:dyDescent="0.25">
      <c r="A28" s="47" t="s">
        <v>357</v>
      </c>
      <c r="B28" s="47" t="s">
        <v>30</v>
      </c>
      <c r="C28" s="47" t="s">
        <v>54</v>
      </c>
      <c r="D28" s="47" t="s">
        <v>358</v>
      </c>
      <c r="N28" s="136"/>
      <c r="AB28" s="119" cm="1">
        <f t="array" ref="AB28:AC28">MMULT(AB26:AC26,_xlfn.ANCHORARRAY(AJ27))</f>
        <v>9.0133982947627089E-2</v>
      </c>
      <c r="AC28" s="119">
        <v>2.4360535931790273E-4</v>
      </c>
      <c r="AE28" s="119">
        <v>1.4677222898903821</v>
      </c>
      <c r="AF28" s="119">
        <v>-4.1412911084044018E-3</v>
      </c>
      <c r="AJ28" s="119">
        <v>-9.1839220462850396E-2</v>
      </c>
      <c r="AK28" s="119">
        <v>2.9232643118148665E-4</v>
      </c>
      <c r="AY28" s="119" t="s">
        <v>80</v>
      </c>
      <c r="AZ28" s="119" t="s">
        <v>36</v>
      </c>
      <c r="BA28" s="119" t="s">
        <v>81</v>
      </c>
      <c r="BB28" s="119" t="s">
        <v>86</v>
      </c>
      <c r="BC28" s="119" t="s">
        <v>82</v>
      </c>
      <c r="BD28" s="119" t="s">
        <v>83</v>
      </c>
      <c r="BE28" s="119" t="s">
        <v>84</v>
      </c>
      <c r="BF28" s="119" t="s">
        <v>81</v>
      </c>
      <c r="BH28" s="119" t="s">
        <v>85</v>
      </c>
      <c r="BM28" s="119" t="s">
        <v>80</v>
      </c>
      <c r="BN28" s="119" t="s">
        <v>36</v>
      </c>
      <c r="BO28" s="119" t="s">
        <v>82</v>
      </c>
      <c r="BP28" s="119" t="s">
        <v>86</v>
      </c>
      <c r="BQ28" s="119" t="s">
        <v>82</v>
      </c>
      <c r="BR28" s="119" t="s">
        <v>83</v>
      </c>
      <c r="BS28" s="119" t="s">
        <v>84</v>
      </c>
      <c r="BT28" s="119" t="s">
        <v>81</v>
      </c>
      <c r="BV28" s="119" t="s">
        <v>85</v>
      </c>
      <c r="BY28" s="137" t="s">
        <v>90</v>
      </c>
      <c r="BZ28" s="136">
        <f t="shared" si="14"/>
        <v>3.8400000000000004E-2</v>
      </c>
      <c r="CA28" s="119">
        <f t="shared" si="10"/>
        <v>0.99999991693327239</v>
      </c>
      <c r="CB28" s="119">
        <f t="shared" si="11"/>
        <v>5.9055126566676108E-8</v>
      </c>
      <c r="CC28" s="119" t="str">
        <f t="shared" si="12"/>
        <v/>
      </c>
      <c r="CD28" s="121" t="str">
        <f t="shared" si="13"/>
        <v/>
      </c>
    </row>
    <row r="29" spans="1:82" ht="20.100000000000001" customHeight="1" x14ac:dyDescent="0.25">
      <c r="A29" s="17" t="str">
        <f>D10</f>
        <v>Área</v>
      </c>
      <c r="B29" s="14">
        <v>315</v>
      </c>
      <c r="C29" s="109" t="str">
        <f>E340</f>
        <v>Não extrapolou</v>
      </c>
      <c r="D29" s="109" t="str">
        <f>F340</f>
        <v>Admissível</v>
      </c>
      <c r="N29" s="136"/>
      <c r="AE29" s="119">
        <v>1.4677222898903821</v>
      </c>
      <c r="AF29" s="119">
        <v>-4.1412911084044018E-3</v>
      </c>
      <c r="AY29" s="134">
        <v>0</v>
      </c>
      <c r="AZ29" s="119">
        <f t="shared" ref="AZ29:AZ92" si="15">$AZ$23+(AY29*$AZ$26)</f>
        <v>-6178.5302210066684</v>
      </c>
      <c r="BA29" s="140">
        <f t="shared" ref="BA29:BA92" si="16">_xlfn.NORM.DIST($AZ29,$AZ$20,$AZ$21,0)</f>
        <v>8.664211129687112E-8</v>
      </c>
      <c r="BB29" s="140">
        <f t="shared" ref="BB29:BB92" si="17">_xlfn.NORM.DIST($AZ29,$AZ$20,$AZ$21,1)</f>
        <v>3.1671241833119857E-5</v>
      </c>
      <c r="BC29" s="119">
        <f t="shared" ref="BC29:BC92" si="18">IF(OR(BB29&lt;$BD$25,BB29&gt;$BD$26),BA29,"")</f>
        <v>8.664211129687112E-8</v>
      </c>
      <c r="BD29" s="119" t="str">
        <f t="shared" ref="BD29:BD92" si="19">IF(AND(BB29&gt;$BD$25,BB29&lt;$BD$26),BA29,"")</f>
        <v/>
      </c>
      <c r="BE29" s="119" t="str">
        <f t="shared" ref="BE29:BE92" si="20">IF(BA29=MAX($BA$29:$BA$2029),BA29,"")</f>
        <v/>
      </c>
      <c r="BF29" s="119">
        <f t="shared" ref="BF29:BF92" si="21">_xlfn.NORM.DIST(AZ29,$BD$21,$BD$22,0)</f>
        <v>0</v>
      </c>
      <c r="BG29" s="119">
        <f t="shared" ref="BG29:BG92" si="22">IF(BF29=MAX($BF$29:$BF$2029),BA29,"")</f>
        <v>8.664211129687112E-8</v>
      </c>
      <c r="BH29" s="119">
        <f t="shared" ref="BH29:BH92" si="23">IF(BG29=MIN($BG$29:$BG$2029),BG29,"")</f>
        <v>8.664211129687112E-8</v>
      </c>
      <c r="BM29" s="134">
        <v>0</v>
      </c>
      <c r="BN29" s="119">
        <f t="shared" ref="BN29:BN92" si="24">$BN$23+(BM29*$BN$26)</f>
        <v>-19.609853152251148</v>
      </c>
      <c r="BO29" s="140">
        <f t="shared" ref="BO29:BO92" si="25">_xlfn.NORM.DIST(BN29,BN$20,BN$21,0)</f>
        <v>2.7298567658987716E-5</v>
      </c>
      <c r="BP29" s="140">
        <f t="shared" ref="BP29:BP92" si="26">_xlfn.NORM.DIST(BN29,BN$20,BN$21,1)</f>
        <v>3.1671241833119857E-5</v>
      </c>
      <c r="BQ29" s="119">
        <f t="shared" ref="BQ29:BQ92" si="27">IF(OR(BP29&lt;$BR$25,BP29&gt;$BR$26),BO29,"")</f>
        <v>2.7298567658987716E-5</v>
      </c>
      <c r="BR29" s="119" t="str">
        <f t="shared" ref="BR29:BR92" si="28">IF(AND(BP29&gt;$BR$25,BP29&lt;$BR$26),BO29,"")</f>
        <v/>
      </c>
      <c r="BS29" s="119" t="str">
        <f t="shared" ref="BS29:BS92" si="29">IF(BO29=MAX($BO$29:$BO$2029),BO29,"")</f>
        <v/>
      </c>
      <c r="BT29" s="140">
        <f t="shared" ref="BT29:BT92" si="30">_xlfn.NORM.DIST(BN29,$BR$21,$BR$22,0)</f>
        <v>0</v>
      </c>
      <c r="BU29" s="119">
        <f t="shared" ref="BU29:BU92" si="31">IF(BT29=MAX($BT$29:$BT$2029),BO29,"")</f>
        <v>2.7298567658987716E-5</v>
      </c>
      <c r="BV29" s="119">
        <f t="shared" ref="BV29:BV92" si="32">IF(BU29=MIN($BU$29:$BU$2029),BU29,"")</f>
        <v>2.7298567658987716E-5</v>
      </c>
      <c r="BY29" s="141">
        <f>F49</f>
        <v>9.8149843391920013E-7</v>
      </c>
      <c r="BZ29" s="136">
        <f t="shared" si="14"/>
        <v>4.4800000000000006E-2</v>
      </c>
      <c r="CA29" s="119">
        <f t="shared" si="10"/>
        <v>0.99999985787814583</v>
      </c>
      <c r="CB29" s="119">
        <f t="shared" si="11"/>
        <v>8.4109512354935134E-8</v>
      </c>
      <c r="CC29" s="119" t="str">
        <f t="shared" si="12"/>
        <v/>
      </c>
      <c r="CD29" s="121" t="str">
        <f t="shared" si="13"/>
        <v/>
      </c>
    </row>
    <row r="30" spans="1:82" ht="20.100000000000001" customHeight="1" x14ac:dyDescent="0.25">
      <c r="N30" s="136"/>
      <c r="AB30" s="119" cm="1">
        <f t="array" ref="AB30">MMULT(_xlfn.ANCHORARRAY(AB28),AA26:AA27)</f>
        <v>0.16686967113276646</v>
      </c>
      <c r="AE30" s="119">
        <v>-0.36906211936662814</v>
      </c>
      <c r="AF30" s="119">
        <v>1.705237515225333E-3</v>
      </c>
      <c r="AJ30" s="183" t="s">
        <v>113</v>
      </c>
      <c r="AK30" s="183"/>
      <c r="AY30" s="134">
        <v>1</v>
      </c>
      <c r="AZ30" s="119">
        <f t="shared" si="15"/>
        <v>-6172.351690785662</v>
      </c>
      <c r="BA30" s="140">
        <f t="shared" si="16"/>
        <v>8.8038830339438214E-8</v>
      </c>
      <c r="BB30" s="140">
        <f t="shared" si="17"/>
        <v>3.2210866790657701E-5</v>
      </c>
      <c r="BC30" s="119">
        <f t="shared" si="18"/>
        <v>8.8038830339438214E-8</v>
      </c>
      <c r="BD30" s="119" t="str">
        <f t="shared" si="19"/>
        <v/>
      </c>
      <c r="BE30" s="119" t="str">
        <f t="shared" si="20"/>
        <v/>
      </c>
      <c r="BF30" s="119">
        <f t="shared" si="21"/>
        <v>0</v>
      </c>
      <c r="BG30" s="119">
        <f t="shared" si="22"/>
        <v>8.8038830339438214E-8</v>
      </c>
      <c r="BH30" s="119" t="str">
        <f t="shared" si="23"/>
        <v/>
      </c>
      <c r="BM30" s="134">
        <v>1</v>
      </c>
      <c r="BN30" s="119">
        <f t="shared" si="24"/>
        <v>-19.590243299098898</v>
      </c>
      <c r="BO30" s="140">
        <f t="shared" si="25"/>
        <v>2.7738635758822805E-5</v>
      </c>
      <c r="BP30" s="140">
        <f t="shared" si="26"/>
        <v>3.2210866790657701E-5</v>
      </c>
      <c r="BQ30" s="119">
        <f t="shared" si="27"/>
        <v>2.7738635758822805E-5</v>
      </c>
      <c r="BR30" s="119" t="str">
        <f t="shared" si="28"/>
        <v/>
      </c>
      <c r="BS30" s="119" t="str">
        <f t="shared" si="29"/>
        <v/>
      </c>
      <c r="BT30" s="140">
        <f t="shared" si="30"/>
        <v>0</v>
      </c>
      <c r="BU30" s="119">
        <f t="shared" si="31"/>
        <v>2.7738635758822805E-5</v>
      </c>
      <c r="BV30" s="119" t="str">
        <f t="shared" si="32"/>
        <v/>
      </c>
      <c r="BZ30" s="136">
        <f t="shared" si="14"/>
        <v>5.1200000000000009E-2</v>
      </c>
      <c r="CA30" s="119">
        <f t="shared" si="10"/>
        <v>0.99999977376863347</v>
      </c>
      <c r="CB30" s="119">
        <f t="shared" si="11"/>
        <v>1.1457439441642236E-7</v>
      </c>
      <c r="CC30" s="119" t="str">
        <f t="shared" si="12"/>
        <v/>
      </c>
      <c r="CD30" s="121" t="str">
        <f t="shared" si="13"/>
        <v/>
      </c>
    </row>
    <row r="31" spans="1:82" ht="20.100000000000001" customHeight="1" x14ac:dyDescent="0.25">
      <c r="N31" s="136"/>
      <c r="AE31" s="119">
        <v>-0.36906211936662814</v>
      </c>
      <c r="AF31" s="119">
        <v>1.705237515225333E-3</v>
      </c>
      <c r="AJ31" s="119" cm="1">
        <f t="array" ref="AJ31:AJ32">MMULT(AJ19:AO20,AH19:AH24)</f>
        <v>1342000</v>
      </c>
      <c r="AY31" s="134">
        <v>2</v>
      </c>
      <c r="AZ31" s="119">
        <f t="shared" si="15"/>
        <v>-6166.1731605646546</v>
      </c>
      <c r="BA31" s="140">
        <f t="shared" si="16"/>
        <v>8.945663395252518E-8</v>
      </c>
      <c r="BB31" s="140">
        <f t="shared" si="17"/>
        <v>3.2759186404502981E-5</v>
      </c>
      <c r="BC31" s="119">
        <f t="shared" si="18"/>
        <v>8.945663395252518E-8</v>
      </c>
      <c r="BD31" s="119" t="str">
        <f t="shared" si="19"/>
        <v/>
      </c>
      <c r="BE31" s="119" t="str">
        <f t="shared" si="20"/>
        <v/>
      </c>
      <c r="BF31" s="119">
        <f t="shared" si="21"/>
        <v>0</v>
      </c>
      <c r="BG31" s="119">
        <f t="shared" si="22"/>
        <v>8.945663395252518E-8</v>
      </c>
      <c r="BH31" s="119" t="str">
        <f t="shared" si="23"/>
        <v/>
      </c>
      <c r="BM31" s="134">
        <v>2</v>
      </c>
      <c r="BN31" s="119">
        <f t="shared" si="24"/>
        <v>-19.570633445946644</v>
      </c>
      <c r="BO31" s="140">
        <f t="shared" si="25"/>
        <v>2.8185347032124949E-5</v>
      </c>
      <c r="BP31" s="140">
        <f t="shared" si="26"/>
        <v>3.2759186404502981E-5</v>
      </c>
      <c r="BQ31" s="119">
        <f t="shared" si="27"/>
        <v>2.8185347032124949E-5</v>
      </c>
      <c r="BR31" s="119" t="str">
        <f t="shared" si="28"/>
        <v/>
      </c>
      <c r="BS31" s="119" t="str">
        <f t="shared" si="29"/>
        <v/>
      </c>
      <c r="BT31" s="140">
        <f t="shared" si="30"/>
        <v>0</v>
      </c>
      <c r="BU31" s="119">
        <f t="shared" si="31"/>
        <v>2.8185347032124949E-5</v>
      </c>
      <c r="BV31" s="119" t="str">
        <f t="shared" si="32"/>
        <v/>
      </c>
      <c r="BY31" s="137" t="s">
        <v>325</v>
      </c>
      <c r="BZ31" s="136">
        <f t="shared" si="14"/>
        <v>5.7600000000000012E-2</v>
      </c>
      <c r="CA31" s="119">
        <f t="shared" si="10"/>
        <v>0.99999965919423905</v>
      </c>
      <c r="CB31" s="119">
        <f t="shared" si="11"/>
        <v>1.5075653569951442E-7</v>
      </c>
      <c r="CC31" s="119" t="str">
        <f t="shared" si="12"/>
        <v/>
      </c>
      <c r="CD31" s="121" t="str">
        <f t="shared" si="13"/>
        <v/>
      </c>
    </row>
    <row r="32" spans="1:82" ht="20.100000000000001" customHeight="1" x14ac:dyDescent="0.25">
      <c r="A32" s="156" t="s">
        <v>12</v>
      </c>
      <c r="B32" s="156"/>
      <c r="C32" s="156"/>
      <c r="D32" s="156"/>
      <c r="E32" s="156"/>
      <c r="F32" s="156"/>
      <c r="N32" s="136"/>
      <c r="S32" s="119" t="s">
        <v>162</v>
      </c>
      <c r="AB32" s="119" t="s">
        <v>145</v>
      </c>
      <c r="AC32" s="119">
        <f>AB30^(1/2)</f>
        <v>0.40849684347956283</v>
      </c>
      <c r="AE32" s="119">
        <v>-4.0426309378806415</v>
      </c>
      <c r="AF32" s="119">
        <v>1.3398294762484803E-2</v>
      </c>
      <c r="AJ32" s="120">
        <v>422445000</v>
      </c>
      <c r="AY32" s="134">
        <v>3</v>
      </c>
      <c r="AZ32" s="119">
        <f t="shared" si="15"/>
        <v>-6159.9946303436482</v>
      </c>
      <c r="BA32" s="140">
        <f t="shared" si="16"/>
        <v>9.0895815953677677E-8</v>
      </c>
      <c r="BB32" s="140">
        <f t="shared" si="17"/>
        <v>3.3316331852099976E-5</v>
      </c>
      <c r="BC32" s="119">
        <f t="shared" si="18"/>
        <v>9.0895815953677677E-8</v>
      </c>
      <c r="BD32" s="119" t="str">
        <f t="shared" si="19"/>
        <v/>
      </c>
      <c r="BE32" s="119" t="str">
        <f t="shared" si="20"/>
        <v/>
      </c>
      <c r="BF32" s="119">
        <f t="shared" si="21"/>
        <v>0</v>
      </c>
      <c r="BG32" s="119">
        <f t="shared" si="22"/>
        <v>9.0895815953677677E-8</v>
      </c>
      <c r="BH32" s="119" t="str">
        <f t="shared" si="23"/>
        <v/>
      </c>
      <c r="BM32" s="134">
        <v>3</v>
      </c>
      <c r="BN32" s="119">
        <f t="shared" si="24"/>
        <v>-19.551023592794394</v>
      </c>
      <c r="BO32" s="140">
        <f t="shared" si="25"/>
        <v>2.8638794052794196E-5</v>
      </c>
      <c r="BP32" s="140">
        <f t="shared" si="26"/>
        <v>3.3316331852099976E-5</v>
      </c>
      <c r="BQ32" s="119">
        <f t="shared" si="27"/>
        <v>2.8638794052794196E-5</v>
      </c>
      <c r="BR32" s="119" t="str">
        <f t="shared" si="28"/>
        <v/>
      </c>
      <c r="BS32" s="119" t="str">
        <f t="shared" si="29"/>
        <v/>
      </c>
      <c r="BT32" s="140">
        <f t="shared" si="30"/>
        <v>0</v>
      </c>
      <c r="BU32" s="119">
        <f t="shared" si="31"/>
        <v>2.8638794052794196E-5</v>
      </c>
      <c r="BV32" s="119" t="str">
        <f t="shared" si="32"/>
        <v/>
      </c>
      <c r="BY32" s="141">
        <f>1-BY29</f>
        <v>0.99999901850156603</v>
      </c>
      <c r="BZ32" s="136">
        <f t="shared" si="14"/>
        <v>6.4000000000000015E-2</v>
      </c>
      <c r="CA32" s="119">
        <f t="shared" si="10"/>
        <v>0.99999950843770335</v>
      </c>
      <c r="CB32" s="119">
        <f t="shared" si="11"/>
        <v>1.9293781561291468E-7</v>
      </c>
      <c r="CC32" s="119" t="str">
        <f t="shared" si="12"/>
        <v/>
      </c>
      <c r="CD32" s="121" t="str">
        <f t="shared" si="13"/>
        <v/>
      </c>
    </row>
    <row r="33" spans="1:82" ht="20.100000000000001" customHeight="1" x14ac:dyDescent="0.25">
      <c r="N33" s="136"/>
      <c r="S33" s="119" t="s">
        <v>163</v>
      </c>
      <c r="AY33" s="134">
        <v>4</v>
      </c>
      <c r="AZ33" s="119">
        <f t="shared" si="15"/>
        <v>-6153.8161001226417</v>
      </c>
      <c r="BA33" s="140">
        <f t="shared" si="16"/>
        <v>9.2356673855370997E-8</v>
      </c>
      <c r="BB33" s="140">
        <f t="shared" si="17"/>
        <v>3.3882436137647771E-5</v>
      </c>
      <c r="BC33" s="119">
        <f t="shared" si="18"/>
        <v>9.2356673855370997E-8</v>
      </c>
      <c r="BD33" s="119" t="str">
        <f t="shared" si="19"/>
        <v/>
      </c>
      <c r="BE33" s="119" t="str">
        <f t="shared" si="20"/>
        <v/>
      </c>
      <c r="BF33" s="119">
        <f t="shared" si="21"/>
        <v>0</v>
      </c>
      <c r="BG33" s="119">
        <f t="shared" si="22"/>
        <v>9.2356673855370997E-8</v>
      </c>
      <c r="BH33" s="119" t="str">
        <f t="shared" si="23"/>
        <v/>
      </c>
      <c r="BM33" s="134">
        <v>4</v>
      </c>
      <c r="BN33" s="119">
        <f t="shared" si="24"/>
        <v>-19.531413739642144</v>
      </c>
      <c r="BO33" s="140">
        <f t="shared" si="25"/>
        <v>2.9099070558902159E-5</v>
      </c>
      <c r="BP33" s="140">
        <f t="shared" si="26"/>
        <v>3.3882436137647771E-5</v>
      </c>
      <c r="BQ33" s="119">
        <f t="shared" si="27"/>
        <v>2.9099070558902159E-5</v>
      </c>
      <c r="BR33" s="119" t="str">
        <f t="shared" si="28"/>
        <v/>
      </c>
      <c r="BS33" s="119" t="str">
        <f t="shared" si="29"/>
        <v/>
      </c>
      <c r="BT33" s="140">
        <f t="shared" si="30"/>
        <v>0</v>
      </c>
      <c r="BU33" s="119">
        <f t="shared" si="31"/>
        <v>2.9099070558902159E-5</v>
      </c>
      <c r="BV33" s="119" t="str">
        <f t="shared" si="32"/>
        <v/>
      </c>
      <c r="BZ33" s="136">
        <f t="shared" si="14"/>
        <v>7.0400000000000018E-2</v>
      </c>
      <c r="CA33" s="119">
        <f t="shared" si="10"/>
        <v>0.99999931549988774</v>
      </c>
      <c r="CB33" s="119">
        <f t="shared" si="11"/>
        <v>2.4137879062191558E-7</v>
      </c>
      <c r="CC33" s="119" t="str">
        <f t="shared" ref="CC33:CC60" si="33">IF(CA33&lt;(1-$BY$26),CB33,"")</f>
        <v/>
      </c>
      <c r="CD33" s="121" t="str">
        <f t="shared" ref="CD33:CD60" si="34">IF(CA33&lt;(1-$BY$32),CB33,"")</f>
        <v/>
      </c>
    </row>
    <row r="34" spans="1:82" ht="20.100000000000001" customHeight="1" x14ac:dyDescent="0.25">
      <c r="A34" s="17" t="s">
        <v>9</v>
      </c>
      <c r="B34" s="24">
        <f>B35^(1/2)</f>
        <v>0.99919098282323615</v>
      </c>
      <c r="D34" s="175" t="s">
        <v>160</v>
      </c>
      <c r="E34" s="175"/>
      <c r="N34" s="136"/>
      <c r="S34" s="119" t="s">
        <v>164</v>
      </c>
      <c r="AJ34" s="183" t="s">
        <v>393</v>
      </c>
      <c r="AK34" s="183"/>
      <c r="AY34" s="134">
        <v>5</v>
      </c>
      <c r="AZ34" s="119">
        <f t="shared" si="15"/>
        <v>-6147.6375699016353</v>
      </c>
      <c r="BA34" s="140">
        <f t="shared" si="16"/>
        <v>9.3839508905258535E-8</v>
      </c>
      <c r="BB34" s="140">
        <f t="shared" si="17"/>
        <v>3.4457634115053068E-5</v>
      </c>
      <c r="BC34" s="119">
        <f t="shared" si="18"/>
        <v>9.3839508905258535E-8</v>
      </c>
      <c r="BD34" s="119" t="str">
        <f t="shared" si="19"/>
        <v/>
      </c>
      <c r="BE34" s="119" t="str">
        <f t="shared" si="20"/>
        <v/>
      </c>
      <c r="BF34" s="119">
        <f t="shared" si="21"/>
        <v>0</v>
      </c>
      <c r="BG34" s="119">
        <f t="shared" si="22"/>
        <v>9.3839508905258535E-8</v>
      </c>
      <c r="BH34" s="119" t="str">
        <f t="shared" si="23"/>
        <v/>
      </c>
      <c r="BM34" s="134">
        <v>5</v>
      </c>
      <c r="BN34" s="119">
        <f t="shared" si="24"/>
        <v>-19.511803886489894</v>
      </c>
      <c r="BO34" s="140">
        <f t="shared" si="25"/>
        <v>2.956627146537327E-5</v>
      </c>
      <c r="BP34" s="140">
        <f t="shared" si="26"/>
        <v>3.4457634115052966E-5</v>
      </c>
      <c r="BQ34" s="119">
        <f t="shared" si="27"/>
        <v>2.956627146537327E-5</v>
      </c>
      <c r="BR34" s="119" t="str">
        <f t="shared" si="28"/>
        <v/>
      </c>
      <c r="BS34" s="119" t="str">
        <f t="shared" si="29"/>
        <v/>
      </c>
      <c r="BT34" s="140">
        <f t="shared" si="30"/>
        <v>0</v>
      </c>
      <c r="BU34" s="119">
        <f t="shared" si="31"/>
        <v>2.956627146537327E-5</v>
      </c>
      <c r="BV34" s="119" t="str">
        <f t="shared" si="32"/>
        <v/>
      </c>
      <c r="BZ34" s="136">
        <f t="shared" si="14"/>
        <v>7.6800000000000021E-2</v>
      </c>
      <c r="CA34" s="119">
        <f t="shared" si="10"/>
        <v>0.99999907412109712</v>
      </c>
      <c r="CB34" s="119">
        <f t="shared" si="11"/>
        <v>2.9632144338265221E-7</v>
      </c>
      <c r="CC34" s="119" t="str">
        <f t="shared" si="33"/>
        <v/>
      </c>
      <c r="CD34" s="121" t="str">
        <f t="shared" si="34"/>
        <v/>
      </c>
    </row>
    <row r="35" spans="1:82" ht="20.100000000000001" customHeight="1" x14ac:dyDescent="0.25">
      <c r="A35" s="1" t="s">
        <v>8</v>
      </c>
      <c r="B35" s="3">
        <f>C49/C51</f>
        <v>0.99838262015526469</v>
      </c>
      <c r="N35" s="136"/>
      <c r="S35" s="119" t="s">
        <v>165</v>
      </c>
      <c r="AJ35" s="119" cm="1">
        <f t="array" ref="AJ35:AJ36">MMULT(_xlfn.ANCHORARRAY(AJ27),_xlfn.ANCHORARRAY(AJ31))</f>
        <v>147133.98294762522</v>
      </c>
      <c r="AK35" s="193" t="s">
        <v>115</v>
      </c>
      <c r="AL35" s="193"/>
      <c r="AM35" s="193"/>
      <c r="AN35" s="193"/>
      <c r="AY35" s="134">
        <v>6</v>
      </c>
      <c r="AZ35" s="119">
        <f t="shared" si="15"/>
        <v>-6141.4590396806279</v>
      </c>
      <c r="BA35" s="140">
        <f t="shared" si="16"/>
        <v>9.5344626126769682E-8</v>
      </c>
      <c r="BB35" s="140">
        <f t="shared" si="17"/>
        <v>3.5042062511133837E-5</v>
      </c>
      <c r="BC35" s="119">
        <f t="shared" si="18"/>
        <v>9.5344626126769682E-8</v>
      </c>
      <c r="BD35" s="119" t="str">
        <f t="shared" si="19"/>
        <v/>
      </c>
      <c r="BE35" s="119" t="str">
        <f t="shared" si="20"/>
        <v/>
      </c>
      <c r="BF35" s="119">
        <f t="shared" si="21"/>
        <v>0</v>
      </c>
      <c r="BG35" s="119">
        <f t="shared" si="22"/>
        <v>9.5344626126769682E-8</v>
      </c>
      <c r="BH35" s="119" t="str">
        <f t="shared" si="23"/>
        <v/>
      </c>
      <c r="BM35" s="134">
        <v>6</v>
      </c>
      <c r="BN35" s="119">
        <f t="shared" si="24"/>
        <v>-19.49219403333764</v>
      </c>
      <c r="BO35" s="140">
        <f t="shared" si="25"/>
        <v>3.0040492876776224E-5</v>
      </c>
      <c r="BP35" s="140">
        <f t="shared" si="26"/>
        <v>3.5042062511133837E-5</v>
      </c>
      <c r="BQ35" s="119">
        <f t="shared" si="27"/>
        <v>3.0040492876776224E-5</v>
      </c>
      <c r="BR35" s="119" t="str">
        <f t="shared" si="28"/>
        <v/>
      </c>
      <c r="BS35" s="119" t="str">
        <f t="shared" si="29"/>
        <v/>
      </c>
      <c r="BT35" s="140">
        <f t="shared" si="30"/>
        <v>0</v>
      </c>
      <c r="BU35" s="119">
        <f t="shared" si="31"/>
        <v>3.0040492876776224E-5</v>
      </c>
      <c r="BV35" s="119" t="str">
        <f t="shared" si="32"/>
        <v/>
      </c>
      <c r="BZ35" s="136">
        <f t="shared" si="14"/>
        <v>8.3200000000000024E-2</v>
      </c>
      <c r="CA35" s="119">
        <f t="shared" si="10"/>
        <v>0.99999877779965374</v>
      </c>
      <c r="CB35" s="119">
        <f t="shared" si="11"/>
        <v>3.5799135678082905E-7</v>
      </c>
      <c r="CC35" s="119" t="str">
        <f t="shared" si="33"/>
        <v/>
      </c>
      <c r="CD35" s="121" t="str">
        <f t="shared" si="34"/>
        <v/>
      </c>
    </row>
    <row r="36" spans="1:82" ht="20.100000000000001" customHeight="1" x14ac:dyDescent="0.25">
      <c r="A36" s="20" t="s">
        <v>10</v>
      </c>
      <c r="B36" s="25">
        <f>1-(((B38-1)/(B38-B39-1))*(1-B35))</f>
        <v>0.99797827519408089</v>
      </c>
      <c r="D36" s="184" t="s">
        <v>161</v>
      </c>
      <c r="E36" s="184"/>
      <c r="N36" s="136"/>
      <c r="AJ36" s="119">
        <v>243.60535931789491</v>
      </c>
      <c r="AK36" s="193" t="s">
        <v>116</v>
      </c>
      <c r="AL36" s="193"/>
      <c r="AM36" s="193"/>
      <c r="AN36" s="193"/>
      <c r="AY36" s="134">
        <v>7</v>
      </c>
      <c r="AZ36" s="119">
        <f t="shared" si="15"/>
        <v>-6135.2805094596215</v>
      </c>
      <c r="BA36" s="140">
        <f t="shared" si="16"/>
        <v>9.6872334360052771E-8</v>
      </c>
      <c r="BB36" s="140">
        <f t="shared" si="17"/>
        <v>3.5635859949074102E-5</v>
      </c>
      <c r="BC36" s="119">
        <f t="shared" si="18"/>
        <v>9.6872334360052771E-8</v>
      </c>
      <c r="BD36" s="119" t="str">
        <f t="shared" si="19"/>
        <v/>
      </c>
      <c r="BE36" s="119" t="str">
        <f t="shared" si="20"/>
        <v/>
      </c>
      <c r="BF36" s="119">
        <f t="shared" si="21"/>
        <v>0</v>
      </c>
      <c r="BG36" s="119">
        <f t="shared" si="22"/>
        <v>9.6872334360052771E-8</v>
      </c>
      <c r="BH36" s="119" t="str">
        <f t="shared" si="23"/>
        <v/>
      </c>
      <c r="BM36" s="134">
        <v>7</v>
      </c>
      <c r="BN36" s="119">
        <f t="shared" si="24"/>
        <v>-19.47258418018539</v>
      </c>
      <c r="BO36" s="140">
        <f t="shared" si="25"/>
        <v>3.0521832100223531E-5</v>
      </c>
      <c r="BP36" s="140">
        <f t="shared" si="26"/>
        <v>3.5635859949074102E-5</v>
      </c>
      <c r="BQ36" s="119">
        <f t="shared" si="27"/>
        <v>3.0521832100223531E-5</v>
      </c>
      <c r="BR36" s="119" t="str">
        <f t="shared" si="28"/>
        <v/>
      </c>
      <c r="BS36" s="119" t="str">
        <f t="shared" si="29"/>
        <v/>
      </c>
      <c r="BT36" s="140">
        <f t="shared" si="30"/>
        <v>0</v>
      </c>
      <c r="BU36" s="119">
        <f t="shared" si="31"/>
        <v>3.0521832100223531E-5</v>
      </c>
      <c r="BV36" s="119" t="str">
        <f t="shared" si="32"/>
        <v/>
      </c>
      <c r="BZ36" s="136">
        <f t="shared" si="14"/>
        <v>8.9600000000000027E-2</v>
      </c>
      <c r="CA36" s="119">
        <f t="shared" si="10"/>
        <v>0.99999841980829696</v>
      </c>
      <c r="CB36" s="119">
        <f t="shared" si="11"/>
        <v>4.265994730801026E-7</v>
      </c>
      <c r="CC36" s="119" t="str">
        <f t="shared" si="33"/>
        <v/>
      </c>
      <c r="CD36" s="121" t="str">
        <f t="shared" si="34"/>
        <v/>
      </c>
    </row>
    <row r="37" spans="1:82" ht="20.100000000000001" customHeight="1" x14ac:dyDescent="0.25">
      <c r="D37" s="1" t="s">
        <v>101</v>
      </c>
      <c r="E37" s="19">
        <f>3*(B39+1)</f>
        <v>6</v>
      </c>
      <c r="N37" s="136"/>
      <c r="AY37" s="134">
        <v>8</v>
      </c>
      <c r="AZ37" s="119">
        <f t="shared" si="15"/>
        <v>-6129.1019792386151</v>
      </c>
      <c r="BA37" s="140">
        <f t="shared" si="16"/>
        <v>9.8422946303270151E-8</v>
      </c>
      <c r="BB37" s="140">
        <f t="shared" si="17"/>
        <v>3.6239166972133497E-5</v>
      </c>
      <c r="BC37" s="119">
        <f t="shared" si="18"/>
        <v>9.8422946303270151E-8</v>
      </c>
      <c r="BD37" s="119" t="str">
        <f t="shared" si="19"/>
        <v/>
      </c>
      <c r="BE37" s="119" t="str">
        <f t="shared" si="20"/>
        <v/>
      </c>
      <c r="BF37" s="119">
        <f t="shared" si="21"/>
        <v>0</v>
      </c>
      <c r="BG37" s="119">
        <f t="shared" si="22"/>
        <v>9.8422946303270151E-8</v>
      </c>
      <c r="BH37" s="119" t="str">
        <f t="shared" si="23"/>
        <v/>
      </c>
      <c r="BM37" s="134">
        <v>8</v>
      </c>
      <c r="BN37" s="119">
        <f t="shared" si="24"/>
        <v>-19.452974327033139</v>
      </c>
      <c r="BO37" s="140">
        <f t="shared" si="25"/>
        <v>3.1010387658382963E-5</v>
      </c>
      <c r="BP37" s="140">
        <f t="shared" si="26"/>
        <v>3.6239166972133497E-5</v>
      </c>
      <c r="BQ37" s="119">
        <f t="shared" si="27"/>
        <v>3.1010387658382963E-5</v>
      </c>
      <c r="BR37" s="119" t="str">
        <f t="shared" si="28"/>
        <v/>
      </c>
      <c r="BS37" s="119" t="str">
        <f t="shared" si="29"/>
        <v/>
      </c>
      <c r="BT37" s="140">
        <f t="shared" si="30"/>
        <v>0</v>
      </c>
      <c r="BU37" s="119">
        <f t="shared" si="31"/>
        <v>3.1010387658382963E-5</v>
      </c>
      <c r="BV37" s="119" t="str">
        <f t="shared" si="32"/>
        <v/>
      </c>
      <c r="BZ37" s="136">
        <f t="shared" si="14"/>
        <v>9.600000000000003E-2</v>
      </c>
      <c r="CA37" s="119">
        <f t="shared" si="10"/>
        <v>0.99999799320882388</v>
      </c>
      <c r="CB37" s="119">
        <f t="shared" si="11"/>
        <v>5.0234354409539606E-7</v>
      </c>
      <c r="CC37" s="119" t="str">
        <f t="shared" si="33"/>
        <v/>
      </c>
      <c r="CD37" s="121" t="str">
        <f t="shared" si="34"/>
        <v/>
      </c>
    </row>
    <row r="38" spans="1:82" ht="20.100000000000001" customHeight="1" x14ac:dyDescent="0.25">
      <c r="A38" s="1" t="s">
        <v>365</v>
      </c>
      <c r="B38" s="19">
        <v>6</v>
      </c>
      <c r="D38" s="20" t="s">
        <v>100</v>
      </c>
      <c r="E38" s="26">
        <f>4*(B39+1)</f>
        <v>8</v>
      </c>
      <c r="N38" s="136"/>
      <c r="AE38" s="119" cm="1">
        <f t="array" ref="AE38:AJ43">MMULT(_xlfn.ANCHORARRAY(AE27),AJ19:AO20)</f>
        <v>0.41534713763702591</v>
      </c>
      <c r="AF38" s="119">
        <v>0.28745432399512527</v>
      </c>
      <c r="AG38" s="119">
        <v>0.28745432399512527</v>
      </c>
      <c r="AH38" s="119">
        <v>0.11693057247259109</v>
      </c>
      <c r="AI38" s="119">
        <v>0.11693057247259109</v>
      </c>
      <c r="AJ38" s="119">
        <v>-0.22411693057247728</v>
      </c>
      <c r="AY38" s="134">
        <v>9</v>
      </c>
      <c r="AZ38" s="119">
        <f t="shared" si="15"/>
        <v>-6122.9234490176086</v>
      </c>
      <c r="BA38" s="140">
        <f t="shared" si="16"/>
        <v>9.9996778554241008E-8</v>
      </c>
      <c r="BB38" s="140">
        <f t="shared" si="17"/>
        <v>3.685212606761184E-5</v>
      </c>
      <c r="BC38" s="119">
        <f t="shared" si="18"/>
        <v>9.9996778554241008E-8</v>
      </c>
      <c r="BD38" s="119" t="str">
        <f t="shared" si="19"/>
        <v/>
      </c>
      <c r="BE38" s="119" t="str">
        <f t="shared" si="20"/>
        <v/>
      </c>
      <c r="BF38" s="119">
        <f t="shared" si="21"/>
        <v>0</v>
      </c>
      <c r="BG38" s="119">
        <f t="shared" si="22"/>
        <v>9.9996778554241008E-8</v>
      </c>
      <c r="BH38" s="119" t="str">
        <f t="shared" si="23"/>
        <v/>
      </c>
      <c r="BM38" s="134">
        <v>9</v>
      </c>
      <c r="BN38" s="119">
        <f t="shared" si="24"/>
        <v>-19.433364473880889</v>
      </c>
      <c r="BO38" s="140">
        <f t="shared" si="25"/>
        <v>3.1506259302597745E-5</v>
      </c>
      <c r="BP38" s="140">
        <f t="shared" si="26"/>
        <v>3.6852126067611752E-5</v>
      </c>
      <c r="BQ38" s="119">
        <f t="shared" si="27"/>
        <v>3.1506259302597745E-5</v>
      </c>
      <c r="BR38" s="119" t="str">
        <f t="shared" si="28"/>
        <v/>
      </c>
      <c r="BS38" s="119" t="str">
        <f t="shared" si="29"/>
        <v/>
      </c>
      <c r="BT38" s="140">
        <f t="shared" si="30"/>
        <v>0</v>
      </c>
      <c r="BU38" s="119">
        <f t="shared" si="31"/>
        <v>3.1506259302597745E-5</v>
      </c>
      <c r="BV38" s="119" t="str">
        <f t="shared" si="32"/>
        <v/>
      </c>
      <c r="BZ38" s="136">
        <f t="shared" si="14"/>
        <v>0.10240000000000003</v>
      </c>
      <c r="CA38" s="119">
        <f t="shared" si="10"/>
        <v>0.99999749086527978</v>
      </c>
      <c r="CB38" s="119">
        <f t="shared" si="11"/>
        <v>5.8540934477768758E-7</v>
      </c>
      <c r="CC38" s="119" t="str">
        <f t="shared" si="33"/>
        <v/>
      </c>
      <c r="CD38" s="121" t="str">
        <f t="shared" si="34"/>
        <v/>
      </c>
    </row>
    <row r="39" spans="1:82" ht="20.100000000000001" customHeight="1" x14ac:dyDescent="0.25">
      <c r="A39" s="20" t="s">
        <v>366</v>
      </c>
      <c r="B39" s="27">
        <v>1</v>
      </c>
      <c r="D39" s="20" t="s">
        <v>99</v>
      </c>
      <c r="E39" s="26">
        <f>6*(B39+1)</f>
        <v>12</v>
      </c>
      <c r="N39" s="136"/>
      <c r="AE39" s="119">
        <v>0.28745432399512749</v>
      </c>
      <c r="AF39" s="119">
        <v>0.22533495736906151</v>
      </c>
      <c r="AG39" s="119">
        <v>0.22533495736906151</v>
      </c>
      <c r="AH39" s="119">
        <v>0.14250913520097352</v>
      </c>
      <c r="AI39" s="119">
        <v>0.14250913520097352</v>
      </c>
      <c r="AJ39" s="119">
        <v>-2.3142509135202438E-2</v>
      </c>
      <c r="AY39" s="134">
        <v>10</v>
      </c>
      <c r="AZ39" s="119">
        <f t="shared" si="15"/>
        <v>-6116.7449187966013</v>
      </c>
      <c r="BA39" s="140">
        <f t="shared" si="16"/>
        <v>1.0159415165243919E-7</v>
      </c>
      <c r="BB39" s="140">
        <f t="shared" si="17"/>
        <v>3.747488169107341E-5</v>
      </c>
      <c r="BC39" s="119">
        <f t="shared" si="18"/>
        <v>1.0159415165243919E-7</v>
      </c>
      <c r="BD39" s="119" t="str">
        <f t="shared" si="19"/>
        <v/>
      </c>
      <c r="BE39" s="119" t="str">
        <f t="shared" si="20"/>
        <v/>
      </c>
      <c r="BF39" s="119">
        <f t="shared" si="21"/>
        <v>0</v>
      </c>
      <c r="BG39" s="119">
        <f t="shared" si="22"/>
        <v>1.0159415165243919E-7</v>
      </c>
      <c r="BH39" s="119" t="str">
        <f t="shared" si="23"/>
        <v/>
      </c>
      <c r="BM39" s="134">
        <v>10</v>
      </c>
      <c r="BN39" s="119">
        <f t="shared" si="24"/>
        <v>-19.413754620728636</v>
      </c>
      <c r="BO39" s="140">
        <f t="shared" si="25"/>
        <v>3.2009548026119247E-5</v>
      </c>
      <c r="BP39" s="140">
        <f t="shared" si="26"/>
        <v>3.747488169107341E-5</v>
      </c>
      <c r="BQ39" s="119">
        <f t="shared" si="27"/>
        <v>3.2009548026119247E-5</v>
      </c>
      <c r="BR39" s="119" t="str">
        <f t="shared" si="28"/>
        <v/>
      </c>
      <c r="BS39" s="119" t="str">
        <f t="shared" si="29"/>
        <v/>
      </c>
      <c r="BT39" s="140">
        <f t="shared" si="30"/>
        <v>0</v>
      </c>
      <c r="BU39" s="119">
        <f t="shared" si="31"/>
        <v>3.2009548026119247E-5</v>
      </c>
      <c r="BV39" s="119" t="str">
        <f t="shared" si="32"/>
        <v/>
      </c>
      <c r="BZ39" s="136">
        <f t="shared" si="14"/>
        <v>0.10880000000000004</v>
      </c>
      <c r="CA39" s="119">
        <f t="shared" si="10"/>
        <v>0.999996905455935</v>
      </c>
      <c r="CB39" s="119">
        <f t="shared" si="11"/>
        <v>6.7597170017030805E-7</v>
      </c>
      <c r="CC39" s="119" t="str">
        <f t="shared" si="33"/>
        <v/>
      </c>
      <c r="CD39" s="121" t="str">
        <f t="shared" si="34"/>
        <v/>
      </c>
    </row>
    <row r="40" spans="1:82" ht="20.100000000000001" customHeight="1" x14ac:dyDescent="0.25">
      <c r="A40" s="1" t="s">
        <v>148</v>
      </c>
      <c r="B40" s="19">
        <v>2</v>
      </c>
      <c r="N40" s="136"/>
      <c r="AE40" s="119">
        <v>0.28745432399512749</v>
      </c>
      <c r="AF40" s="119">
        <v>0.22533495736906151</v>
      </c>
      <c r="AG40" s="119">
        <v>0.22533495736906151</v>
      </c>
      <c r="AH40" s="119">
        <v>0.14250913520097352</v>
      </c>
      <c r="AI40" s="119">
        <v>0.14250913520097352</v>
      </c>
      <c r="AJ40" s="119">
        <v>-2.3142509135202438E-2</v>
      </c>
      <c r="AY40" s="134">
        <v>11</v>
      </c>
      <c r="AZ40" s="119">
        <f t="shared" si="15"/>
        <v>-6110.5663885755948</v>
      </c>
      <c r="BA40" s="140">
        <f t="shared" si="16"/>
        <v>1.0321539012134272E-7</v>
      </c>
      <c r="BB40" s="140">
        <f t="shared" si="17"/>
        <v>3.8107580290831079E-5</v>
      </c>
      <c r="BC40" s="119">
        <f t="shared" si="18"/>
        <v>1.0321539012134272E-7</v>
      </c>
      <c r="BD40" s="119" t="str">
        <f t="shared" si="19"/>
        <v/>
      </c>
      <c r="BE40" s="119" t="str">
        <f t="shared" si="20"/>
        <v/>
      </c>
      <c r="BF40" s="119">
        <f t="shared" si="21"/>
        <v>0</v>
      </c>
      <c r="BG40" s="119">
        <f t="shared" si="22"/>
        <v>1.0321539012134272E-7</v>
      </c>
      <c r="BH40" s="119" t="str">
        <f t="shared" si="23"/>
        <v/>
      </c>
      <c r="BM40" s="134">
        <v>11</v>
      </c>
      <c r="BN40" s="119">
        <f t="shared" si="24"/>
        <v>-19.394144767576385</v>
      </c>
      <c r="BO40" s="140">
        <f t="shared" si="25"/>
        <v>3.252035607744982E-5</v>
      </c>
      <c r="BP40" s="140">
        <f t="shared" si="26"/>
        <v>3.8107580290831079E-5</v>
      </c>
      <c r="BQ40" s="119">
        <f t="shared" si="27"/>
        <v>3.252035607744982E-5</v>
      </c>
      <c r="BR40" s="119" t="str">
        <f t="shared" si="28"/>
        <v/>
      </c>
      <c r="BS40" s="119" t="str">
        <f t="shared" si="29"/>
        <v/>
      </c>
      <c r="BT40" s="140">
        <f t="shared" si="30"/>
        <v>0</v>
      </c>
      <c r="BU40" s="119">
        <f t="shared" si="31"/>
        <v>3.252035607744982E-5</v>
      </c>
      <c r="BV40" s="119" t="str">
        <f t="shared" si="32"/>
        <v/>
      </c>
      <c r="BZ40" s="136">
        <f t="shared" si="14"/>
        <v>0.11520000000000004</v>
      </c>
      <c r="CA40" s="119">
        <f t="shared" si="10"/>
        <v>0.99999622948423483</v>
      </c>
      <c r="CB40" s="119">
        <f t="shared" si="11"/>
        <v>7.7419536903544639E-7</v>
      </c>
      <c r="CC40" s="119" t="str">
        <f t="shared" si="33"/>
        <v/>
      </c>
      <c r="CD40" s="121" t="str">
        <f t="shared" si="34"/>
        <v/>
      </c>
    </row>
    <row r="41" spans="1:82" ht="20.100000000000001" customHeight="1" x14ac:dyDescent="0.25">
      <c r="A41" s="20" t="s">
        <v>16</v>
      </c>
      <c r="B41" s="26">
        <f>B38-B40</f>
        <v>4</v>
      </c>
      <c r="D41" s="29" t="s">
        <v>159</v>
      </c>
      <c r="N41" s="136"/>
      <c r="AE41" s="119">
        <v>0.11693057247259175</v>
      </c>
      <c r="AF41" s="119">
        <v>0.14250913520097175</v>
      </c>
      <c r="AG41" s="119">
        <v>0.14250913520097175</v>
      </c>
      <c r="AH41" s="119">
        <v>0.17661388550547841</v>
      </c>
      <c r="AI41" s="119">
        <v>0.17661388550547841</v>
      </c>
      <c r="AJ41" s="119">
        <v>0.24482338611449173</v>
      </c>
      <c r="AY41" s="134">
        <v>12</v>
      </c>
      <c r="AZ41" s="119">
        <f t="shared" si="15"/>
        <v>-6104.3878583545884</v>
      </c>
      <c r="BA41" s="140">
        <f t="shared" si="16"/>
        <v>1.0486082251114227E-7</v>
      </c>
      <c r="BB41" s="140">
        <f t="shared" si="17"/>
        <v>3.8750370332693202E-5</v>
      </c>
      <c r="BC41" s="119">
        <f t="shared" si="18"/>
        <v>1.0486082251114227E-7</v>
      </c>
      <c r="BD41" s="119" t="str">
        <f t="shared" si="19"/>
        <v/>
      </c>
      <c r="BE41" s="119" t="str">
        <f t="shared" si="20"/>
        <v/>
      </c>
      <c r="BF41" s="119">
        <f t="shared" si="21"/>
        <v>0</v>
      </c>
      <c r="BG41" s="119">
        <f t="shared" si="22"/>
        <v>1.0486082251114227E-7</v>
      </c>
      <c r="BH41" s="119" t="str">
        <f t="shared" si="23"/>
        <v/>
      </c>
      <c r="BM41" s="134">
        <v>12</v>
      </c>
      <c r="BN41" s="119">
        <f t="shared" si="24"/>
        <v>-19.374534914424135</v>
      </c>
      <c r="BO41" s="140">
        <f t="shared" si="25"/>
        <v>3.3038786973799066E-5</v>
      </c>
      <c r="BP41" s="140">
        <f t="shared" si="26"/>
        <v>3.8750370332693202E-5</v>
      </c>
      <c r="BQ41" s="119">
        <f t="shared" si="27"/>
        <v>3.3038786973799066E-5</v>
      </c>
      <c r="BR41" s="119" t="str">
        <f t="shared" si="28"/>
        <v/>
      </c>
      <c r="BS41" s="119" t="str">
        <f t="shared" si="29"/>
        <v/>
      </c>
      <c r="BT41" s="140">
        <f t="shared" si="30"/>
        <v>0</v>
      </c>
      <c r="BU41" s="119">
        <f t="shared" si="31"/>
        <v>3.3038786973799066E-5</v>
      </c>
      <c r="BV41" s="119" t="str">
        <f t="shared" si="32"/>
        <v/>
      </c>
      <c r="BZ41" s="136">
        <f t="shared" si="14"/>
        <v>0.12160000000000004</v>
      </c>
      <c r="CA41" s="119">
        <f t="shared" si="10"/>
        <v>0.9999954552888658</v>
      </c>
      <c r="CB41" s="119">
        <f t="shared" si="11"/>
        <v>8.8023580613327823E-7</v>
      </c>
      <c r="CC41" s="119" t="str">
        <f t="shared" si="33"/>
        <v/>
      </c>
      <c r="CD41" s="121" t="str">
        <f t="shared" si="34"/>
        <v/>
      </c>
    </row>
    <row r="42" spans="1:82" ht="20.100000000000001" customHeight="1" x14ac:dyDescent="0.25">
      <c r="D42" s="158" t="str" cm="1">
        <f t="array" ref="D42">_xlfn.IFS(B38&lt;E37,S32,AND(B38&gt;=E37,B38&lt;E38),S33,AND(B38&gt;=E38,B38&lt;E39),S34,B38&gt;=E39,S35)</f>
        <v>Atende às exigências para o grau I da NBR 14653-2:2011</v>
      </c>
      <c r="E42" s="158"/>
      <c r="N42" s="136"/>
      <c r="Z42" s="136"/>
      <c r="AE42" s="119">
        <v>0.11693057247259175</v>
      </c>
      <c r="AF42" s="119">
        <v>0.14250913520097175</v>
      </c>
      <c r="AG42" s="119">
        <v>0.14250913520097175</v>
      </c>
      <c r="AH42" s="119">
        <v>0.17661388550547841</v>
      </c>
      <c r="AI42" s="119">
        <v>0.17661388550547841</v>
      </c>
      <c r="AJ42" s="119">
        <v>0.24482338611449173</v>
      </c>
      <c r="AY42" s="134">
        <v>13</v>
      </c>
      <c r="AZ42" s="119">
        <f t="shared" si="15"/>
        <v>-6098.2093281335819</v>
      </c>
      <c r="BA42" s="140">
        <f t="shared" si="16"/>
        <v>1.0653078144180285E-7</v>
      </c>
      <c r="BB42" s="140">
        <f t="shared" si="17"/>
        <v>3.9403402324976057E-5</v>
      </c>
      <c r="BC42" s="119">
        <f t="shared" si="18"/>
        <v>1.0653078144180285E-7</v>
      </c>
      <c r="BD42" s="119" t="str">
        <f t="shared" si="19"/>
        <v/>
      </c>
      <c r="BE42" s="119" t="str">
        <f t="shared" si="20"/>
        <v/>
      </c>
      <c r="BF42" s="119">
        <f t="shared" si="21"/>
        <v>0</v>
      </c>
      <c r="BG42" s="119">
        <f t="shared" si="22"/>
        <v>1.0653078144180285E-7</v>
      </c>
      <c r="BH42" s="119" t="str">
        <f t="shared" si="23"/>
        <v/>
      </c>
      <c r="BM42" s="134">
        <v>13</v>
      </c>
      <c r="BN42" s="119">
        <f t="shared" si="24"/>
        <v>-19.354925061271882</v>
      </c>
      <c r="BO42" s="140">
        <f t="shared" si="25"/>
        <v>3.3564945514651999E-5</v>
      </c>
      <c r="BP42" s="140">
        <f t="shared" si="26"/>
        <v>3.9403402324976152E-5</v>
      </c>
      <c r="BQ42" s="119">
        <f t="shared" si="27"/>
        <v>3.3564945514651999E-5</v>
      </c>
      <c r="BR42" s="119" t="str">
        <f t="shared" si="28"/>
        <v/>
      </c>
      <c r="BS42" s="119" t="str">
        <f t="shared" si="29"/>
        <v/>
      </c>
      <c r="BT42" s="140">
        <f t="shared" si="30"/>
        <v>0</v>
      </c>
      <c r="BU42" s="119">
        <f t="shared" si="31"/>
        <v>3.3564945514651999E-5</v>
      </c>
      <c r="BV42" s="119" t="str">
        <f t="shared" si="32"/>
        <v/>
      </c>
      <c r="BZ42" s="136">
        <f t="shared" si="14"/>
        <v>0.12800000000000003</v>
      </c>
      <c r="CA42" s="119">
        <f t="shared" si="10"/>
        <v>0.99999457505305966</v>
      </c>
      <c r="CB42" s="119">
        <f t="shared" si="11"/>
        <v>9.9423982979907066E-7</v>
      </c>
      <c r="CC42" s="119" t="str">
        <f t="shared" si="33"/>
        <v/>
      </c>
      <c r="CD42" s="121" t="str">
        <f t="shared" si="34"/>
        <v/>
      </c>
    </row>
    <row r="43" spans="1:82" ht="20.100000000000001" customHeight="1" x14ac:dyDescent="0.25">
      <c r="A43" s="17" t="s">
        <v>3</v>
      </c>
      <c r="B43" s="17">
        <f>(C50/B50)^(1/2)</f>
        <v>286.73473589676877</v>
      </c>
      <c r="N43" s="136"/>
      <c r="AE43" s="119">
        <v>-0.22411693057247284</v>
      </c>
      <c r="AF43" s="119">
        <v>-2.3142509135200662E-2</v>
      </c>
      <c r="AG43" s="119">
        <v>-2.3142509135200662E-2</v>
      </c>
      <c r="AH43" s="119">
        <v>0.24482338611449528</v>
      </c>
      <c r="AI43" s="119">
        <v>0.24482338611449528</v>
      </c>
      <c r="AJ43" s="119">
        <v>0.78075517661388716</v>
      </c>
      <c r="AY43" s="134">
        <v>14</v>
      </c>
      <c r="AZ43" s="119">
        <f t="shared" si="15"/>
        <v>-6092.0307979125746</v>
      </c>
      <c r="BA43" s="140">
        <f t="shared" si="16"/>
        <v>1.08225603646487E-7</v>
      </c>
      <c r="BB43" s="140">
        <f t="shared" si="17"/>
        <v>4.0066828843782581E-5</v>
      </c>
      <c r="BC43" s="119">
        <f t="shared" si="18"/>
        <v>1.08225603646487E-7</v>
      </c>
      <c r="BD43" s="119" t="str">
        <f t="shared" si="19"/>
        <v/>
      </c>
      <c r="BE43" s="119" t="str">
        <f t="shared" si="20"/>
        <v/>
      </c>
      <c r="BF43" s="119">
        <f t="shared" si="21"/>
        <v>0</v>
      </c>
      <c r="BG43" s="119">
        <f t="shared" si="22"/>
        <v>1.08225603646487E-7</v>
      </c>
      <c r="BH43" s="119" t="str">
        <f t="shared" si="23"/>
        <v/>
      </c>
      <c r="BM43" s="134">
        <v>14</v>
      </c>
      <c r="BN43" s="119">
        <f t="shared" si="24"/>
        <v>-19.335315208119631</v>
      </c>
      <c r="BO43" s="140">
        <f t="shared" si="25"/>
        <v>3.4098937795449353E-5</v>
      </c>
      <c r="BP43" s="140">
        <f t="shared" si="26"/>
        <v>4.0066828843782472E-5</v>
      </c>
      <c r="BQ43" s="119">
        <f t="shared" si="27"/>
        <v>3.4098937795449353E-5</v>
      </c>
      <c r="BR43" s="119" t="str">
        <f t="shared" si="28"/>
        <v/>
      </c>
      <c r="BS43" s="119" t="str">
        <f t="shared" si="29"/>
        <v/>
      </c>
      <c r="BT43" s="140">
        <f t="shared" si="30"/>
        <v>0</v>
      </c>
      <c r="BU43" s="119">
        <f t="shared" si="31"/>
        <v>3.4098937795449353E-5</v>
      </c>
      <c r="BV43" s="119" t="str">
        <f t="shared" si="32"/>
        <v/>
      </c>
      <c r="BZ43" s="136">
        <f t="shared" si="14"/>
        <v>0.13440000000000002</v>
      </c>
      <c r="CA43" s="119">
        <f t="shared" si="10"/>
        <v>0.99999358081322987</v>
      </c>
      <c r="CB43" s="119">
        <f t="shared" si="11"/>
        <v>1.1163462104724076E-6</v>
      </c>
      <c r="CC43" s="119" t="str">
        <f t="shared" si="33"/>
        <v/>
      </c>
      <c r="CD43" s="121" t="str">
        <f t="shared" si="34"/>
        <v/>
      </c>
    </row>
    <row r="44" spans="1:82" ht="20.100000000000001" customHeight="1" x14ac:dyDescent="0.25">
      <c r="N44" s="136"/>
      <c r="AY44" s="134">
        <v>15</v>
      </c>
      <c r="AZ44" s="119">
        <f t="shared" si="15"/>
        <v>-6085.8522676915682</v>
      </c>
      <c r="BA44" s="140">
        <f t="shared" si="16"/>
        <v>1.0994563001533648E-7</v>
      </c>
      <c r="BB44" s="140">
        <f t="shared" si="17"/>
        <v>4.0740804558550716E-5</v>
      </c>
      <c r="BC44" s="119">
        <f t="shared" si="18"/>
        <v>1.0994563001533648E-7</v>
      </c>
      <c r="BD44" s="119" t="str">
        <f t="shared" si="19"/>
        <v/>
      </c>
      <c r="BE44" s="119" t="str">
        <f t="shared" si="20"/>
        <v/>
      </c>
      <c r="BF44" s="119">
        <f t="shared" si="21"/>
        <v>0</v>
      </c>
      <c r="BG44" s="119">
        <f t="shared" si="22"/>
        <v>1.0994563001533648E-7</v>
      </c>
      <c r="BH44" s="119" t="str">
        <f t="shared" si="23"/>
        <v/>
      </c>
      <c r="BM44" s="134">
        <v>15</v>
      </c>
      <c r="BN44" s="119">
        <f t="shared" si="24"/>
        <v>-19.315705354967381</v>
      </c>
      <c r="BO44" s="140">
        <f t="shared" si="25"/>
        <v>3.464087122138355E-5</v>
      </c>
      <c r="BP44" s="140">
        <f t="shared" si="26"/>
        <v>4.0740804558550716E-5</v>
      </c>
      <c r="BQ44" s="119">
        <f t="shared" si="27"/>
        <v>3.464087122138355E-5</v>
      </c>
      <c r="BR44" s="119" t="str">
        <f t="shared" si="28"/>
        <v/>
      </c>
      <c r="BS44" s="119" t="str">
        <f t="shared" si="29"/>
        <v/>
      </c>
      <c r="BT44" s="140">
        <f t="shared" si="30"/>
        <v>0</v>
      </c>
      <c r="BU44" s="119">
        <f t="shared" si="31"/>
        <v>3.464087122138355E-5</v>
      </c>
      <c r="BV44" s="119" t="str">
        <f t="shared" si="32"/>
        <v/>
      </c>
      <c r="BZ44" s="136">
        <f t="shared" si="14"/>
        <v>0.14080000000000001</v>
      </c>
      <c r="CA44" s="119">
        <f t="shared" si="10"/>
        <v>0.99999246446701939</v>
      </c>
      <c r="CB44" s="119">
        <f t="shared" si="11"/>
        <v>1.2466861908366766E-6</v>
      </c>
      <c r="CC44" s="119" t="str">
        <f t="shared" si="33"/>
        <v/>
      </c>
      <c r="CD44" s="121" t="str">
        <f t="shared" si="34"/>
        <v/>
      </c>
    </row>
    <row r="45" spans="1:82" ht="20.100000000000001" customHeight="1" x14ac:dyDescent="0.25">
      <c r="N45" s="136"/>
      <c r="AD45" s="119" t="s">
        <v>385</v>
      </c>
      <c r="AE45" s="119" t="s">
        <v>386</v>
      </c>
      <c r="AF45" s="119" t="s">
        <v>387</v>
      </c>
      <c r="AY45" s="134">
        <v>16</v>
      </c>
      <c r="AZ45" s="119">
        <f t="shared" si="15"/>
        <v>-6079.6737374705617</v>
      </c>
      <c r="BA45" s="140">
        <f t="shared" si="16"/>
        <v>1.1169120563961821E-7</v>
      </c>
      <c r="BB45" s="140">
        <f t="shared" si="17"/>
        <v>4.1425486257874641E-5</v>
      </c>
      <c r="BC45" s="119">
        <f t="shared" si="18"/>
        <v>1.1169120563961821E-7</v>
      </c>
      <c r="BD45" s="119" t="str">
        <f t="shared" si="19"/>
        <v/>
      </c>
      <c r="BE45" s="119" t="str">
        <f t="shared" si="20"/>
        <v/>
      </c>
      <c r="BF45" s="119">
        <f t="shared" si="21"/>
        <v>0</v>
      </c>
      <c r="BG45" s="119">
        <f t="shared" si="22"/>
        <v>1.1169120563961821E-7</v>
      </c>
      <c r="BH45" s="119" t="str">
        <f t="shared" si="23"/>
        <v/>
      </c>
      <c r="BM45" s="134">
        <v>16</v>
      </c>
      <c r="BN45" s="119">
        <f t="shared" si="24"/>
        <v>-19.296095501815131</v>
      </c>
      <c r="BO45" s="140">
        <f t="shared" si="25"/>
        <v>3.5190854521306322E-5</v>
      </c>
      <c r="BP45" s="140">
        <f t="shared" si="26"/>
        <v>4.1425486257874641E-5</v>
      </c>
      <c r="BQ45" s="119">
        <f t="shared" si="27"/>
        <v>3.5190854521306322E-5</v>
      </c>
      <c r="BR45" s="119" t="str">
        <f t="shared" si="28"/>
        <v/>
      </c>
      <c r="BS45" s="119" t="str">
        <f t="shared" si="29"/>
        <v/>
      </c>
      <c r="BT45" s="140">
        <f t="shared" si="30"/>
        <v>0</v>
      </c>
      <c r="BU45" s="119">
        <f t="shared" si="31"/>
        <v>3.5190854521306322E-5</v>
      </c>
      <c r="BV45" s="119" t="str">
        <f t="shared" si="32"/>
        <v/>
      </c>
      <c r="BZ45" s="136">
        <f t="shared" si="14"/>
        <v>0.1472</v>
      </c>
      <c r="CA45" s="119">
        <f t="shared" si="10"/>
        <v>0.99999121778082856</v>
      </c>
      <c r="CB45" s="119">
        <f t="shared" si="11"/>
        <v>1.3853839520017175E-6</v>
      </c>
      <c r="CC45" s="119" t="str">
        <f t="shared" si="33"/>
        <v/>
      </c>
      <c r="CD45" s="121" t="str">
        <f t="shared" si="34"/>
        <v/>
      </c>
    </row>
    <row r="46" spans="1:82" ht="20.100000000000001" customHeight="1" x14ac:dyDescent="0.25">
      <c r="A46" s="174" t="s">
        <v>20</v>
      </c>
      <c r="B46" s="174"/>
      <c r="C46" s="174"/>
      <c r="D46" s="174"/>
      <c r="E46" s="174"/>
      <c r="F46" s="174"/>
      <c r="N46" s="136"/>
      <c r="AC46" s="142">
        <v>1</v>
      </c>
      <c r="AD46" s="119">
        <f>AE38</f>
        <v>0.41534713763702591</v>
      </c>
      <c r="AE46" s="119">
        <f>($B$38-1)*(AD46-1/$B$38)</f>
        <v>1.2434023548517963</v>
      </c>
      <c r="AF46" s="136">
        <f>((D137^2)/($B$40*$D$50))*((AD46)/((1-AD46)^2))</f>
        <v>1.4208333333494927</v>
      </c>
      <c r="AY46" s="134">
        <v>17</v>
      </c>
      <c r="AZ46" s="119">
        <f t="shared" si="15"/>
        <v>-6073.4952072495553</v>
      </c>
      <c r="BA46" s="140">
        <f t="shared" si="16"/>
        <v>1.1346267985622962E-7</v>
      </c>
      <c r="BB46" s="140">
        <f t="shared" si="17"/>
        <v>4.2121032875598028E-5</v>
      </c>
      <c r="BC46" s="119">
        <f t="shared" si="18"/>
        <v>1.1346267985622962E-7</v>
      </c>
      <c r="BD46" s="119" t="str">
        <f t="shared" si="19"/>
        <v/>
      </c>
      <c r="BE46" s="119" t="str">
        <f t="shared" si="20"/>
        <v/>
      </c>
      <c r="BF46" s="119">
        <f t="shared" si="21"/>
        <v>0</v>
      </c>
      <c r="BG46" s="119">
        <f t="shared" si="22"/>
        <v>1.1346267985622962E-7</v>
      </c>
      <c r="BH46" s="119" t="str">
        <f t="shared" si="23"/>
        <v/>
      </c>
      <c r="BM46" s="134">
        <v>17</v>
      </c>
      <c r="BN46" s="119">
        <f t="shared" si="24"/>
        <v>-19.276485648662877</v>
      </c>
      <c r="BO46" s="140">
        <f t="shared" si="25"/>
        <v>3.5748997761752387E-5</v>
      </c>
      <c r="BP46" s="140">
        <f t="shared" si="26"/>
        <v>4.2121032875598028E-5</v>
      </c>
      <c r="BQ46" s="119">
        <f t="shared" si="27"/>
        <v>3.5748997761752387E-5</v>
      </c>
      <c r="BR46" s="119" t="str">
        <f t="shared" si="28"/>
        <v/>
      </c>
      <c r="BS46" s="119" t="str">
        <f t="shared" si="29"/>
        <v/>
      </c>
      <c r="BT46" s="140">
        <f t="shared" si="30"/>
        <v>0</v>
      </c>
      <c r="BU46" s="119">
        <f t="shared" si="31"/>
        <v>3.5748997761752387E-5</v>
      </c>
      <c r="BV46" s="119" t="str">
        <f t="shared" si="32"/>
        <v/>
      </c>
      <c r="BZ46" s="136">
        <f t="shared" si="14"/>
        <v>0.15359999999999999</v>
      </c>
      <c r="CA46" s="119">
        <f t="shared" si="10"/>
        <v>0.99998983239687655</v>
      </c>
      <c r="CB46" s="119">
        <f t="shared" si="11"/>
        <v>1.5325570303925673E-6</v>
      </c>
      <c r="CC46" s="119" t="str">
        <f t="shared" si="33"/>
        <v/>
      </c>
      <c r="CD46" s="121" t="str">
        <f t="shared" si="34"/>
        <v/>
      </c>
    </row>
    <row r="47" spans="1:82" ht="20.100000000000001" customHeight="1" x14ac:dyDescent="0.25">
      <c r="K47" s="143"/>
      <c r="L47" s="143"/>
      <c r="M47" s="143"/>
      <c r="N47" s="136"/>
      <c r="R47" s="144"/>
      <c r="S47" s="143"/>
      <c r="T47" s="143"/>
      <c r="U47" s="143"/>
      <c r="V47" s="143"/>
      <c r="W47" s="143"/>
      <c r="X47" s="143"/>
      <c r="Y47" s="143"/>
      <c r="Z47" s="143"/>
      <c r="AC47" s="142">
        <v>2</v>
      </c>
      <c r="AD47" s="119">
        <f>AF39</f>
        <v>0.22533495736906151</v>
      </c>
      <c r="AE47" s="119">
        <f t="shared" ref="AE47:AE51" si="35">($B$38-1)*(AD47-1/$B$38)</f>
        <v>0.29334145351197427</v>
      </c>
      <c r="AF47" s="136">
        <f t="shared" ref="AF47:AF51" si="36">((D138^2)/($B$40*$D$50))*((AD47)/((1-AD47)^2))</f>
        <v>0.1061378439645336</v>
      </c>
      <c r="AY47" s="134">
        <v>18</v>
      </c>
      <c r="AZ47" s="119">
        <f t="shared" si="15"/>
        <v>-6067.3166770285479</v>
      </c>
      <c r="BA47" s="140">
        <f t="shared" si="16"/>
        <v>1.1526040629257162E-7</v>
      </c>
      <c r="BB47" s="140">
        <f t="shared" si="17"/>
        <v>4.2827605517184267E-5</v>
      </c>
      <c r="BC47" s="119">
        <f t="shared" si="18"/>
        <v>1.1526040629257162E-7</v>
      </c>
      <c r="BD47" s="119" t="str">
        <f t="shared" si="19"/>
        <v/>
      </c>
      <c r="BE47" s="119" t="str">
        <f t="shared" si="20"/>
        <v/>
      </c>
      <c r="BF47" s="119">
        <f t="shared" si="21"/>
        <v>0</v>
      </c>
      <c r="BG47" s="119">
        <f t="shared" si="22"/>
        <v>1.1526040629257162E-7</v>
      </c>
      <c r="BH47" s="119" t="str">
        <f t="shared" si="23"/>
        <v/>
      </c>
      <c r="BM47" s="134">
        <v>18</v>
      </c>
      <c r="BN47" s="119">
        <f t="shared" si="24"/>
        <v>-19.256875795510627</v>
      </c>
      <c r="BO47" s="140">
        <f t="shared" si="25"/>
        <v>3.6315412361076736E-5</v>
      </c>
      <c r="BP47" s="140">
        <f t="shared" si="26"/>
        <v>4.2827605517184267E-5</v>
      </c>
      <c r="BQ47" s="119">
        <f t="shared" si="27"/>
        <v>3.6315412361076736E-5</v>
      </c>
      <c r="BR47" s="119" t="str">
        <f t="shared" si="28"/>
        <v/>
      </c>
      <c r="BS47" s="119" t="str">
        <f t="shared" si="29"/>
        <v/>
      </c>
      <c r="BT47" s="140">
        <f t="shared" si="30"/>
        <v>0</v>
      </c>
      <c r="BU47" s="119">
        <f t="shared" si="31"/>
        <v>3.6315412361076736E-5</v>
      </c>
      <c r="BV47" s="119" t="str">
        <f t="shared" si="32"/>
        <v/>
      </c>
      <c r="BZ47" s="136">
        <f t="shared" si="14"/>
        <v>0.15999999999999998</v>
      </c>
      <c r="CA47" s="119">
        <f t="shared" si="10"/>
        <v>0.99998829983984616</v>
      </c>
      <c r="CB47" s="119">
        <f t="shared" si="11"/>
        <v>1.688316695114267E-6</v>
      </c>
      <c r="CC47" s="119" t="str">
        <f t="shared" si="33"/>
        <v/>
      </c>
      <c r="CD47" s="121" t="str">
        <f t="shared" si="34"/>
        <v/>
      </c>
    </row>
    <row r="48" spans="1:82" ht="20.100000000000001" customHeight="1" x14ac:dyDescent="0.25">
      <c r="A48" s="17"/>
      <c r="B48" s="70" t="s">
        <v>16</v>
      </c>
      <c r="C48" s="70" t="s">
        <v>17</v>
      </c>
      <c r="D48" s="70" t="s">
        <v>18</v>
      </c>
      <c r="E48" s="70" t="s">
        <v>19</v>
      </c>
      <c r="F48" s="70" t="s">
        <v>15</v>
      </c>
      <c r="N48" s="136"/>
      <c r="AC48" s="142">
        <v>3</v>
      </c>
      <c r="AD48" s="119">
        <f>AG40</f>
        <v>0.22533495736906151</v>
      </c>
      <c r="AE48" s="119">
        <f t="shared" si="35"/>
        <v>0.29334145351197427</v>
      </c>
      <c r="AF48" s="136">
        <f t="shared" si="36"/>
        <v>0.1061378439645336</v>
      </c>
      <c r="AY48" s="134">
        <v>19</v>
      </c>
      <c r="AZ48" s="119">
        <f t="shared" si="15"/>
        <v>-6061.1381468075415</v>
      </c>
      <c r="BA48" s="140">
        <f t="shared" si="16"/>
        <v>1.1708474291178668E-7</v>
      </c>
      <c r="BB48" s="140">
        <f t="shared" si="17"/>
        <v>4.3545367486365296E-5</v>
      </c>
      <c r="BC48" s="119">
        <f t="shared" si="18"/>
        <v>1.1708474291178668E-7</v>
      </c>
      <c r="BD48" s="119" t="str">
        <f t="shared" si="19"/>
        <v/>
      </c>
      <c r="BE48" s="119" t="str">
        <f t="shared" si="20"/>
        <v/>
      </c>
      <c r="BF48" s="119">
        <f t="shared" si="21"/>
        <v>0</v>
      </c>
      <c r="BG48" s="119">
        <f t="shared" si="22"/>
        <v>1.1708474291178668E-7</v>
      </c>
      <c r="BH48" s="119" t="str">
        <f t="shared" si="23"/>
        <v/>
      </c>
      <c r="BM48" s="134">
        <v>19</v>
      </c>
      <c r="BN48" s="119">
        <f t="shared" si="24"/>
        <v>-19.237265942358377</v>
      </c>
      <c r="BO48" s="140">
        <f t="shared" si="25"/>
        <v>3.6890211103708564E-5</v>
      </c>
      <c r="BP48" s="140">
        <f t="shared" si="26"/>
        <v>4.3545367486365174E-5</v>
      </c>
      <c r="BQ48" s="119">
        <f t="shared" si="27"/>
        <v>3.6890211103708564E-5</v>
      </c>
      <c r="BR48" s="119" t="str">
        <f t="shared" si="28"/>
        <v/>
      </c>
      <c r="BS48" s="119" t="str">
        <f t="shared" si="29"/>
        <v/>
      </c>
      <c r="BT48" s="140">
        <f t="shared" si="30"/>
        <v>0</v>
      </c>
      <c r="BU48" s="119">
        <f t="shared" si="31"/>
        <v>3.6890211103708564E-5</v>
      </c>
      <c r="BV48" s="119" t="str">
        <f t="shared" si="32"/>
        <v/>
      </c>
      <c r="BZ48" s="136">
        <f t="shared" si="14"/>
        <v>0.16639999999999996</v>
      </c>
      <c r="CA48" s="119">
        <f t="shared" si="10"/>
        <v>0.99998661152315105</v>
      </c>
      <c r="CB48" s="119">
        <f t="shared" si="11"/>
        <v>1.8527682897895303E-6</v>
      </c>
      <c r="CC48" s="119" t="str">
        <f t="shared" si="33"/>
        <v/>
      </c>
      <c r="CD48" s="121" t="str">
        <f t="shared" si="34"/>
        <v/>
      </c>
    </row>
    <row r="49" spans="1:82" ht="20.100000000000001" customHeight="1" x14ac:dyDescent="0.25">
      <c r="A49" s="20" t="s">
        <v>4</v>
      </c>
      <c r="B49" s="27">
        <f>B39</f>
        <v>1</v>
      </c>
      <c r="C49" s="20">
        <f>D133</f>
        <v>203004466.09823716</v>
      </c>
      <c r="D49" s="30">
        <f>C49</f>
        <v>203004466.09823716</v>
      </c>
      <c r="E49" s="31">
        <f>D49/D50</f>
        <v>2469.1358024690253</v>
      </c>
      <c r="F49" s="25">
        <f>_xlfn.F.DIST.RT(E49,B49,B50)</f>
        <v>9.8149843391920013E-7</v>
      </c>
      <c r="G49" s="1" t="str">
        <f>IF(F49&gt;0.05,"Atenção: esse resultado não pode ser superior a 5% (cinco por cento)","Nível de significância admitido")</f>
        <v>Nível de significância admitido</v>
      </c>
      <c r="N49" s="136"/>
      <c r="AC49" s="142">
        <v>4</v>
      </c>
      <c r="AD49" s="119">
        <f>AH41</f>
        <v>0.17661388550547841</v>
      </c>
      <c r="AE49" s="119">
        <f t="shared" si="35"/>
        <v>4.973609419405875E-2</v>
      </c>
      <c r="AF49" s="136">
        <f t="shared" si="36"/>
        <v>1.2184447322479813E-2</v>
      </c>
      <c r="AY49" s="134">
        <v>20</v>
      </c>
      <c r="AZ49" s="119">
        <f t="shared" si="15"/>
        <v>-6054.959616586535</v>
      </c>
      <c r="BA49" s="140">
        <f t="shared" si="16"/>
        <v>1.1893605205836465E-7</v>
      </c>
      <c r="BB49" s="140">
        <f t="shared" si="17"/>
        <v>4.4274484312070743E-5</v>
      </c>
      <c r="BC49" s="119">
        <f t="shared" si="18"/>
        <v>1.1893605205836465E-7</v>
      </c>
      <c r="BD49" s="119" t="str">
        <f t="shared" si="19"/>
        <v/>
      </c>
      <c r="BE49" s="119" t="str">
        <f t="shared" si="20"/>
        <v/>
      </c>
      <c r="BF49" s="119">
        <f t="shared" si="21"/>
        <v>0</v>
      </c>
      <c r="BG49" s="119">
        <f t="shared" si="22"/>
        <v>1.1893605205836465E-7</v>
      </c>
      <c r="BH49" s="119" t="str">
        <f t="shared" si="23"/>
        <v/>
      </c>
      <c r="BM49" s="134">
        <v>20</v>
      </c>
      <c r="BN49" s="119">
        <f t="shared" si="24"/>
        <v>-19.217656089206123</v>
      </c>
      <c r="BO49" s="140">
        <f t="shared" si="25"/>
        <v>3.7473508154520333E-5</v>
      </c>
      <c r="BP49" s="140">
        <f t="shared" si="26"/>
        <v>4.4274484312070743E-5</v>
      </c>
      <c r="BQ49" s="119">
        <f t="shared" si="27"/>
        <v>3.7473508154520333E-5</v>
      </c>
      <c r="BR49" s="119" t="str">
        <f t="shared" si="28"/>
        <v/>
      </c>
      <c r="BS49" s="119" t="str">
        <f t="shared" si="29"/>
        <v/>
      </c>
      <c r="BT49" s="140">
        <f t="shared" si="30"/>
        <v>0</v>
      </c>
      <c r="BU49" s="119">
        <f t="shared" si="31"/>
        <v>3.7473508154520333E-5</v>
      </c>
      <c r="BV49" s="119" t="str">
        <f t="shared" si="32"/>
        <v/>
      </c>
      <c r="BZ49" s="136">
        <f t="shared" si="14"/>
        <v>0.17279999999999995</v>
      </c>
      <c r="CA49" s="119">
        <f t="shared" si="10"/>
        <v>0.99998475875486126</v>
      </c>
      <c r="CB49" s="119">
        <f t="shared" si="11"/>
        <v>2.0260115424219904E-6</v>
      </c>
      <c r="CC49" s="119" t="str">
        <f t="shared" si="33"/>
        <v/>
      </c>
      <c r="CD49" s="121" t="str">
        <f t="shared" si="34"/>
        <v/>
      </c>
    </row>
    <row r="50" spans="1:82" ht="20.100000000000001" customHeight="1" x14ac:dyDescent="0.25">
      <c r="A50" s="20" t="s">
        <v>5</v>
      </c>
      <c r="B50" s="26">
        <f>B38-B39-1</f>
        <v>4</v>
      </c>
      <c r="C50" s="20">
        <f>D144</f>
        <v>328867.23507915891</v>
      </c>
      <c r="D50" s="20">
        <f>C50/B50</f>
        <v>82216.808769789728</v>
      </c>
      <c r="E50" s="32"/>
      <c r="F50" s="32"/>
      <c r="N50" s="136"/>
      <c r="AC50" s="142">
        <v>5</v>
      </c>
      <c r="AD50" s="119">
        <f>AI42</f>
        <v>0.17661388550547841</v>
      </c>
      <c r="AE50" s="119">
        <f t="shared" si="35"/>
        <v>4.973609419405875E-2</v>
      </c>
      <c r="AF50" s="136">
        <f t="shared" si="36"/>
        <v>1.2184447322479813E-2</v>
      </c>
      <c r="AY50" s="134">
        <v>21</v>
      </c>
      <c r="AZ50" s="119">
        <f t="shared" si="15"/>
        <v>-6048.7810863655286</v>
      </c>
      <c r="BA50" s="140">
        <f t="shared" si="16"/>
        <v>1.2081470050411633E-7</v>
      </c>
      <c r="BB50" s="140">
        <f t="shared" si="17"/>
        <v>4.5015123775639825E-5</v>
      </c>
      <c r="BC50" s="119">
        <f t="shared" si="18"/>
        <v>1.2081470050411633E-7</v>
      </c>
      <c r="BD50" s="119" t="str">
        <f t="shared" si="19"/>
        <v/>
      </c>
      <c r="BE50" s="119" t="str">
        <f t="shared" si="20"/>
        <v/>
      </c>
      <c r="BF50" s="119">
        <f t="shared" si="21"/>
        <v>0</v>
      </c>
      <c r="BG50" s="119">
        <f t="shared" si="22"/>
        <v>1.2081470050411633E-7</v>
      </c>
      <c r="BH50" s="119" t="str">
        <f t="shared" si="23"/>
        <v/>
      </c>
      <c r="BM50" s="134">
        <v>21</v>
      </c>
      <c r="BN50" s="119">
        <f t="shared" si="24"/>
        <v>-19.198046236053873</v>
      </c>
      <c r="BO50" s="140">
        <f t="shared" si="25"/>
        <v>3.8065419073312275E-5</v>
      </c>
      <c r="BP50" s="140">
        <f t="shared" si="26"/>
        <v>4.5015123775639825E-5</v>
      </c>
      <c r="BQ50" s="119">
        <f t="shared" si="27"/>
        <v>3.8065419073312275E-5</v>
      </c>
      <c r="BR50" s="119" t="str">
        <f t="shared" si="28"/>
        <v/>
      </c>
      <c r="BS50" s="119" t="str">
        <f t="shared" si="29"/>
        <v/>
      </c>
      <c r="BT50" s="140">
        <f t="shared" si="30"/>
        <v>0</v>
      </c>
      <c r="BU50" s="119">
        <f t="shared" si="31"/>
        <v>3.8065419073312275E-5</v>
      </c>
      <c r="BV50" s="119" t="str">
        <f t="shared" si="32"/>
        <v/>
      </c>
      <c r="BZ50" s="136">
        <f t="shared" si="14"/>
        <v>0.17919999999999994</v>
      </c>
      <c r="CA50" s="119">
        <f t="shared" si="10"/>
        <v>0.99998273274331884</v>
      </c>
      <c r="CB50" s="119">
        <f t="shared" si="11"/>
        <v>2.2081408517227175E-6</v>
      </c>
      <c r="CC50" s="119" t="str">
        <f t="shared" si="33"/>
        <v/>
      </c>
      <c r="CD50" s="121" t="str">
        <f t="shared" si="34"/>
        <v/>
      </c>
    </row>
    <row r="51" spans="1:82" ht="20.100000000000001" customHeight="1" x14ac:dyDescent="0.25">
      <c r="A51" s="20" t="s">
        <v>6</v>
      </c>
      <c r="B51" s="26">
        <f>B49+B50</f>
        <v>5</v>
      </c>
      <c r="C51" s="20">
        <f>D155</f>
        <v>203333333.33333334</v>
      </c>
      <c r="N51" s="136"/>
      <c r="AC51" s="142">
        <v>6</v>
      </c>
      <c r="AD51" s="119">
        <f>AJ43</f>
        <v>0.78075517661388716</v>
      </c>
      <c r="AE51" s="119">
        <f t="shared" si="35"/>
        <v>3.0704425497361028</v>
      </c>
      <c r="AF51" s="136">
        <f t="shared" si="36"/>
        <v>2.7908559671865567</v>
      </c>
      <c r="AY51" s="134">
        <v>22</v>
      </c>
      <c r="AZ51" s="119">
        <f t="shared" si="15"/>
        <v>-6042.6025561445213</v>
      </c>
      <c r="BA51" s="140">
        <f t="shared" si="16"/>
        <v>1.2272105949452055E-7</v>
      </c>
      <c r="BB51" s="140">
        <f t="shared" si="17"/>
        <v>4.5767455938319316E-5</v>
      </c>
      <c r="BC51" s="119">
        <f t="shared" si="18"/>
        <v>1.2272105949452055E-7</v>
      </c>
      <c r="BD51" s="119" t="str">
        <f t="shared" si="19"/>
        <v/>
      </c>
      <c r="BE51" s="119" t="str">
        <f t="shared" si="20"/>
        <v/>
      </c>
      <c r="BF51" s="119">
        <f t="shared" si="21"/>
        <v>0</v>
      </c>
      <c r="BG51" s="119">
        <f t="shared" si="22"/>
        <v>1.2272105949452055E-7</v>
      </c>
      <c r="BH51" s="119" t="str">
        <f t="shared" si="23"/>
        <v/>
      </c>
      <c r="BM51" s="134">
        <v>22</v>
      </c>
      <c r="BN51" s="119">
        <f t="shared" si="24"/>
        <v>-19.178436382901623</v>
      </c>
      <c r="BO51" s="140">
        <f t="shared" si="25"/>
        <v>3.8666060829415722E-5</v>
      </c>
      <c r="BP51" s="140">
        <f t="shared" si="26"/>
        <v>4.5767455938319316E-5</v>
      </c>
      <c r="BQ51" s="119">
        <f t="shared" si="27"/>
        <v>3.8666060829415722E-5</v>
      </c>
      <c r="BR51" s="119" t="str">
        <f t="shared" si="28"/>
        <v/>
      </c>
      <c r="BS51" s="119" t="str">
        <f t="shared" si="29"/>
        <v/>
      </c>
      <c r="BT51" s="140">
        <f t="shared" si="30"/>
        <v>0</v>
      </c>
      <c r="BU51" s="119">
        <f t="shared" si="31"/>
        <v>3.8666060829415722E-5</v>
      </c>
      <c r="BV51" s="119" t="str">
        <f t="shared" si="32"/>
        <v/>
      </c>
      <c r="BZ51" s="136">
        <f t="shared" si="14"/>
        <v>0.18559999999999993</v>
      </c>
      <c r="CA51" s="119">
        <f t="shared" si="10"/>
        <v>0.99998052460246711</v>
      </c>
      <c r="CB51" s="119">
        <f t="shared" si="11"/>
        <v>2.3992455466803619E-6</v>
      </c>
      <c r="CC51" s="119" t="str">
        <f t="shared" si="33"/>
        <v/>
      </c>
      <c r="CD51" s="121" t="str">
        <f t="shared" si="34"/>
        <v/>
      </c>
    </row>
    <row r="52" spans="1:82" ht="20.100000000000001" customHeight="1" x14ac:dyDescent="0.25">
      <c r="G52" s="33"/>
      <c r="N52" s="136"/>
      <c r="AY52" s="134">
        <v>23</v>
      </c>
      <c r="AZ52" s="119">
        <f t="shared" si="15"/>
        <v>-6036.4240259235148</v>
      </c>
      <c r="BA52" s="140">
        <f t="shared" si="16"/>
        <v>1.246555047954379E-7</v>
      </c>
      <c r="BB52" s="140">
        <f t="shared" si="17"/>
        <v>4.6531653169047453E-5</v>
      </c>
      <c r="BC52" s="119">
        <f t="shared" si="18"/>
        <v>1.246555047954379E-7</v>
      </c>
      <c r="BD52" s="119" t="str">
        <f t="shared" si="19"/>
        <v/>
      </c>
      <c r="BE52" s="119" t="str">
        <f t="shared" si="20"/>
        <v/>
      </c>
      <c r="BF52" s="119">
        <f t="shared" si="21"/>
        <v>0</v>
      </c>
      <c r="BG52" s="119">
        <f t="shared" si="22"/>
        <v>1.246555047954379E-7</v>
      </c>
      <c r="BH52" s="119" t="str">
        <f t="shared" si="23"/>
        <v/>
      </c>
      <c r="BM52" s="134">
        <v>23</v>
      </c>
      <c r="BN52" s="119">
        <f t="shared" si="24"/>
        <v>-19.158826529749373</v>
      </c>
      <c r="BO52" s="140">
        <f t="shared" si="25"/>
        <v>3.9275551816411134E-5</v>
      </c>
      <c r="BP52" s="140">
        <f t="shared" si="26"/>
        <v>4.6531653169047338E-5</v>
      </c>
      <c r="BQ52" s="119">
        <f t="shared" si="27"/>
        <v>3.9275551816411134E-5</v>
      </c>
      <c r="BR52" s="119" t="str">
        <f t="shared" si="28"/>
        <v/>
      </c>
      <c r="BS52" s="119" t="str">
        <f t="shared" si="29"/>
        <v/>
      </c>
      <c r="BT52" s="140">
        <f t="shared" si="30"/>
        <v>0</v>
      </c>
      <c r="BU52" s="119">
        <f t="shared" si="31"/>
        <v>3.9275551816411134E-5</v>
      </c>
      <c r="BV52" s="119" t="str">
        <f t="shared" si="32"/>
        <v/>
      </c>
      <c r="BZ52" s="136">
        <f t="shared" si="14"/>
        <v>0.19199999999999992</v>
      </c>
      <c r="CA52" s="119">
        <f t="shared" si="10"/>
        <v>0.99997812535692043</v>
      </c>
      <c r="CB52" s="119">
        <f t="shared" si="11"/>
        <v>2.5994101275905734E-6</v>
      </c>
      <c r="CC52" s="119" t="str">
        <f t="shared" si="33"/>
        <v/>
      </c>
      <c r="CD52" s="121" t="str">
        <f t="shared" si="34"/>
        <v/>
      </c>
    </row>
    <row r="53" spans="1:82" ht="20.100000000000001" customHeight="1" x14ac:dyDescent="0.25">
      <c r="N53" s="136"/>
      <c r="Z53" s="119" t="s">
        <v>119</v>
      </c>
      <c r="AA53" s="119">
        <f>D50</f>
        <v>82216.808769789728</v>
      </c>
      <c r="AC53" s="142"/>
      <c r="AH53" s="140"/>
      <c r="AY53" s="134">
        <v>24</v>
      </c>
      <c r="AZ53" s="119">
        <f t="shared" si="15"/>
        <v>-6030.2454957025084</v>
      </c>
      <c r="BA53" s="140">
        <f t="shared" si="16"/>
        <v>1.2661841674020259E-7</v>
      </c>
      <c r="BB53" s="140">
        <f t="shared" si="17"/>
        <v>4.7307890172529228E-5</v>
      </c>
      <c r="BC53" s="119">
        <f t="shared" si="18"/>
        <v>1.2661841674020259E-7</v>
      </c>
      <c r="BD53" s="119" t="str">
        <f t="shared" si="19"/>
        <v/>
      </c>
      <c r="BE53" s="119" t="str">
        <f t="shared" si="20"/>
        <v/>
      </c>
      <c r="BF53" s="119">
        <f t="shared" si="21"/>
        <v>0</v>
      </c>
      <c r="BG53" s="119">
        <f t="shared" si="22"/>
        <v>1.2661841674020259E-7</v>
      </c>
      <c r="BH53" s="119" t="str">
        <f t="shared" si="23"/>
        <v/>
      </c>
      <c r="BM53" s="134">
        <v>24</v>
      </c>
      <c r="BN53" s="119">
        <f t="shared" si="24"/>
        <v>-19.139216676597119</v>
      </c>
      <c r="BO53" s="140">
        <f t="shared" si="25"/>
        <v>3.9894011866965507E-5</v>
      </c>
      <c r="BP53" s="140">
        <f t="shared" si="26"/>
        <v>4.7307890172529228E-5</v>
      </c>
      <c r="BQ53" s="119">
        <f t="shared" si="27"/>
        <v>3.9894011866965507E-5</v>
      </c>
      <c r="BR53" s="119" t="str">
        <f t="shared" si="28"/>
        <v/>
      </c>
      <c r="BS53" s="119" t="str">
        <f t="shared" si="29"/>
        <v/>
      </c>
      <c r="BT53" s="140">
        <f t="shared" si="30"/>
        <v>0</v>
      </c>
      <c r="BU53" s="119">
        <f t="shared" si="31"/>
        <v>3.9894011866965507E-5</v>
      </c>
      <c r="BV53" s="119" t="str">
        <f t="shared" si="32"/>
        <v/>
      </c>
      <c r="BZ53" s="136">
        <f t="shared" si="14"/>
        <v>0.19839999999999991</v>
      </c>
      <c r="CA53" s="119">
        <f t="shared" si="10"/>
        <v>0.99997552594679284</v>
      </c>
      <c r="CB53" s="119">
        <f t="shared" si="11"/>
        <v>2.8087144877675385E-6</v>
      </c>
      <c r="CC53" s="119" t="str">
        <f t="shared" si="33"/>
        <v/>
      </c>
      <c r="CD53" s="121" t="str">
        <f t="shared" si="34"/>
        <v/>
      </c>
    </row>
    <row r="54" spans="1:82" ht="20.100000000000001" customHeight="1" x14ac:dyDescent="0.25">
      <c r="A54" s="17"/>
      <c r="B54" s="175" t="s">
        <v>21</v>
      </c>
      <c r="C54" s="175"/>
      <c r="D54" s="70" t="s">
        <v>3</v>
      </c>
      <c r="E54" s="70" t="s">
        <v>14</v>
      </c>
      <c r="F54" s="70" t="s">
        <v>15</v>
      </c>
      <c r="N54" s="136"/>
      <c r="Z54" s="119" t="s">
        <v>120</v>
      </c>
      <c r="AA54" s="134">
        <v>2</v>
      </c>
      <c r="AC54" s="142"/>
      <c r="AH54" s="140"/>
      <c r="AY54" s="134">
        <v>25</v>
      </c>
      <c r="AZ54" s="119">
        <f t="shared" si="15"/>
        <v>-6024.0669654815019</v>
      </c>
      <c r="BA54" s="140">
        <f t="shared" si="16"/>
        <v>1.2861018027708566E-7</v>
      </c>
      <c r="BB54" s="140">
        <f t="shared" si="17"/>
        <v>4.8096344017602614E-5</v>
      </c>
      <c r="BC54" s="119">
        <f t="shared" si="18"/>
        <v>1.2861018027708566E-7</v>
      </c>
      <c r="BD54" s="119" t="str">
        <f t="shared" si="19"/>
        <v/>
      </c>
      <c r="BE54" s="119" t="str">
        <f t="shared" si="20"/>
        <v/>
      </c>
      <c r="BF54" s="119">
        <f t="shared" si="21"/>
        <v>0</v>
      </c>
      <c r="BG54" s="119">
        <f t="shared" si="22"/>
        <v>1.2861018027708566E-7</v>
      </c>
      <c r="BH54" s="119" t="str">
        <f t="shared" si="23"/>
        <v/>
      </c>
      <c r="BM54" s="134">
        <v>25</v>
      </c>
      <c r="BN54" s="119">
        <f t="shared" si="24"/>
        <v>-19.119606823444869</v>
      </c>
      <c r="BO54" s="140">
        <f t="shared" si="25"/>
        <v>4.0521562267786327E-5</v>
      </c>
      <c r="BP54" s="140">
        <f t="shared" si="26"/>
        <v>4.8096344017602614E-5</v>
      </c>
      <c r="BQ54" s="119">
        <f t="shared" si="27"/>
        <v>4.0521562267786327E-5</v>
      </c>
      <c r="BR54" s="119" t="str">
        <f t="shared" si="28"/>
        <v/>
      </c>
      <c r="BS54" s="119" t="str">
        <f t="shared" si="29"/>
        <v/>
      </c>
      <c r="BT54" s="140">
        <f t="shared" si="30"/>
        <v>0</v>
      </c>
      <c r="BU54" s="119">
        <f t="shared" si="31"/>
        <v>4.0521562267786327E-5</v>
      </c>
      <c r="BV54" s="119" t="str">
        <f t="shared" si="32"/>
        <v/>
      </c>
      <c r="BZ54" s="136">
        <f t="shared" si="14"/>
        <v>0.2047999999999999</v>
      </c>
      <c r="CA54" s="119">
        <f t="shared" si="10"/>
        <v>0.99997271723230508</v>
      </c>
      <c r="CB54" s="119">
        <f t="shared" si="11"/>
        <v>3.0272341194903518E-6</v>
      </c>
      <c r="CC54" s="119" t="str">
        <f t="shared" si="33"/>
        <v/>
      </c>
      <c r="CD54" s="121" t="str">
        <f t="shared" si="34"/>
        <v/>
      </c>
    </row>
    <row r="55" spans="1:82" ht="20.100000000000001" customHeight="1" x14ac:dyDescent="0.25">
      <c r="A55" s="69" t="s">
        <v>362</v>
      </c>
      <c r="B55" s="1" t="s">
        <v>7</v>
      </c>
      <c r="C55" s="1">
        <f>AJ35</f>
        <v>147133.98294762522</v>
      </c>
      <c r="D55" s="1">
        <f>$B$43*(AJ27^(1/2))</f>
        <v>1544.6325552516671</v>
      </c>
      <c r="E55" s="1">
        <f>C55/D55</f>
        <v>95.255005760028581</v>
      </c>
      <c r="F55" s="3">
        <f>_xlfn.T.DIST.2T(ABS(E55),$B$38-$B$39-1)</f>
        <v>7.2825083988043421E-8</v>
      </c>
      <c r="G55" s="1" t="str">
        <f>IF(F55&gt;0.3,"Atenção: esse resultado não pode ser superior a 30% (trinta por cento)","Nível de significância admitido")</f>
        <v>Nível de significância admitido</v>
      </c>
      <c r="N55" s="136"/>
      <c r="AC55" s="142"/>
      <c r="AH55" s="140"/>
      <c r="AY55" s="134">
        <v>26</v>
      </c>
      <c r="AZ55" s="119">
        <f t="shared" si="15"/>
        <v>-6017.8884352604946</v>
      </c>
      <c r="BA55" s="140">
        <f t="shared" si="16"/>
        <v>1.3063118501713549E-7</v>
      </c>
      <c r="BB55" s="140">
        <f t="shared" si="17"/>
        <v>4.8897194165900415E-5</v>
      </c>
      <c r="BC55" s="119">
        <f t="shared" si="18"/>
        <v>1.3063118501713549E-7</v>
      </c>
      <c r="BD55" s="119" t="str">
        <f t="shared" si="19"/>
        <v/>
      </c>
      <c r="BE55" s="119" t="str">
        <f t="shared" si="20"/>
        <v/>
      </c>
      <c r="BF55" s="119">
        <f t="shared" si="21"/>
        <v>0</v>
      </c>
      <c r="BG55" s="119">
        <f t="shared" si="22"/>
        <v>1.3063118501713549E-7</v>
      </c>
      <c r="BH55" s="119" t="str">
        <f t="shared" si="23"/>
        <v/>
      </c>
      <c r="BM55" s="134">
        <v>26</v>
      </c>
      <c r="BN55" s="119">
        <f t="shared" si="24"/>
        <v>-19.099996970292619</v>
      </c>
      <c r="BO55" s="140">
        <f t="shared" si="25"/>
        <v>4.1158325774695138E-5</v>
      </c>
      <c r="BP55" s="140">
        <f t="shared" si="26"/>
        <v>4.8897194165900415E-5</v>
      </c>
      <c r="BQ55" s="119">
        <f t="shared" si="27"/>
        <v>4.1158325774695138E-5</v>
      </c>
      <c r="BR55" s="119" t="str">
        <f t="shared" si="28"/>
        <v/>
      </c>
      <c r="BS55" s="119" t="str">
        <f t="shared" si="29"/>
        <v/>
      </c>
      <c r="BT55" s="140">
        <f t="shared" si="30"/>
        <v>0</v>
      </c>
      <c r="BU55" s="119">
        <f t="shared" si="31"/>
        <v>4.1158325774695138E-5</v>
      </c>
      <c r="BV55" s="119" t="str">
        <f t="shared" si="32"/>
        <v/>
      </c>
      <c r="BZ55" s="136">
        <f t="shared" si="14"/>
        <v>0.21119999999999989</v>
      </c>
      <c r="CA55" s="119">
        <f t="shared" si="10"/>
        <v>0.99996968999818558</v>
      </c>
      <c r="CB55" s="119">
        <f t="shared" si="11"/>
        <v>3.2550403054054655E-6</v>
      </c>
      <c r="CC55" s="119" t="str">
        <f t="shared" si="33"/>
        <v/>
      </c>
      <c r="CD55" s="121" t="str">
        <f t="shared" si="34"/>
        <v/>
      </c>
    </row>
    <row r="56" spans="1:82" ht="20.100000000000001" customHeight="1" x14ac:dyDescent="0.25">
      <c r="A56" s="110" t="s">
        <v>363</v>
      </c>
      <c r="B56" s="20" t="str">
        <f>D10</f>
        <v>Área</v>
      </c>
      <c r="C56" s="20">
        <f>AJ36</f>
        <v>243.60535931789491</v>
      </c>
      <c r="D56" s="20">
        <f>$B$43*(AK28^(1/2))</f>
        <v>4.902463288062787</v>
      </c>
      <c r="E56" s="20">
        <f>C56/D56</f>
        <v>49.690399499994172</v>
      </c>
      <c r="F56" s="25">
        <f>_xlfn.T.DIST.2T(ABS(E56),$B$38-$B$39-1)</f>
        <v>9.8149843391920203E-7</v>
      </c>
      <c r="G56" s="1" t="str">
        <f>IF(F56&gt;0.3,"Atenção: esse resultado não pode ser superior a 30% (trinta por cento)","Nível de significância admitido")</f>
        <v>Nível de significância admitido</v>
      </c>
      <c r="N56" s="136"/>
      <c r="AC56" s="142"/>
      <c r="AH56" s="140"/>
      <c r="AY56" s="134">
        <v>27</v>
      </c>
      <c r="AZ56" s="119">
        <f t="shared" si="15"/>
        <v>-6011.7099050394881</v>
      </c>
      <c r="BA56" s="140">
        <f t="shared" si="16"/>
        <v>1.3268182528239281E-7</v>
      </c>
      <c r="BB56" s="140">
        <f t="shared" si="17"/>
        <v>4.9710622500807219E-5</v>
      </c>
      <c r="BC56" s="119">
        <f t="shared" si="18"/>
        <v>1.3268182528239281E-7</v>
      </c>
      <c r="BD56" s="119" t="str">
        <f t="shared" si="19"/>
        <v/>
      </c>
      <c r="BE56" s="119" t="str">
        <f t="shared" si="20"/>
        <v/>
      </c>
      <c r="BF56" s="119">
        <f t="shared" si="21"/>
        <v>0</v>
      </c>
      <c r="BG56" s="119">
        <f t="shared" si="22"/>
        <v>1.3268182528239281E-7</v>
      </c>
      <c r="BH56" s="119" t="str">
        <f t="shared" si="23"/>
        <v/>
      </c>
      <c r="BM56" s="134">
        <v>27</v>
      </c>
      <c r="BN56" s="119">
        <f t="shared" si="24"/>
        <v>-19.080387117140369</v>
      </c>
      <c r="BO56" s="140">
        <f t="shared" si="25"/>
        <v>4.1804426627819059E-5</v>
      </c>
      <c r="BP56" s="140">
        <f t="shared" si="26"/>
        <v>4.9710622500807083E-5</v>
      </c>
      <c r="BQ56" s="119">
        <f t="shared" si="27"/>
        <v>4.1804426627819059E-5</v>
      </c>
      <c r="BR56" s="119" t="str">
        <f t="shared" si="28"/>
        <v/>
      </c>
      <c r="BS56" s="119" t="str">
        <f t="shared" si="29"/>
        <v/>
      </c>
      <c r="BT56" s="140">
        <f t="shared" si="30"/>
        <v>0</v>
      </c>
      <c r="BU56" s="119">
        <f t="shared" si="31"/>
        <v>4.1804426627819059E-5</v>
      </c>
      <c r="BV56" s="119" t="str">
        <f t="shared" si="32"/>
        <v/>
      </c>
      <c r="BZ56" s="136">
        <f t="shared" si="14"/>
        <v>0.21759999999999988</v>
      </c>
      <c r="CA56" s="119">
        <f t="shared" si="10"/>
        <v>0.99996643495788018</v>
      </c>
      <c r="CB56" s="119">
        <f t="shared" si="11"/>
        <v>3.4922002952741948E-6</v>
      </c>
      <c r="CC56" s="119" t="str">
        <f t="shared" si="33"/>
        <v/>
      </c>
      <c r="CD56" s="121" t="str">
        <f t="shared" si="34"/>
        <v/>
      </c>
    </row>
    <row r="57" spans="1:82" ht="20.100000000000001" customHeight="1" x14ac:dyDescent="0.25">
      <c r="N57" s="136"/>
      <c r="AC57" s="142"/>
      <c r="AH57" s="140"/>
      <c r="AY57" s="134">
        <v>28</v>
      </c>
      <c r="AZ57" s="119">
        <f t="shared" si="15"/>
        <v>-6005.5313748184817</v>
      </c>
      <c r="BA57" s="140">
        <f t="shared" si="16"/>
        <v>1.3476250015448749E-7</v>
      </c>
      <c r="BB57" s="140">
        <f t="shared" si="17"/>
        <v>5.053681335671687E-5</v>
      </c>
      <c r="BC57" s="119">
        <f t="shared" si="18"/>
        <v>1.3476250015448749E-7</v>
      </c>
      <c r="BD57" s="119" t="str">
        <f t="shared" si="19"/>
        <v/>
      </c>
      <c r="BE57" s="119" t="str">
        <f t="shared" si="20"/>
        <v/>
      </c>
      <c r="BF57" s="119">
        <f t="shared" si="21"/>
        <v>0</v>
      </c>
      <c r="BG57" s="119">
        <f t="shared" si="22"/>
        <v>1.3476250015448749E-7</v>
      </c>
      <c r="BH57" s="119" t="str">
        <f t="shared" si="23"/>
        <v/>
      </c>
      <c r="BM57" s="134">
        <v>28</v>
      </c>
      <c r="BN57" s="119">
        <f t="shared" si="24"/>
        <v>-19.060777263988115</v>
      </c>
      <c r="BO57" s="140">
        <f t="shared" si="25"/>
        <v>4.2459990566901977E-5</v>
      </c>
      <c r="BP57" s="140">
        <f t="shared" si="26"/>
        <v>5.053681335671687E-5</v>
      </c>
      <c r="BQ57" s="119">
        <f t="shared" si="27"/>
        <v>4.2459990566901977E-5</v>
      </c>
      <c r="BR57" s="119" t="str">
        <f t="shared" si="28"/>
        <v/>
      </c>
      <c r="BS57" s="119" t="str">
        <f t="shared" si="29"/>
        <v/>
      </c>
      <c r="BT57" s="140">
        <f t="shared" si="30"/>
        <v>0</v>
      </c>
      <c r="BU57" s="119">
        <f t="shared" si="31"/>
        <v>4.2459990566901977E-5</v>
      </c>
      <c r="BV57" s="119" t="str">
        <f t="shared" si="32"/>
        <v/>
      </c>
      <c r="BZ57" s="136">
        <f t="shared" si="14"/>
        <v>0.22399999999999987</v>
      </c>
      <c r="CA57" s="119">
        <f t="shared" si="10"/>
        <v>0.9999629427575849</v>
      </c>
      <c r="CB57" s="119">
        <f t="shared" si="11"/>
        <v>3.7387774737274171E-6</v>
      </c>
      <c r="CC57" s="119" t="str">
        <f t="shared" si="33"/>
        <v/>
      </c>
      <c r="CD57" s="121" t="str">
        <f t="shared" si="34"/>
        <v/>
      </c>
    </row>
    <row r="58" spans="1:82" ht="20.100000000000001" customHeight="1" x14ac:dyDescent="0.25">
      <c r="A58" s="1" t="s">
        <v>106</v>
      </c>
      <c r="B58" s="199" t="str">
        <f>CONCATENATE("Valor previsto = ",TEXT(C55,"#.###,00")," + [",TEXT(C56,"#.###,00")," · (",D10,")]")</f>
        <v>Valor previsto = 147.133,98 + [243,61 · (Área)]</v>
      </c>
      <c r="C58" s="199"/>
      <c r="D58" s="199"/>
      <c r="E58" s="199"/>
      <c r="F58" s="199"/>
      <c r="N58" s="136"/>
      <c r="AC58" s="142"/>
      <c r="AH58" s="140"/>
      <c r="AY58" s="134">
        <v>29</v>
      </c>
      <c r="AZ58" s="119">
        <f t="shared" si="15"/>
        <v>-5999.3528445974753</v>
      </c>
      <c r="BA58" s="140">
        <f t="shared" si="16"/>
        <v>1.3687361352361193E-7</v>
      </c>
      <c r="BB58" s="140">
        <f t="shared" si="17"/>
        <v>5.1375953548590736E-5</v>
      </c>
      <c r="BC58" s="119">
        <f t="shared" si="18"/>
        <v>1.3687361352361193E-7</v>
      </c>
      <c r="BD58" s="119" t="str">
        <f t="shared" si="19"/>
        <v/>
      </c>
      <c r="BE58" s="119" t="str">
        <f t="shared" si="20"/>
        <v/>
      </c>
      <c r="BF58" s="119">
        <f t="shared" si="21"/>
        <v>0</v>
      </c>
      <c r="BG58" s="119">
        <f t="shared" si="22"/>
        <v>1.3687361352361193E-7</v>
      </c>
      <c r="BH58" s="119" t="str">
        <f t="shared" si="23"/>
        <v/>
      </c>
      <c r="BM58" s="134">
        <v>29</v>
      </c>
      <c r="BN58" s="119">
        <f t="shared" si="24"/>
        <v>-19.041167410835865</v>
      </c>
      <c r="BO58" s="140">
        <f t="shared" si="25"/>
        <v>4.3125144846734539E-5</v>
      </c>
      <c r="BP58" s="140">
        <f t="shared" si="26"/>
        <v>5.1375953548590872E-5</v>
      </c>
      <c r="BQ58" s="119">
        <f t="shared" si="27"/>
        <v>4.3125144846734539E-5</v>
      </c>
      <c r="BR58" s="119" t="str">
        <f t="shared" si="28"/>
        <v/>
      </c>
      <c r="BS58" s="119" t="str">
        <f t="shared" si="29"/>
        <v/>
      </c>
      <c r="BT58" s="140">
        <f t="shared" si="30"/>
        <v>0</v>
      </c>
      <c r="BU58" s="119">
        <f t="shared" si="31"/>
        <v>4.3125144846734539E-5</v>
      </c>
      <c r="BV58" s="119" t="str">
        <f t="shared" si="32"/>
        <v/>
      </c>
      <c r="BZ58" s="136">
        <f t="shared" si="14"/>
        <v>0.23039999999999985</v>
      </c>
      <c r="CA58" s="119">
        <f t="shared" si="10"/>
        <v>0.99995920398011118</v>
      </c>
      <c r="CB58" s="119">
        <f t="shared" si="11"/>
        <v>3.9948315143645274E-6</v>
      </c>
      <c r="CC58" s="119" t="str">
        <f t="shared" si="33"/>
        <v/>
      </c>
      <c r="CD58" s="121" t="str">
        <f t="shared" si="34"/>
        <v/>
      </c>
    </row>
    <row r="59" spans="1:82" s="124" customFormat="1" ht="20.100000000000001" customHeight="1" x14ac:dyDescent="0.25">
      <c r="A59" s="1"/>
      <c r="B59" s="1"/>
      <c r="C59" s="1"/>
      <c r="D59" s="1"/>
      <c r="E59" s="1"/>
      <c r="F59" s="1"/>
      <c r="G59" s="2"/>
      <c r="N59" s="136"/>
      <c r="O59" s="119"/>
      <c r="P59" s="119"/>
      <c r="Q59" s="120"/>
      <c r="R59" s="125"/>
      <c r="AF59" s="119"/>
      <c r="AY59" s="134">
        <v>30</v>
      </c>
      <c r="AZ59" s="119">
        <f t="shared" si="15"/>
        <v>-5993.1743143764679</v>
      </c>
      <c r="BA59" s="140">
        <f t="shared" si="16"/>
        <v>1.3901557413787735E-7</v>
      </c>
      <c r="BB59" s="140">
        <f t="shared" si="17"/>
        <v>5.2228232401820074E-5</v>
      </c>
      <c r="BC59" s="119">
        <f t="shared" si="18"/>
        <v>1.3901557413787735E-7</v>
      </c>
      <c r="BD59" s="119" t="str">
        <f t="shared" si="19"/>
        <v/>
      </c>
      <c r="BE59" s="119" t="str">
        <f t="shared" si="20"/>
        <v/>
      </c>
      <c r="BF59" s="119">
        <f t="shared" si="21"/>
        <v>0</v>
      </c>
      <c r="BG59" s="119">
        <f t="shared" si="22"/>
        <v>1.3901557413787735E-7</v>
      </c>
      <c r="BH59" s="119" t="str">
        <f t="shared" si="23"/>
        <v/>
      </c>
      <c r="BM59" s="134">
        <v>30</v>
      </c>
      <c r="BN59" s="119">
        <f t="shared" si="24"/>
        <v>-19.021557557683614</v>
      </c>
      <c r="BO59" s="140">
        <f t="shared" si="25"/>
        <v>4.3800018252705087E-5</v>
      </c>
      <c r="BP59" s="140">
        <f t="shared" si="26"/>
        <v>5.2228232401820074E-5</v>
      </c>
      <c r="BQ59" s="119">
        <f t="shared" si="27"/>
        <v>4.3800018252705087E-5</v>
      </c>
      <c r="BR59" s="119" t="str">
        <f t="shared" si="28"/>
        <v/>
      </c>
      <c r="BS59" s="119" t="str">
        <f t="shared" si="29"/>
        <v/>
      </c>
      <c r="BT59" s="140">
        <f t="shared" si="30"/>
        <v>0</v>
      </c>
      <c r="BU59" s="119">
        <f t="shared" si="31"/>
        <v>4.3800018252705087E-5</v>
      </c>
      <c r="BV59" s="119" t="str">
        <f t="shared" si="32"/>
        <v/>
      </c>
      <c r="BZ59" s="136">
        <f t="shared" si="14"/>
        <v>0.23679999999999984</v>
      </c>
      <c r="CA59" s="119">
        <f t="shared" si="10"/>
        <v>0.99995520914859681</v>
      </c>
      <c r="CB59" s="119">
        <f t="shared" si="11"/>
        <v>4.2604185266359451E-6</v>
      </c>
      <c r="CC59" s="119" t="str">
        <f t="shared" si="33"/>
        <v/>
      </c>
      <c r="CD59" s="121" t="str">
        <f t="shared" si="34"/>
        <v/>
      </c>
    </row>
    <row r="60" spans="1:82" s="124" customFormat="1" ht="20.100000000000001" customHeight="1" x14ac:dyDescent="0.25">
      <c r="A60" s="155" t="s">
        <v>107</v>
      </c>
      <c r="B60" s="155"/>
      <c r="C60" s="155"/>
      <c r="D60" s="155"/>
      <c r="E60" s="155"/>
      <c r="F60" s="155"/>
      <c r="G60" s="2"/>
      <c r="N60" s="136"/>
      <c r="O60" s="119"/>
      <c r="P60" s="119"/>
      <c r="Q60" s="120"/>
      <c r="R60" s="125"/>
      <c r="AA60" s="145"/>
      <c r="AH60" s="145"/>
      <c r="AY60" s="134">
        <v>31</v>
      </c>
      <c r="AZ60" s="119">
        <f t="shared" si="15"/>
        <v>-5986.9957841554615</v>
      </c>
      <c r="BA60" s="140">
        <f t="shared" si="16"/>
        <v>1.4118879565304883E-7</v>
      </c>
      <c r="BB60" s="140">
        <f t="shared" si="17"/>
        <v>5.3093841782393697E-5</v>
      </c>
      <c r="BC60" s="119">
        <f t="shared" si="18"/>
        <v>1.4118879565304883E-7</v>
      </c>
      <c r="BD60" s="119" t="str">
        <f t="shared" si="19"/>
        <v/>
      </c>
      <c r="BE60" s="119" t="str">
        <f t="shared" si="20"/>
        <v/>
      </c>
      <c r="BF60" s="119">
        <f t="shared" si="21"/>
        <v>0</v>
      </c>
      <c r="BG60" s="119">
        <f t="shared" si="22"/>
        <v>1.4118879565304883E-7</v>
      </c>
      <c r="BH60" s="119" t="str">
        <f t="shared" si="23"/>
        <v/>
      </c>
      <c r="BM60" s="134">
        <v>31</v>
      </c>
      <c r="BN60" s="119">
        <f t="shared" si="24"/>
        <v>-19.001947704531361</v>
      </c>
      <c r="BO60" s="140">
        <f t="shared" si="25"/>
        <v>4.4484741116470598E-5</v>
      </c>
      <c r="BP60" s="140">
        <f t="shared" si="26"/>
        <v>5.3093841782393697E-5</v>
      </c>
      <c r="BQ60" s="119">
        <f t="shared" si="27"/>
        <v>4.4484741116470598E-5</v>
      </c>
      <c r="BR60" s="119" t="str">
        <f t="shared" si="28"/>
        <v/>
      </c>
      <c r="BS60" s="119" t="str">
        <f t="shared" si="29"/>
        <v/>
      </c>
      <c r="BT60" s="140">
        <f t="shared" si="30"/>
        <v>0</v>
      </c>
      <c r="BU60" s="119">
        <f t="shared" si="31"/>
        <v>4.4484741116470598E-5</v>
      </c>
      <c r="BV60" s="119" t="str">
        <f t="shared" si="32"/>
        <v/>
      </c>
      <c r="BZ60" s="136">
        <f t="shared" si="14"/>
        <v>0.24319999999999983</v>
      </c>
      <c r="CA60" s="119">
        <f t="shared" si="10"/>
        <v>0.99995094873007018</v>
      </c>
      <c r="CB60" s="119">
        <f t="shared" si="11"/>
        <v>4.5355911920674785E-6</v>
      </c>
      <c r="CC60" s="119" t="str">
        <f t="shared" si="33"/>
        <v/>
      </c>
      <c r="CD60" s="121" t="str">
        <f t="shared" si="34"/>
        <v/>
      </c>
    </row>
    <row r="61" spans="1:82" s="124" customFormat="1" ht="20.100000000000001" customHeight="1" x14ac:dyDescent="0.25">
      <c r="A61" s="155" t="str">
        <f>CONCATENATE("A equação da regressão informa que, a cada alteração em uma unidade na variável independente ",D10,", a estimativa será alterada em: ",TEXT(C56,"R$ #.###,00"),".")</f>
        <v>A equação da regressão informa que, a cada alteração em uma unidade na variável independente Área, a estimativa será alterada em: R$ 243,61.</v>
      </c>
      <c r="B61" s="155"/>
      <c r="C61" s="155"/>
      <c r="D61" s="155"/>
      <c r="E61" s="155"/>
      <c r="F61" s="155"/>
      <c r="G61" s="2"/>
      <c r="N61" s="136"/>
      <c r="O61" s="119"/>
      <c r="P61" s="119"/>
      <c r="Q61" s="120"/>
      <c r="R61" s="125"/>
      <c r="AY61" s="134">
        <v>32</v>
      </c>
      <c r="AZ61" s="119">
        <f t="shared" si="15"/>
        <v>-5980.817253934455</v>
      </c>
      <c r="BA61" s="140">
        <f t="shared" si="16"/>
        <v>1.4339369668266753E-7</v>
      </c>
      <c r="BB61" s="140">
        <f t="shared" si="17"/>
        <v>5.3972976127375237E-5</v>
      </c>
      <c r="BC61" s="119">
        <f t="shared" si="18"/>
        <v>1.4339369668266753E-7</v>
      </c>
      <c r="BD61" s="119" t="str">
        <f t="shared" si="19"/>
        <v/>
      </c>
      <c r="BE61" s="119" t="str">
        <f t="shared" si="20"/>
        <v/>
      </c>
      <c r="BF61" s="119">
        <f t="shared" si="21"/>
        <v>0</v>
      </c>
      <c r="BG61" s="119">
        <f t="shared" si="22"/>
        <v>1.4339369668266753E-7</v>
      </c>
      <c r="BH61" s="119" t="str">
        <f t="shared" si="23"/>
        <v/>
      </c>
      <c r="BM61" s="134">
        <v>32</v>
      </c>
      <c r="BN61" s="119">
        <f t="shared" si="24"/>
        <v>-18.982337851379111</v>
      </c>
      <c r="BO61" s="140">
        <f t="shared" si="25"/>
        <v>4.5179445331747392E-5</v>
      </c>
      <c r="BP61" s="140">
        <f t="shared" si="26"/>
        <v>5.3972976127375237E-5</v>
      </c>
      <c r="BQ61" s="119">
        <f t="shared" si="27"/>
        <v>4.5179445331747392E-5</v>
      </c>
      <c r="BR61" s="119" t="str">
        <f t="shared" si="28"/>
        <v/>
      </c>
      <c r="BS61" s="119" t="str">
        <f t="shared" si="29"/>
        <v/>
      </c>
      <c r="BT61" s="140">
        <f t="shared" si="30"/>
        <v>0</v>
      </c>
      <c r="BU61" s="119">
        <f t="shared" si="31"/>
        <v>4.5179445331747392E-5</v>
      </c>
      <c r="BV61" s="119" t="str">
        <f t="shared" si="32"/>
        <v/>
      </c>
      <c r="BZ61" s="136">
        <f t="shared" si="14"/>
        <v>0.24959999999999982</v>
      </c>
      <c r="CA61" s="119">
        <f t="shared" si="10"/>
        <v>0.99994641313887811</v>
      </c>
      <c r="CB61" s="119">
        <f t="shared" si="11"/>
        <v>4.8203988937123299E-6</v>
      </c>
      <c r="CC61" s="119" t="str">
        <f t="shared" ref="CC61:CC124" si="37">IF(CA61&lt;(1-$BY$26),CB61,"")</f>
        <v/>
      </c>
      <c r="CD61" s="121" t="str">
        <f t="shared" ref="CD61:CD124" si="38">IF(CA61&lt;(1-$BY$32),CB61,"")</f>
        <v/>
      </c>
    </row>
    <row r="62" spans="1:82" s="124" customFormat="1" ht="20.100000000000001" customHeight="1" x14ac:dyDescent="0.25">
      <c r="A62" s="154" t="s">
        <v>108</v>
      </c>
      <c r="B62" s="154"/>
      <c r="C62" s="154"/>
      <c r="D62" s="154"/>
      <c r="E62" s="154"/>
      <c r="F62" s="154"/>
      <c r="G62" s="2"/>
      <c r="N62" s="136"/>
      <c r="O62" s="119"/>
      <c r="P62" s="119"/>
      <c r="Q62" s="120"/>
      <c r="R62" s="125"/>
      <c r="AY62" s="134">
        <v>33</v>
      </c>
      <c r="AZ62" s="119">
        <f t="shared" si="15"/>
        <v>-5974.6387237134486</v>
      </c>
      <c r="BA62" s="140">
        <f t="shared" si="16"/>
        <v>1.4563070084855375E-7</v>
      </c>
      <c r="BB62" s="140">
        <f t="shared" si="17"/>
        <v>5.4865832475690308E-5</v>
      </c>
      <c r="BC62" s="119">
        <f t="shared" si="18"/>
        <v>1.4563070084855375E-7</v>
      </c>
      <c r="BD62" s="119" t="str">
        <f t="shared" si="19"/>
        <v/>
      </c>
      <c r="BE62" s="119" t="str">
        <f t="shared" si="20"/>
        <v/>
      </c>
      <c r="BF62" s="119">
        <f t="shared" si="21"/>
        <v>0</v>
      </c>
      <c r="BG62" s="119">
        <f t="shared" si="22"/>
        <v>1.4563070084855375E-7</v>
      </c>
      <c r="BH62" s="119" t="str">
        <f t="shared" si="23"/>
        <v/>
      </c>
      <c r="BM62" s="134">
        <v>33</v>
      </c>
      <c r="BN62" s="119">
        <f t="shared" si="24"/>
        <v>-18.96272799822686</v>
      </c>
      <c r="BO62" s="140">
        <f t="shared" si="25"/>
        <v>4.5884264370224527E-5</v>
      </c>
      <c r="BP62" s="140">
        <f t="shared" si="26"/>
        <v>5.4865832475690464E-5</v>
      </c>
      <c r="BQ62" s="119">
        <f t="shared" si="27"/>
        <v>4.5884264370224527E-5</v>
      </c>
      <c r="BR62" s="119" t="str">
        <f t="shared" si="28"/>
        <v/>
      </c>
      <c r="BS62" s="119" t="str">
        <f t="shared" si="29"/>
        <v/>
      </c>
      <c r="BT62" s="140">
        <f t="shared" si="30"/>
        <v>0</v>
      </c>
      <c r="BU62" s="119">
        <f t="shared" si="31"/>
        <v>4.5884264370224527E-5</v>
      </c>
      <c r="BV62" s="119" t="str">
        <f t="shared" si="32"/>
        <v/>
      </c>
      <c r="BZ62" s="136">
        <f t="shared" si="14"/>
        <v>0.25599999999999984</v>
      </c>
      <c r="CA62" s="119">
        <f t="shared" si="10"/>
        <v>0.9999415927399844</v>
      </c>
      <c r="CB62" s="119">
        <f t="shared" si="11"/>
        <v>5.1148878372764273E-6</v>
      </c>
      <c r="CC62" s="119" t="str">
        <f t="shared" si="37"/>
        <v/>
      </c>
      <c r="CD62" s="121" t="str">
        <f t="shared" si="38"/>
        <v/>
      </c>
    </row>
    <row r="63" spans="1:82" s="124" customFormat="1" ht="20.100000000000001" customHeight="1" x14ac:dyDescent="0.25">
      <c r="A63" s="1"/>
      <c r="B63" s="1"/>
      <c r="C63" s="1"/>
      <c r="D63" s="1"/>
      <c r="E63" s="1"/>
      <c r="F63" s="1"/>
      <c r="G63" s="2"/>
      <c r="N63" s="136"/>
      <c r="O63" s="119"/>
      <c r="P63" s="119"/>
      <c r="Q63" s="120"/>
      <c r="R63" s="125"/>
      <c r="Z63" s="119"/>
      <c r="AA63" s="119"/>
      <c r="AB63" s="119"/>
      <c r="AY63" s="134">
        <v>34</v>
      </c>
      <c r="AZ63" s="119">
        <f t="shared" si="15"/>
        <v>-5968.4601934924412</v>
      </c>
      <c r="BA63" s="140">
        <f t="shared" si="16"/>
        <v>1.47900236831698E-7</v>
      </c>
      <c r="BB63" s="140">
        <f t="shared" si="17"/>
        <v>5.5772610499228035E-5</v>
      </c>
      <c r="BC63" s="119">
        <f t="shared" si="18"/>
        <v>1.47900236831698E-7</v>
      </c>
      <c r="BD63" s="119" t="str">
        <f t="shared" si="19"/>
        <v/>
      </c>
      <c r="BE63" s="119" t="str">
        <f t="shared" si="20"/>
        <v/>
      </c>
      <c r="BF63" s="119">
        <f t="shared" si="21"/>
        <v>0</v>
      </c>
      <c r="BG63" s="119">
        <f t="shared" si="22"/>
        <v>1.47900236831698E-7</v>
      </c>
      <c r="BH63" s="119" t="str">
        <f t="shared" si="23"/>
        <v/>
      </c>
      <c r="BM63" s="134">
        <v>34</v>
      </c>
      <c r="BN63" s="119">
        <f t="shared" si="24"/>
        <v>-18.94311814507461</v>
      </c>
      <c r="BO63" s="140">
        <f t="shared" si="25"/>
        <v>4.6599333297597182E-5</v>
      </c>
      <c r="BP63" s="140">
        <f t="shared" si="26"/>
        <v>5.5772610499228035E-5</v>
      </c>
      <c r="BQ63" s="119">
        <f t="shared" si="27"/>
        <v>4.6599333297597182E-5</v>
      </c>
      <c r="BR63" s="119" t="str">
        <f t="shared" si="28"/>
        <v/>
      </c>
      <c r="BS63" s="119" t="str">
        <f t="shared" si="29"/>
        <v/>
      </c>
      <c r="BT63" s="140">
        <f t="shared" si="30"/>
        <v>0</v>
      </c>
      <c r="BU63" s="119">
        <f t="shared" si="31"/>
        <v>4.6599333297597182E-5</v>
      </c>
      <c r="BV63" s="119" t="str">
        <f t="shared" si="32"/>
        <v/>
      </c>
      <c r="BZ63" s="136">
        <f t="shared" si="14"/>
        <v>0.26239999999999986</v>
      </c>
      <c r="CA63" s="119">
        <f t="shared" si="10"/>
        <v>0.99993647785214712</v>
      </c>
      <c r="CB63" s="119">
        <f t="shared" si="11"/>
        <v>5.4191011664705968E-6</v>
      </c>
      <c r="CC63" s="119" t="str">
        <f t="shared" si="37"/>
        <v/>
      </c>
      <c r="CD63" s="121" t="str">
        <f t="shared" si="38"/>
        <v/>
      </c>
    </row>
    <row r="64" spans="1:82" s="124" customFormat="1" ht="90" customHeight="1" x14ac:dyDescent="0.25">
      <c r="A64" s="160" t="s">
        <v>329</v>
      </c>
      <c r="B64" s="154"/>
      <c r="C64" s="154"/>
      <c r="D64" s="154"/>
      <c r="E64" s="154"/>
      <c r="F64" s="154"/>
      <c r="G64" s="2"/>
      <c r="N64" s="136"/>
      <c r="O64" s="119"/>
      <c r="P64" s="119"/>
      <c r="Q64" s="120"/>
      <c r="R64" s="125"/>
      <c r="Z64" s="119"/>
      <c r="AA64" s="119"/>
      <c r="AB64" s="119"/>
      <c r="AY64" s="134">
        <v>35</v>
      </c>
      <c r="AZ64" s="119">
        <f t="shared" si="15"/>
        <v>-5962.2816632714348</v>
      </c>
      <c r="BA64" s="140">
        <f t="shared" si="16"/>
        <v>1.5020273842353483E-7</v>
      </c>
      <c r="BB64" s="140">
        <f t="shared" si="17"/>
        <v>5.6693512534256526E-5</v>
      </c>
      <c r="BC64" s="119">
        <f t="shared" si="18"/>
        <v>1.5020273842353483E-7</v>
      </c>
      <c r="BD64" s="119" t="str">
        <f t="shared" si="19"/>
        <v/>
      </c>
      <c r="BE64" s="119" t="str">
        <f t="shared" si="20"/>
        <v/>
      </c>
      <c r="BF64" s="119">
        <f t="shared" si="21"/>
        <v>0</v>
      </c>
      <c r="BG64" s="119">
        <f t="shared" si="22"/>
        <v>1.5020273842353483E-7</v>
      </c>
      <c r="BH64" s="119" t="str">
        <f t="shared" si="23"/>
        <v/>
      </c>
      <c r="BM64" s="134">
        <v>35</v>
      </c>
      <c r="BN64" s="119">
        <f t="shared" si="24"/>
        <v>-18.923508291922357</v>
      </c>
      <c r="BO64" s="140">
        <f t="shared" si="25"/>
        <v>4.7324788789723008E-5</v>
      </c>
      <c r="BP64" s="140">
        <f t="shared" si="26"/>
        <v>5.6693512534256526E-5</v>
      </c>
      <c r="BQ64" s="119">
        <f t="shared" si="27"/>
        <v>4.7324788789723008E-5</v>
      </c>
      <c r="BR64" s="119" t="str">
        <f t="shared" si="28"/>
        <v/>
      </c>
      <c r="BS64" s="119" t="str">
        <f t="shared" si="29"/>
        <v/>
      </c>
      <c r="BT64" s="140">
        <f t="shared" si="30"/>
        <v>0</v>
      </c>
      <c r="BU64" s="119">
        <f t="shared" si="31"/>
        <v>4.7324788789723008E-5</v>
      </c>
      <c r="BV64" s="119" t="str">
        <f t="shared" si="32"/>
        <v/>
      </c>
      <c r="BZ64" s="136">
        <f t="shared" si="14"/>
        <v>0.26879999999999987</v>
      </c>
      <c r="CA64" s="119">
        <f t="shared" si="10"/>
        <v>0.99993105875098065</v>
      </c>
      <c r="CB64" s="119">
        <f t="shared" si="11"/>
        <v>5.7330790712573076E-6</v>
      </c>
      <c r="CC64" s="119" t="str">
        <f t="shared" si="37"/>
        <v/>
      </c>
      <c r="CD64" s="121" t="str">
        <f t="shared" si="38"/>
        <v/>
      </c>
    </row>
    <row r="65" spans="1:82" s="124" customFormat="1" ht="20.100000000000001" customHeight="1" x14ac:dyDescent="0.25">
      <c r="A65" s="18"/>
      <c r="B65" s="18"/>
      <c r="C65" s="18"/>
      <c r="D65" s="18"/>
      <c r="E65" s="18"/>
      <c r="F65" s="18"/>
      <c r="G65" s="2"/>
      <c r="N65" s="136"/>
      <c r="O65" s="119"/>
      <c r="P65" s="119"/>
      <c r="Q65" s="120"/>
      <c r="R65" s="125"/>
      <c r="Z65" s="119"/>
      <c r="AA65" s="119"/>
      <c r="AB65" s="119"/>
      <c r="AY65" s="134">
        <v>36</v>
      </c>
      <c r="AZ65" s="119">
        <f t="shared" si="15"/>
        <v>-5956.1031330504284</v>
      </c>
      <c r="BA65" s="140">
        <f t="shared" si="16"/>
        <v>1.5253864457760867E-7</v>
      </c>
      <c r="BB65" s="140">
        <f t="shared" si="17"/>
        <v>5.7628743613158094E-5</v>
      </c>
      <c r="BC65" s="119">
        <f t="shared" si="18"/>
        <v>1.5253864457760867E-7</v>
      </c>
      <c r="BD65" s="119" t="str">
        <f t="shared" si="19"/>
        <v/>
      </c>
      <c r="BE65" s="119" t="str">
        <f t="shared" si="20"/>
        <v/>
      </c>
      <c r="BF65" s="119">
        <f t="shared" si="21"/>
        <v>0</v>
      </c>
      <c r="BG65" s="119">
        <f t="shared" si="22"/>
        <v>1.5253864457760867E-7</v>
      </c>
      <c r="BH65" s="119" t="str">
        <f t="shared" si="23"/>
        <v/>
      </c>
      <c r="BM65" s="134">
        <v>36</v>
      </c>
      <c r="BN65" s="119">
        <f t="shared" si="24"/>
        <v>-18.903898438770106</v>
      </c>
      <c r="BO65" s="140">
        <f t="shared" si="25"/>
        <v>4.8060769148898927E-5</v>
      </c>
      <c r="BP65" s="140">
        <f t="shared" si="26"/>
        <v>5.7628743613158094E-5</v>
      </c>
      <c r="BQ65" s="119">
        <f t="shared" si="27"/>
        <v>4.8060769148898927E-5</v>
      </c>
      <c r="BR65" s="119" t="str">
        <f t="shared" si="28"/>
        <v/>
      </c>
      <c r="BS65" s="119" t="str">
        <f t="shared" si="29"/>
        <v/>
      </c>
      <c r="BT65" s="140">
        <f t="shared" si="30"/>
        <v>0</v>
      </c>
      <c r="BU65" s="119">
        <f t="shared" si="31"/>
        <v>4.8060769148898927E-5</v>
      </c>
      <c r="BV65" s="119" t="str">
        <f t="shared" si="32"/>
        <v/>
      </c>
      <c r="BZ65" s="136">
        <f t="shared" si="14"/>
        <v>0.27519999999999989</v>
      </c>
      <c r="CA65" s="119">
        <f t="shared" si="10"/>
        <v>0.99992532567190939</v>
      </c>
      <c r="CB65" s="119">
        <f t="shared" si="11"/>
        <v>6.0568588908793686E-6</v>
      </c>
      <c r="CC65" s="119" t="str">
        <f t="shared" si="37"/>
        <v/>
      </c>
      <c r="CD65" s="121" t="str">
        <f t="shared" si="38"/>
        <v/>
      </c>
    </row>
    <row r="66" spans="1:82" s="124" customFormat="1" ht="20.100000000000001" customHeight="1" x14ac:dyDescent="0.25">
      <c r="A66" s="181" t="s">
        <v>57</v>
      </c>
      <c r="B66" s="179" t="s">
        <v>0</v>
      </c>
      <c r="C66" s="179" t="s">
        <v>41</v>
      </c>
      <c r="D66" s="179" t="s">
        <v>58</v>
      </c>
      <c r="E66" s="179"/>
      <c r="F66" s="179"/>
      <c r="G66" s="2"/>
      <c r="N66" s="136"/>
      <c r="O66" s="119"/>
      <c r="P66" s="119"/>
      <c r="Q66" s="120"/>
      <c r="R66" s="125"/>
      <c r="Z66" s="119"/>
      <c r="AA66" s="119"/>
      <c r="AB66" s="119"/>
      <c r="AY66" s="134">
        <v>37</v>
      </c>
      <c r="AZ66" s="119">
        <f t="shared" si="15"/>
        <v>-5949.9246028294219</v>
      </c>
      <c r="BA66" s="140">
        <f t="shared" si="16"/>
        <v>1.5490839946162456E-7</v>
      </c>
      <c r="BB66" s="140">
        <f t="shared" si="17"/>
        <v>5.8578511496483522E-5</v>
      </c>
      <c r="BC66" s="119">
        <f t="shared" si="18"/>
        <v>1.5490839946162456E-7</v>
      </c>
      <c r="BD66" s="119" t="str">
        <f t="shared" si="19"/>
        <v/>
      </c>
      <c r="BE66" s="119" t="str">
        <f t="shared" si="20"/>
        <v/>
      </c>
      <c r="BF66" s="119">
        <f t="shared" si="21"/>
        <v>0</v>
      </c>
      <c r="BG66" s="119">
        <f t="shared" si="22"/>
        <v>1.5490839946162456E-7</v>
      </c>
      <c r="BH66" s="119" t="str">
        <f t="shared" si="23"/>
        <v/>
      </c>
      <c r="BM66" s="134">
        <v>37</v>
      </c>
      <c r="BN66" s="119">
        <f t="shared" si="24"/>
        <v>-18.884288585617856</v>
      </c>
      <c r="BO66" s="140">
        <f t="shared" si="25"/>
        <v>4.8807414320262142E-5</v>
      </c>
      <c r="BP66" s="140">
        <f t="shared" si="26"/>
        <v>5.8578511496483522E-5</v>
      </c>
      <c r="BQ66" s="119">
        <f t="shared" si="27"/>
        <v>4.8807414320262142E-5</v>
      </c>
      <c r="BR66" s="119" t="str">
        <f t="shared" si="28"/>
        <v/>
      </c>
      <c r="BS66" s="119" t="str">
        <f t="shared" si="29"/>
        <v/>
      </c>
      <c r="BT66" s="140">
        <f t="shared" si="30"/>
        <v>0</v>
      </c>
      <c r="BU66" s="119">
        <f t="shared" si="31"/>
        <v>4.8807414320262142E-5</v>
      </c>
      <c r="BV66" s="119" t="str">
        <f t="shared" si="32"/>
        <v/>
      </c>
      <c r="BZ66" s="136">
        <f t="shared" si="14"/>
        <v>0.28159999999999991</v>
      </c>
      <c r="CA66" s="119">
        <f t="shared" si="10"/>
        <v>0.99991926881301851</v>
      </c>
      <c r="CB66" s="119">
        <f t="shared" si="11"/>
        <v>6.3904752121146657E-6</v>
      </c>
      <c r="CC66" s="119" t="str">
        <f t="shared" si="37"/>
        <v/>
      </c>
      <c r="CD66" s="121" t="str">
        <f t="shared" si="38"/>
        <v/>
      </c>
    </row>
    <row r="67" spans="1:82" s="124" customFormat="1" ht="20.100000000000001" customHeight="1" x14ac:dyDescent="0.25">
      <c r="A67" s="181"/>
      <c r="B67" s="179"/>
      <c r="C67" s="179"/>
      <c r="D67" s="35" t="s">
        <v>59</v>
      </c>
      <c r="E67" s="35" t="s">
        <v>60</v>
      </c>
      <c r="F67" s="35" t="s">
        <v>61</v>
      </c>
      <c r="G67" s="2"/>
      <c r="N67" s="136"/>
      <c r="O67" s="119"/>
      <c r="P67" s="119"/>
      <c r="Q67" s="120"/>
      <c r="R67" s="125"/>
      <c r="Z67" s="119"/>
      <c r="AA67" s="119"/>
      <c r="AB67" s="119"/>
      <c r="AY67" s="134">
        <v>38</v>
      </c>
      <c r="AZ67" s="119">
        <f t="shared" si="15"/>
        <v>-5943.7460726084146</v>
      </c>
      <c r="BA67" s="140">
        <f t="shared" si="16"/>
        <v>1.5731245250989152E-7</v>
      </c>
      <c r="BB67" s="140">
        <f t="shared" si="17"/>
        <v>5.9543026705330651E-5</v>
      </c>
      <c r="BC67" s="119">
        <f t="shared" si="18"/>
        <v>1.5731245250989152E-7</v>
      </c>
      <c r="BD67" s="119" t="str">
        <f t="shared" si="19"/>
        <v/>
      </c>
      <c r="BE67" s="119" t="str">
        <f t="shared" si="20"/>
        <v/>
      </c>
      <c r="BF67" s="119">
        <f t="shared" si="21"/>
        <v>0</v>
      </c>
      <c r="BG67" s="119">
        <f t="shared" si="22"/>
        <v>1.5731245250989152E-7</v>
      </c>
      <c r="BH67" s="119" t="str">
        <f t="shared" si="23"/>
        <v/>
      </c>
      <c r="BM67" s="134">
        <v>38</v>
      </c>
      <c r="BN67" s="119">
        <f t="shared" si="24"/>
        <v>-18.864678732465606</v>
      </c>
      <c r="BO67" s="140">
        <f t="shared" si="25"/>
        <v>4.9564865908313106E-5</v>
      </c>
      <c r="BP67" s="140">
        <f t="shared" si="26"/>
        <v>5.9543026705330461E-5</v>
      </c>
      <c r="BQ67" s="119">
        <f t="shared" si="27"/>
        <v>4.9564865908313106E-5</v>
      </c>
      <c r="BR67" s="119" t="str">
        <f t="shared" si="28"/>
        <v/>
      </c>
      <c r="BS67" s="119" t="str">
        <f t="shared" si="29"/>
        <v/>
      </c>
      <c r="BT67" s="140">
        <f t="shared" si="30"/>
        <v>0</v>
      </c>
      <c r="BU67" s="119">
        <f t="shared" si="31"/>
        <v>4.9564865908313106E-5</v>
      </c>
      <c r="BV67" s="119" t="str">
        <f t="shared" si="32"/>
        <v/>
      </c>
      <c r="BZ67" s="136">
        <f t="shared" si="14"/>
        <v>0.28799999999999992</v>
      </c>
      <c r="CA67" s="119">
        <f t="shared" si="10"/>
        <v>0.9999128783378064</v>
      </c>
      <c r="CB67" s="119">
        <f t="shared" si="11"/>
        <v>6.7339599612026291E-6</v>
      </c>
      <c r="CC67" s="119" t="str">
        <f t="shared" si="37"/>
        <v/>
      </c>
      <c r="CD67" s="121" t="str">
        <f t="shared" si="38"/>
        <v/>
      </c>
    </row>
    <row r="68" spans="1:82" s="124" customFormat="1" ht="50.1" customHeight="1" x14ac:dyDescent="0.25">
      <c r="A68" s="181"/>
      <c r="B68" s="36">
        <v>1</v>
      </c>
      <c r="C68" s="37" t="s">
        <v>42</v>
      </c>
      <c r="D68" s="37" t="s">
        <v>43</v>
      </c>
      <c r="E68" s="37" t="s">
        <v>44</v>
      </c>
      <c r="F68" s="37" t="s">
        <v>45</v>
      </c>
      <c r="G68" s="2"/>
      <c r="N68" s="136"/>
      <c r="O68" s="119"/>
      <c r="P68" s="119"/>
      <c r="Q68" s="120"/>
      <c r="R68" s="125"/>
      <c r="Z68" s="119"/>
      <c r="AA68" s="119"/>
      <c r="AB68" s="119"/>
      <c r="AY68" s="134">
        <v>39</v>
      </c>
      <c r="AZ68" s="119">
        <f t="shared" si="15"/>
        <v>-5937.5675423874081</v>
      </c>
      <c r="BA68" s="140">
        <f t="shared" si="16"/>
        <v>1.5975125847615223E-7</v>
      </c>
      <c r="BB68" s="140">
        <f t="shared" si="17"/>
        <v>6.0522502554045553E-5</v>
      </c>
      <c r="BC68" s="119">
        <f t="shared" si="18"/>
        <v>1.5975125847615223E-7</v>
      </c>
      <c r="BD68" s="119" t="str">
        <f t="shared" si="19"/>
        <v/>
      </c>
      <c r="BE68" s="119" t="str">
        <f t="shared" si="20"/>
        <v/>
      </c>
      <c r="BF68" s="119">
        <f t="shared" si="21"/>
        <v>0</v>
      </c>
      <c r="BG68" s="119">
        <f t="shared" si="22"/>
        <v>1.5975125847615223E-7</v>
      </c>
      <c r="BH68" s="119" t="str">
        <f t="shared" si="23"/>
        <v/>
      </c>
      <c r="BM68" s="134">
        <v>39</v>
      </c>
      <c r="BN68" s="119">
        <f t="shared" si="24"/>
        <v>-18.845068879313352</v>
      </c>
      <c r="BO68" s="140">
        <f t="shared" si="25"/>
        <v>5.0333267193561148E-5</v>
      </c>
      <c r="BP68" s="140">
        <f t="shared" si="26"/>
        <v>6.0522502554045553E-5</v>
      </c>
      <c r="BQ68" s="119">
        <f t="shared" si="27"/>
        <v>5.0333267193561148E-5</v>
      </c>
      <c r="BR68" s="119" t="str">
        <f t="shared" si="28"/>
        <v/>
      </c>
      <c r="BS68" s="119" t="str">
        <f t="shared" si="29"/>
        <v/>
      </c>
      <c r="BT68" s="140">
        <f t="shared" si="30"/>
        <v>0</v>
      </c>
      <c r="BU68" s="119">
        <f t="shared" si="31"/>
        <v>5.0333267193561148E-5</v>
      </c>
      <c r="BV68" s="119" t="str">
        <f t="shared" si="32"/>
        <v/>
      </c>
      <c r="BZ68" s="136">
        <f t="shared" si="14"/>
        <v>0.29439999999999994</v>
      </c>
      <c r="CA68" s="119">
        <f t="shared" si="10"/>
        <v>0.9999061443778452</v>
      </c>
      <c r="CB68" s="119">
        <f t="shared" si="11"/>
        <v>7.0873424926620743E-6</v>
      </c>
      <c r="CC68" s="119" t="str">
        <f t="shared" si="37"/>
        <v/>
      </c>
      <c r="CD68" s="121" t="str">
        <f t="shared" si="38"/>
        <v/>
      </c>
    </row>
    <row r="69" spans="1:82" ht="50.1" customHeight="1" x14ac:dyDescent="0.25">
      <c r="A69" s="181"/>
      <c r="B69" s="36">
        <v>2</v>
      </c>
      <c r="C69" s="37" t="s">
        <v>46</v>
      </c>
      <c r="D69" s="37" t="s">
        <v>47</v>
      </c>
      <c r="E69" s="37" t="s">
        <v>48</v>
      </c>
      <c r="F69" s="37" t="s">
        <v>49</v>
      </c>
      <c r="N69" s="136"/>
      <c r="AY69" s="134">
        <v>40</v>
      </c>
      <c r="AZ69" s="119">
        <f t="shared" si="15"/>
        <v>-5931.3890121664017</v>
      </c>
      <c r="BA69" s="140">
        <f t="shared" si="16"/>
        <v>1.6222527748680917E-7</v>
      </c>
      <c r="BB69" s="140">
        <f t="shared" si="17"/>
        <v>6.1517155183255203E-5</v>
      </c>
      <c r="BC69" s="119">
        <f t="shared" si="18"/>
        <v>1.6222527748680917E-7</v>
      </c>
      <c r="BD69" s="119" t="str">
        <f t="shared" si="19"/>
        <v/>
      </c>
      <c r="BE69" s="119" t="str">
        <f t="shared" si="20"/>
        <v/>
      </c>
      <c r="BF69" s="119">
        <f t="shared" si="21"/>
        <v>0</v>
      </c>
      <c r="BG69" s="119">
        <f t="shared" si="22"/>
        <v>1.6222527748680917E-7</v>
      </c>
      <c r="BH69" s="119" t="str">
        <f t="shared" si="23"/>
        <v/>
      </c>
      <c r="BM69" s="134">
        <v>40</v>
      </c>
      <c r="BN69" s="119">
        <f t="shared" si="24"/>
        <v>-18.825459026161102</v>
      </c>
      <c r="BO69" s="140">
        <f t="shared" si="25"/>
        <v>5.1112763149293679E-5</v>
      </c>
      <c r="BP69" s="140">
        <f t="shared" si="26"/>
        <v>6.1517155183255203E-5</v>
      </c>
      <c r="BQ69" s="119">
        <f t="shared" si="27"/>
        <v>5.1112763149293679E-5</v>
      </c>
      <c r="BR69" s="119" t="str">
        <f t="shared" si="28"/>
        <v/>
      </c>
      <c r="BS69" s="119" t="str">
        <f t="shared" si="29"/>
        <v/>
      </c>
      <c r="BT69" s="140">
        <f t="shared" si="30"/>
        <v>0</v>
      </c>
      <c r="BU69" s="119">
        <f t="shared" si="31"/>
        <v>5.1112763149293679E-5</v>
      </c>
      <c r="BV69" s="119" t="str">
        <f t="shared" si="32"/>
        <v/>
      </c>
      <c r="BZ69" s="136">
        <f t="shared" si="14"/>
        <v>0.30079999999999996</v>
      </c>
      <c r="CA69" s="119">
        <f t="shared" si="10"/>
        <v>0.99989905703535253</v>
      </c>
      <c r="CB69" s="119">
        <f t="shared" si="11"/>
        <v>7.4506496732240635E-6</v>
      </c>
      <c r="CC69" s="119" t="str">
        <f t="shared" si="37"/>
        <v/>
      </c>
      <c r="CD69" s="121" t="str">
        <f t="shared" si="38"/>
        <v/>
      </c>
    </row>
    <row r="70" spans="1:82" ht="80.099999999999994" customHeight="1" x14ac:dyDescent="0.25">
      <c r="A70" s="181"/>
      <c r="B70" s="36">
        <v>3</v>
      </c>
      <c r="C70" s="37" t="s">
        <v>50</v>
      </c>
      <c r="D70" s="37" t="s">
        <v>51</v>
      </c>
      <c r="E70" s="37" t="s">
        <v>52</v>
      </c>
      <c r="F70" s="37" t="s">
        <v>53</v>
      </c>
      <c r="N70" s="136"/>
      <c r="AY70" s="134">
        <v>41</v>
      </c>
      <c r="AZ70" s="119">
        <f t="shared" si="15"/>
        <v>-5925.2104819453953</v>
      </c>
      <c r="BA70" s="140">
        <f t="shared" si="16"/>
        <v>1.6473497509453943E-7</v>
      </c>
      <c r="BB70" s="140">
        <f t="shared" si="17"/>
        <v>6.2527203593226214E-5</v>
      </c>
      <c r="BC70" s="119">
        <f t="shared" si="18"/>
        <v>1.6473497509453943E-7</v>
      </c>
      <c r="BD70" s="119" t="str">
        <f t="shared" si="19"/>
        <v/>
      </c>
      <c r="BE70" s="119" t="str">
        <f t="shared" si="20"/>
        <v/>
      </c>
      <c r="BF70" s="119">
        <f t="shared" si="21"/>
        <v>0</v>
      </c>
      <c r="BG70" s="119">
        <f t="shared" si="22"/>
        <v>1.6473497509453943E-7</v>
      </c>
      <c r="BH70" s="119" t="str">
        <f t="shared" si="23"/>
        <v/>
      </c>
      <c r="BM70" s="134">
        <v>41</v>
      </c>
      <c r="BN70" s="119">
        <f t="shared" si="24"/>
        <v>-18.805849173008852</v>
      </c>
      <c r="BO70" s="140">
        <f t="shared" si="25"/>
        <v>5.1903500458469792E-5</v>
      </c>
      <c r="BP70" s="140">
        <f t="shared" si="26"/>
        <v>6.2527203593226214E-5</v>
      </c>
      <c r="BQ70" s="119">
        <f t="shared" si="27"/>
        <v>5.1903500458469792E-5</v>
      </c>
      <c r="BR70" s="119" t="str">
        <f t="shared" si="28"/>
        <v/>
      </c>
      <c r="BS70" s="119" t="str">
        <f t="shared" si="29"/>
        <v/>
      </c>
      <c r="BT70" s="140">
        <f t="shared" si="30"/>
        <v>0</v>
      </c>
      <c r="BU70" s="119">
        <f t="shared" si="31"/>
        <v>5.1903500458469792E-5</v>
      </c>
      <c r="BV70" s="119" t="str">
        <f t="shared" si="32"/>
        <v/>
      </c>
      <c r="BZ70" s="136">
        <f t="shared" si="14"/>
        <v>0.30719999999999997</v>
      </c>
      <c r="CA70" s="119">
        <f t="shared" si="10"/>
        <v>0.99989160638567931</v>
      </c>
      <c r="CB70" s="119">
        <f t="shared" si="11"/>
        <v>7.8239059622120521E-6</v>
      </c>
      <c r="CC70" s="119" t="str">
        <f t="shared" si="37"/>
        <v/>
      </c>
      <c r="CD70" s="121" t="str">
        <f t="shared" si="38"/>
        <v/>
      </c>
    </row>
    <row r="71" spans="1:82" ht="180" customHeight="1" x14ac:dyDescent="0.25">
      <c r="A71" s="181"/>
      <c r="B71" s="36">
        <v>4</v>
      </c>
      <c r="C71" s="37" t="s">
        <v>54</v>
      </c>
      <c r="D71" s="37" t="s">
        <v>55</v>
      </c>
      <c r="E71" s="37" t="s">
        <v>109</v>
      </c>
      <c r="F71" s="37" t="s">
        <v>367</v>
      </c>
      <c r="N71" s="136"/>
      <c r="AY71" s="134">
        <v>42</v>
      </c>
      <c r="AZ71" s="119">
        <f t="shared" si="15"/>
        <v>-5919.0319517243879</v>
      </c>
      <c r="BA71" s="140">
        <f t="shared" si="16"/>
        <v>1.6728082233230573E-7</v>
      </c>
      <c r="BB71" s="140">
        <f t="shared" si="17"/>
        <v>6.3552869677559342E-5</v>
      </c>
      <c r="BC71" s="119">
        <f t="shared" si="18"/>
        <v>1.6728082233230573E-7</v>
      </c>
      <c r="BD71" s="119" t="str">
        <f t="shared" si="19"/>
        <v/>
      </c>
      <c r="BE71" s="119" t="str">
        <f t="shared" si="20"/>
        <v/>
      </c>
      <c r="BF71" s="119">
        <f t="shared" si="21"/>
        <v>0</v>
      </c>
      <c r="BG71" s="119">
        <f t="shared" si="22"/>
        <v>1.6728082233230573E-7</v>
      </c>
      <c r="BH71" s="119" t="str">
        <f t="shared" si="23"/>
        <v/>
      </c>
      <c r="BM71" s="134">
        <v>42</v>
      </c>
      <c r="BN71" s="119">
        <f t="shared" si="24"/>
        <v>-18.786239319856598</v>
      </c>
      <c r="BO71" s="140">
        <f t="shared" si="25"/>
        <v>5.2705627530737014E-5</v>
      </c>
      <c r="BP71" s="140">
        <f t="shared" si="26"/>
        <v>6.3552869677559342E-5</v>
      </c>
      <c r="BQ71" s="119">
        <f t="shared" si="27"/>
        <v>5.2705627530737014E-5</v>
      </c>
      <c r="BR71" s="119" t="str">
        <f t="shared" si="28"/>
        <v/>
      </c>
      <c r="BS71" s="119" t="str">
        <f t="shared" si="29"/>
        <v/>
      </c>
      <c r="BT71" s="140">
        <f t="shared" si="30"/>
        <v>0</v>
      </c>
      <c r="BU71" s="119">
        <f t="shared" si="31"/>
        <v>5.2705627530737014E-5</v>
      </c>
      <c r="BV71" s="119" t="str">
        <f t="shared" si="32"/>
        <v/>
      </c>
      <c r="BZ71" s="136">
        <f t="shared" si="14"/>
        <v>0.31359999999999999</v>
      </c>
      <c r="CA71" s="119">
        <f t="shared" si="10"/>
        <v>0.9998837824797171</v>
      </c>
      <c r="CB71" s="119">
        <f t="shared" si="11"/>
        <v>8.2071334881472779E-6</v>
      </c>
      <c r="CC71" s="119" t="str">
        <f t="shared" si="37"/>
        <v/>
      </c>
      <c r="CD71" s="121" t="str">
        <f t="shared" si="38"/>
        <v/>
      </c>
    </row>
    <row r="72" spans="1:82" ht="69.95" customHeight="1" x14ac:dyDescent="0.25">
      <c r="A72" s="181"/>
      <c r="B72" s="36">
        <v>5</v>
      </c>
      <c r="C72" s="37" t="s">
        <v>62</v>
      </c>
      <c r="D72" s="38">
        <v>0.1</v>
      </c>
      <c r="E72" s="38">
        <v>0.2</v>
      </c>
      <c r="F72" s="38">
        <v>0.3</v>
      </c>
      <c r="N72" s="136"/>
      <c r="AB72" s="134"/>
      <c r="AF72" s="138"/>
      <c r="AY72" s="134">
        <v>43</v>
      </c>
      <c r="AZ72" s="119">
        <f t="shared" si="15"/>
        <v>-5912.8534215033815</v>
      </c>
      <c r="BA72" s="140">
        <f t="shared" si="16"/>
        <v>1.6986329576775702E-7</v>
      </c>
      <c r="BB72" s="140">
        <f t="shared" si="17"/>
        <v>6.4594378257215614E-5</v>
      </c>
      <c r="BC72" s="119">
        <f t="shared" si="18"/>
        <v>1.6986329576775702E-7</v>
      </c>
      <c r="BD72" s="119" t="str">
        <f t="shared" si="19"/>
        <v/>
      </c>
      <c r="BE72" s="119" t="str">
        <f t="shared" si="20"/>
        <v/>
      </c>
      <c r="BF72" s="119">
        <f t="shared" si="21"/>
        <v>0</v>
      </c>
      <c r="BG72" s="119">
        <f t="shared" si="22"/>
        <v>1.6986329576775702E-7</v>
      </c>
      <c r="BH72" s="119" t="str">
        <f t="shared" si="23"/>
        <v/>
      </c>
      <c r="BM72" s="134">
        <v>43</v>
      </c>
      <c r="BN72" s="119">
        <f t="shared" si="24"/>
        <v>-18.766629466704348</v>
      </c>
      <c r="BO72" s="140">
        <f t="shared" si="25"/>
        <v>5.3519294519571709E-5</v>
      </c>
      <c r="BP72" s="140">
        <f t="shared" si="26"/>
        <v>6.4594378257215614E-5</v>
      </c>
      <c r="BQ72" s="119">
        <f t="shared" si="27"/>
        <v>5.3519294519571709E-5</v>
      </c>
      <c r="BR72" s="119" t="str">
        <f t="shared" si="28"/>
        <v/>
      </c>
      <c r="BS72" s="119" t="str">
        <f t="shared" si="29"/>
        <v/>
      </c>
      <c r="BT72" s="140">
        <f t="shared" si="30"/>
        <v>0</v>
      </c>
      <c r="BU72" s="119">
        <f t="shared" si="31"/>
        <v>5.3519294519571709E-5</v>
      </c>
      <c r="BV72" s="119" t="str">
        <f t="shared" si="32"/>
        <v/>
      </c>
      <c r="BZ72" s="136">
        <f t="shared" si="14"/>
        <v>0.32</v>
      </c>
      <c r="CA72" s="119">
        <f t="shared" si="10"/>
        <v>0.99987557534622895</v>
      </c>
      <c r="CB72" s="119">
        <f t="shared" si="11"/>
        <v>8.6003521211353018E-6</v>
      </c>
      <c r="CC72" s="119" t="str">
        <f t="shared" si="37"/>
        <v/>
      </c>
      <c r="CD72" s="121" t="str">
        <f t="shared" si="38"/>
        <v/>
      </c>
    </row>
    <row r="73" spans="1:82" ht="84.95" customHeight="1" x14ac:dyDescent="0.25">
      <c r="A73" s="181"/>
      <c r="B73" s="36">
        <v>6</v>
      </c>
      <c r="C73" s="37" t="s">
        <v>56</v>
      </c>
      <c r="D73" s="38">
        <v>0.01</v>
      </c>
      <c r="E73" s="38">
        <v>0.02</v>
      </c>
      <c r="F73" s="38">
        <v>0.05</v>
      </c>
      <c r="N73" s="136"/>
      <c r="X73" s="119" t="str">
        <f>CONCATENATE("O nível de significância do modelo atingiu ",TEXT(F49,"0,000%"),". Esse nível de significância é inferior ao valor máximo admitido para a rejeição da hipótese nula do modelo; portanto, o modelo é aceito.")</f>
        <v>O nível de significância do modelo atingiu 0,000%. Esse nível de significância é inferior ao valor máximo admitido para a rejeição da hipótese nula do modelo; portanto, o modelo é aceito.</v>
      </c>
      <c r="AB73" s="134"/>
      <c r="AF73" s="138"/>
      <c r="AJ73" s="138"/>
      <c r="AY73" s="134">
        <v>44</v>
      </c>
      <c r="AZ73" s="119">
        <f t="shared" si="15"/>
        <v>-5906.674891282375</v>
      </c>
      <c r="BA73" s="140">
        <f t="shared" si="16"/>
        <v>1.7248287755803044E-7</v>
      </c>
      <c r="BB73" s="140">
        <f t="shared" si="17"/>
        <v>6.5651957114884092E-5</v>
      </c>
      <c r="BC73" s="119">
        <f t="shared" si="18"/>
        <v>1.7248287755803044E-7</v>
      </c>
      <c r="BD73" s="119" t="str">
        <f t="shared" si="19"/>
        <v/>
      </c>
      <c r="BE73" s="119" t="str">
        <f t="shared" si="20"/>
        <v/>
      </c>
      <c r="BF73" s="119">
        <f t="shared" si="21"/>
        <v>0</v>
      </c>
      <c r="BG73" s="119">
        <f t="shared" si="22"/>
        <v>1.7248287755803044E-7</v>
      </c>
      <c r="BH73" s="119" t="str">
        <f t="shared" si="23"/>
        <v/>
      </c>
      <c r="BM73" s="134">
        <v>44</v>
      </c>
      <c r="BN73" s="119">
        <f t="shared" si="24"/>
        <v>-18.747019613552098</v>
      </c>
      <c r="BO73" s="140">
        <f t="shared" si="25"/>
        <v>5.4344653339545489E-5</v>
      </c>
      <c r="BP73" s="140">
        <f t="shared" si="26"/>
        <v>6.5651957114884092E-5</v>
      </c>
      <c r="BQ73" s="119">
        <f t="shared" si="27"/>
        <v>5.4344653339545489E-5</v>
      </c>
      <c r="BR73" s="119" t="str">
        <f t="shared" si="28"/>
        <v/>
      </c>
      <c r="BS73" s="119" t="str">
        <f t="shared" si="29"/>
        <v/>
      </c>
      <c r="BT73" s="140">
        <f t="shared" si="30"/>
        <v>0</v>
      </c>
      <c r="BU73" s="119">
        <f t="shared" si="31"/>
        <v>5.4344653339545489E-5</v>
      </c>
      <c r="BV73" s="119" t="str">
        <f t="shared" si="32"/>
        <v/>
      </c>
      <c r="BZ73" s="136">
        <f t="shared" si="14"/>
        <v>0.32640000000000002</v>
      </c>
      <c r="CA73" s="119">
        <f t="shared" si="10"/>
        <v>0.99986697499410782</v>
      </c>
      <c r="CB73" s="119">
        <f t="shared" si="11"/>
        <v>9.0035795443643707E-6</v>
      </c>
      <c r="CC73" s="119" t="str">
        <f t="shared" si="37"/>
        <v/>
      </c>
      <c r="CD73" s="121" t="str">
        <f t="shared" si="38"/>
        <v/>
      </c>
    </row>
    <row r="74" spans="1:82" ht="20.100000000000001" customHeight="1" x14ac:dyDescent="0.25">
      <c r="N74" s="136"/>
      <c r="X74" s="119" t="str">
        <f>CONCATENATE("O nível de significância do modelo atingiu ",TEXT(F49,"0,000%"),". Esse nível de significância é superior ao valor máximo admitido para a rejeição da hipótese nula do modelo. Portanto, o modelo não pode ser aceito como válido.")</f>
        <v>O nível de significância do modelo atingiu 0,000%. Esse nível de significância é superior ao valor máximo admitido para a rejeição da hipótese nula do modelo. Portanto, o modelo não pode ser aceito como válido.</v>
      </c>
      <c r="AB74" s="134"/>
      <c r="AF74" s="138"/>
      <c r="AJ74" s="138"/>
      <c r="AY74" s="134">
        <v>45</v>
      </c>
      <c r="AZ74" s="119">
        <f t="shared" si="15"/>
        <v>-5900.4963610613686</v>
      </c>
      <c r="BA74" s="140">
        <f t="shared" si="16"/>
        <v>1.7514005550494419E-7</v>
      </c>
      <c r="BB74" s="140">
        <f t="shared" si="17"/>
        <v>6.6725837029684546E-5</v>
      </c>
      <c r="BC74" s="119">
        <f t="shared" si="18"/>
        <v>1.7514005550494419E-7</v>
      </c>
      <c r="BD74" s="119" t="str">
        <f t="shared" si="19"/>
        <v/>
      </c>
      <c r="BE74" s="119" t="str">
        <f t="shared" si="20"/>
        <v/>
      </c>
      <c r="BF74" s="119">
        <f t="shared" si="21"/>
        <v>0</v>
      </c>
      <c r="BG74" s="119">
        <f t="shared" si="22"/>
        <v>1.7514005550494419E-7</v>
      </c>
      <c r="BH74" s="119" t="str">
        <f t="shared" si="23"/>
        <v/>
      </c>
      <c r="BM74" s="134">
        <v>45</v>
      </c>
      <c r="BN74" s="119">
        <f t="shared" si="24"/>
        <v>-18.727409760399848</v>
      </c>
      <c r="BO74" s="140">
        <f t="shared" si="25"/>
        <v>5.5181857683715525E-5</v>
      </c>
      <c r="BP74" s="140">
        <f t="shared" si="26"/>
        <v>6.6725837029684546E-5</v>
      </c>
      <c r="BQ74" s="119">
        <f t="shared" si="27"/>
        <v>5.5181857683715525E-5</v>
      </c>
      <c r="BR74" s="119" t="str">
        <f t="shared" si="28"/>
        <v/>
      </c>
      <c r="BS74" s="119" t="str">
        <f t="shared" si="29"/>
        <v/>
      </c>
      <c r="BT74" s="140">
        <f t="shared" si="30"/>
        <v>0</v>
      </c>
      <c r="BU74" s="119">
        <f t="shared" si="31"/>
        <v>5.5181857683715525E-5</v>
      </c>
      <c r="BV74" s="119" t="str">
        <f t="shared" si="32"/>
        <v/>
      </c>
      <c r="BZ74" s="136">
        <f t="shared" si="14"/>
        <v>0.33280000000000004</v>
      </c>
      <c r="CA74" s="119">
        <f t="shared" si="10"/>
        <v>0.99985797141456345</v>
      </c>
      <c r="CB74" s="119">
        <f t="shared" si="11"/>
        <v>9.416831319164487E-6</v>
      </c>
      <c r="CC74" s="119" t="str">
        <f t="shared" si="37"/>
        <v/>
      </c>
      <c r="CD74" s="121" t="str">
        <f t="shared" si="38"/>
        <v/>
      </c>
    </row>
    <row r="75" spans="1:82" ht="20.100000000000001" customHeight="1" x14ac:dyDescent="0.25">
      <c r="N75" s="136"/>
      <c r="AB75" s="134"/>
      <c r="AF75" s="138"/>
      <c r="AJ75" s="138"/>
      <c r="AY75" s="134">
        <v>46</v>
      </c>
      <c r="AZ75" s="119">
        <f t="shared" si="15"/>
        <v>-5894.3178308403612</v>
      </c>
      <c r="BA75" s="140">
        <f t="shared" si="16"/>
        <v>1.7783532311058945E-7</v>
      </c>
      <c r="BB75" s="140">
        <f t="shared" si="17"/>
        <v>6.7816251812216968E-5</v>
      </c>
      <c r="BC75" s="119">
        <f t="shared" si="18"/>
        <v>1.7783532311058945E-7</v>
      </c>
      <c r="BD75" s="119" t="str">
        <f t="shared" si="19"/>
        <v/>
      </c>
      <c r="BE75" s="119" t="str">
        <f t="shared" si="20"/>
        <v/>
      </c>
      <c r="BF75" s="119">
        <f t="shared" si="21"/>
        <v>0</v>
      </c>
      <c r="BG75" s="119">
        <f t="shared" si="22"/>
        <v>1.7783532311058945E-7</v>
      </c>
      <c r="BH75" s="119" t="str">
        <f t="shared" si="23"/>
        <v/>
      </c>
      <c r="BM75" s="134">
        <v>46</v>
      </c>
      <c r="BN75" s="119">
        <f t="shared" si="24"/>
        <v>-18.707799907247594</v>
      </c>
      <c r="BO75" s="140">
        <f t="shared" si="25"/>
        <v>5.6031063041139013E-5</v>
      </c>
      <c r="BP75" s="140">
        <f t="shared" si="26"/>
        <v>6.7816251812216968E-5</v>
      </c>
      <c r="BQ75" s="119">
        <f t="shared" si="27"/>
        <v>5.6031063041139013E-5</v>
      </c>
      <c r="BR75" s="119" t="str">
        <f t="shared" si="28"/>
        <v/>
      </c>
      <c r="BS75" s="119" t="str">
        <f t="shared" si="29"/>
        <v/>
      </c>
      <c r="BT75" s="140">
        <f t="shared" si="30"/>
        <v>0</v>
      </c>
      <c r="BU75" s="119">
        <f t="shared" si="31"/>
        <v>5.6031063041139013E-5</v>
      </c>
      <c r="BV75" s="119" t="str">
        <f t="shared" si="32"/>
        <v/>
      </c>
      <c r="BZ75" s="136">
        <f t="shared" si="14"/>
        <v>0.33920000000000006</v>
      </c>
      <c r="CA75" s="119">
        <f t="shared" si="10"/>
        <v>0.99984855458324429</v>
      </c>
      <c r="CB75" s="119">
        <f t="shared" si="11"/>
        <v>9.8401209511767007E-6</v>
      </c>
      <c r="CC75" s="119" t="str">
        <f t="shared" si="37"/>
        <v/>
      </c>
      <c r="CD75" s="121" t="str">
        <f t="shared" si="38"/>
        <v/>
      </c>
    </row>
    <row r="76" spans="1:82" ht="20.100000000000001" customHeight="1" x14ac:dyDescent="0.25">
      <c r="A76" s="174" t="s">
        <v>91</v>
      </c>
      <c r="B76" s="174"/>
      <c r="C76" s="174"/>
      <c r="D76" s="174"/>
      <c r="E76" s="174"/>
      <c r="F76" s="174"/>
      <c r="N76" s="136"/>
      <c r="AB76" s="134"/>
      <c r="AJ76" s="138"/>
      <c r="AY76" s="134">
        <v>47</v>
      </c>
      <c r="AZ76" s="119">
        <f t="shared" si="15"/>
        <v>-5888.1393006193548</v>
      </c>
      <c r="BA76" s="140">
        <f t="shared" si="16"/>
        <v>1.8056917963331719E-7</v>
      </c>
      <c r="BB76" s="140">
        <f t="shared" si="17"/>
        <v>6.8923438339951702E-5</v>
      </c>
      <c r="BC76" s="119">
        <f t="shared" si="18"/>
        <v>1.8056917963331719E-7</v>
      </c>
      <c r="BD76" s="119" t="str">
        <f t="shared" si="19"/>
        <v/>
      </c>
      <c r="BE76" s="119" t="str">
        <f t="shared" si="20"/>
        <v/>
      </c>
      <c r="BF76" s="119">
        <f t="shared" si="21"/>
        <v>0</v>
      </c>
      <c r="BG76" s="119">
        <f t="shared" si="22"/>
        <v>1.8056917963331719E-7</v>
      </c>
      <c r="BH76" s="119" t="str">
        <f t="shared" si="23"/>
        <v/>
      </c>
      <c r="BM76" s="134">
        <v>47</v>
      </c>
      <c r="BN76" s="119">
        <f t="shared" si="24"/>
        <v>-18.688190054095344</v>
      </c>
      <c r="BO76" s="140">
        <f t="shared" si="25"/>
        <v>5.6892426714514116E-5</v>
      </c>
      <c r="BP76" s="140">
        <f t="shared" si="26"/>
        <v>6.8923438339951702E-5</v>
      </c>
      <c r="BQ76" s="119">
        <f t="shared" si="27"/>
        <v>5.6892426714514116E-5</v>
      </c>
      <c r="BR76" s="119" t="str">
        <f t="shared" si="28"/>
        <v/>
      </c>
      <c r="BS76" s="119" t="str">
        <f t="shared" si="29"/>
        <v/>
      </c>
      <c r="BT76" s="140">
        <f t="shared" si="30"/>
        <v>0</v>
      </c>
      <c r="BU76" s="119">
        <f t="shared" si="31"/>
        <v>5.6892426714514116E-5</v>
      </c>
      <c r="BV76" s="119" t="str">
        <f t="shared" si="32"/>
        <v/>
      </c>
      <c r="BZ76" s="136">
        <f t="shared" si="14"/>
        <v>0.34560000000000007</v>
      </c>
      <c r="CA76" s="119">
        <f t="shared" si="10"/>
        <v>0.99983871446229311</v>
      </c>
      <c r="CB76" s="119">
        <f t="shared" si="11"/>
        <v>1.0273459950527197E-5</v>
      </c>
      <c r="CC76" s="119" t="str">
        <f t="shared" si="37"/>
        <v/>
      </c>
      <c r="CD76" s="121" t="str">
        <f t="shared" si="38"/>
        <v/>
      </c>
    </row>
    <row r="77" spans="1:82" ht="20.100000000000001" customHeight="1" x14ac:dyDescent="0.25">
      <c r="N77" s="136"/>
      <c r="AB77" s="134"/>
      <c r="AF77" s="134"/>
      <c r="AY77" s="134">
        <v>48</v>
      </c>
      <c r="AZ77" s="119">
        <f t="shared" si="15"/>
        <v>-5881.9607703983484</v>
      </c>
      <c r="BA77" s="140">
        <f t="shared" si="16"/>
        <v>1.833421301441266E-7</v>
      </c>
      <c r="BB77" s="140">
        <f t="shared" si="17"/>
        <v>7.0047636592969923E-5</v>
      </c>
      <c r="BC77" s="119">
        <f t="shared" si="18"/>
        <v>1.833421301441266E-7</v>
      </c>
      <c r="BD77" s="119" t="str">
        <f t="shared" si="19"/>
        <v/>
      </c>
      <c r="BE77" s="119" t="str">
        <f t="shared" si="20"/>
        <v/>
      </c>
      <c r="BF77" s="119">
        <f t="shared" si="21"/>
        <v>0</v>
      </c>
      <c r="BG77" s="119">
        <f t="shared" si="22"/>
        <v>1.833421301441266E-7</v>
      </c>
      <c r="BH77" s="119" t="str">
        <f t="shared" si="23"/>
        <v/>
      </c>
      <c r="BM77" s="134">
        <v>48</v>
      </c>
      <c r="BN77" s="119">
        <f t="shared" si="24"/>
        <v>-18.668580200943094</v>
      </c>
      <c r="BO77" s="140">
        <f t="shared" si="25"/>
        <v>5.7766107837945824E-5</v>
      </c>
      <c r="BP77" s="140">
        <f t="shared" si="26"/>
        <v>7.0047636592969923E-5</v>
      </c>
      <c r="BQ77" s="119">
        <f t="shared" si="27"/>
        <v>5.7766107837945824E-5</v>
      </c>
      <c r="BR77" s="119" t="str">
        <f t="shared" si="28"/>
        <v/>
      </c>
      <c r="BS77" s="119" t="str">
        <f t="shared" si="29"/>
        <v/>
      </c>
      <c r="BT77" s="140">
        <f t="shared" si="30"/>
        <v>0</v>
      </c>
      <c r="BU77" s="119">
        <f t="shared" si="31"/>
        <v>5.7766107837945824E-5</v>
      </c>
      <c r="BV77" s="119" t="str">
        <f t="shared" si="32"/>
        <v/>
      </c>
      <c r="BZ77" s="136">
        <f t="shared" si="14"/>
        <v>0.35200000000000009</v>
      </c>
      <c r="CA77" s="119">
        <f t="shared" si="10"/>
        <v>0.99982844100234258</v>
      </c>
      <c r="CB77" s="119">
        <f t="shared" si="11"/>
        <v>1.0716857892001386E-5</v>
      </c>
      <c r="CC77" s="119" t="str">
        <f t="shared" si="37"/>
        <v/>
      </c>
      <c r="CD77" s="121" t="str">
        <f t="shared" si="38"/>
        <v/>
      </c>
    </row>
    <row r="78" spans="1:82" ht="20.100000000000001" customHeight="1" x14ac:dyDescent="0.25">
      <c r="A78" s="180" t="str">
        <f>IF(F49&lt;=0.05,X73,X74)</f>
        <v>O nível de significância do modelo atingiu 0,000%. Esse nível de significância é inferior ao valor máximo admitido para a rejeição da hipótese nula do modelo; portanto, o modelo é aceito.</v>
      </c>
      <c r="B78" s="180"/>
      <c r="C78" s="180"/>
      <c r="D78" s="180"/>
      <c r="E78" s="180"/>
      <c r="F78" s="180"/>
      <c r="N78" s="136"/>
      <c r="U78" s="146"/>
      <c r="V78" s="146"/>
      <c r="W78" s="146"/>
      <c r="X78" s="146"/>
      <c r="Y78" s="146"/>
      <c r="Z78" s="146"/>
      <c r="AB78" s="137"/>
      <c r="AC78" s="137"/>
      <c r="AF78" s="134"/>
      <c r="AY78" s="134">
        <v>49</v>
      </c>
      <c r="AZ78" s="119">
        <f t="shared" si="15"/>
        <v>-5875.7822401773419</v>
      </c>
      <c r="BA78" s="140">
        <f t="shared" si="16"/>
        <v>1.8615468558344861E-7</v>
      </c>
      <c r="BB78" s="140">
        <f t="shared" si="17"/>
        <v>7.1189089690052273E-5</v>
      </c>
      <c r="BC78" s="119">
        <f t="shared" si="18"/>
        <v>1.8615468558344861E-7</v>
      </c>
      <c r="BD78" s="119" t="str">
        <f t="shared" si="19"/>
        <v/>
      </c>
      <c r="BE78" s="119" t="str">
        <f t="shared" si="20"/>
        <v/>
      </c>
      <c r="BF78" s="119">
        <f t="shared" si="21"/>
        <v>0</v>
      </c>
      <c r="BG78" s="119">
        <f t="shared" si="22"/>
        <v>1.8615468558344861E-7</v>
      </c>
      <c r="BH78" s="119" t="str">
        <f t="shared" si="23"/>
        <v/>
      </c>
      <c r="BM78" s="134">
        <v>49</v>
      </c>
      <c r="BN78" s="119">
        <f t="shared" si="24"/>
        <v>-18.64897034779084</v>
      </c>
      <c r="BO78" s="140">
        <f t="shared" si="25"/>
        <v>5.8652267394837616E-5</v>
      </c>
      <c r="BP78" s="140">
        <f t="shared" si="26"/>
        <v>7.1189089690052408E-5</v>
      </c>
      <c r="BQ78" s="119">
        <f t="shared" si="27"/>
        <v>5.8652267394837616E-5</v>
      </c>
      <c r="BR78" s="119" t="str">
        <f t="shared" si="28"/>
        <v/>
      </c>
      <c r="BS78" s="119" t="str">
        <f t="shared" si="29"/>
        <v/>
      </c>
      <c r="BT78" s="140">
        <f t="shared" si="30"/>
        <v>0</v>
      </c>
      <c r="BU78" s="119">
        <f t="shared" si="31"/>
        <v>5.8652267394837616E-5</v>
      </c>
      <c r="BV78" s="119" t="str">
        <f t="shared" si="32"/>
        <v/>
      </c>
      <c r="BZ78" s="136">
        <f t="shared" si="14"/>
        <v>0.35840000000000011</v>
      </c>
      <c r="CA78" s="119">
        <f t="shared" si="10"/>
        <v>0.99981772414445058</v>
      </c>
      <c r="CB78" s="119">
        <f t="shared" si="11"/>
        <v>1.117032247055505E-5</v>
      </c>
      <c r="CC78" s="119" t="str">
        <f t="shared" si="37"/>
        <v/>
      </c>
      <c r="CD78" s="121" t="str">
        <f t="shared" si="38"/>
        <v/>
      </c>
    </row>
    <row r="79" spans="1:82" ht="20.100000000000001" customHeight="1" x14ac:dyDescent="0.25">
      <c r="A79" s="180"/>
      <c r="B79" s="180"/>
      <c r="C79" s="180"/>
      <c r="D79" s="180"/>
      <c r="E79" s="180"/>
      <c r="F79" s="180"/>
      <c r="N79" s="136"/>
      <c r="U79" s="146"/>
      <c r="V79" s="146"/>
      <c r="W79" s="146"/>
      <c r="X79" s="146"/>
      <c r="Y79" s="146"/>
      <c r="Z79" s="146"/>
      <c r="AF79" s="134"/>
      <c r="AY79" s="134">
        <v>50</v>
      </c>
      <c r="AZ79" s="119">
        <f t="shared" si="15"/>
        <v>-5869.6037099563346</v>
      </c>
      <c r="BA79" s="140">
        <f t="shared" si="16"/>
        <v>1.8900736281833278E-7</v>
      </c>
      <c r="BB79" s="140">
        <f t="shared" si="17"/>
        <v>7.234804392511999E-5</v>
      </c>
      <c r="BC79" s="119">
        <f t="shared" si="18"/>
        <v>1.8900736281833278E-7</v>
      </c>
      <c r="BD79" s="119" t="str">
        <f t="shared" si="19"/>
        <v/>
      </c>
      <c r="BE79" s="119" t="str">
        <f t="shared" si="20"/>
        <v/>
      </c>
      <c r="BF79" s="119">
        <f t="shared" si="21"/>
        <v>0</v>
      </c>
      <c r="BG79" s="119">
        <f t="shared" si="22"/>
        <v>1.8900736281833278E-7</v>
      </c>
      <c r="BH79" s="119" t="str">
        <f t="shared" si="23"/>
        <v/>
      </c>
      <c r="BM79" s="134">
        <v>50</v>
      </c>
      <c r="BN79" s="119">
        <f t="shared" si="24"/>
        <v>-18.62936049463859</v>
      </c>
      <c r="BO79" s="140">
        <f t="shared" si="25"/>
        <v>5.955106823590787E-5</v>
      </c>
      <c r="BP79" s="140">
        <f t="shared" si="26"/>
        <v>7.234804392511999E-5</v>
      </c>
      <c r="BQ79" s="119">
        <f t="shared" si="27"/>
        <v>5.955106823590787E-5</v>
      </c>
      <c r="BR79" s="119" t="str">
        <f t="shared" si="28"/>
        <v/>
      </c>
      <c r="BS79" s="119" t="str">
        <f t="shared" si="29"/>
        <v/>
      </c>
      <c r="BT79" s="140">
        <f t="shared" si="30"/>
        <v>0</v>
      </c>
      <c r="BU79" s="119">
        <f t="shared" si="31"/>
        <v>5.955106823590787E-5</v>
      </c>
      <c r="BV79" s="119" t="str">
        <f t="shared" si="32"/>
        <v/>
      </c>
      <c r="BZ79" s="136">
        <f t="shared" si="14"/>
        <v>0.36480000000000012</v>
      </c>
      <c r="CA79" s="119">
        <f t="shared" si="10"/>
        <v>0.99980655382198003</v>
      </c>
      <c r="CB79" s="119">
        <f t="shared" si="11"/>
        <v>1.1633859557935722E-5</v>
      </c>
      <c r="CC79" s="119" t="str">
        <f t="shared" si="37"/>
        <v/>
      </c>
      <c r="CD79" s="121" t="str">
        <f t="shared" si="38"/>
        <v/>
      </c>
    </row>
    <row r="80" spans="1:82" ht="20.100000000000001" customHeight="1" x14ac:dyDescent="0.25">
      <c r="A80" s="155" t="s">
        <v>92</v>
      </c>
      <c r="B80" s="155"/>
      <c r="C80" s="155"/>
      <c r="D80" s="155"/>
      <c r="E80" s="155"/>
      <c r="F80" s="155"/>
      <c r="N80" s="136"/>
      <c r="U80" s="146"/>
      <c r="V80" s="146"/>
      <c r="W80" s="146"/>
      <c r="X80" s="146"/>
      <c r="Y80" s="146"/>
      <c r="Z80" s="146"/>
      <c r="AB80" s="137"/>
      <c r="AC80" s="137"/>
      <c r="AF80" s="134"/>
      <c r="AY80" s="134">
        <v>51</v>
      </c>
      <c r="AZ80" s="119">
        <f t="shared" si="15"/>
        <v>-5863.4251797353281</v>
      </c>
      <c r="BA80" s="140">
        <f t="shared" si="16"/>
        <v>1.9190068470002835E-7</v>
      </c>
      <c r="BB80" s="140">
        <f t="shared" si="17"/>
        <v>7.3524748804028924E-5</v>
      </c>
      <c r="BC80" s="119">
        <f t="shared" si="18"/>
        <v>1.9190068470002835E-7</v>
      </c>
      <c r="BD80" s="119" t="str">
        <f t="shared" si="19"/>
        <v/>
      </c>
      <c r="BE80" s="119" t="str">
        <f t="shared" si="20"/>
        <v/>
      </c>
      <c r="BF80" s="119">
        <f t="shared" si="21"/>
        <v>0</v>
      </c>
      <c r="BG80" s="119">
        <f t="shared" si="22"/>
        <v>1.9190068470002835E-7</v>
      </c>
      <c r="BH80" s="119" t="str">
        <f t="shared" si="23"/>
        <v/>
      </c>
      <c r="BM80" s="134">
        <v>51</v>
      </c>
      <c r="BN80" s="119">
        <f t="shared" si="24"/>
        <v>-18.60975064148634</v>
      </c>
      <c r="BO80" s="140">
        <f t="shared" si="25"/>
        <v>6.0462675097334153E-5</v>
      </c>
      <c r="BP80" s="140">
        <f t="shared" si="26"/>
        <v>7.3524748804028802E-5</v>
      </c>
      <c r="BQ80" s="119">
        <f t="shared" si="27"/>
        <v>6.0462675097334153E-5</v>
      </c>
      <c r="BR80" s="119" t="str">
        <f t="shared" si="28"/>
        <v/>
      </c>
      <c r="BS80" s="119" t="str">
        <f t="shared" si="29"/>
        <v/>
      </c>
      <c r="BT80" s="140">
        <f t="shared" si="30"/>
        <v>0</v>
      </c>
      <c r="BU80" s="119">
        <f t="shared" si="31"/>
        <v>6.0462675097334153E-5</v>
      </c>
      <c r="BV80" s="119" t="str">
        <f t="shared" si="32"/>
        <v/>
      </c>
      <c r="BZ80" s="136">
        <f t="shared" si="14"/>
        <v>0.37120000000000014</v>
      </c>
      <c r="CA80" s="119">
        <f t="shared" si="10"/>
        <v>0.99979491996242209</v>
      </c>
      <c r="CB80" s="119">
        <f t="shared" si="11"/>
        <v>1.2107473253086809E-5</v>
      </c>
      <c r="CC80" s="119" t="str">
        <f t="shared" si="37"/>
        <v/>
      </c>
      <c r="CD80" s="121" t="str">
        <f t="shared" si="38"/>
        <v/>
      </c>
    </row>
    <row r="81" spans="4:82" ht="20.100000000000001" customHeight="1" x14ac:dyDescent="0.25">
      <c r="N81" s="136"/>
      <c r="U81" s="146"/>
      <c r="V81" s="146"/>
      <c r="W81" s="146"/>
      <c r="X81" s="146"/>
      <c r="Y81" s="146"/>
      <c r="Z81" s="146"/>
      <c r="AF81" s="134"/>
      <c r="AY81" s="134">
        <v>52</v>
      </c>
      <c r="AZ81" s="119">
        <f t="shared" si="15"/>
        <v>-5857.2466495143217</v>
      </c>
      <c r="BA81" s="140">
        <f t="shared" si="16"/>
        <v>1.9483518012197169E-7</v>
      </c>
      <c r="BB81" s="140">
        <f t="shared" si="17"/>
        <v>7.4719457081723952E-5</v>
      </c>
      <c r="BC81" s="119">
        <f t="shared" si="18"/>
        <v>1.9483518012197169E-7</v>
      </c>
      <c r="BD81" s="119" t="str">
        <f t="shared" si="19"/>
        <v/>
      </c>
      <c r="BE81" s="119" t="str">
        <f t="shared" si="20"/>
        <v/>
      </c>
      <c r="BF81" s="119">
        <f t="shared" si="21"/>
        <v>0</v>
      </c>
      <c r="BG81" s="119">
        <f t="shared" si="22"/>
        <v>1.9483518012197169E-7</v>
      </c>
      <c r="BH81" s="119" t="str">
        <f t="shared" si="23"/>
        <v/>
      </c>
      <c r="BM81" s="134">
        <v>52</v>
      </c>
      <c r="BN81" s="119">
        <f t="shared" si="24"/>
        <v>-18.590140788334089</v>
      </c>
      <c r="BO81" s="140">
        <f t="shared" si="25"/>
        <v>6.1387254619022278E-5</v>
      </c>
      <c r="BP81" s="140">
        <f t="shared" si="26"/>
        <v>7.4719457081723952E-5</v>
      </c>
      <c r="BQ81" s="119">
        <f t="shared" si="27"/>
        <v>6.1387254619022278E-5</v>
      </c>
      <c r="BR81" s="119" t="str">
        <f t="shared" si="28"/>
        <v/>
      </c>
      <c r="BS81" s="119" t="str">
        <f t="shared" si="29"/>
        <v/>
      </c>
      <c r="BT81" s="140">
        <f t="shared" si="30"/>
        <v>0</v>
      </c>
      <c r="BU81" s="119">
        <f t="shared" si="31"/>
        <v>6.1387254619022278E-5</v>
      </c>
      <c r="BV81" s="119" t="str">
        <f t="shared" si="32"/>
        <v/>
      </c>
      <c r="BZ81" s="136">
        <f t="shared" si="14"/>
        <v>0.37760000000000016</v>
      </c>
      <c r="CA81" s="119">
        <f t="shared" si="10"/>
        <v>0.999782812489169</v>
      </c>
      <c r="CB81" s="119">
        <f t="shared" si="11"/>
        <v>1.2591165934439097E-5</v>
      </c>
      <c r="CC81" s="119" t="str">
        <f t="shared" si="37"/>
        <v/>
      </c>
      <c r="CD81" s="121" t="str">
        <f t="shared" si="38"/>
        <v/>
      </c>
    </row>
    <row r="82" spans="4:82" ht="20.100000000000001" customHeight="1" x14ac:dyDescent="0.25">
      <c r="D82" s="158" t="s">
        <v>337</v>
      </c>
      <c r="E82" s="158"/>
      <c r="F82" s="24">
        <v>0.05</v>
      </c>
      <c r="N82" s="136"/>
      <c r="U82" s="146"/>
      <c r="V82" s="146"/>
      <c r="W82" s="146"/>
      <c r="X82" s="146"/>
      <c r="Y82" s="146"/>
      <c r="Z82" s="146"/>
      <c r="AF82" s="136"/>
      <c r="AY82" s="134">
        <v>53</v>
      </c>
      <c r="AZ82" s="119">
        <f t="shared" si="15"/>
        <v>-5851.0681192933152</v>
      </c>
      <c r="BA82" s="140">
        <f t="shared" si="16"/>
        <v>1.9781138407817194E-7</v>
      </c>
      <c r="BB82" s="140">
        <f t="shared" si="17"/>
        <v>7.5932424799750285E-5</v>
      </c>
      <c r="BC82" s="119">
        <f t="shared" si="18"/>
        <v>1.9781138407817194E-7</v>
      </c>
      <c r="BD82" s="119" t="str">
        <f t="shared" si="19"/>
        <v/>
      </c>
      <c r="BE82" s="119" t="str">
        <f t="shared" si="20"/>
        <v/>
      </c>
      <c r="BF82" s="119">
        <f t="shared" si="21"/>
        <v>0</v>
      </c>
      <c r="BG82" s="119">
        <f t="shared" si="22"/>
        <v>1.9781138407817194E-7</v>
      </c>
      <c r="BH82" s="119" t="str">
        <f t="shared" si="23"/>
        <v/>
      </c>
      <c r="BM82" s="134">
        <v>53</v>
      </c>
      <c r="BN82" s="119">
        <f t="shared" si="24"/>
        <v>-18.570530935181836</v>
      </c>
      <c r="BO82" s="140">
        <f t="shared" si="25"/>
        <v>6.2324975363002246E-5</v>
      </c>
      <c r="BP82" s="140">
        <f t="shared" si="26"/>
        <v>7.5932424799750285E-5</v>
      </c>
      <c r="BQ82" s="119">
        <f t="shared" si="27"/>
        <v>6.2324975363002246E-5</v>
      </c>
      <c r="BR82" s="119" t="str">
        <f t="shared" si="28"/>
        <v/>
      </c>
      <c r="BS82" s="119" t="str">
        <f t="shared" si="29"/>
        <v/>
      </c>
      <c r="BT82" s="140">
        <f t="shared" si="30"/>
        <v>0</v>
      </c>
      <c r="BU82" s="119">
        <f t="shared" si="31"/>
        <v>6.2324975363002246E-5</v>
      </c>
      <c r="BV82" s="119" t="str">
        <f t="shared" si="32"/>
        <v/>
      </c>
      <c r="BZ82" s="136">
        <f t="shared" si="14"/>
        <v>0.38400000000000017</v>
      </c>
      <c r="CA82" s="119">
        <f t="shared" si="10"/>
        <v>0.99977022132323456</v>
      </c>
      <c r="CB82" s="119">
        <f t="shared" si="11"/>
        <v>1.308493830765034E-5</v>
      </c>
      <c r="CC82" s="119" t="str">
        <f t="shared" si="37"/>
        <v/>
      </c>
      <c r="CD82" s="121" t="str">
        <f t="shared" si="38"/>
        <v/>
      </c>
    </row>
    <row r="83" spans="4:82" ht="20.100000000000001" customHeight="1" x14ac:dyDescent="0.25">
      <c r="D83" s="158" t="s">
        <v>338</v>
      </c>
      <c r="E83" s="158"/>
      <c r="F83" s="24">
        <f>F49</f>
        <v>9.8149843391920013E-7</v>
      </c>
      <c r="N83" s="136"/>
      <c r="AF83" s="136"/>
      <c r="AY83" s="134">
        <v>54</v>
      </c>
      <c r="AZ83" s="119">
        <f t="shared" si="15"/>
        <v>-5844.8895890723079</v>
      </c>
      <c r="BA83" s="140">
        <f t="shared" si="16"/>
        <v>2.0082983772199852E-7</v>
      </c>
      <c r="BB83" s="140">
        <f t="shared" si="17"/>
        <v>7.7163911324126697E-5</v>
      </c>
      <c r="BC83" s="119">
        <f t="shared" si="18"/>
        <v>2.0082983772199852E-7</v>
      </c>
      <c r="BD83" s="119" t="str">
        <f t="shared" si="19"/>
        <v/>
      </c>
      <c r="BE83" s="119" t="str">
        <f t="shared" si="20"/>
        <v/>
      </c>
      <c r="BF83" s="119">
        <f t="shared" si="21"/>
        <v>0</v>
      </c>
      <c r="BG83" s="119">
        <f t="shared" si="22"/>
        <v>2.0082983772199852E-7</v>
      </c>
      <c r="BH83" s="119" t="str">
        <f t="shared" si="23"/>
        <v/>
      </c>
      <c r="BM83" s="134">
        <v>54</v>
      </c>
      <c r="BN83" s="119">
        <f t="shared" si="24"/>
        <v>-18.550921082029586</v>
      </c>
      <c r="BO83" s="140">
        <f t="shared" si="25"/>
        <v>6.3276007831949995E-5</v>
      </c>
      <c r="BP83" s="140">
        <f t="shared" si="26"/>
        <v>7.7163911324126697E-5</v>
      </c>
      <c r="BQ83" s="119">
        <f t="shared" si="27"/>
        <v>6.3276007831949995E-5</v>
      </c>
      <c r="BR83" s="119" t="str">
        <f t="shared" si="28"/>
        <v/>
      </c>
      <c r="BS83" s="119" t="str">
        <f t="shared" si="29"/>
        <v/>
      </c>
      <c r="BT83" s="140">
        <f t="shared" si="30"/>
        <v>0</v>
      </c>
      <c r="BU83" s="119">
        <f t="shared" si="31"/>
        <v>6.3276007831949995E-5</v>
      </c>
      <c r="BV83" s="119" t="str">
        <f t="shared" si="32"/>
        <v/>
      </c>
      <c r="BZ83" s="136">
        <f t="shared" si="14"/>
        <v>0.39040000000000019</v>
      </c>
      <c r="CA83" s="119">
        <f t="shared" si="10"/>
        <v>0.99975713638492691</v>
      </c>
      <c r="CB83" s="119">
        <f t="shared" si="11"/>
        <v>1.3588789453677919E-5</v>
      </c>
      <c r="CC83" s="119" t="str">
        <f t="shared" si="37"/>
        <v/>
      </c>
      <c r="CD83" s="121" t="str">
        <f t="shared" si="38"/>
        <v/>
      </c>
    </row>
    <row r="84" spans="4:82" ht="20.100000000000001" customHeight="1" x14ac:dyDescent="0.25">
      <c r="N84" s="136"/>
      <c r="AF84" s="147"/>
      <c r="AH84" s="138"/>
      <c r="AJ84" s="138"/>
      <c r="AY84" s="134">
        <v>55</v>
      </c>
      <c r="AZ84" s="119">
        <f t="shared" si="15"/>
        <v>-5838.7110588513015</v>
      </c>
      <c r="BA84" s="140">
        <f t="shared" si="16"/>
        <v>2.0389108842536934E-7</v>
      </c>
      <c r="BB84" s="140">
        <f t="shared" si="17"/>
        <v>7.8414179383585065E-5</v>
      </c>
      <c r="BC84" s="119">
        <f t="shared" si="18"/>
        <v>2.0389108842536934E-7</v>
      </c>
      <c r="BD84" s="119" t="str">
        <f t="shared" si="19"/>
        <v/>
      </c>
      <c r="BE84" s="119" t="str">
        <f t="shared" si="20"/>
        <v/>
      </c>
      <c r="BF84" s="119">
        <f t="shared" si="21"/>
        <v>0</v>
      </c>
      <c r="BG84" s="119">
        <f t="shared" si="22"/>
        <v>2.0389108842536934E-7</v>
      </c>
      <c r="BH84" s="119" t="str">
        <f t="shared" si="23"/>
        <v/>
      </c>
      <c r="BM84" s="134">
        <v>55</v>
      </c>
      <c r="BN84" s="119">
        <f t="shared" si="24"/>
        <v>-18.531311228877335</v>
      </c>
      <c r="BO84" s="140">
        <f t="shared" si="25"/>
        <v>6.4240524487837447E-5</v>
      </c>
      <c r="BP84" s="140">
        <f t="shared" si="26"/>
        <v>7.8414179383584848E-5</v>
      </c>
      <c r="BQ84" s="119">
        <f t="shared" si="27"/>
        <v>6.4240524487837447E-5</v>
      </c>
      <c r="BR84" s="119" t="str">
        <f t="shared" si="28"/>
        <v/>
      </c>
      <c r="BS84" s="119" t="str">
        <f t="shared" si="29"/>
        <v/>
      </c>
      <c r="BT84" s="140">
        <f t="shared" si="30"/>
        <v>0</v>
      </c>
      <c r="BU84" s="119">
        <f t="shared" si="31"/>
        <v>6.4240524487837447E-5</v>
      </c>
      <c r="BV84" s="119" t="str">
        <f t="shared" si="32"/>
        <v/>
      </c>
      <c r="BZ84" s="136">
        <f t="shared" si="14"/>
        <v>0.39680000000000021</v>
      </c>
      <c r="CA84" s="119">
        <f t="shared" si="10"/>
        <v>0.99974354759547324</v>
      </c>
      <c r="CB84" s="119">
        <f t="shared" si="11"/>
        <v>1.4102716873187759E-5</v>
      </c>
      <c r="CC84" s="119" t="str">
        <f t="shared" si="37"/>
        <v/>
      </c>
      <c r="CD84" s="121" t="str">
        <f t="shared" si="38"/>
        <v/>
      </c>
    </row>
    <row r="85" spans="4:82" ht="20.100000000000001" customHeight="1" x14ac:dyDescent="0.25">
      <c r="D85" s="158" t="s">
        <v>339</v>
      </c>
      <c r="E85" s="158"/>
      <c r="F85" s="56">
        <f>B38</f>
        <v>6</v>
      </c>
      <c r="N85" s="136"/>
      <c r="AF85" s="134"/>
      <c r="AG85" s="138"/>
      <c r="AH85" s="138"/>
      <c r="AJ85" s="138"/>
      <c r="AY85" s="134">
        <v>56</v>
      </c>
      <c r="AZ85" s="119">
        <f t="shared" si="15"/>
        <v>-5832.532528630295</v>
      </c>
      <c r="BA85" s="140">
        <f t="shared" si="16"/>
        <v>2.0699568983834429E-7</v>
      </c>
      <c r="BB85" s="140">
        <f t="shared" si="17"/>
        <v>7.9683495108174771E-5</v>
      </c>
      <c r="BC85" s="119">
        <f t="shared" si="18"/>
        <v>2.0699568983834429E-7</v>
      </c>
      <c r="BD85" s="119" t="str">
        <f t="shared" si="19"/>
        <v/>
      </c>
      <c r="BE85" s="119" t="str">
        <f t="shared" si="20"/>
        <v/>
      </c>
      <c r="BF85" s="119">
        <f t="shared" si="21"/>
        <v>0</v>
      </c>
      <c r="BG85" s="119">
        <f t="shared" si="22"/>
        <v>2.0699568983834429E-7</v>
      </c>
      <c r="BH85" s="119" t="str">
        <f t="shared" si="23"/>
        <v/>
      </c>
      <c r="BM85" s="134">
        <v>56</v>
      </c>
      <c r="BN85" s="119">
        <f t="shared" si="24"/>
        <v>-18.511701375725082</v>
      </c>
      <c r="BO85" s="140">
        <f t="shared" si="25"/>
        <v>6.5218699770707781E-5</v>
      </c>
      <c r="BP85" s="140">
        <f t="shared" si="26"/>
        <v>7.9683495108174961E-5</v>
      </c>
      <c r="BQ85" s="119">
        <f t="shared" si="27"/>
        <v>6.5218699770707781E-5</v>
      </c>
      <c r="BR85" s="119" t="str">
        <f t="shared" si="28"/>
        <v/>
      </c>
      <c r="BS85" s="119" t="str">
        <f t="shared" si="29"/>
        <v/>
      </c>
      <c r="BT85" s="140">
        <f t="shared" si="30"/>
        <v>0</v>
      </c>
      <c r="BU85" s="119">
        <f t="shared" si="31"/>
        <v>6.5218699770707781E-5</v>
      </c>
      <c r="BV85" s="119" t="str">
        <f t="shared" si="32"/>
        <v/>
      </c>
      <c r="BZ85" s="136">
        <f t="shared" si="14"/>
        <v>0.40320000000000022</v>
      </c>
      <c r="CA85" s="119">
        <f t="shared" si="10"/>
        <v>0.99972944487860005</v>
      </c>
      <c r="CB85" s="119">
        <f t="shared" si="11"/>
        <v>1.4626716530519168E-5</v>
      </c>
      <c r="CC85" s="119" t="str">
        <f t="shared" si="37"/>
        <v/>
      </c>
      <c r="CD85" s="121" t="str">
        <f t="shared" si="38"/>
        <v/>
      </c>
    </row>
    <row r="86" spans="4:82" ht="20.100000000000001" customHeight="1" x14ac:dyDescent="0.25">
      <c r="D86" s="158" t="s">
        <v>342</v>
      </c>
      <c r="E86" s="158"/>
      <c r="F86" s="56">
        <f>B39</f>
        <v>1</v>
      </c>
      <c r="N86" s="136"/>
      <c r="AF86" s="134"/>
      <c r="AY86" s="134">
        <v>57</v>
      </c>
      <c r="AZ86" s="119">
        <f t="shared" si="15"/>
        <v>-5826.3539984092886</v>
      </c>
      <c r="BA86" s="140">
        <f t="shared" si="16"/>
        <v>2.1014420194912024E-7</v>
      </c>
      <c r="BB86" s="140">
        <f t="shared" si="17"/>
        <v>8.0972128068238777E-5</v>
      </c>
      <c r="BC86" s="119">
        <f t="shared" si="18"/>
        <v>2.1014420194912024E-7</v>
      </c>
      <c r="BD86" s="119" t="str">
        <f t="shared" si="19"/>
        <v/>
      </c>
      <c r="BE86" s="119" t="str">
        <f t="shared" si="20"/>
        <v/>
      </c>
      <c r="BF86" s="119">
        <f t="shared" si="21"/>
        <v>0</v>
      </c>
      <c r="BG86" s="119">
        <f t="shared" si="22"/>
        <v>2.1014420194912024E-7</v>
      </c>
      <c r="BH86" s="119" t="str">
        <f t="shared" si="23"/>
        <v/>
      </c>
      <c r="BM86" s="134">
        <v>57</v>
      </c>
      <c r="BN86" s="119">
        <f t="shared" si="24"/>
        <v>-18.492091522572832</v>
      </c>
      <c r="BO86" s="140">
        <f t="shared" si="25"/>
        <v>6.6210710117577768E-5</v>
      </c>
      <c r="BP86" s="140">
        <f t="shared" si="26"/>
        <v>8.0972128068238777E-5</v>
      </c>
      <c r="BQ86" s="119">
        <f t="shared" si="27"/>
        <v>6.6210710117577768E-5</v>
      </c>
      <c r="BR86" s="119" t="str">
        <f t="shared" si="28"/>
        <v/>
      </c>
      <c r="BS86" s="119" t="str">
        <f t="shared" si="29"/>
        <v/>
      </c>
      <c r="BT86" s="140">
        <f t="shared" si="30"/>
        <v>0</v>
      </c>
      <c r="BU86" s="119">
        <f t="shared" si="31"/>
        <v>6.6210710117577768E-5</v>
      </c>
      <c r="BV86" s="119" t="str">
        <f t="shared" si="32"/>
        <v/>
      </c>
      <c r="BZ86" s="136">
        <f t="shared" si="14"/>
        <v>0.40960000000000024</v>
      </c>
      <c r="CA86" s="119">
        <f t="shared" si="10"/>
        <v>0.99971481816206953</v>
      </c>
      <c r="CB86" s="119">
        <f t="shared" si="11"/>
        <v>1.5160782896983527E-5</v>
      </c>
      <c r="CC86" s="119" t="str">
        <f t="shared" si="37"/>
        <v/>
      </c>
      <c r="CD86" s="121" t="str">
        <f t="shared" si="38"/>
        <v/>
      </c>
    </row>
    <row r="87" spans="4:82" ht="20.100000000000001" customHeight="1" x14ac:dyDescent="0.25">
      <c r="D87" s="158" t="s">
        <v>16</v>
      </c>
      <c r="E87" s="158"/>
      <c r="F87" s="56">
        <f>B41</f>
        <v>4</v>
      </c>
      <c r="K87" s="148"/>
      <c r="L87" s="148"/>
      <c r="M87" s="148"/>
      <c r="N87" s="136"/>
      <c r="R87" s="149"/>
      <c r="S87" s="148"/>
      <c r="T87" s="148"/>
      <c r="AY87" s="134">
        <v>58</v>
      </c>
      <c r="AZ87" s="119">
        <f t="shared" si="15"/>
        <v>-5820.1754681882812</v>
      </c>
      <c r="BA87" s="140">
        <f t="shared" si="16"/>
        <v>2.1333719114442701E-7</v>
      </c>
      <c r="BB87" s="140">
        <f t="shared" si="17"/>
        <v>8.2280351313759041E-5</v>
      </c>
      <c r="BC87" s="119">
        <f t="shared" si="18"/>
        <v>2.1333719114442701E-7</v>
      </c>
      <c r="BD87" s="119" t="str">
        <f t="shared" si="19"/>
        <v/>
      </c>
      <c r="BE87" s="119" t="str">
        <f t="shared" si="20"/>
        <v/>
      </c>
      <c r="BF87" s="119">
        <f t="shared" si="21"/>
        <v>0</v>
      </c>
      <c r="BG87" s="119">
        <f t="shared" si="22"/>
        <v>2.1333719114442701E-7</v>
      </c>
      <c r="BH87" s="119" t="str">
        <f t="shared" si="23"/>
        <v/>
      </c>
      <c r="BM87" s="134">
        <v>58</v>
      </c>
      <c r="BN87" s="119">
        <f t="shared" si="24"/>
        <v>-18.472481669420581</v>
      </c>
      <c r="BO87" s="140">
        <f t="shared" si="25"/>
        <v>6.7216733981468067E-5</v>
      </c>
      <c r="BP87" s="140">
        <f t="shared" si="26"/>
        <v>8.2280351313759041E-5</v>
      </c>
      <c r="BQ87" s="119">
        <f t="shared" si="27"/>
        <v>6.7216733981468067E-5</v>
      </c>
      <c r="BR87" s="119" t="str">
        <f t="shared" si="28"/>
        <v/>
      </c>
      <c r="BS87" s="119" t="str">
        <f t="shared" si="29"/>
        <v/>
      </c>
      <c r="BT87" s="140">
        <f t="shared" si="30"/>
        <v>0</v>
      </c>
      <c r="BU87" s="119">
        <f t="shared" si="31"/>
        <v>6.7216733981468067E-5</v>
      </c>
      <c r="BV87" s="119" t="str">
        <f t="shared" si="32"/>
        <v/>
      </c>
      <c r="BZ87" s="136">
        <f t="shared" si="14"/>
        <v>0.41600000000000026</v>
      </c>
      <c r="CA87" s="119">
        <f t="shared" ref="CA87:CA150" si="39">_xlfn.CHISQ.DIST.RT(BZ87,7)</f>
        <v>0.99969965737917255</v>
      </c>
      <c r="CB87" s="119">
        <f t="shared" ref="CB87:CB150" si="40">CA87-CA88</f>
        <v>1.5704908990610278E-5</v>
      </c>
      <c r="CC87" s="119" t="str">
        <f t="shared" si="37"/>
        <v/>
      </c>
      <c r="CD87" s="121" t="str">
        <f t="shared" si="38"/>
        <v/>
      </c>
    </row>
    <row r="88" spans="4:82" ht="20.100000000000001" customHeight="1" x14ac:dyDescent="0.25">
      <c r="D88" s="158" t="s">
        <v>326</v>
      </c>
      <c r="E88" s="158"/>
      <c r="F88" s="31">
        <f>_xlfn.F.INV.RT(F82,F86,F87)</f>
        <v>7.708647422176786</v>
      </c>
      <c r="N88" s="136"/>
      <c r="AY88" s="134">
        <v>59</v>
      </c>
      <c r="AZ88" s="119">
        <f t="shared" si="15"/>
        <v>-5813.9969379672748</v>
      </c>
      <c r="BA88" s="140">
        <f t="shared" si="16"/>
        <v>2.1657523027032957E-7</v>
      </c>
      <c r="BB88" s="140">
        <f t="shared" si="17"/>
        <v>8.3608441414078198E-5</v>
      </c>
      <c r="BC88" s="119">
        <f t="shared" si="18"/>
        <v>2.1657523027032957E-7</v>
      </c>
      <c r="BD88" s="119" t="str">
        <f t="shared" si="19"/>
        <v/>
      </c>
      <c r="BE88" s="119" t="str">
        <f t="shared" si="20"/>
        <v/>
      </c>
      <c r="BF88" s="119">
        <f t="shared" si="21"/>
        <v>0</v>
      </c>
      <c r="BG88" s="119">
        <f t="shared" si="22"/>
        <v>2.1657523027032957E-7</v>
      </c>
      <c r="BH88" s="119" t="str">
        <f t="shared" si="23"/>
        <v/>
      </c>
      <c r="BM88" s="134">
        <v>59</v>
      </c>
      <c r="BN88" s="119">
        <f t="shared" si="24"/>
        <v>-18.452871816268331</v>
      </c>
      <c r="BO88" s="140">
        <f t="shared" si="25"/>
        <v>6.823695185055965E-5</v>
      </c>
      <c r="BP88" s="140">
        <f t="shared" si="26"/>
        <v>8.3608441414077995E-5</v>
      </c>
      <c r="BQ88" s="119">
        <f t="shared" si="27"/>
        <v>6.823695185055965E-5</v>
      </c>
      <c r="BR88" s="119" t="str">
        <f t="shared" si="28"/>
        <v/>
      </c>
      <c r="BS88" s="119" t="str">
        <f t="shared" si="29"/>
        <v/>
      </c>
      <c r="BT88" s="140">
        <f t="shared" si="30"/>
        <v>0</v>
      </c>
      <c r="BU88" s="119">
        <f t="shared" si="31"/>
        <v>6.823695185055965E-5</v>
      </c>
      <c r="BV88" s="119" t="str">
        <f t="shared" si="32"/>
        <v/>
      </c>
      <c r="BZ88" s="136">
        <f t="shared" si="14"/>
        <v>0.42240000000000028</v>
      </c>
      <c r="CA88" s="119">
        <f t="shared" si="39"/>
        <v>0.99968395247018194</v>
      </c>
      <c r="CB88" s="119">
        <f t="shared" si="40"/>
        <v>1.6259086416114954E-5</v>
      </c>
      <c r="CC88" s="119" t="str">
        <f t="shared" si="37"/>
        <v/>
      </c>
      <c r="CD88" s="121" t="str">
        <f t="shared" si="38"/>
        <v/>
      </c>
    </row>
    <row r="89" spans="4:82" ht="20.100000000000001" customHeight="1" x14ac:dyDescent="0.25">
      <c r="D89" s="158" t="s">
        <v>327</v>
      </c>
      <c r="E89" s="158"/>
      <c r="F89" s="55">
        <f>E49</f>
        <v>2469.1358024690253</v>
      </c>
      <c r="N89" s="136"/>
      <c r="AY89" s="134">
        <v>60</v>
      </c>
      <c r="AZ89" s="119">
        <f t="shared" si="15"/>
        <v>-5807.8184077462683</v>
      </c>
      <c r="BA89" s="140">
        <f t="shared" si="16"/>
        <v>2.1985889869343259E-7</v>
      </c>
      <c r="BB89" s="140">
        <f t="shared" si="17"/>
        <v>8.4956678497997659E-5</v>
      </c>
      <c r="BC89" s="119">
        <f t="shared" si="18"/>
        <v>2.1985889869343259E-7</v>
      </c>
      <c r="BD89" s="119" t="str">
        <f t="shared" si="19"/>
        <v/>
      </c>
      <c r="BE89" s="119" t="str">
        <f t="shared" si="20"/>
        <v/>
      </c>
      <c r="BF89" s="119">
        <f t="shared" si="21"/>
        <v>0</v>
      </c>
      <c r="BG89" s="119">
        <f t="shared" si="22"/>
        <v>2.1985889869343259E-7</v>
      </c>
      <c r="BH89" s="119" t="str">
        <f t="shared" si="23"/>
        <v/>
      </c>
      <c r="BM89" s="134">
        <v>60</v>
      </c>
      <c r="BN89" s="119">
        <f t="shared" si="24"/>
        <v>-18.433261963116077</v>
      </c>
      <c r="BO89" s="140">
        <f t="shared" si="25"/>
        <v>6.9271546267478227E-5</v>
      </c>
      <c r="BP89" s="140">
        <f t="shared" si="26"/>
        <v>8.4956678497997889E-5</v>
      </c>
      <c r="BQ89" s="119">
        <f t="shared" si="27"/>
        <v>6.9271546267478227E-5</v>
      </c>
      <c r="BR89" s="119" t="str">
        <f t="shared" si="28"/>
        <v/>
      </c>
      <c r="BS89" s="119" t="str">
        <f t="shared" si="29"/>
        <v/>
      </c>
      <c r="BT89" s="140">
        <f t="shared" si="30"/>
        <v>0</v>
      </c>
      <c r="BU89" s="119">
        <f t="shared" si="31"/>
        <v>6.9271546267478227E-5</v>
      </c>
      <c r="BV89" s="119" t="str">
        <f t="shared" si="32"/>
        <v/>
      </c>
      <c r="BZ89" s="136">
        <f t="shared" ref="BZ89:BZ152" si="41">BZ88+$CC$19</f>
        <v>0.42880000000000029</v>
      </c>
      <c r="CA89" s="119">
        <f t="shared" si="39"/>
        <v>0.99966769338376582</v>
      </c>
      <c r="CB89" s="119">
        <f t="shared" si="40"/>
        <v>1.6823305403979028E-5</v>
      </c>
      <c r="CC89" s="119" t="str">
        <f t="shared" si="37"/>
        <v/>
      </c>
      <c r="CD89" s="121" t="str">
        <f t="shared" si="38"/>
        <v/>
      </c>
    </row>
    <row r="90" spans="4:82" ht="20.100000000000001" customHeight="1" x14ac:dyDescent="0.25">
      <c r="F90" s="5"/>
      <c r="N90" s="136"/>
      <c r="AY90" s="134">
        <v>61</v>
      </c>
      <c r="AZ90" s="119">
        <f t="shared" si="15"/>
        <v>-5801.6398775252619</v>
      </c>
      <c r="BA90" s="140">
        <f t="shared" si="16"/>
        <v>2.2318878236249154E-7</v>
      </c>
      <c r="BB90" s="140">
        <f t="shared" si="17"/>
        <v>8.632534629425576E-5</v>
      </c>
      <c r="BC90" s="119">
        <f t="shared" si="18"/>
        <v>2.2318878236249154E-7</v>
      </c>
      <c r="BD90" s="119" t="str">
        <f t="shared" si="19"/>
        <v/>
      </c>
      <c r="BE90" s="119" t="str">
        <f t="shared" si="20"/>
        <v/>
      </c>
      <c r="BF90" s="119">
        <f t="shared" si="21"/>
        <v>0</v>
      </c>
      <c r="BG90" s="119">
        <f t="shared" si="22"/>
        <v>2.2318878236249154E-7</v>
      </c>
      <c r="BH90" s="119" t="str">
        <f t="shared" si="23"/>
        <v/>
      </c>
      <c r="BM90" s="134">
        <v>61</v>
      </c>
      <c r="BN90" s="119">
        <f t="shared" si="24"/>
        <v>-18.413652109963827</v>
      </c>
      <c r="BO90" s="140">
        <f t="shared" si="25"/>
        <v>7.0320701848704782E-5</v>
      </c>
      <c r="BP90" s="140">
        <f t="shared" si="26"/>
        <v>8.632534629425576E-5</v>
      </c>
      <c r="BQ90" s="119">
        <f t="shared" si="27"/>
        <v>7.0320701848704782E-5</v>
      </c>
      <c r="BR90" s="119" t="str">
        <f t="shared" si="28"/>
        <v/>
      </c>
      <c r="BS90" s="119" t="str">
        <f t="shared" si="29"/>
        <v/>
      </c>
      <c r="BT90" s="140">
        <f t="shared" si="30"/>
        <v>0</v>
      </c>
      <c r="BU90" s="119">
        <f t="shared" si="31"/>
        <v>7.0320701848704782E-5</v>
      </c>
      <c r="BV90" s="119" t="str">
        <f t="shared" si="32"/>
        <v/>
      </c>
      <c r="BZ90" s="136">
        <f t="shared" si="41"/>
        <v>0.43520000000000031</v>
      </c>
      <c r="CA90" s="119">
        <f t="shared" si="39"/>
        <v>0.99965087007836184</v>
      </c>
      <c r="CB90" s="119">
        <f t="shared" si="40"/>
        <v>1.7397554845755003E-5</v>
      </c>
      <c r="CC90" s="119" t="str">
        <f t="shared" si="37"/>
        <v/>
      </c>
      <c r="CD90" s="121" t="str">
        <f t="shared" si="38"/>
        <v/>
      </c>
    </row>
    <row r="91" spans="4:82" ht="20.100000000000001" customHeight="1" x14ac:dyDescent="0.25">
      <c r="D91" s="57" t="s">
        <v>33</v>
      </c>
      <c r="E91" s="168" t="str">
        <f>IF(F89&gt;F88,"O ponto percentual atingido é maior que o ponto crítico","O ponto percentual atingido é menor que o ponto crítico")</f>
        <v>O ponto percentual atingido é maior que o ponto crítico</v>
      </c>
      <c r="F91" s="168"/>
      <c r="N91" s="136"/>
      <c r="AH91" s="138"/>
      <c r="AI91" s="138"/>
      <c r="AY91" s="134">
        <v>62</v>
      </c>
      <c r="AZ91" s="119">
        <f t="shared" si="15"/>
        <v>-5795.4613473042546</v>
      </c>
      <c r="BA91" s="140">
        <f t="shared" si="16"/>
        <v>2.2656547387042166E-7</v>
      </c>
      <c r="BB91" s="140">
        <f t="shared" si="17"/>
        <v>8.7714732172385743E-5</v>
      </c>
      <c r="BC91" s="119">
        <f t="shared" si="18"/>
        <v>2.2656547387042166E-7</v>
      </c>
      <c r="BD91" s="119" t="str">
        <f t="shared" si="19"/>
        <v/>
      </c>
      <c r="BE91" s="119" t="str">
        <f t="shared" si="20"/>
        <v/>
      </c>
      <c r="BF91" s="119">
        <f t="shared" si="21"/>
        <v>0</v>
      </c>
      <c r="BG91" s="119">
        <f t="shared" si="22"/>
        <v>2.2656547387042166E-7</v>
      </c>
      <c r="BH91" s="119" t="str">
        <f t="shared" si="23"/>
        <v/>
      </c>
      <c r="BM91" s="134">
        <v>62</v>
      </c>
      <c r="BN91" s="119">
        <f t="shared" si="24"/>
        <v>-18.394042256811577</v>
      </c>
      <c r="BO91" s="140">
        <f t="shared" si="25"/>
        <v>7.1384605304114536E-5</v>
      </c>
      <c r="BP91" s="140">
        <f t="shared" si="26"/>
        <v>8.7714732172385743E-5</v>
      </c>
      <c r="BQ91" s="119">
        <f t="shared" si="27"/>
        <v>7.1384605304114536E-5</v>
      </c>
      <c r="BR91" s="119" t="str">
        <f t="shared" si="28"/>
        <v/>
      </c>
      <c r="BS91" s="119" t="str">
        <f t="shared" si="29"/>
        <v/>
      </c>
      <c r="BT91" s="140">
        <f t="shared" si="30"/>
        <v>0</v>
      </c>
      <c r="BU91" s="119">
        <f t="shared" si="31"/>
        <v>7.1384605304114536E-5</v>
      </c>
      <c r="BV91" s="119" t="str">
        <f t="shared" si="32"/>
        <v/>
      </c>
      <c r="BZ91" s="136">
        <f t="shared" si="41"/>
        <v>0.44160000000000033</v>
      </c>
      <c r="CA91" s="119">
        <f t="shared" si="39"/>
        <v>0.99963347252351609</v>
      </c>
      <c r="CB91" s="119">
        <f t="shared" si="40"/>
        <v>1.7981822331925024E-5</v>
      </c>
      <c r="CC91" s="119" t="str">
        <f t="shared" si="37"/>
        <v/>
      </c>
      <c r="CD91" s="121" t="str">
        <f t="shared" si="38"/>
        <v/>
      </c>
    </row>
    <row r="92" spans="4:82" ht="20.100000000000001" customHeight="1" x14ac:dyDescent="0.25">
      <c r="D92" s="58" t="s">
        <v>159</v>
      </c>
      <c r="E92" s="167" t="str">
        <f>IF(F89&gt;F88,"Rejeita-se a hipótese nula","Não se pode rejeitar a hipótese nula")</f>
        <v>Rejeita-se a hipótese nula</v>
      </c>
      <c r="F92" s="167"/>
      <c r="N92" s="136"/>
      <c r="AY92" s="134">
        <v>63</v>
      </c>
      <c r="AZ92" s="119">
        <f t="shared" si="15"/>
        <v>-5789.2828170832481</v>
      </c>
      <c r="BA92" s="140">
        <f t="shared" si="16"/>
        <v>2.2998957251671622E-7</v>
      </c>
      <c r="BB92" s="140">
        <f t="shared" si="17"/>
        <v>8.9125127183960369E-5</v>
      </c>
      <c r="BC92" s="119">
        <f t="shared" si="18"/>
        <v>2.2998957251671622E-7</v>
      </c>
      <c r="BD92" s="119" t="str">
        <f t="shared" si="19"/>
        <v/>
      </c>
      <c r="BE92" s="119" t="str">
        <f t="shared" si="20"/>
        <v/>
      </c>
      <c r="BF92" s="119">
        <f t="shared" si="21"/>
        <v>0</v>
      </c>
      <c r="BG92" s="119">
        <f t="shared" si="22"/>
        <v>2.2998957251671622E-7</v>
      </c>
      <c r="BH92" s="119" t="str">
        <f t="shared" si="23"/>
        <v/>
      </c>
      <c r="BM92" s="134">
        <v>63</v>
      </c>
      <c r="BN92" s="119">
        <f t="shared" si="24"/>
        <v>-18.374432403659327</v>
      </c>
      <c r="BO92" s="140">
        <f t="shared" si="25"/>
        <v>7.2463445456643198E-5</v>
      </c>
      <c r="BP92" s="140">
        <f t="shared" si="26"/>
        <v>8.9125127183960112E-5</v>
      </c>
      <c r="BQ92" s="119">
        <f t="shared" si="27"/>
        <v>7.2463445456643198E-5</v>
      </c>
      <c r="BR92" s="119" t="str">
        <f t="shared" si="28"/>
        <v/>
      </c>
      <c r="BS92" s="119" t="str">
        <f t="shared" si="29"/>
        <v/>
      </c>
      <c r="BT92" s="140">
        <f t="shared" si="30"/>
        <v>0</v>
      </c>
      <c r="BU92" s="119">
        <f t="shared" si="31"/>
        <v>7.2463445456643198E-5</v>
      </c>
      <c r="BV92" s="119" t="str">
        <f t="shared" si="32"/>
        <v/>
      </c>
      <c r="BZ92" s="136">
        <f t="shared" si="41"/>
        <v>0.44800000000000034</v>
      </c>
      <c r="CA92" s="119">
        <f t="shared" si="39"/>
        <v>0.99961549070118416</v>
      </c>
      <c r="CB92" s="119">
        <f t="shared" si="40"/>
        <v>1.8576094185318581E-5</v>
      </c>
      <c r="CC92" s="119" t="str">
        <f t="shared" si="37"/>
        <v/>
      </c>
      <c r="CD92" s="121" t="str">
        <f t="shared" si="38"/>
        <v/>
      </c>
    </row>
    <row r="93" spans="4:82" ht="20.100000000000001" customHeight="1" x14ac:dyDescent="0.25">
      <c r="N93" s="136"/>
      <c r="AY93" s="134">
        <v>64</v>
      </c>
      <c r="AZ93" s="119">
        <f t="shared" ref="AZ93:AZ156" si="42">$AZ$23+(AY93*$AZ$26)</f>
        <v>-5783.1042868622417</v>
      </c>
      <c r="BA93" s="140">
        <f t="shared" ref="BA93:BA156" si="43">_xlfn.NORM.DIST($AZ93,$AZ$20,$AZ$21,0)</f>
        <v>2.3346168437026941E-7</v>
      </c>
      <c r="BB93" s="140">
        <f t="shared" ref="BB93:BB156" si="44">_xlfn.NORM.DIST($AZ93,$AZ$20,$AZ$21,1)</f>
        <v>9.0556826104222455E-5</v>
      </c>
      <c r="BC93" s="119">
        <f t="shared" ref="BC93:BC156" si="45">IF(OR(BB93&lt;$BD$25,BB93&gt;$BD$26),BA93,"")</f>
        <v>2.3346168437026941E-7</v>
      </c>
      <c r="BD93" s="119" t="str">
        <f t="shared" ref="BD93:BD156" si="46">IF(AND(BB93&gt;$BD$25,BB93&lt;$BD$26),BA93,"")</f>
        <v/>
      </c>
      <c r="BE93" s="119" t="str">
        <f t="shared" ref="BE93:BE156" si="47">IF(BA93=MAX($BA$29:$BA$2029),BA93,"")</f>
        <v/>
      </c>
      <c r="BF93" s="119">
        <f t="shared" ref="BF93:BF156" si="48">_xlfn.NORM.DIST(AZ93,$BD$21,$BD$22,0)</f>
        <v>0</v>
      </c>
      <c r="BG93" s="119">
        <f t="shared" ref="BG93:BG156" si="49">IF(BF93=MAX($BF$29:$BF$2029),BA93,"")</f>
        <v>2.3346168437026941E-7</v>
      </c>
      <c r="BH93" s="119" t="str">
        <f t="shared" ref="BH93:BH156" si="50">IF(BG93=MIN($BG$29:$BG$2029),BG93,"")</f>
        <v/>
      </c>
      <c r="BM93" s="134">
        <v>64</v>
      </c>
      <c r="BN93" s="119">
        <f t="shared" ref="BN93:BN156" si="51">$BN$23+(BM93*$BN$26)</f>
        <v>-18.354822550507073</v>
      </c>
      <c r="BO93" s="140">
        <f t="shared" ref="BO93:BO156" si="52">_xlfn.NORM.DIST(BN93,BN$20,BN$21,0)</f>
        <v>7.3557413262079601E-5</v>
      </c>
      <c r="BP93" s="140">
        <f t="shared" ref="BP93:BP156" si="53">_xlfn.NORM.DIST(BN93,BN$20,BN$21,1)</f>
        <v>9.0556826104222645E-5</v>
      </c>
      <c r="BQ93" s="119">
        <f t="shared" ref="BQ93:BQ156" si="54">IF(OR(BP93&lt;$BR$25,BP93&gt;$BR$26),BO93,"")</f>
        <v>7.3557413262079601E-5</v>
      </c>
      <c r="BR93" s="119" t="str">
        <f t="shared" ref="BR93:BR156" si="55">IF(AND(BP93&gt;$BR$25,BP93&lt;$BR$26),BO93,"")</f>
        <v/>
      </c>
      <c r="BS93" s="119" t="str">
        <f t="shared" ref="BS93:BS156" si="56">IF(BO93=MAX($BO$29:$BO$2029),BO93,"")</f>
        <v/>
      </c>
      <c r="BT93" s="140">
        <f t="shared" ref="BT93:BT156" si="57">_xlfn.NORM.DIST(BN93,$BR$21,$BR$22,0)</f>
        <v>0</v>
      </c>
      <c r="BU93" s="119">
        <f t="shared" ref="BU93:BU156" si="58">IF(BT93=MAX($BT$29:$BT$2029),BO93,"")</f>
        <v>7.3557413262079601E-5</v>
      </c>
      <c r="BV93" s="119" t="str">
        <f t="shared" ref="BV93:BV156" si="59">IF(BU93=MIN($BU$29:$BU$2029),BU93,"")</f>
        <v/>
      </c>
      <c r="BZ93" s="136">
        <f t="shared" si="41"/>
        <v>0.45440000000000036</v>
      </c>
      <c r="CA93" s="119">
        <f t="shared" si="39"/>
        <v>0.99959691460699884</v>
      </c>
      <c r="CB93" s="119">
        <f t="shared" si="40"/>
        <v>1.9180355495529433E-5</v>
      </c>
      <c r="CC93" s="119" t="str">
        <f t="shared" si="37"/>
        <v/>
      </c>
      <c r="CD93" s="121" t="str">
        <f t="shared" si="38"/>
        <v/>
      </c>
    </row>
    <row r="94" spans="4:82" ht="20.100000000000001" customHeight="1" x14ac:dyDescent="0.25">
      <c r="N94" s="136"/>
      <c r="AF94" s="138"/>
      <c r="AY94" s="134">
        <v>65</v>
      </c>
      <c r="AZ94" s="119">
        <f t="shared" si="42"/>
        <v>-5776.9257566412352</v>
      </c>
      <c r="BA94" s="140">
        <f t="shared" si="43"/>
        <v>2.3698242233260085E-7</v>
      </c>
      <c r="BB94" s="140">
        <f t="shared" si="44"/>
        <v>9.2010127474105404E-5</v>
      </c>
      <c r="BC94" s="119">
        <f t="shared" si="45"/>
        <v>2.3698242233260085E-7</v>
      </c>
      <c r="BD94" s="119" t="str">
        <f t="shared" si="46"/>
        <v/>
      </c>
      <c r="BE94" s="119" t="str">
        <f t="shared" si="47"/>
        <v/>
      </c>
      <c r="BF94" s="119">
        <f t="shared" si="48"/>
        <v>0</v>
      </c>
      <c r="BG94" s="119">
        <f t="shared" si="49"/>
        <v>2.3698242233260085E-7</v>
      </c>
      <c r="BH94" s="119" t="str">
        <f t="shared" si="50"/>
        <v/>
      </c>
      <c r="BM94" s="134">
        <v>65</v>
      </c>
      <c r="BN94" s="119">
        <f t="shared" si="51"/>
        <v>-18.335212697354823</v>
      </c>
      <c r="BO94" s="140">
        <f t="shared" si="52"/>
        <v>7.466670182898625E-5</v>
      </c>
      <c r="BP94" s="140">
        <f t="shared" si="53"/>
        <v>9.2010127474105566E-5</v>
      </c>
      <c r="BQ94" s="119">
        <f t="shared" si="54"/>
        <v>7.466670182898625E-5</v>
      </c>
      <c r="BR94" s="119" t="str">
        <f t="shared" si="55"/>
        <v/>
      </c>
      <c r="BS94" s="119" t="str">
        <f t="shared" si="56"/>
        <v/>
      </c>
      <c r="BT94" s="140">
        <f t="shared" si="57"/>
        <v>0</v>
      </c>
      <c r="BU94" s="119">
        <f t="shared" si="58"/>
        <v>7.466670182898625E-5</v>
      </c>
      <c r="BV94" s="119" t="str">
        <f t="shared" si="59"/>
        <v/>
      </c>
      <c r="BZ94" s="136">
        <f t="shared" si="41"/>
        <v>0.46080000000000038</v>
      </c>
      <c r="CA94" s="119">
        <f t="shared" si="39"/>
        <v>0.99957773425150331</v>
      </c>
      <c r="CB94" s="119">
        <f t="shared" si="40"/>
        <v>1.979459015122309E-5</v>
      </c>
      <c r="CC94" s="119" t="str">
        <f t="shared" si="37"/>
        <v/>
      </c>
      <c r="CD94" s="121" t="str">
        <f t="shared" si="38"/>
        <v/>
      </c>
    </row>
    <row r="95" spans="4:82" ht="20.100000000000001" customHeight="1" x14ac:dyDescent="0.25">
      <c r="N95" s="136"/>
      <c r="AY95" s="134">
        <v>66</v>
      </c>
      <c r="AZ95" s="119">
        <f t="shared" si="42"/>
        <v>-5770.7472264202279</v>
      </c>
      <c r="BA95" s="140">
        <f t="shared" si="43"/>
        <v>2.4055240620148501E-7</v>
      </c>
      <c r="BB95" s="140">
        <f t="shared" si="44"/>
        <v>9.3485333642644047E-5</v>
      </c>
      <c r="BC95" s="119">
        <f t="shared" si="45"/>
        <v>2.4055240620148501E-7</v>
      </c>
      <c r="BD95" s="119" t="str">
        <f t="shared" si="46"/>
        <v/>
      </c>
      <c r="BE95" s="119" t="str">
        <f t="shared" si="47"/>
        <v/>
      </c>
      <c r="BF95" s="119">
        <f t="shared" si="48"/>
        <v>0</v>
      </c>
      <c r="BG95" s="119">
        <f t="shared" si="49"/>
        <v>2.4055240620148501E-7</v>
      </c>
      <c r="BH95" s="119" t="str">
        <f t="shared" si="50"/>
        <v/>
      </c>
      <c r="BM95" s="134">
        <v>66</v>
      </c>
      <c r="BN95" s="119">
        <f t="shared" si="51"/>
        <v>-18.315602844202573</v>
      </c>
      <c r="BO95" s="140">
        <f t="shared" si="52"/>
        <v>7.5791506438747946E-5</v>
      </c>
      <c r="BP95" s="140">
        <f t="shared" si="53"/>
        <v>9.3485333642644047E-5</v>
      </c>
      <c r="BQ95" s="119">
        <f t="shared" si="54"/>
        <v>7.5791506438747946E-5</v>
      </c>
      <c r="BR95" s="119" t="str">
        <f t="shared" si="55"/>
        <v/>
      </c>
      <c r="BS95" s="119" t="str">
        <f t="shared" si="56"/>
        <v/>
      </c>
      <c r="BT95" s="140">
        <f t="shared" si="57"/>
        <v>0</v>
      </c>
      <c r="BU95" s="119">
        <f t="shared" si="58"/>
        <v>7.5791506438747946E-5</v>
      </c>
      <c r="BV95" s="119" t="str">
        <f t="shared" si="59"/>
        <v/>
      </c>
      <c r="BZ95" s="136">
        <f t="shared" si="41"/>
        <v>0.46720000000000039</v>
      </c>
      <c r="CA95" s="119">
        <f t="shared" si="39"/>
        <v>0.99955793966135209</v>
      </c>
      <c r="CB95" s="119">
        <f t="shared" si="40"/>
        <v>2.0418780872111242E-5</v>
      </c>
      <c r="CC95" s="119" t="str">
        <f t="shared" si="37"/>
        <v/>
      </c>
      <c r="CD95" s="121" t="str">
        <f t="shared" si="38"/>
        <v/>
      </c>
    </row>
    <row r="96" spans="4:82" ht="20.100000000000001" customHeight="1" x14ac:dyDescent="0.25">
      <c r="N96" s="136"/>
      <c r="AF96" s="138"/>
      <c r="AH96" s="138"/>
      <c r="AY96" s="134">
        <v>67</v>
      </c>
      <c r="AZ96" s="119">
        <f t="shared" si="42"/>
        <v>-5764.5686961992214</v>
      </c>
      <c r="BA96" s="140">
        <f t="shared" si="43"/>
        <v>2.4417226273498435E-7</v>
      </c>
      <c r="BB96" s="140">
        <f t="shared" si="44"/>
        <v>9.4982750809781839E-5</v>
      </c>
      <c r="BC96" s="119">
        <f t="shared" si="45"/>
        <v>2.4417226273498435E-7</v>
      </c>
      <c r="BD96" s="119" t="str">
        <f t="shared" si="46"/>
        <v/>
      </c>
      <c r="BE96" s="119" t="str">
        <f t="shared" si="47"/>
        <v/>
      </c>
      <c r="BF96" s="119">
        <f t="shared" si="48"/>
        <v>0</v>
      </c>
      <c r="BG96" s="119">
        <f t="shared" si="49"/>
        <v>2.4417226273498435E-7</v>
      </c>
      <c r="BH96" s="119" t="str">
        <f t="shared" si="50"/>
        <v/>
      </c>
      <c r="BM96" s="134">
        <v>67</v>
      </c>
      <c r="BN96" s="119">
        <f t="shared" si="51"/>
        <v>-18.295992991050319</v>
      </c>
      <c r="BO96" s="140">
        <f t="shared" si="52"/>
        <v>7.6932024565747238E-5</v>
      </c>
      <c r="BP96" s="140">
        <f t="shared" si="53"/>
        <v>9.4982750809781839E-5</v>
      </c>
      <c r="BQ96" s="119">
        <f t="shared" si="54"/>
        <v>7.6932024565747238E-5</v>
      </c>
      <c r="BR96" s="119" t="str">
        <f t="shared" si="55"/>
        <v/>
      </c>
      <c r="BS96" s="119" t="str">
        <f t="shared" si="56"/>
        <v/>
      </c>
      <c r="BT96" s="140">
        <f t="shared" si="57"/>
        <v>0</v>
      </c>
      <c r="BU96" s="119">
        <f t="shared" si="58"/>
        <v>7.6932024565747238E-5</v>
      </c>
      <c r="BV96" s="119" t="str">
        <f t="shared" si="59"/>
        <v/>
      </c>
      <c r="BZ96" s="136">
        <f t="shared" si="41"/>
        <v>0.47360000000000041</v>
      </c>
      <c r="CA96" s="119">
        <f t="shared" si="39"/>
        <v>0.99953752088047998</v>
      </c>
      <c r="CB96" s="119">
        <f t="shared" si="40"/>
        <v>2.1052909239926976E-5</v>
      </c>
      <c r="CC96" s="119" t="str">
        <f t="shared" si="37"/>
        <v/>
      </c>
      <c r="CD96" s="121" t="str">
        <f t="shared" si="38"/>
        <v/>
      </c>
    </row>
    <row r="97" spans="1:82" ht="20.100000000000001" customHeight="1" x14ac:dyDescent="0.25">
      <c r="N97" s="136"/>
      <c r="AI97" s="138"/>
      <c r="AY97" s="134">
        <v>68</v>
      </c>
      <c r="AZ97" s="119">
        <f t="shared" si="42"/>
        <v>-5758.390165978215</v>
      </c>
      <c r="BA97" s="140">
        <f t="shared" si="43"/>
        <v>2.4784262571588924E-7</v>
      </c>
      <c r="BB97" s="140">
        <f t="shared" si="44"/>
        <v>9.6502689069573785E-5</v>
      </c>
      <c r="BC97" s="119">
        <f t="shared" si="45"/>
        <v>2.4784262571588924E-7</v>
      </c>
      <c r="BD97" s="119" t="str">
        <f t="shared" si="46"/>
        <v/>
      </c>
      <c r="BE97" s="119" t="str">
        <f t="shared" si="47"/>
        <v/>
      </c>
      <c r="BF97" s="119">
        <f t="shared" si="48"/>
        <v>0</v>
      </c>
      <c r="BG97" s="119">
        <f t="shared" si="49"/>
        <v>2.4784262571588924E-7</v>
      </c>
      <c r="BH97" s="119" t="str">
        <f t="shared" si="50"/>
        <v/>
      </c>
      <c r="BM97" s="134">
        <v>68</v>
      </c>
      <c r="BN97" s="119">
        <f t="shared" si="51"/>
        <v>-18.276383137898069</v>
      </c>
      <c r="BO97" s="140">
        <f t="shared" si="52"/>
        <v>7.808845589766592E-5</v>
      </c>
      <c r="BP97" s="140">
        <f t="shared" si="53"/>
        <v>9.6502689069574056E-5</v>
      </c>
      <c r="BQ97" s="119">
        <f t="shared" si="54"/>
        <v>7.808845589766592E-5</v>
      </c>
      <c r="BR97" s="119" t="str">
        <f t="shared" si="55"/>
        <v/>
      </c>
      <c r="BS97" s="119" t="str">
        <f t="shared" si="56"/>
        <v/>
      </c>
      <c r="BT97" s="140">
        <f t="shared" si="57"/>
        <v>0</v>
      </c>
      <c r="BU97" s="119">
        <f t="shared" si="58"/>
        <v>7.808845589766592E-5</v>
      </c>
      <c r="BV97" s="119" t="str">
        <f t="shared" si="59"/>
        <v/>
      </c>
      <c r="BZ97" s="136">
        <f t="shared" si="41"/>
        <v>0.48000000000000043</v>
      </c>
      <c r="CA97" s="119">
        <f t="shared" si="39"/>
        <v>0.99951646797124005</v>
      </c>
      <c r="CB97" s="119">
        <f t="shared" si="40"/>
        <v>2.1696955727623646E-5</v>
      </c>
      <c r="CC97" s="119" t="str">
        <f t="shared" si="37"/>
        <v/>
      </c>
      <c r="CD97" s="121" t="str">
        <f t="shared" si="38"/>
        <v/>
      </c>
    </row>
    <row r="98" spans="1:82" ht="20.100000000000001" customHeight="1" x14ac:dyDescent="0.25">
      <c r="N98" s="136"/>
      <c r="AY98" s="134">
        <v>69</v>
      </c>
      <c r="AZ98" s="119">
        <f t="shared" si="42"/>
        <v>-5752.2116357572086</v>
      </c>
      <c r="BA98" s="140">
        <f t="shared" si="43"/>
        <v>2.5156413601656058E-7</v>
      </c>
      <c r="BB98" s="140">
        <f t="shared" si="44"/>
        <v>9.8045462453789402E-5</v>
      </c>
      <c r="BC98" s="119">
        <f t="shared" si="45"/>
        <v>2.5156413601656058E-7</v>
      </c>
      <c r="BD98" s="119" t="str">
        <f t="shared" si="46"/>
        <v/>
      </c>
      <c r="BE98" s="119" t="str">
        <f t="shared" si="47"/>
        <v/>
      </c>
      <c r="BF98" s="119">
        <f t="shared" si="48"/>
        <v>0</v>
      </c>
      <c r="BG98" s="119">
        <f t="shared" si="49"/>
        <v>2.5156413601656058E-7</v>
      </c>
      <c r="BH98" s="119" t="str">
        <f t="shared" si="50"/>
        <v/>
      </c>
      <c r="BM98" s="134">
        <v>69</v>
      </c>
      <c r="BN98" s="119">
        <f t="shared" si="51"/>
        <v>-18.256773284745819</v>
      </c>
      <c r="BO98" s="140">
        <f t="shared" si="52"/>
        <v>7.9261002355916351E-5</v>
      </c>
      <c r="BP98" s="140">
        <f t="shared" si="53"/>
        <v>9.8045462453789402E-5</v>
      </c>
      <c r="BQ98" s="119">
        <f t="shared" si="54"/>
        <v>7.9261002355916351E-5</v>
      </c>
      <c r="BR98" s="119" t="str">
        <f t="shared" si="55"/>
        <v/>
      </c>
      <c r="BS98" s="119" t="str">
        <f t="shared" si="56"/>
        <v/>
      </c>
      <c r="BT98" s="140">
        <f t="shared" si="57"/>
        <v>0</v>
      </c>
      <c r="BU98" s="119">
        <f t="shared" si="58"/>
        <v>7.9261002355916351E-5</v>
      </c>
      <c r="BV98" s="119" t="str">
        <f t="shared" si="59"/>
        <v/>
      </c>
      <c r="BZ98" s="136">
        <f t="shared" si="41"/>
        <v>0.48640000000000044</v>
      </c>
      <c r="CA98" s="119">
        <f t="shared" si="39"/>
        <v>0.99949477101551243</v>
      </c>
      <c r="CB98" s="119">
        <f t="shared" si="40"/>
        <v>2.235089972923987E-5</v>
      </c>
      <c r="CC98" s="119" t="str">
        <f t="shared" si="37"/>
        <v/>
      </c>
      <c r="CD98" s="121" t="str">
        <f t="shared" si="38"/>
        <v/>
      </c>
    </row>
    <row r="99" spans="1:82" ht="20.100000000000001" customHeight="1" x14ac:dyDescent="0.25">
      <c r="A99" s="174" t="s">
        <v>93</v>
      </c>
      <c r="B99" s="174"/>
      <c r="C99" s="174"/>
      <c r="D99" s="174"/>
      <c r="E99" s="174"/>
      <c r="F99" s="174"/>
      <c r="N99" s="136"/>
      <c r="AY99" s="134">
        <v>70</v>
      </c>
      <c r="AZ99" s="119">
        <f t="shared" si="42"/>
        <v>-5746.0331055362012</v>
      </c>
      <c r="BA99" s="140">
        <f t="shared" si="43"/>
        <v>2.5533744166417425E-7</v>
      </c>
      <c r="BB99" s="140">
        <f t="shared" si="44"/>
        <v>9.9611388975916695E-5</v>
      </c>
      <c r="BC99" s="119">
        <f t="shared" si="45"/>
        <v>2.5533744166417425E-7</v>
      </c>
      <c r="BD99" s="119" t="str">
        <f t="shared" si="46"/>
        <v/>
      </c>
      <c r="BE99" s="119" t="str">
        <f t="shared" si="47"/>
        <v/>
      </c>
      <c r="BF99" s="119">
        <f t="shared" si="48"/>
        <v>0</v>
      </c>
      <c r="BG99" s="119">
        <f t="shared" si="49"/>
        <v>2.5533744166417425E-7</v>
      </c>
      <c r="BH99" s="119" t="str">
        <f t="shared" si="50"/>
        <v/>
      </c>
      <c r="BM99" s="134">
        <v>70</v>
      </c>
      <c r="BN99" s="119">
        <f t="shared" si="51"/>
        <v>-18.237163431593569</v>
      </c>
      <c r="BO99" s="140">
        <f t="shared" si="52"/>
        <v>8.0449868116198544E-5</v>
      </c>
      <c r="BP99" s="140">
        <f t="shared" si="53"/>
        <v>9.9611388975916519E-5</v>
      </c>
      <c r="BQ99" s="119">
        <f t="shared" si="54"/>
        <v>8.0449868116198544E-5</v>
      </c>
      <c r="BR99" s="119" t="str">
        <f t="shared" si="55"/>
        <v/>
      </c>
      <c r="BS99" s="119" t="str">
        <f t="shared" si="56"/>
        <v/>
      </c>
      <c r="BT99" s="140">
        <f t="shared" si="57"/>
        <v>0</v>
      </c>
      <c r="BU99" s="119">
        <f t="shared" si="58"/>
        <v>8.0449868116198544E-5</v>
      </c>
      <c r="BV99" s="119" t="str">
        <f t="shared" si="59"/>
        <v/>
      </c>
      <c r="BZ99" s="136">
        <f t="shared" si="41"/>
        <v>0.49280000000000046</v>
      </c>
      <c r="CA99" s="119">
        <f t="shared" si="39"/>
        <v>0.99947242011578319</v>
      </c>
      <c r="CB99" s="119">
        <f t="shared" si="40"/>
        <v>2.3014719587655108E-5</v>
      </c>
      <c r="CC99" s="119" t="str">
        <f t="shared" si="37"/>
        <v/>
      </c>
      <c r="CD99" s="121" t="str">
        <f t="shared" si="38"/>
        <v/>
      </c>
    </row>
    <row r="100" spans="1:82" ht="20.100000000000001" customHeight="1" x14ac:dyDescent="0.25">
      <c r="N100" s="136"/>
      <c r="AY100" s="134">
        <v>71</v>
      </c>
      <c r="AZ100" s="119">
        <f t="shared" si="42"/>
        <v>-5739.8545753151948</v>
      </c>
      <c r="BA100" s="140">
        <f t="shared" si="43"/>
        <v>2.5916319790636988E-7</v>
      </c>
      <c r="BB100" s="140">
        <f t="shared" si="44"/>
        <v>1.0120079067557047E-4</v>
      </c>
      <c r="BC100" s="119">
        <f t="shared" si="45"/>
        <v>2.5916319790636988E-7</v>
      </c>
      <c r="BD100" s="119" t="str">
        <f t="shared" si="46"/>
        <v/>
      </c>
      <c r="BE100" s="119" t="str">
        <f t="shared" si="47"/>
        <v/>
      </c>
      <c r="BF100" s="119">
        <f t="shared" si="48"/>
        <v>0</v>
      </c>
      <c r="BG100" s="119">
        <f t="shared" si="49"/>
        <v>2.5916319790636988E-7</v>
      </c>
      <c r="BH100" s="119" t="str">
        <f t="shared" si="50"/>
        <v/>
      </c>
      <c r="BM100" s="134">
        <v>71</v>
      </c>
      <c r="BN100" s="119">
        <f t="shared" si="51"/>
        <v>-18.217553578441315</v>
      </c>
      <c r="BO100" s="140">
        <f t="shared" si="52"/>
        <v>8.1655259629183919E-5</v>
      </c>
      <c r="BP100" s="140">
        <f t="shared" si="53"/>
        <v>1.0120079067557047E-4</v>
      </c>
      <c r="BQ100" s="119">
        <f t="shared" si="54"/>
        <v>8.1655259629183919E-5</v>
      </c>
      <c r="BR100" s="119" t="str">
        <f t="shared" si="55"/>
        <v/>
      </c>
      <c r="BS100" s="119" t="str">
        <f t="shared" si="56"/>
        <v/>
      </c>
      <c r="BT100" s="140">
        <f t="shared" si="57"/>
        <v>0</v>
      </c>
      <c r="BU100" s="119">
        <f t="shared" si="58"/>
        <v>8.1655259629183919E-5</v>
      </c>
      <c r="BV100" s="119" t="str">
        <f t="shared" si="59"/>
        <v/>
      </c>
      <c r="BZ100" s="136">
        <f t="shared" si="41"/>
        <v>0.49920000000000048</v>
      </c>
      <c r="CA100" s="119">
        <f t="shared" si="39"/>
        <v>0.99944940539619553</v>
      </c>
      <c r="CB100" s="119">
        <f t="shared" si="40"/>
        <v>2.3688392622345233E-5</v>
      </c>
      <c r="CC100" s="119" t="str">
        <f t="shared" si="37"/>
        <v/>
      </c>
      <c r="CD100" s="121" t="str">
        <f t="shared" si="38"/>
        <v/>
      </c>
    </row>
    <row r="101" spans="1:82" ht="20.100000000000001" customHeight="1" x14ac:dyDescent="0.25">
      <c r="A101" s="1" t="s">
        <v>94</v>
      </c>
      <c r="N101" s="136"/>
      <c r="AY101" s="134">
        <v>72</v>
      </c>
      <c r="AZ101" s="119">
        <f t="shared" si="42"/>
        <v>-5733.6760450941883</v>
      </c>
      <c r="BA101" s="140">
        <f t="shared" si="43"/>
        <v>2.6304206727730576E-7</v>
      </c>
      <c r="BB101" s="140">
        <f t="shared" si="44"/>
        <v>1.0281399366330974E-4</v>
      </c>
      <c r="BC101" s="119">
        <f t="shared" si="45"/>
        <v>2.6304206727730576E-7</v>
      </c>
      <c r="BD101" s="119" t="str">
        <f t="shared" si="46"/>
        <v/>
      </c>
      <c r="BE101" s="119" t="str">
        <f t="shared" si="47"/>
        <v/>
      </c>
      <c r="BF101" s="119">
        <f t="shared" si="48"/>
        <v>0</v>
      </c>
      <c r="BG101" s="119">
        <f t="shared" si="49"/>
        <v>2.6304206727730576E-7</v>
      </c>
      <c r="BH101" s="119" t="str">
        <f t="shared" si="50"/>
        <v/>
      </c>
      <c r="BM101" s="134">
        <v>72</v>
      </c>
      <c r="BN101" s="119">
        <f t="shared" si="51"/>
        <v>-18.197943725289065</v>
      </c>
      <c r="BO101" s="140">
        <f t="shared" si="52"/>
        <v>8.287738564132676E-5</v>
      </c>
      <c r="BP101" s="140">
        <f t="shared" si="53"/>
        <v>1.0281399366330991E-4</v>
      </c>
      <c r="BQ101" s="119">
        <f t="shared" si="54"/>
        <v>8.287738564132676E-5</v>
      </c>
      <c r="BR101" s="119" t="str">
        <f t="shared" si="55"/>
        <v/>
      </c>
      <c r="BS101" s="119" t="str">
        <f t="shared" si="56"/>
        <v/>
      </c>
      <c r="BT101" s="140">
        <f t="shared" si="57"/>
        <v>0</v>
      </c>
      <c r="BU101" s="119">
        <f t="shared" si="58"/>
        <v>8.287738564132676E-5</v>
      </c>
      <c r="BV101" s="119" t="str">
        <f t="shared" si="59"/>
        <v/>
      </c>
      <c r="BZ101" s="136">
        <f t="shared" si="41"/>
        <v>0.50560000000000049</v>
      </c>
      <c r="CA101" s="119">
        <f t="shared" si="39"/>
        <v>0.99942571700357319</v>
      </c>
      <c r="CB101" s="119">
        <f t="shared" si="40"/>
        <v>2.4371895155472778E-5</v>
      </c>
      <c r="CC101" s="119" t="str">
        <f t="shared" si="37"/>
        <v/>
      </c>
      <c r="CD101" s="121" t="str">
        <f t="shared" si="38"/>
        <v/>
      </c>
    </row>
    <row r="102" spans="1:82" ht="20.100000000000001" customHeight="1" x14ac:dyDescent="0.25">
      <c r="A102" s="160" t="str">
        <f>IF(D105&lt;0.3,"O nível de significância (valor-P) do coeficiente regressor é inferior a 30% (trinta por cento). Portanto, rejeita-se a hipótese nula, reconhecendo-se que a variável é relevante para o modelo.","O nível de significância (valor-P) do coeficiente regressor é superior a 30% (trinta por cento). Portanto, a hipótese nula não pode ser rejeitada.")</f>
        <v>O nível de significância (valor-P) do coeficiente regressor é inferior a 30% (trinta por cento). Portanto, rejeita-se a hipótese nula, reconhecendo-se que a variável é relevante para o modelo.</v>
      </c>
      <c r="B102" s="160"/>
      <c r="C102" s="160"/>
      <c r="D102" s="160"/>
      <c r="E102" s="160"/>
      <c r="F102" s="160"/>
      <c r="N102" s="136"/>
      <c r="AY102" s="134">
        <v>73</v>
      </c>
      <c r="AZ102" s="119">
        <f t="shared" si="42"/>
        <v>-5727.4975148731819</v>
      </c>
      <c r="BA102" s="140">
        <f t="shared" si="43"/>
        <v>2.6697471966411494E-7</v>
      </c>
      <c r="BB102" s="140">
        <f t="shared" si="44"/>
        <v>1.0445132816586179E-4</v>
      </c>
      <c r="BC102" s="119">
        <f t="shared" si="45"/>
        <v>2.6697471966411494E-7</v>
      </c>
      <c r="BD102" s="119" t="str">
        <f t="shared" si="46"/>
        <v/>
      </c>
      <c r="BE102" s="119" t="str">
        <f t="shared" si="47"/>
        <v/>
      </c>
      <c r="BF102" s="119">
        <f t="shared" si="48"/>
        <v>0</v>
      </c>
      <c r="BG102" s="119">
        <f t="shared" si="49"/>
        <v>2.6697471966411494E-7</v>
      </c>
      <c r="BH102" s="119" t="str">
        <f t="shared" si="50"/>
        <v/>
      </c>
      <c r="BM102" s="134">
        <v>73</v>
      </c>
      <c r="BN102" s="119">
        <f t="shared" si="51"/>
        <v>-18.178333872136815</v>
      </c>
      <c r="BO102" s="140">
        <f t="shared" si="52"/>
        <v>8.4116457215803201E-5</v>
      </c>
      <c r="BP102" s="140">
        <f t="shared" si="53"/>
        <v>1.0445132816586179E-4</v>
      </c>
      <c r="BQ102" s="119">
        <f t="shared" si="54"/>
        <v>8.4116457215803201E-5</v>
      </c>
      <c r="BR102" s="119" t="str">
        <f t="shared" si="55"/>
        <v/>
      </c>
      <c r="BS102" s="119" t="str">
        <f t="shared" si="56"/>
        <v/>
      </c>
      <c r="BT102" s="140">
        <f t="shared" si="57"/>
        <v>0</v>
      </c>
      <c r="BU102" s="119">
        <f t="shared" si="58"/>
        <v>8.4116457215803201E-5</v>
      </c>
      <c r="BV102" s="119" t="str">
        <f t="shared" si="59"/>
        <v/>
      </c>
      <c r="BZ102" s="136">
        <f t="shared" si="41"/>
        <v>0.51200000000000045</v>
      </c>
      <c r="CA102" s="119">
        <f t="shared" si="39"/>
        <v>0.99940134510841772</v>
      </c>
      <c r="CB102" s="119">
        <f t="shared" si="40"/>
        <v>2.5065202538754328E-5</v>
      </c>
      <c r="CC102" s="119" t="str">
        <f t="shared" si="37"/>
        <v/>
      </c>
      <c r="CD102" s="121" t="str">
        <f t="shared" si="38"/>
        <v/>
      </c>
    </row>
    <row r="103" spans="1:82" ht="20.100000000000001" customHeight="1" x14ac:dyDescent="0.25">
      <c r="N103" s="136"/>
      <c r="AY103" s="134">
        <v>74</v>
      </c>
      <c r="AZ103" s="119">
        <f t="shared" si="42"/>
        <v>-5721.3189846521745</v>
      </c>
      <c r="BA103" s="140">
        <f t="shared" si="43"/>
        <v>2.7096183237376177E-7</v>
      </c>
      <c r="BB103" s="140">
        <f t="shared" si="44"/>
        <v>1.0611312857175865E-4</v>
      </c>
      <c r="BC103" s="119">
        <f t="shared" si="45"/>
        <v>2.7096183237376177E-7</v>
      </c>
      <c r="BD103" s="119" t="str">
        <f t="shared" si="46"/>
        <v/>
      </c>
      <c r="BE103" s="119" t="str">
        <f t="shared" si="47"/>
        <v/>
      </c>
      <c r="BF103" s="119">
        <f t="shared" si="48"/>
        <v>0</v>
      </c>
      <c r="BG103" s="119">
        <f t="shared" si="49"/>
        <v>2.7096183237376177E-7</v>
      </c>
      <c r="BH103" s="119" t="str">
        <f t="shared" si="50"/>
        <v/>
      </c>
      <c r="BM103" s="134">
        <v>74</v>
      </c>
      <c r="BN103" s="119">
        <f t="shared" si="51"/>
        <v>-18.158724018984564</v>
      </c>
      <c r="BO103" s="140">
        <f t="shared" si="52"/>
        <v>8.5372687753576591E-5</v>
      </c>
      <c r="BP103" s="140">
        <f t="shared" si="53"/>
        <v>1.0611312857175843E-4</v>
      </c>
      <c r="BQ103" s="119">
        <f t="shared" si="54"/>
        <v>8.5372687753576591E-5</v>
      </c>
      <c r="BR103" s="119" t="str">
        <f t="shared" si="55"/>
        <v/>
      </c>
      <c r="BS103" s="119" t="str">
        <f t="shared" si="56"/>
        <v/>
      </c>
      <c r="BT103" s="140">
        <f t="shared" si="57"/>
        <v>0</v>
      </c>
      <c r="BU103" s="119">
        <f t="shared" si="58"/>
        <v>8.5372687753576591E-5</v>
      </c>
      <c r="BV103" s="119" t="str">
        <f t="shared" si="59"/>
        <v/>
      </c>
      <c r="BZ103" s="136">
        <f t="shared" si="41"/>
        <v>0.51840000000000042</v>
      </c>
      <c r="CA103" s="119">
        <f t="shared" si="39"/>
        <v>0.99937627990587896</v>
      </c>
      <c r="CB103" s="119">
        <f t="shared" si="40"/>
        <v>2.5768289178218495E-5</v>
      </c>
      <c r="CC103" s="119" t="str">
        <f t="shared" si="37"/>
        <v/>
      </c>
      <c r="CD103" s="121" t="str">
        <f t="shared" si="38"/>
        <v/>
      </c>
    </row>
    <row r="104" spans="1:82" ht="20.100000000000001" customHeight="1" x14ac:dyDescent="0.25">
      <c r="A104" s="155" t="s">
        <v>95</v>
      </c>
      <c r="B104" s="155"/>
      <c r="C104" s="155"/>
      <c r="D104" s="155"/>
      <c r="E104" s="155"/>
      <c r="F104" s="155"/>
      <c r="N104" s="136"/>
      <c r="AH104" s="138"/>
      <c r="AY104" s="134">
        <v>75</v>
      </c>
      <c r="AZ104" s="119">
        <f t="shared" si="42"/>
        <v>-5715.1404544311681</v>
      </c>
      <c r="BA104" s="140">
        <f t="shared" si="43"/>
        <v>2.7500409020030188E-7</v>
      </c>
      <c r="BB104" s="140">
        <f t="shared" si="44"/>
        <v>1.0779973347738824E-4</v>
      </c>
      <c r="BC104" s="119">
        <f t="shared" si="45"/>
        <v>2.7500409020030188E-7</v>
      </c>
      <c r="BD104" s="119" t="str">
        <f t="shared" si="46"/>
        <v/>
      </c>
      <c r="BE104" s="119" t="str">
        <f t="shared" si="47"/>
        <v/>
      </c>
      <c r="BF104" s="119">
        <f t="shared" si="48"/>
        <v>0</v>
      </c>
      <c r="BG104" s="119">
        <f t="shared" si="49"/>
        <v>2.7500409020030188E-7</v>
      </c>
      <c r="BH104" s="119" t="str">
        <f t="shared" si="50"/>
        <v/>
      </c>
      <c r="BM104" s="134">
        <v>75</v>
      </c>
      <c r="BN104" s="119">
        <f t="shared" si="51"/>
        <v>-18.139114165832311</v>
      </c>
      <c r="BO104" s="140">
        <f t="shared" si="52"/>
        <v>8.6646293014588704E-5</v>
      </c>
      <c r="BP104" s="140">
        <f t="shared" si="53"/>
        <v>1.0779973347738824E-4</v>
      </c>
      <c r="BQ104" s="119">
        <f t="shared" si="54"/>
        <v>8.6646293014588704E-5</v>
      </c>
      <c r="BR104" s="119" t="str">
        <f t="shared" si="55"/>
        <v/>
      </c>
      <c r="BS104" s="119" t="str">
        <f t="shared" si="56"/>
        <v/>
      </c>
      <c r="BT104" s="140">
        <f t="shared" si="57"/>
        <v>0</v>
      </c>
      <c r="BU104" s="119">
        <f t="shared" si="58"/>
        <v>8.6646293014588704E-5</v>
      </c>
      <c r="BV104" s="119" t="str">
        <f t="shared" si="59"/>
        <v/>
      </c>
      <c r="BZ104" s="136">
        <f t="shared" si="41"/>
        <v>0.52480000000000038</v>
      </c>
      <c r="CA104" s="119">
        <f t="shared" si="39"/>
        <v>0.99935051161670074</v>
      </c>
      <c r="CB104" s="119">
        <f t="shared" si="40"/>
        <v>2.648112855774265E-5</v>
      </c>
      <c r="CC104" s="119" t="str">
        <f t="shared" si="37"/>
        <v/>
      </c>
      <c r="CD104" s="121" t="str">
        <f t="shared" si="38"/>
        <v/>
      </c>
    </row>
    <row r="105" spans="1:82" ht="20.100000000000001" customHeight="1" x14ac:dyDescent="0.25">
      <c r="N105" s="136"/>
      <c r="AY105" s="134">
        <v>76</v>
      </c>
      <c r="AZ105" s="119">
        <f t="shared" si="42"/>
        <v>-5708.9619242101617</v>
      </c>
      <c r="BA105" s="140">
        <f t="shared" si="43"/>
        <v>2.7910218549254594E-7</v>
      </c>
      <c r="BB105" s="140">
        <f t="shared" si="44"/>
        <v>1.0951148573346407E-4</v>
      </c>
      <c r="BC105" s="119">
        <f t="shared" si="45"/>
        <v>2.7910218549254594E-7</v>
      </c>
      <c r="BD105" s="119" t="str">
        <f t="shared" si="46"/>
        <v/>
      </c>
      <c r="BE105" s="119" t="str">
        <f t="shared" si="47"/>
        <v/>
      </c>
      <c r="BF105" s="119">
        <f t="shared" si="48"/>
        <v>0</v>
      </c>
      <c r="BG105" s="119">
        <f t="shared" si="49"/>
        <v>2.7910218549254594E-7</v>
      </c>
      <c r="BH105" s="119" t="str">
        <f t="shared" si="50"/>
        <v/>
      </c>
      <c r="BM105" s="134">
        <v>76</v>
      </c>
      <c r="BN105" s="119">
        <f t="shared" si="51"/>
        <v>-18.119504312680061</v>
      </c>
      <c r="BO105" s="140">
        <f t="shared" si="52"/>
        <v>8.7937491139077889E-5</v>
      </c>
      <c r="BP105" s="140">
        <f t="shared" si="53"/>
        <v>1.0951148573346407E-4</v>
      </c>
      <c r="BQ105" s="119">
        <f t="shared" si="54"/>
        <v>8.7937491139077889E-5</v>
      </c>
      <c r="BR105" s="119" t="str">
        <f t="shared" si="55"/>
        <v/>
      </c>
      <c r="BS105" s="119" t="str">
        <f t="shared" si="56"/>
        <v/>
      </c>
      <c r="BT105" s="140">
        <f t="shared" si="57"/>
        <v>0</v>
      </c>
      <c r="BU105" s="119">
        <f t="shared" si="58"/>
        <v>8.7937491139077889E-5</v>
      </c>
      <c r="BV105" s="119" t="str">
        <f t="shared" si="59"/>
        <v/>
      </c>
      <c r="BZ105" s="136">
        <f t="shared" si="41"/>
        <v>0.53120000000000034</v>
      </c>
      <c r="CA105" s="119">
        <f t="shared" si="39"/>
        <v>0.999324030488143</v>
      </c>
      <c r="CB105" s="119">
        <f t="shared" si="40"/>
        <v>2.7203693266031337E-5</v>
      </c>
      <c r="CC105" s="119" t="str">
        <f t="shared" si="37"/>
        <v/>
      </c>
      <c r="CD105" s="121" t="str">
        <f t="shared" si="38"/>
        <v/>
      </c>
    </row>
    <row r="106" spans="1:82" ht="20.100000000000001" customHeight="1" x14ac:dyDescent="0.25">
      <c r="D106" s="158" t="s">
        <v>337</v>
      </c>
      <c r="E106" s="158"/>
      <c r="F106" s="24">
        <v>0.3</v>
      </c>
      <c r="N106" s="136"/>
      <c r="AY106" s="134">
        <v>77</v>
      </c>
      <c r="AZ106" s="119">
        <f t="shared" si="42"/>
        <v>-5702.7833939891552</v>
      </c>
      <c r="BA106" s="140">
        <f t="shared" si="43"/>
        <v>2.8325681822212386E-7</v>
      </c>
      <c r="BB106" s="140">
        <f t="shared" si="44"/>
        <v>1.1124873249191127E-4</v>
      </c>
      <c r="BC106" s="119">
        <f t="shared" si="45"/>
        <v>2.8325681822212386E-7</v>
      </c>
      <c r="BD106" s="119" t="str">
        <f t="shared" si="46"/>
        <v/>
      </c>
      <c r="BE106" s="119" t="str">
        <f t="shared" si="47"/>
        <v/>
      </c>
      <c r="BF106" s="119">
        <f t="shared" si="48"/>
        <v>0</v>
      </c>
      <c r="BG106" s="119">
        <f t="shared" si="49"/>
        <v>2.8325681822212386E-7</v>
      </c>
      <c r="BH106" s="119" t="str">
        <f t="shared" si="50"/>
        <v/>
      </c>
      <c r="BM106" s="134">
        <v>77</v>
      </c>
      <c r="BN106" s="119">
        <f t="shared" si="51"/>
        <v>-18.09989445952781</v>
      </c>
      <c r="BO106" s="140">
        <f t="shared" si="52"/>
        <v>8.9246502669025713E-5</v>
      </c>
      <c r="BP106" s="140">
        <f t="shared" si="53"/>
        <v>1.1124873249191127E-4</v>
      </c>
      <c r="BQ106" s="119">
        <f t="shared" si="54"/>
        <v>8.9246502669025713E-5</v>
      </c>
      <c r="BR106" s="119" t="str">
        <f t="shared" si="55"/>
        <v/>
      </c>
      <c r="BS106" s="119" t="str">
        <f t="shared" si="56"/>
        <v/>
      </c>
      <c r="BT106" s="140">
        <f t="shared" si="57"/>
        <v>0</v>
      </c>
      <c r="BU106" s="119">
        <f t="shared" si="58"/>
        <v>8.9246502669025713E-5</v>
      </c>
      <c r="BV106" s="119" t="str">
        <f t="shared" si="59"/>
        <v/>
      </c>
      <c r="BZ106" s="136">
        <f t="shared" si="41"/>
        <v>0.5376000000000003</v>
      </c>
      <c r="CA106" s="119">
        <f t="shared" si="39"/>
        <v>0.99929682679487697</v>
      </c>
      <c r="CB106" s="119">
        <f t="shared" si="40"/>
        <v>2.7935955015712111E-5</v>
      </c>
      <c r="CC106" s="119" t="str">
        <f t="shared" si="37"/>
        <v/>
      </c>
      <c r="CD106" s="121" t="str">
        <f t="shared" si="38"/>
        <v/>
      </c>
    </row>
    <row r="107" spans="1:82" ht="20.100000000000001" customHeight="1" x14ac:dyDescent="0.25">
      <c r="D107" s="158" t="s">
        <v>378</v>
      </c>
      <c r="E107" s="158"/>
      <c r="F107" s="24">
        <f>F56</f>
        <v>9.8149843391920203E-7</v>
      </c>
      <c r="N107" s="136"/>
      <c r="AY107" s="134">
        <v>78</v>
      </c>
      <c r="AZ107" s="119">
        <f t="shared" si="42"/>
        <v>-5696.6048637681479</v>
      </c>
      <c r="BA107" s="140">
        <f t="shared" si="43"/>
        <v>2.8746869605194493E-7</v>
      </c>
      <c r="BB107" s="140">
        <f t="shared" si="44"/>
        <v>1.1301182525317547E-4</v>
      </c>
      <c r="BC107" s="119">
        <f t="shared" si="45"/>
        <v>2.8746869605194493E-7</v>
      </c>
      <c r="BD107" s="119" t="str">
        <f t="shared" si="46"/>
        <v/>
      </c>
      <c r="BE107" s="119" t="str">
        <f t="shared" si="47"/>
        <v/>
      </c>
      <c r="BF107" s="119">
        <f t="shared" si="48"/>
        <v>0</v>
      </c>
      <c r="BG107" s="119">
        <f t="shared" si="49"/>
        <v>2.8746869605194493E-7</v>
      </c>
      <c r="BH107" s="119" t="str">
        <f t="shared" si="50"/>
        <v/>
      </c>
      <c r="BM107" s="134">
        <v>78</v>
      </c>
      <c r="BN107" s="119">
        <f t="shared" si="51"/>
        <v>-18.080284606375557</v>
      </c>
      <c r="BO107" s="140">
        <f t="shared" si="52"/>
        <v>9.0573550569726096E-5</v>
      </c>
      <c r="BP107" s="140">
        <f t="shared" si="53"/>
        <v>1.1301182525317547E-4</v>
      </c>
      <c r="BQ107" s="119">
        <f t="shared" si="54"/>
        <v>9.0573550569726096E-5</v>
      </c>
      <c r="BR107" s="119" t="str">
        <f t="shared" si="55"/>
        <v/>
      </c>
      <c r="BS107" s="119" t="str">
        <f t="shared" si="56"/>
        <v/>
      </c>
      <c r="BT107" s="140">
        <f t="shared" si="57"/>
        <v>0</v>
      </c>
      <c r="BU107" s="119">
        <f t="shared" si="58"/>
        <v>9.0573550569726096E-5</v>
      </c>
      <c r="BV107" s="119" t="str">
        <f t="shared" si="59"/>
        <v/>
      </c>
      <c r="BZ107" s="136">
        <f t="shared" si="41"/>
        <v>0.54400000000000026</v>
      </c>
      <c r="CA107" s="119">
        <f t="shared" si="39"/>
        <v>0.99926889083986126</v>
      </c>
      <c r="CB107" s="119">
        <f t="shared" si="40"/>
        <v>2.8677884670091913E-5</v>
      </c>
      <c r="CC107" s="119" t="str">
        <f t="shared" si="37"/>
        <v/>
      </c>
      <c r="CD107" s="121" t="str">
        <f t="shared" si="38"/>
        <v/>
      </c>
    </row>
    <row r="108" spans="1:82" ht="20.100000000000001" customHeight="1" x14ac:dyDescent="0.25">
      <c r="A108" s="34"/>
      <c r="B108" s="34"/>
      <c r="C108" s="34"/>
      <c r="F108" s="116"/>
      <c r="N108" s="136"/>
      <c r="AY108" s="134">
        <v>79</v>
      </c>
      <c r="AZ108" s="119">
        <f t="shared" si="42"/>
        <v>-5690.4263335471414</v>
      </c>
      <c r="BA108" s="140">
        <f t="shared" si="43"/>
        <v>2.917385344050625E-7</v>
      </c>
      <c r="BB108" s="140">
        <f t="shared" si="44"/>
        <v>1.148011199139564E-4</v>
      </c>
      <c r="BC108" s="119">
        <f t="shared" si="45"/>
        <v>2.917385344050625E-7</v>
      </c>
      <c r="BD108" s="119" t="str">
        <f t="shared" si="46"/>
        <v/>
      </c>
      <c r="BE108" s="119" t="str">
        <f t="shared" si="47"/>
        <v/>
      </c>
      <c r="BF108" s="119">
        <f t="shared" si="48"/>
        <v>0</v>
      </c>
      <c r="BG108" s="119">
        <f t="shared" si="49"/>
        <v>2.917385344050625E-7</v>
      </c>
      <c r="BH108" s="119" t="str">
        <f t="shared" si="50"/>
        <v/>
      </c>
      <c r="BM108" s="134">
        <v>79</v>
      </c>
      <c r="BN108" s="119">
        <f t="shared" si="51"/>
        <v>-18.060674753223307</v>
      </c>
      <c r="BO108" s="140">
        <f t="shared" si="52"/>
        <v>9.1918860251482783E-5</v>
      </c>
      <c r="BP108" s="140">
        <f t="shared" si="53"/>
        <v>1.148011199139564E-4</v>
      </c>
      <c r="BQ108" s="119">
        <f t="shared" si="54"/>
        <v>9.1918860251482783E-5</v>
      </c>
      <c r="BR108" s="119" t="str">
        <f t="shared" si="55"/>
        <v/>
      </c>
      <c r="BS108" s="119" t="str">
        <f t="shared" si="56"/>
        <v/>
      </c>
      <c r="BT108" s="140">
        <f t="shared" si="57"/>
        <v>0</v>
      </c>
      <c r="BU108" s="119">
        <f t="shared" si="58"/>
        <v>9.1918860251482783E-5</v>
      </c>
      <c r="BV108" s="119" t="str">
        <f t="shared" si="59"/>
        <v/>
      </c>
      <c r="BZ108" s="136">
        <f t="shared" si="41"/>
        <v>0.55040000000000022</v>
      </c>
      <c r="CA108" s="119">
        <f t="shared" si="39"/>
        <v>0.99924021295519116</v>
      </c>
      <c r="CB108" s="119">
        <f t="shared" si="40"/>
        <v>2.9429452262252909E-5</v>
      </c>
      <c r="CC108" s="119" t="str">
        <f t="shared" si="37"/>
        <v/>
      </c>
      <c r="CD108" s="121" t="str">
        <f t="shared" si="38"/>
        <v/>
      </c>
    </row>
    <row r="109" spans="1:82" ht="20.100000000000001" customHeight="1" x14ac:dyDescent="0.25">
      <c r="D109" s="17" t="s">
        <v>339</v>
      </c>
      <c r="E109" s="17"/>
      <c r="F109" s="56">
        <f>B38</f>
        <v>6</v>
      </c>
      <c r="N109" s="136"/>
      <c r="AY109" s="134">
        <v>80</v>
      </c>
      <c r="AZ109" s="119">
        <f t="shared" si="42"/>
        <v>-5684.247803326135</v>
      </c>
      <c r="BA109" s="140">
        <f t="shared" si="43"/>
        <v>2.9606705653393822E-7</v>
      </c>
      <c r="BB109" s="140">
        <f t="shared" si="44"/>
        <v>1.1661697681536817E-4</v>
      </c>
      <c r="BC109" s="119">
        <f t="shared" si="45"/>
        <v>2.9606705653393822E-7</v>
      </c>
      <c r="BD109" s="119" t="str">
        <f t="shared" si="46"/>
        <v/>
      </c>
      <c r="BE109" s="119" t="str">
        <f t="shared" si="47"/>
        <v/>
      </c>
      <c r="BF109" s="119">
        <f t="shared" si="48"/>
        <v>0</v>
      </c>
      <c r="BG109" s="119">
        <f t="shared" si="49"/>
        <v>2.9606705653393822E-7</v>
      </c>
      <c r="BH109" s="119" t="str">
        <f t="shared" si="50"/>
        <v/>
      </c>
      <c r="BM109" s="134">
        <v>80</v>
      </c>
      <c r="BN109" s="119">
        <f t="shared" si="51"/>
        <v>-18.041064900071056</v>
      </c>
      <c r="BO109" s="140">
        <f t="shared" si="52"/>
        <v>9.328265959143268E-5</v>
      </c>
      <c r="BP109" s="140">
        <f t="shared" si="53"/>
        <v>1.1661697681536817E-4</v>
      </c>
      <c r="BQ109" s="119">
        <f t="shared" si="54"/>
        <v>9.328265959143268E-5</v>
      </c>
      <c r="BR109" s="119" t="str">
        <f t="shared" si="55"/>
        <v/>
      </c>
      <c r="BS109" s="119" t="str">
        <f t="shared" si="56"/>
        <v/>
      </c>
      <c r="BT109" s="140">
        <f t="shared" si="57"/>
        <v>0</v>
      </c>
      <c r="BU109" s="119">
        <f t="shared" si="58"/>
        <v>9.328265959143268E-5</v>
      </c>
      <c r="BV109" s="119" t="str">
        <f t="shared" si="59"/>
        <v/>
      </c>
      <c r="BZ109" s="136">
        <f t="shared" si="41"/>
        <v>0.55680000000000018</v>
      </c>
      <c r="CA109" s="119">
        <f t="shared" si="39"/>
        <v>0.99921078350292891</v>
      </c>
      <c r="CB109" s="119">
        <f t="shared" si="40"/>
        <v>3.0190627018811256E-5</v>
      </c>
      <c r="CC109" s="119" t="str">
        <f t="shared" si="37"/>
        <v/>
      </c>
      <c r="CD109" s="121" t="str">
        <f t="shared" si="38"/>
        <v/>
      </c>
    </row>
    <row r="110" spans="1:82" ht="20.100000000000001" customHeight="1" x14ac:dyDescent="0.25">
      <c r="D110" s="17" t="s">
        <v>148</v>
      </c>
      <c r="E110" s="17"/>
      <c r="F110" s="56">
        <f>B40</f>
        <v>2</v>
      </c>
      <c r="N110" s="136"/>
      <c r="AY110" s="134">
        <v>81</v>
      </c>
      <c r="AZ110" s="119">
        <f t="shared" si="42"/>
        <v>-5678.0692731051286</v>
      </c>
      <c r="BA110" s="140">
        <f t="shared" si="43"/>
        <v>3.0045499359010146E-7</v>
      </c>
      <c r="BB110" s="140">
        <f t="shared" si="44"/>
        <v>1.1845976079152891E-4</v>
      </c>
      <c r="BC110" s="119">
        <f t="shared" si="45"/>
        <v>3.0045499359010146E-7</v>
      </c>
      <c r="BD110" s="119" t="str">
        <f t="shared" si="46"/>
        <v/>
      </c>
      <c r="BE110" s="119" t="str">
        <f t="shared" si="47"/>
        <v/>
      </c>
      <c r="BF110" s="119">
        <f t="shared" si="48"/>
        <v>0</v>
      </c>
      <c r="BG110" s="119">
        <f t="shared" si="49"/>
        <v>3.0045499359010146E-7</v>
      </c>
      <c r="BH110" s="119" t="str">
        <f t="shared" si="50"/>
        <v/>
      </c>
      <c r="BM110" s="134">
        <v>81</v>
      </c>
      <c r="BN110" s="119">
        <f t="shared" si="51"/>
        <v>-18.021455046918806</v>
      </c>
      <c r="BO110" s="140">
        <f t="shared" si="52"/>
        <v>9.4665178955493683E-5</v>
      </c>
      <c r="BP110" s="140">
        <f t="shared" si="53"/>
        <v>1.1845976079152891E-4</v>
      </c>
      <c r="BQ110" s="119">
        <f t="shared" si="54"/>
        <v>9.4665178955493683E-5</v>
      </c>
      <c r="BR110" s="119" t="str">
        <f t="shared" si="55"/>
        <v/>
      </c>
      <c r="BS110" s="119" t="str">
        <f t="shared" si="56"/>
        <v/>
      </c>
      <c r="BT110" s="140">
        <f t="shared" si="57"/>
        <v>0</v>
      </c>
      <c r="BU110" s="119">
        <f t="shared" si="58"/>
        <v>9.4665178955493683E-5</v>
      </c>
      <c r="BV110" s="119" t="str">
        <f t="shared" si="59"/>
        <v/>
      </c>
      <c r="BZ110" s="136">
        <f t="shared" si="41"/>
        <v>0.56320000000000014</v>
      </c>
      <c r="CA110" s="119">
        <f t="shared" si="39"/>
        <v>0.9991805928759101</v>
      </c>
      <c r="CB110" s="119">
        <f t="shared" si="40"/>
        <v>3.0961377379012944E-5</v>
      </c>
      <c r="CC110" s="119" t="str">
        <f t="shared" si="37"/>
        <v/>
      </c>
      <c r="CD110" s="121" t="str">
        <f t="shared" si="38"/>
        <v/>
      </c>
    </row>
    <row r="111" spans="1:82" ht="20.100000000000001" customHeight="1" x14ac:dyDescent="0.25">
      <c r="D111" s="17" t="s">
        <v>16</v>
      </c>
      <c r="E111" s="17"/>
      <c r="F111" s="56">
        <f>B41</f>
        <v>4</v>
      </c>
      <c r="N111" s="136"/>
      <c r="AY111" s="134">
        <v>82</v>
      </c>
      <c r="AZ111" s="119">
        <f t="shared" si="42"/>
        <v>-5671.8907428841212</v>
      </c>
      <c r="BA111" s="140">
        <f t="shared" si="43"/>
        <v>3.0490308469420798E-7</v>
      </c>
      <c r="BB111" s="140">
        <f t="shared" si="44"/>
        <v>1.2032984121858172E-4</v>
      </c>
      <c r="BC111" s="119">
        <f t="shared" si="45"/>
        <v>3.0490308469420798E-7</v>
      </c>
      <c r="BD111" s="119" t="str">
        <f t="shared" si="46"/>
        <v/>
      </c>
      <c r="BE111" s="119" t="str">
        <f t="shared" si="47"/>
        <v/>
      </c>
      <c r="BF111" s="119">
        <f t="shared" si="48"/>
        <v>0</v>
      </c>
      <c r="BG111" s="119">
        <f t="shared" si="49"/>
        <v>3.0490308469420798E-7</v>
      </c>
      <c r="BH111" s="119" t="str">
        <f t="shared" si="50"/>
        <v/>
      </c>
      <c r="BM111" s="134">
        <v>82</v>
      </c>
      <c r="BN111" s="119">
        <f t="shared" si="51"/>
        <v>-18.001845193766552</v>
      </c>
      <c r="BO111" s="140">
        <f t="shared" si="52"/>
        <v>9.6066651220438101E-5</v>
      </c>
      <c r="BP111" s="140">
        <f t="shared" si="53"/>
        <v>1.2032984121858172E-4</v>
      </c>
      <c r="BQ111" s="119">
        <f t="shared" si="54"/>
        <v>9.6066651220438101E-5</v>
      </c>
      <c r="BR111" s="119" t="str">
        <f t="shared" si="55"/>
        <v/>
      </c>
      <c r="BS111" s="119" t="str">
        <f t="shared" si="56"/>
        <v/>
      </c>
      <c r="BT111" s="140">
        <f t="shared" si="57"/>
        <v>0</v>
      </c>
      <c r="BU111" s="119">
        <f t="shared" si="58"/>
        <v>9.6066651220438101E-5</v>
      </c>
      <c r="BV111" s="119" t="str">
        <f t="shared" si="59"/>
        <v/>
      </c>
      <c r="BZ111" s="136">
        <f t="shared" si="41"/>
        <v>0.56960000000000011</v>
      </c>
      <c r="CA111" s="119">
        <f t="shared" si="39"/>
        <v>0.99914963149853109</v>
      </c>
      <c r="CB111" s="119">
        <f t="shared" si="40"/>
        <v>3.1741671016827233E-5</v>
      </c>
      <c r="CC111" s="119" t="str">
        <f t="shared" si="37"/>
        <v/>
      </c>
      <c r="CD111" s="121" t="str">
        <f t="shared" si="38"/>
        <v/>
      </c>
    </row>
    <row r="112" spans="1:82" ht="20.100000000000001" customHeight="1" x14ac:dyDescent="0.25">
      <c r="D112" s="20" t="s">
        <v>379</v>
      </c>
      <c r="E112" s="20"/>
      <c r="F112" s="117">
        <f>_xlfn.T.INV.2T(F106,F111)</f>
        <v>1.189566852443694</v>
      </c>
      <c r="N112" s="136"/>
      <c r="AY112" s="134">
        <v>83</v>
      </c>
      <c r="AZ112" s="119">
        <f t="shared" si="42"/>
        <v>-5665.7122126631148</v>
      </c>
      <c r="BA112" s="140">
        <f t="shared" si="43"/>
        <v>3.0941207700649333E-7</v>
      </c>
      <c r="BB112" s="140">
        <f t="shared" si="44"/>
        <v>1.2222759206414701E-4</v>
      </c>
      <c r="BC112" s="119">
        <f t="shared" si="45"/>
        <v>3.0941207700649333E-7</v>
      </c>
      <c r="BD112" s="119" t="str">
        <f t="shared" si="46"/>
        <v/>
      </c>
      <c r="BE112" s="119" t="str">
        <f t="shared" si="47"/>
        <v/>
      </c>
      <c r="BF112" s="119">
        <f t="shared" si="48"/>
        <v>0</v>
      </c>
      <c r="BG112" s="119">
        <f t="shared" si="49"/>
        <v>3.0941207700649333E-7</v>
      </c>
      <c r="BH112" s="119" t="str">
        <f t="shared" si="50"/>
        <v/>
      </c>
      <c r="BM112" s="134">
        <v>83</v>
      </c>
      <c r="BN112" s="119">
        <f t="shared" si="51"/>
        <v>-17.982235340614302</v>
      </c>
      <c r="BO112" s="140">
        <f t="shared" si="52"/>
        <v>9.7487311796090611E-5</v>
      </c>
      <c r="BP112" s="140">
        <f t="shared" si="53"/>
        <v>1.2222759206414677E-4</v>
      </c>
      <c r="BQ112" s="119">
        <f t="shared" si="54"/>
        <v>9.7487311796090611E-5</v>
      </c>
      <c r="BR112" s="119" t="str">
        <f t="shared" si="55"/>
        <v/>
      </c>
      <c r="BS112" s="119" t="str">
        <f t="shared" si="56"/>
        <v/>
      </c>
      <c r="BT112" s="140">
        <f t="shared" si="57"/>
        <v>0</v>
      </c>
      <c r="BU112" s="119">
        <f t="shared" si="58"/>
        <v>9.7487311796090611E-5</v>
      </c>
      <c r="BV112" s="119" t="str">
        <f t="shared" si="59"/>
        <v/>
      </c>
      <c r="BZ112" s="136">
        <f t="shared" si="41"/>
        <v>0.57600000000000007</v>
      </c>
      <c r="CA112" s="119">
        <f t="shared" si="39"/>
        <v>0.99911788982751426</v>
      </c>
      <c r="CB112" s="119">
        <f t="shared" si="40"/>
        <v>3.2531474860375553E-5</v>
      </c>
      <c r="CC112" s="119" t="str">
        <f t="shared" si="37"/>
        <v/>
      </c>
      <c r="CD112" s="121" t="str">
        <f t="shared" si="38"/>
        <v/>
      </c>
    </row>
    <row r="113" spans="1:82" ht="20.100000000000001" customHeight="1" x14ac:dyDescent="0.25">
      <c r="D113" s="159" t="s">
        <v>388</v>
      </c>
      <c r="E113" s="159"/>
      <c r="F113" s="117">
        <f>ABS(E56)</f>
        <v>49.690399499994172</v>
      </c>
      <c r="N113" s="136"/>
      <c r="AY113" s="134">
        <v>84</v>
      </c>
      <c r="AZ113" s="119">
        <f t="shared" si="42"/>
        <v>-5659.5336824421083</v>
      </c>
      <c r="BA113" s="140">
        <f t="shared" si="43"/>
        <v>3.1398272579762583E-7</v>
      </c>
      <c r="BB113" s="140">
        <f t="shared" si="44"/>
        <v>1.2415339193721725E-4</v>
      </c>
      <c r="BC113" s="119">
        <f t="shared" si="45"/>
        <v>3.1398272579762583E-7</v>
      </c>
      <c r="BD113" s="119" t="str">
        <f t="shared" si="46"/>
        <v/>
      </c>
      <c r="BE113" s="119" t="str">
        <f t="shared" si="47"/>
        <v/>
      </c>
      <c r="BF113" s="119">
        <f t="shared" si="48"/>
        <v>0</v>
      </c>
      <c r="BG113" s="119">
        <f t="shared" si="49"/>
        <v>3.1398272579762583E-7</v>
      </c>
      <c r="BH113" s="119" t="str">
        <f t="shared" si="50"/>
        <v/>
      </c>
      <c r="BM113" s="134">
        <v>84</v>
      </c>
      <c r="BN113" s="119">
        <f t="shared" si="51"/>
        <v>-17.962625487462052</v>
      </c>
      <c r="BO113" s="140">
        <f t="shared" si="52"/>
        <v>9.8927398647652849E-5</v>
      </c>
      <c r="BP113" s="140">
        <f t="shared" si="53"/>
        <v>1.2415339193721725E-4</v>
      </c>
      <c r="BQ113" s="119">
        <f t="shared" si="54"/>
        <v>9.8927398647652849E-5</v>
      </c>
      <c r="BR113" s="119" t="str">
        <f t="shared" si="55"/>
        <v/>
      </c>
      <c r="BS113" s="119" t="str">
        <f t="shared" si="56"/>
        <v/>
      </c>
      <c r="BT113" s="140">
        <f t="shared" si="57"/>
        <v>0</v>
      </c>
      <c r="BU113" s="119">
        <f t="shared" si="58"/>
        <v>9.8927398647652849E-5</v>
      </c>
      <c r="BV113" s="119" t="str">
        <f t="shared" si="59"/>
        <v/>
      </c>
      <c r="BZ113" s="136">
        <f t="shared" si="41"/>
        <v>0.58240000000000003</v>
      </c>
      <c r="CA113" s="119">
        <f t="shared" si="39"/>
        <v>0.99908535835265389</v>
      </c>
      <c r="CB113" s="119">
        <f t="shared" si="40"/>
        <v>3.3330755111027344E-5</v>
      </c>
      <c r="CC113" s="119" t="str">
        <f t="shared" si="37"/>
        <v/>
      </c>
      <c r="CD113" s="121" t="str">
        <f t="shared" si="38"/>
        <v/>
      </c>
    </row>
    <row r="114" spans="1:82" ht="20.100000000000001" customHeight="1" x14ac:dyDescent="0.25">
      <c r="F114" s="116"/>
      <c r="N114" s="136"/>
      <c r="AY114" s="134">
        <v>85</v>
      </c>
      <c r="AZ114" s="119">
        <f t="shared" si="42"/>
        <v>-5653.3551522211019</v>
      </c>
      <c r="BA114" s="140">
        <f t="shared" si="43"/>
        <v>3.1861579451995167E-7</v>
      </c>
      <c r="BB114" s="140">
        <f t="shared" si="44"/>
        <v>1.2610762413848639E-4</v>
      </c>
      <c r="BC114" s="119">
        <f t="shared" si="45"/>
        <v>3.1861579451995167E-7</v>
      </c>
      <c r="BD114" s="119" t="str">
        <f t="shared" si="46"/>
        <v/>
      </c>
      <c r="BE114" s="119" t="str">
        <f t="shared" si="47"/>
        <v/>
      </c>
      <c r="BF114" s="119">
        <f t="shared" si="48"/>
        <v>0</v>
      </c>
      <c r="BG114" s="119">
        <f t="shared" si="49"/>
        <v>3.1861579451995167E-7</v>
      </c>
      <c r="BH114" s="119" t="str">
        <f t="shared" si="50"/>
        <v/>
      </c>
      <c r="BM114" s="134">
        <v>85</v>
      </c>
      <c r="BN114" s="119">
        <f t="shared" si="51"/>
        <v>-17.943015634309802</v>
      </c>
      <c r="BO114" s="140">
        <f t="shared" si="52"/>
        <v>1.0038715231814911E-4</v>
      </c>
      <c r="BP114" s="140">
        <f t="shared" si="53"/>
        <v>1.2610762413848639E-4</v>
      </c>
      <c r="BQ114" s="119">
        <f t="shared" si="54"/>
        <v>1.0038715231814911E-4</v>
      </c>
      <c r="BR114" s="119" t="str">
        <f t="shared" si="55"/>
        <v/>
      </c>
      <c r="BS114" s="119" t="str">
        <f t="shared" si="56"/>
        <v/>
      </c>
      <c r="BT114" s="140">
        <f t="shared" si="57"/>
        <v>0</v>
      </c>
      <c r="BU114" s="119">
        <f t="shared" si="58"/>
        <v>1.0038715231814911E-4</v>
      </c>
      <c r="BV114" s="119" t="str">
        <f t="shared" si="59"/>
        <v/>
      </c>
      <c r="BZ114" s="136">
        <f t="shared" si="41"/>
        <v>0.58879999999999999</v>
      </c>
      <c r="CA114" s="119">
        <f t="shared" si="39"/>
        <v>0.99905202759754286</v>
      </c>
      <c r="CB114" s="119">
        <f t="shared" si="40"/>
        <v>3.4139477263162021E-5</v>
      </c>
      <c r="CC114" s="119" t="str">
        <f t="shared" si="37"/>
        <v/>
      </c>
      <c r="CD114" s="121" t="str">
        <f t="shared" si="38"/>
        <v/>
      </c>
    </row>
    <row r="115" spans="1:82" ht="20.100000000000001" customHeight="1" x14ac:dyDescent="0.25">
      <c r="D115" s="17" t="s">
        <v>85</v>
      </c>
      <c r="E115" s="17"/>
      <c r="F115" s="55">
        <f>C56</f>
        <v>243.60535931789491</v>
      </c>
      <c r="N115" s="136"/>
      <c r="AY115" s="134">
        <v>86</v>
      </c>
      <c r="AZ115" s="119">
        <f t="shared" si="42"/>
        <v>-5647.1766220000945</v>
      </c>
      <c r="BA115" s="140">
        <f t="shared" si="43"/>
        <v>3.2331205487913411E-7</v>
      </c>
      <c r="BB115" s="140">
        <f t="shared" si="44"/>
        <v>1.2809067671112171E-4</v>
      </c>
      <c r="BC115" s="119">
        <f t="shared" si="45"/>
        <v>3.2331205487913411E-7</v>
      </c>
      <c r="BD115" s="119" t="str">
        <f t="shared" si="46"/>
        <v/>
      </c>
      <c r="BE115" s="119" t="str">
        <f t="shared" si="47"/>
        <v/>
      </c>
      <c r="BF115" s="119">
        <f t="shared" si="48"/>
        <v>0</v>
      </c>
      <c r="BG115" s="119">
        <f t="shared" si="49"/>
        <v>3.2331205487913411E-7</v>
      </c>
      <c r="BH115" s="119" t="str">
        <f t="shared" si="50"/>
        <v/>
      </c>
      <c r="BM115" s="134">
        <v>86</v>
      </c>
      <c r="BN115" s="119">
        <f t="shared" si="51"/>
        <v>-17.923405781157548</v>
      </c>
      <c r="BO115" s="140">
        <f t="shared" si="52"/>
        <v>1.0186681595099956E-4</v>
      </c>
      <c r="BP115" s="140">
        <f t="shared" si="53"/>
        <v>1.2809067671112171E-4</v>
      </c>
      <c r="BQ115" s="119">
        <f t="shared" si="54"/>
        <v>1.0186681595099956E-4</v>
      </c>
      <c r="BR115" s="119" t="str">
        <f t="shared" si="55"/>
        <v/>
      </c>
      <c r="BS115" s="119" t="str">
        <f t="shared" si="56"/>
        <v/>
      </c>
      <c r="BT115" s="140">
        <f t="shared" si="57"/>
        <v>0</v>
      </c>
      <c r="BU115" s="119">
        <f t="shared" si="58"/>
        <v>1.0186681595099956E-4</v>
      </c>
      <c r="BV115" s="119" t="str">
        <f t="shared" si="59"/>
        <v/>
      </c>
      <c r="BZ115" s="136">
        <f t="shared" si="41"/>
        <v>0.59519999999999995</v>
      </c>
      <c r="CA115" s="119">
        <f t="shared" si="39"/>
        <v>0.9990178881202797</v>
      </c>
      <c r="CB115" s="119">
        <f t="shared" si="40"/>
        <v>3.4957606122154594E-5</v>
      </c>
      <c r="CC115" s="119" t="str">
        <f t="shared" si="37"/>
        <v/>
      </c>
      <c r="CD115" s="121" t="str">
        <f t="shared" si="38"/>
        <v/>
      </c>
    </row>
    <row r="116" spans="1:82" ht="20.100000000000001" customHeight="1" x14ac:dyDescent="0.25">
      <c r="F116" s="116"/>
      <c r="N116" s="136"/>
      <c r="AY116" s="134">
        <v>87</v>
      </c>
      <c r="AZ116" s="119">
        <f t="shared" si="42"/>
        <v>-5640.9980917790881</v>
      </c>
      <c r="BA116" s="140">
        <f t="shared" si="43"/>
        <v>3.2807228690618118E-7</v>
      </c>
      <c r="BB116" s="140">
        <f t="shared" si="44"/>
        <v>1.3010294249197777E-4</v>
      </c>
      <c r="BC116" s="119">
        <f t="shared" si="45"/>
        <v>3.2807228690618118E-7</v>
      </c>
      <c r="BD116" s="119" t="str">
        <f t="shared" si="46"/>
        <v/>
      </c>
      <c r="BE116" s="119" t="str">
        <f t="shared" si="47"/>
        <v/>
      </c>
      <c r="BF116" s="119">
        <f t="shared" si="48"/>
        <v>0</v>
      </c>
      <c r="BG116" s="119">
        <f t="shared" si="49"/>
        <v>3.2807228690618118E-7</v>
      </c>
      <c r="BH116" s="119" t="str">
        <f t="shared" si="50"/>
        <v/>
      </c>
      <c r="BM116" s="134">
        <v>87</v>
      </c>
      <c r="BN116" s="119">
        <f t="shared" si="51"/>
        <v>-17.903795928005298</v>
      </c>
      <c r="BO116" s="140">
        <f t="shared" si="52"/>
        <v>1.0336663531271337E-4</v>
      </c>
      <c r="BP116" s="140">
        <f t="shared" si="53"/>
        <v>1.3010294249197742E-4</v>
      </c>
      <c r="BQ116" s="119">
        <f t="shared" si="54"/>
        <v>1.0336663531271337E-4</v>
      </c>
      <c r="BR116" s="119" t="str">
        <f t="shared" si="55"/>
        <v/>
      </c>
      <c r="BS116" s="119" t="str">
        <f t="shared" si="56"/>
        <v/>
      </c>
      <c r="BT116" s="140">
        <f t="shared" si="57"/>
        <v>0</v>
      </c>
      <c r="BU116" s="119">
        <f t="shared" si="58"/>
        <v>1.0336663531271337E-4</v>
      </c>
      <c r="BV116" s="119" t="str">
        <f t="shared" si="59"/>
        <v/>
      </c>
      <c r="BZ116" s="136">
        <f t="shared" si="41"/>
        <v>0.60159999999999991</v>
      </c>
      <c r="CA116" s="119">
        <f t="shared" si="39"/>
        <v>0.99898293051415754</v>
      </c>
      <c r="CB116" s="119">
        <f t="shared" si="40"/>
        <v>3.5785105823471497E-5</v>
      </c>
      <c r="CC116" s="119" t="str">
        <f t="shared" si="37"/>
        <v/>
      </c>
      <c r="CD116" s="121" t="str">
        <f t="shared" si="38"/>
        <v/>
      </c>
    </row>
    <row r="117" spans="1:82" ht="20.100000000000001" customHeight="1" x14ac:dyDescent="0.25">
      <c r="D117" s="17" t="s">
        <v>33</v>
      </c>
      <c r="E117" s="158" t="str">
        <f>IF(F113&gt;F112,"O ponto calculado é maior que o ponto crítico","O ponto calculado é menor que o ponto crítico")</f>
        <v>O ponto calculado é maior que o ponto crítico</v>
      </c>
      <c r="F117" s="158"/>
      <c r="N117" s="136"/>
      <c r="AY117" s="134">
        <v>88</v>
      </c>
      <c r="AZ117" s="119">
        <f t="shared" si="42"/>
        <v>-5634.8195615580817</v>
      </c>
      <c r="BA117" s="140">
        <f t="shared" si="43"/>
        <v>3.3289727902987512E-7</v>
      </c>
      <c r="BB117" s="140">
        <f t="shared" si="44"/>
        <v>1.3214481916326058E-4</v>
      </c>
      <c r="BC117" s="119">
        <f t="shared" si="45"/>
        <v>3.3289727902987512E-7</v>
      </c>
      <c r="BD117" s="119" t="str">
        <f t="shared" si="46"/>
        <v/>
      </c>
      <c r="BE117" s="119" t="str">
        <f t="shared" si="47"/>
        <v/>
      </c>
      <c r="BF117" s="119">
        <f t="shared" si="48"/>
        <v>0</v>
      </c>
      <c r="BG117" s="119">
        <f t="shared" si="49"/>
        <v>3.3289727902987512E-7</v>
      </c>
      <c r="BH117" s="119" t="str">
        <f t="shared" si="50"/>
        <v/>
      </c>
      <c r="BM117" s="134">
        <v>88</v>
      </c>
      <c r="BN117" s="119">
        <f t="shared" si="51"/>
        <v>-17.884186074853048</v>
      </c>
      <c r="BO117" s="140">
        <f t="shared" si="52"/>
        <v>1.0488685881571003E-4</v>
      </c>
      <c r="BP117" s="140">
        <f t="shared" si="53"/>
        <v>1.3214481916326058E-4</v>
      </c>
      <c r="BQ117" s="119">
        <f t="shared" si="54"/>
        <v>1.0488685881571003E-4</v>
      </c>
      <c r="BR117" s="119" t="str">
        <f t="shared" si="55"/>
        <v/>
      </c>
      <c r="BS117" s="119" t="str">
        <f t="shared" si="56"/>
        <v/>
      </c>
      <c r="BT117" s="140">
        <f t="shared" si="57"/>
        <v>0</v>
      </c>
      <c r="BU117" s="119">
        <f t="shared" si="58"/>
        <v>1.0488685881571003E-4</v>
      </c>
      <c r="BV117" s="119" t="str">
        <f t="shared" si="59"/>
        <v/>
      </c>
      <c r="BZ117" s="136">
        <f t="shared" si="41"/>
        <v>0.60799999999999987</v>
      </c>
      <c r="CA117" s="119">
        <f t="shared" si="39"/>
        <v>0.99894714540833407</v>
      </c>
      <c r="CB117" s="119">
        <f t="shared" si="40"/>
        <v>3.6621939848435758E-5</v>
      </c>
      <c r="CC117" s="119" t="str">
        <f t="shared" si="37"/>
        <v/>
      </c>
      <c r="CD117" s="121" t="str">
        <f t="shared" si="38"/>
        <v/>
      </c>
    </row>
    <row r="118" spans="1:82" ht="20.100000000000001" customHeight="1" x14ac:dyDescent="0.25">
      <c r="D118" s="20" t="s">
        <v>159</v>
      </c>
      <c r="E118" s="159" t="str">
        <f>IF(F113&gt;F112,"Rejeita-se a hipótese nula","Não se pode rejeitar a hipótese nula")</f>
        <v>Rejeita-se a hipótese nula</v>
      </c>
      <c r="F118" s="159"/>
      <c r="N118" s="136"/>
      <c r="AY118" s="134">
        <v>89</v>
      </c>
      <c r="AZ118" s="119">
        <f t="shared" si="42"/>
        <v>-5628.6410313370752</v>
      </c>
      <c r="BA118" s="140">
        <f t="shared" si="43"/>
        <v>3.3778782814958185E-7</v>
      </c>
      <c r="BB118" s="140">
        <f t="shared" si="44"/>
        <v>1.3421670930463872E-4</v>
      </c>
      <c r="BC118" s="119">
        <f t="shared" si="45"/>
        <v>3.3778782814958185E-7</v>
      </c>
      <c r="BD118" s="119" t="str">
        <f t="shared" si="46"/>
        <v/>
      </c>
      <c r="BE118" s="119" t="str">
        <f t="shared" si="47"/>
        <v/>
      </c>
      <c r="BF118" s="119">
        <f t="shared" si="48"/>
        <v>0</v>
      </c>
      <c r="BG118" s="119">
        <f t="shared" si="49"/>
        <v>3.3778782814958185E-7</v>
      </c>
      <c r="BH118" s="119" t="str">
        <f t="shared" si="50"/>
        <v/>
      </c>
      <c r="BM118" s="134">
        <v>89</v>
      </c>
      <c r="BN118" s="119">
        <f t="shared" si="51"/>
        <v>-17.864576221700794</v>
      </c>
      <c r="BO118" s="140">
        <f t="shared" si="52"/>
        <v>1.0642773754125823E-4</v>
      </c>
      <c r="BP118" s="140">
        <f t="shared" si="53"/>
        <v>1.3421670930463872E-4</v>
      </c>
      <c r="BQ118" s="119">
        <f t="shared" si="54"/>
        <v>1.0642773754125823E-4</v>
      </c>
      <c r="BR118" s="119" t="str">
        <f t="shared" si="55"/>
        <v/>
      </c>
      <c r="BS118" s="119" t="str">
        <f t="shared" si="56"/>
        <v/>
      </c>
      <c r="BT118" s="140">
        <f t="shared" si="57"/>
        <v>0</v>
      </c>
      <c r="BU118" s="119">
        <f t="shared" si="58"/>
        <v>1.0642773754125823E-4</v>
      </c>
      <c r="BV118" s="119" t="str">
        <f t="shared" si="59"/>
        <v/>
      </c>
      <c r="BZ118" s="136">
        <f t="shared" si="41"/>
        <v>0.61439999999999984</v>
      </c>
      <c r="CA118" s="119">
        <f t="shared" si="39"/>
        <v>0.99891052346848563</v>
      </c>
      <c r="CB118" s="119">
        <f t="shared" si="40"/>
        <v>3.7468071044322038E-5</v>
      </c>
      <c r="CC118" s="119" t="str">
        <f t="shared" si="37"/>
        <v/>
      </c>
      <c r="CD118" s="121" t="str">
        <f t="shared" si="38"/>
        <v/>
      </c>
    </row>
    <row r="119" spans="1:82" ht="20.100000000000001" customHeight="1" x14ac:dyDescent="0.25">
      <c r="N119" s="136"/>
      <c r="AY119" s="134">
        <v>90</v>
      </c>
      <c r="AZ119" s="119">
        <f t="shared" si="42"/>
        <v>-5622.4625011160679</v>
      </c>
      <c r="BA119" s="140">
        <f t="shared" si="43"/>
        <v>3.4274473970845327E-7</v>
      </c>
      <c r="BB119" s="140">
        <f t="shared" si="44"/>
        <v>1.3631902044580204E-4</v>
      </c>
      <c r="BC119" s="119">
        <f t="shared" si="45"/>
        <v>3.4274473970845327E-7</v>
      </c>
      <c r="BD119" s="119" t="str">
        <f t="shared" si="46"/>
        <v/>
      </c>
      <c r="BE119" s="119" t="str">
        <f t="shared" si="47"/>
        <v/>
      </c>
      <c r="BF119" s="119">
        <f t="shared" si="48"/>
        <v>0</v>
      </c>
      <c r="BG119" s="119">
        <f t="shared" si="49"/>
        <v>3.4274473970845327E-7</v>
      </c>
      <c r="BH119" s="119" t="str">
        <f t="shared" si="50"/>
        <v/>
      </c>
      <c r="BM119" s="134">
        <v>90</v>
      </c>
      <c r="BN119" s="119">
        <f t="shared" si="51"/>
        <v>-17.844966368548544</v>
      </c>
      <c r="BO119" s="140">
        <f t="shared" si="52"/>
        <v>1.079895252625409E-4</v>
      </c>
      <c r="BP119" s="140">
        <f t="shared" si="53"/>
        <v>1.3631902044580204E-4</v>
      </c>
      <c r="BQ119" s="119">
        <f t="shared" si="54"/>
        <v>1.079895252625409E-4</v>
      </c>
      <c r="BR119" s="119" t="str">
        <f t="shared" si="55"/>
        <v/>
      </c>
      <c r="BS119" s="119" t="str">
        <f t="shared" si="56"/>
        <v/>
      </c>
      <c r="BT119" s="140">
        <f t="shared" si="57"/>
        <v>0</v>
      </c>
      <c r="BU119" s="119">
        <f t="shared" si="58"/>
        <v>1.079895252625409E-4</v>
      </c>
      <c r="BV119" s="119" t="str">
        <f t="shared" si="59"/>
        <v/>
      </c>
      <c r="BZ119" s="136">
        <f t="shared" si="41"/>
        <v>0.6207999999999998</v>
      </c>
      <c r="CA119" s="119">
        <f t="shared" si="39"/>
        <v>0.99887305539744131</v>
      </c>
      <c r="CB119" s="119">
        <f t="shared" si="40"/>
        <v>3.8323461638900547E-5</v>
      </c>
      <c r="CC119" s="119" t="str">
        <f t="shared" si="37"/>
        <v/>
      </c>
      <c r="CD119" s="121" t="str">
        <f t="shared" si="38"/>
        <v/>
      </c>
    </row>
    <row r="120" spans="1:82" ht="20.100000000000001" customHeight="1" x14ac:dyDescent="0.25">
      <c r="N120" s="136"/>
      <c r="AY120" s="134">
        <v>91</v>
      </c>
      <c r="AZ120" s="119">
        <f t="shared" si="42"/>
        <v>-5616.2839708950614</v>
      </c>
      <c r="BA120" s="140">
        <f t="shared" si="43"/>
        <v>3.4776882776701504E-7</v>
      </c>
      <c r="BB120" s="140">
        <f t="shared" si="44"/>
        <v>1.3845216511947908E-4</v>
      </c>
      <c r="BC120" s="119">
        <f t="shared" si="45"/>
        <v>3.4776882776701504E-7</v>
      </c>
      <c r="BD120" s="119" t="str">
        <f t="shared" si="46"/>
        <v/>
      </c>
      <c r="BE120" s="119" t="str">
        <f t="shared" si="47"/>
        <v/>
      </c>
      <c r="BF120" s="119">
        <f t="shared" si="48"/>
        <v>0</v>
      </c>
      <c r="BG120" s="119">
        <f t="shared" si="49"/>
        <v>3.4776882776701504E-7</v>
      </c>
      <c r="BH120" s="119" t="str">
        <f t="shared" si="50"/>
        <v/>
      </c>
      <c r="BM120" s="134">
        <v>91</v>
      </c>
      <c r="BN120" s="119">
        <f t="shared" si="51"/>
        <v>-17.825356515396294</v>
      </c>
      <c r="BO120" s="140">
        <f t="shared" si="52"/>
        <v>1.0957247846784113E-4</v>
      </c>
      <c r="BP120" s="140">
        <f t="shared" si="53"/>
        <v>1.3845216511947908E-4</v>
      </c>
      <c r="BQ120" s="119">
        <f t="shared" si="54"/>
        <v>1.0957247846784113E-4</v>
      </c>
      <c r="BR120" s="119" t="str">
        <f t="shared" si="55"/>
        <v/>
      </c>
      <c r="BS120" s="119" t="str">
        <f t="shared" si="56"/>
        <v/>
      </c>
      <c r="BT120" s="140">
        <f t="shared" si="57"/>
        <v>0</v>
      </c>
      <c r="BU120" s="119">
        <f t="shared" si="58"/>
        <v>1.0957247846784113E-4</v>
      </c>
      <c r="BV120" s="119" t="str">
        <f t="shared" si="59"/>
        <v/>
      </c>
      <c r="BZ120" s="136">
        <f t="shared" si="41"/>
        <v>0.62719999999999976</v>
      </c>
      <c r="CA120" s="119">
        <f t="shared" si="39"/>
        <v>0.99883473193580241</v>
      </c>
      <c r="CB120" s="119">
        <f t="shared" si="40"/>
        <v>3.9188073257867551E-5</v>
      </c>
      <c r="CC120" s="119" t="str">
        <f t="shared" si="37"/>
        <v/>
      </c>
      <c r="CD120" s="121" t="str">
        <f t="shared" si="38"/>
        <v/>
      </c>
    </row>
    <row r="121" spans="1:82" ht="20.100000000000001" customHeight="1" x14ac:dyDescent="0.25">
      <c r="N121" s="136"/>
      <c r="AY121" s="134">
        <v>92</v>
      </c>
      <c r="AZ121" s="119">
        <f t="shared" si="42"/>
        <v>-5610.105440674055</v>
      </c>
      <c r="BA121" s="140">
        <f t="shared" si="43"/>
        <v>3.5286091507714737E-7</v>
      </c>
      <c r="BB121" s="140">
        <f t="shared" si="44"/>
        <v>1.4061656091490874E-4</v>
      </c>
      <c r="BC121" s="119">
        <f t="shared" si="45"/>
        <v>3.5286091507714737E-7</v>
      </c>
      <c r="BD121" s="119" t="str">
        <f t="shared" si="46"/>
        <v/>
      </c>
      <c r="BE121" s="119" t="str">
        <f t="shared" si="47"/>
        <v/>
      </c>
      <c r="BF121" s="119">
        <f t="shared" si="48"/>
        <v>0</v>
      </c>
      <c r="BG121" s="119">
        <f t="shared" si="49"/>
        <v>3.5286091507714737E-7</v>
      </c>
      <c r="BH121" s="119" t="str">
        <f t="shared" si="50"/>
        <v/>
      </c>
      <c r="BM121" s="134">
        <v>92</v>
      </c>
      <c r="BN121" s="119">
        <f t="shared" si="51"/>
        <v>-17.805746662244044</v>
      </c>
      <c r="BO121" s="140">
        <f t="shared" si="52"/>
        <v>1.1117685638385045E-4</v>
      </c>
      <c r="BP121" s="140">
        <f t="shared" si="53"/>
        <v>1.4061656091490874E-4</v>
      </c>
      <c r="BQ121" s="119">
        <f t="shared" si="54"/>
        <v>1.1117685638385045E-4</v>
      </c>
      <c r="BR121" s="119" t="str">
        <f t="shared" si="55"/>
        <v/>
      </c>
      <c r="BS121" s="119" t="str">
        <f t="shared" si="56"/>
        <v/>
      </c>
      <c r="BT121" s="140">
        <f t="shared" si="57"/>
        <v>0</v>
      </c>
      <c r="BU121" s="119">
        <f t="shared" si="58"/>
        <v>1.1117685638385045E-4</v>
      </c>
      <c r="BV121" s="119" t="str">
        <f t="shared" si="59"/>
        <v/>
      </c>
      <c r="BZ121" s="136">
        <f t="shared" si="41"/>
        <v>0.63359999999999972</v>
      </c>
      <c r="CA121" s="119">
        <f t="shared" si="39"/>
        <v>0.99879554386254454</v>
      </c>
      <c r="CB121" s="119">
        <f t="shared" si="40"/>
        <v>4.0061866941720758E-5</v>
      </c>
      <c r="CC121" s="119" t="str">
        <f t="shared" si="37"/>
        <v/>
      </c>
      <c r="CD121" s="121" t="str">
        <f t="shared" si="38"/>
        <v/>
      </c>
    </row>
    <row r="122" spans="1:82" ht="20.100000000000001" customHeight="1" x14ac:dyDescent="0.25">
      <c r="N122" s="136"/>
      <c r="AY122" s="134">
        <v>93</v>
      </c>
      <c r="AZ122" s="119">
        <f t="shared" si="42"/>
        <v>-5603.9269104530485</v>
      </c>
      <c r="BA122" s="140">
        <f t="shared" si="43"/>
        <v>3.5802183315644E-7</v>
      </c>
      <c r="BB122" s="140">
        <f t="shared" si="44"/>
        <v>1.4281263053176729E-4</v>
      </c>
      <c r="BC122" s="119">
        <f t="shared" si="45"/>
        <v>3.5802183315644E-7</v>
      </c>
      <c r="BD122" s="119" t="str">
        <f t="shared" si="46"/>
        <v/>
      </c>
      <c r="BE122" s="119" t="str">
        <f t="shared" si="47"/>
        <v/>
      </c>
      <c r="BF122" s="119">
        <f t="shared" si="48"/>
        <v>0</v>
      </c>
      <c r="BG122" s="119">
        <f t="shared" si="49"/>
        <v>3.5802183315644E-7</v>
      </c>
      <c r="BH122" s="119" t="str">
        <f t="shared" si="50"/>
        <v/>
      </c>
      <c r="BM122" s="134">
        <v>93</v>
      </c>
      <c r="BN122" s="119">
        <f t="shared" si="51"/>
        <v>-17.78613680909179</v>
      </c>
      <c r="BO122" s="140">
        <f t="shared" si="52"/>
        <v>1.1280292099909682E-4</v>
      </c>
      <c r="BP122" s="140">
        <f t="shared" si="53"/>
        <v>1.4281263053176729E-4</v>
      </c>
      <c r="BQ122" s="119">
        <f t="shared" si="54"/>
        <v>1.1280292099909682E-4</v>
      </c>
      <c r="BR122" s="119" t="str">
        <f t="shared" si="55"/>
        <v/>
      </c>
      <c r="BS122" s="119" t="str">
        <f t="shared" si="56"/>
        <v/>
      </c>
      <c r="BT122" s="140">
        <f t="shared" si="57"/>
        <v>0</v>
      </c>
      <c r="BU122" s="119">
        <f t="shared" si="58"/>
        <v>1.1280292099909682E-4</v>
      </c>
      <c r="BV122" s="119" t="str">
        <f t="shared" si="59"/>
        <v/>
      </c>
      <c r="BZ122" s="136">
        <f t="shared" si="41"/>
        <v>0.63999999999999968</v>
      </c>
      <c r="CA122" s="119">
        <f t="shared" si="39"/>
        <v>0.99875548199560282</v>
      </c>
      <c r="CB122" s="119">
        <f t="shared" si="40"/>
        <v>4.0944803159637111E-5</v>
      </c>
      <c r="CC122" s="119" t="str">
        <f t="shared" si="37"/>
        <v/>
      </c>
      <c r="CD122" s="121" t="str">
        <f t="shared" si="38"/>
        <v/>
      </c>
    </row>
    <row r="123" spans="1:82" ht="20.100000000000001" customHeight="1" x14ac:dyDescent="0.25">
      <c r="A123" s="156" t="s">
        <v>13</v>
      </c>
      <c r="B123" s="156"/>
      <c r="C123" s="156"/>
      <c r="D123" s="156"/>
      <c r="E123" s="156"/>
      <c r="F123" s="156"/>
      <c r="N123" s="136"/>
      <c r="AY123" s="134">
        <v>94</v>
      </c>
      <c r="AZ123" s="119">
        <f t="shared" si="42"/>
        <v>-5597.7483802320412</v>
      </c>
      <c r="BA123" s="140">
        <f t="shared" si="43"/>
        <v>3.632524223629375E-7</v>
      </c>
      <c r="BB123" s="140">
        <f t="shared" si="44"/>
        <v>1.4504080183455975E-4</v>
      </c>
      <c r="BC123" s="119">
        <f t="shared" si="45"/>
        <v>3.632524223629375E-7</v>
      </c>
      <c r="BD123" s="119" t="str">
        <f t="shared" si="46"/>
        <v/>
      </c>
      <c r="BE123" s="119" t="str">
        <f t="shared" si="47"/>
        <v/>
      </c>
      <c r="BF123" s="119">
        <f t="shared" si="48"/>
        <v>0</v>
      </c>
      <c r="BG123" s="119">
        <f t="shared" si="49"/>
        <v>3.632524223629375E-7</v>
      </c>
      <c r="BH123" s="119" t="str">
        <f t="shared" si="50"/>
        <v/>
      </c>
      <c r="BM123" s="134">
        <v>94</v>
      </c>
      <c r="BN123" s="119">
        <f t="shared" si="51"/>
        <v>-17.76652695593954</v>
      </c>
      <c r="BO123" s="140">
        <f t="shared" si="52"/>
        <v>1.1445093708749368E-4</v>
      </c>
      <c r="BP123" s="140">
        <f t="shared" si="53"/>
        <v>1.4504080183455934E-4</v>
      </c>
      <c r="BQ123" s="119">
        <f t="shared" si="54"/>
        <v>1.1445093708749368E-4</v>
      </c>
      <c r="BR123" s="119" t="str">
        <f t="shared" si="55"/>
        <v/>
      </c>
      <c r="BS123" s="119" t="str">
        <f t="shared" si="56"/>
        <v/>
      </c>
      <c r="BT123" s="140">
        <f t="shared" si="57"/>
        <v>0</v>
      </c>
      <c r="BU123" s="119">
        <f t="shared" si="58"/>
        <v>1.1445093708749368E-4</v>
      </c>
      <c r="BV123" s="119" t="str">
        <f t="shared" si="59"/>
        <v/>
      </c>
      <c r="BZ123" s="136">
        <f t="shared" si="41"/>
        <v>0.64639999999999964</v>
      </c>
      <c r="CA123" s="119">
        <f t="shared" si="39"/>
        <v>0.99871453719244319</v>
      </c>
      <c r="CB123" s="119">
        <f t="shared" si="40"/>
        <v>4.1836841827347371E-5</v>
      </c>
      <c r="CC123" s="119" t="str">
        <f t="shared" si="37"/>
        <v/>
      </c>
      <c r="CD123" s="121" t="str">
        <f t="shared" si="38"/>
        <v/>
      </c>
    </row>
    <row r="124" spans="1:82" ht="20.100000000000001" customHeight="1" x14ac:dyDescent="0.25">
      <c r="A124" s="28"/>
      <c r="B124" s="28"/>
      <c r="C124" s="28"/>
      <c r="D124" s="28"/>
      <c r="N124" s="136"/>
      <c r="AY124" s="134">
        <v>95</v>
      </c>
      <c r="AZ124" s="119">
        <f t="shared" si="42"/>
        <v>-5591.5698500110348</v>
      </c>
      <c r="BA124" s="140">
        <f t="shared" si="43"/>
        <v>3.6855353197026189E-7</v>
      </c>
      <c r="BB124" s="140">
        <f t="shared" si="44"/>
        <v>1.4730150790747228E-4</v>
      </c>
      <c r="BC124" s="119">
        <f t="shared" si="45"/>
        <v>3.6855353197026189E-7</v>
      </c>
      <c r="BD124" s="119" t="str">
        <f t="shared" si="46"/>
        <v/>
      </c>
      <c r="BE124" s="119" t="str">
        <f t="shared" si="47"/>
        <v/>
      </c>
      <c r="BF124" s="119">
        <f t="shared" si="48"/>
        <v>0</v>
      </c>
      <c r="BG124" s="119">
        <f t="shared" si="49"/>
        <v>3.6855353197026189E-7</v>
      </c>
      <c r="BH124" s="119" t="str">
        <f t="shared" si="50"/>
        <v/>
      </c>
      <c r="BM124" s="134">
        <v>95</v>
      </c>
      <c r="BN124" s="119">
        <f t="shared" si="51"/>
        <v>-17.74691710278729</v>
      </c>
      <c r="BO124" s="140">
        <f t="shared" si="52"/>
        <v>1.1612117223201157E-4</v>
      </c>
      <c r="BP124" s="140">
        <f t="shared" si="53"/>
        <v>1.4730150790747228E-4</v>
      </c>
      <c r="BQ124" s="119">
        <f t="shared" si="54"/>
        <v>1.1612117223201157E-4</v>
      </c>
      <c r="BR124" s="119" t="str">
        <f t="shared" si="55"/>
        <v/>
      </c>
      <c r="BS124" s="119" t="str">
        <f t="shared" si="56"/>
        <v/>
      </c>
      <c r="BT124" s="140">
        <f t="shared" si="57"/>
        <v>0</v>
      </c>
      <c r="BU124" s="119">
        <f t="shared" si="58"/>
        <v>1.1612117223201157E-4</v>
      </c>
      <c r="BV124" s="119" t="str">
        <f t="shared" si="59"/>
        <v/>
      </c>
      <c r="BZ124" s="136">
        <f t="shared" si="41"/>
        <v>0.6527999999999996</v>
      </c>
      <c r="CA124" s="119">
        <f t="shared" si="39"/>
        <v>0.99867270035061584</v>
      </c>
      <c r="CB124" s="119">
        <f t="shared" si="40"/>
        <v>4.2737942319903688E-5</v>
      </c>
      <c r="CC124" s="119" t="str">
        <f t="shared" si="37"/>
        <v/>
      </c>
      <c r="CD124" s="121" t="str">
        <f t="shared" si="38"/>
        <v/>
      </c>
    </row>
    <row r="125" spans="1:82" ht="20.100000000000001" customHeight="1" x14ac:dyDescent="0.25">
      <c r="A125" s="70" t="str">
        <f>C10</f>
        <v>Item da amostra</v>
      </c>
      <c r="B125" s="70" t="s">
        <v>359</v>
      </c>
      <c r="C125" s="70" t="s">
        <v>382</v>
      </c>
      <c r="D125" s="70" t="s">
        <v>5</v>
      </c>
      <c r="N125" s="136"/>
      <c r="AI125" s="119" cm="1">
        <f t="array" ref="AI125:AN125">TRANSPOSE(AH127:AH132)</f>
        <v>438.48964677471668</v>
      </c>
      <c r="AJ125" s="119">
        <v>-215.5907429936924</v>
      </c>
      <c r="AK125" s="119">
        <v>-215.5907429936924</v>
      </c>
      <c r="AL125" s="119">
        <v>-87.697929351590574</v>
      </c>
      <c r="AM125" s="119">
        <v>-87.697929351590574</v>
      </c>
      <c r="AN125" s="119">
        <v>168.08769793261308</v>
      </c>
      <c r="AY125" s="134">
        <v>96</v>
      </c>
      <c r="AZ125" s="119">
        <f t="shared" si="42"/>
        <v>-5585.3913197900283</v>
      </c>
      <c r="BA125" s="140">
        <f t="shared" si="43"/>
        <v>3.7392602024312088E-7</v>
      </c>
      <c r="BB125" s="140">
        <f t="shared" si="44"/>
        <v>1.4959518710969182E-4</v>
      </c>
      <c r="BC125" s="119">
        <f t="shared" si="45"/>
        <v>3.7392602024312088E-7</v>
      </c>
      <c r="BD125" s="119" t="str">
        <f t="shared" si="46"/>
        <v/>
      </c>
      <c r="BE125" s="119" t="str">
        <f t="shared" si="47"/>
        <v/>
      </c>
      <c r="BF125" s="119">
        <f t="shared" si="48"/>
        <v>0</v>
      </c>
      <c r="BG125" s="119">
        <f t="shared" si="49"/>
        <v>3.7392602024312088E-7</v>
      </c>
      <c r="BH125" s="119" t="str">
        <f t="shared" si="50"/>
        <v/>
      </c>
      <c r="BM125" s="134">
        <v>96</v>
      </c>
      <c r="BN125" s="119">
        <f t="shared" si="51"/>
        <v>-17.727307249635039</v>
      </c>
      <c r="BO125" s="140">
        <f t="shared" si="52"/>
        <v>1.1781389684846533E-4</v>
      </c>
      <c r="BP125" s="140">
        <f t="shared" si="53"/>
        <v>1.4959518710969144E-4</v>
      </c>
      <c r="BQ125" s="119">
        <f t="shared" si="54"/>
        <v>1.1781389684846533E-4</v>
      </c>
      <c r="BR125" s="119" t="str">
        <f t="shared" si="55"/>
        <v/>
      </c>
      <c r="BS125" s="119" t="str">
        <f t="shared" si="56"/>
        <v/>
      </c>
      <c r="BT125" s="140">
        <f t="shared" si="57"/>
        <v>0</v>
      </c>
      <c r="BU125" s="119">
        <f t="shared" si="58"/>
        <v>1.1781389684846533E-4</v>
      </c>
      <c r="BV125" s="119" t="str">
        <f t="shared" si="59"/>
        <v/>
      </c>
      <c r="BZ125" s="136">
        <f t="shared" si="41"/>
        <v>0.65919999999999956</v>
      </c>
      <c r="CA125" s="119">
        <f t="shared" si="39"/>
        <v>0.99862996240829593</v>
      </c>
      <c r="CB125" s="119">
        <f t="shared" si="40"/>
        <v>4.36480634881109E-5</v>
      </c>
      <c r="CC125" s="119" t="str">
        <f t="shared" ref="CC125:CC188" si="60">IF(CA125&lt;(1-$BY$26),CB125,"")</f>
        <v/>
      </c>
      <c r="CD125" s="121" t="str">
        <f t="shared" ref="CD125:CD188" si="61">IF(CA125&lt;(1-$BY$32),CB125,"")</f>
        <v/>
      </c>
    </row>
    <row r="126" spans="1:82" ht="20.100000000000001" customHeight="1" x14ac:dyDescent="0.25">
      <c r="A126" s="15">
        <f t="shared" ref="A126:A131" si="62">C11</f>
        <v>1</v>
      </c>
      <c r="B126" s="20">
        <f t="shared" ref="B126:B131" si="63">$C$55+D11*$C$56</f>
        <v>216561.51035322528</v>
      </c>
      <c r="C126" s="20">
        <f>AVERAGE($E$11:$E$16)</f>
        <v>223666.66666666666</v>
      </c>
      <c r="D126" s="20">
        <f>B126-C126</f>
        <v>-7105.1563134413736</v>
      </c>
      <c r="N126" s="136"/>
      <c r="AY126" s="134">
        <v>97</v>
      </c>
      <c r="AZ126" s="119">
        <f t="shared" si="42"/>
        <v>-5579.2127895690219</v>
      </c>
      <c r="BA126" s="140">
        <f t="shared" si="43"/>
        <v>3.7937075451318632E-7</v>
      </c>
      <c r="BB126" s="140">
        <f t="shared" si="44"/>
        <v>1.5192228313118955E-4</v>
      </c>
      <c r="BC126" s="119">
        <f t="shared" si="45"/>
        <v>3.7937075451318632E-7</v>
      </c>
      <c r="BD126" s="119" t="str">
        <f t="shared" si="46"/>
        <v/>
      </c>
      <c r="BE126" s="119" t="str">
        <f t="shared" si="47"/>
        <v/>
      </c>
      <c r="BF126" s="119">
        <f t="shared" si="48"/>
        <v>0</v>
      </c>
      <c r="BG126" s="119">
        <f t="shared" si="49"/>
        <v>3.7937075451318632E-7</v>
      </c>
      <c r="BH126" s="119" t="str">
        <f t="shared" si="50"/>
        <v/>
      </c>
      <c r="BM126" s="134">
        <v>97</v>
      </c>
      <c r="BN126" s="119">
        <f t="shared" si="51"/>
        <v>-17.707697396482786</v>
      </c>
      <c r="BO126" s="140">
        <f t="shared" si="52"/>
        <v>1.195293842094248E-4</v>
      </c>
      <c r="BP126" s="140">
        <f t="shared" si="53"/>
        <v>1.5192228313118991E-4</v>
      </c>
      <c r="BQ126" s="119">
        <f t="shared" si="54"/>
        <v>1.195293842094248E-4</v>
      </c>
      <c r="BR126" s="119" t="str">
        <f t="shared" si="55"/>
        <v/>
      </c>
      <c r="BS126" s="119" t="str">
        <f t="shared" si="56"/>
        <v/>
      </c>
      <c r="BT126" s="140">
        <f t="shared" si="57"/>
        <v>0</v>
      </c>
      <c r="BU126" s="119">
        <f t="shared" si="58"/>
        <v>1.195293842094248E-4</v>
      </c>
      <c r="BV126" s="119" t="str">
        <f t="shared" si="59"/>
        <v/>
      </c>
      <c r="BZ126" s="136">
        <f t="shared" si="41"/>
        <v>0.66559999999999953</v>
      </c>
      <c r="CA126" s="119">
        <f t="shared" si="39"/>
        <v>0.99858631434480782</v>
      </c>
      <c r="CB126" s="119">
        <f t="shared" si="40"/>
        <v>4.4567163672071253E-5</v>
      </c>
      <c r="CC126" s="119" t="str">
        <f t="shared" si="60"/>
        <v/>
      </c>
      <c r="CD126" s="121" t="str">
        <f t="shared" si="61"/>
        <v/>
      </c>
    </row>
    <row r="127" spans="1:82" ht="20.100000000000001" customHeight="1" x14ac:dyDescent="0.25">
      <c r="A127" s="15">
        <f t="shared" si="62"/>
        <v>2</v>
      </c>
      <c r="B127" s="20">
        <f t="shared" si="63"/>
        <v>220215.59074299369</v>
      </c>
      <c r="C127" s="20">
        <f t="shared" ref="C127:C131" si="64">AVERAGE($E$11:$E$16)</f>
        <v>223666.66666666666</v>
      </c>
      <c r="D127" s="20">
        <f t="shared" ref="D127:D131" si="65">B127-C127</f>
        <v>-3451.0759236729646</v>
      </c>
      <c r="N127" s="136"/>
      <c r="AE127" s="119">
        <f t="shared" ref="AE127:AE132" si="66">E11</f>
        <v>217000</v>
      </c>
      <c r="AF127" s="119">
        <f t="shared" ref="AF127:AF132" si="67">B126</f>
        <v>216561.51035322528</v>
      </c>
      <c r="AH127" s="119">
        <f>AE127-AF127</f>
        <v>438.48964677471668</v>
      </c>
      <c r="AY127" s="134">
        <v>98</v>
      </c>
      <c r="AZ127" s="119">
        <f t="shared" si="42"/>
        <v>-5573.0342593480145</v>
      </c>
      <c r="BA127" s="140">
        <f t="shared" si="43"/>
        <v>3.8488861125535443E-7</v>
      </c>
      <c r="BB127" s="140">
        <f t="shared" si="44"/>
        <v>1.5428324504897871E-4</v>
      </c>
      <c r="BC127" s="119">
        <f t="shared" si="45"/>
        <v>3.8488861125535443E-7</v>
      </c>
      <c r="BD127" s="119" t="str">
        <f t="shared" si="46"/>
        <v/>
      </c>
      <c r="BE127" s="119" t="str">
        <f t="shared" si="47"/>
        <v/>
      </c>
      <c r="BF127" s="119">
        <f t="shared" si="48"/>
        <v>0</v>
      </c>
      <c r="BG127" s="119">
        <f t="shared" si="49"/>
        <v>3.8488861125535443E-7</v>
      </c>
      <c r="BH127" s="119" t="str">
        <f t="shared" si="50"/>
        <v/>
      </c>
      <c r="BM127" s="134">
        <v>98</v>
      </c>
      <c r="BN127" s="119">
        <f t="shared" si="51"/>
        <v>-17.688087543330536</v>
      </c>
      <c r="BO127" s="140">
        <f t="shared" si="52"/>
        <v>1.2126791046823829E-4</v>
      </c>
      <c r="BP127" s="140">
        <f t="shared" si="53"/>
        <v>1.5428324504897871E-4</v>
      </c>
      <c r="BQ127" s="119">
        <f t="shared" si="54"/>
        <v>1.2126791046823829E-4</v>
      </c>
      <c r="BR127" s="119" t="str">
        <f t="shared" si="55"/>
        <v/>
      </c>
      <c r="BS127" s="119" t="str">
        <f t="shared" si="56"/>
        <v/>
      </c>
      <c r="BT127" s="140">
        <f t="shared" si="57"/>
        <v>0</v>
      </c>
      <c r="BU127" s="119">
        <f t="shared" si="58"/>
        <v>1.2126791046823829E-4</v>
      </c>
      <c r="BV127" s="119" t="str">
        <f t="shared" si="59"/>
        <v/>
      </c>
      <c r="BZ127" s="136">
        <f t="shared" si="41"/>
        <v>0.67199999999999949</v>
      </c>
      <c r="CA127" s="119">
        <f t="shared" si="39"/>
        <v>0.99854174718113575</v>
      </c>
      <c r="CB127" s="119">
        <f t="shared" si="40"/>
        <v>4.5495200715950368E-5</v>
      </c>
      <c r="CC127" s="119" t="str">
        <f t="shared" si="60"/>
        <v/>
      </c>
      <c r="CD127" s="121" t="str">
        <f t="shared" si="61"/>
        <v/>
      </c>
    </row>
    <row r="128" spans="1:82" ht="20.100000000000001" customHeight="1" x14ac:dyDescent="0.25">
      <c r="A128" s="15">
        <f t="shared" si="62"/>
        <v>3</v>
      </c>
      <c r="B128" s="20">
        <f t="shared" si="63"/>
        <v>220215.59074299369</v>
      </c>
      <c r="C128" s="20">
        <f t="shared" si="64"/>
        <v>223666.66666666666</v>
      </c>
      <c r="D128" s="20">
        <f t="shared" si="65"/>
        <v>-3451.0759236729646</v>
      </c>
      <c r="N128" s="136"/>
      <c r="AE128" s="119">
        <f t="shared" si="66"/>
        <v>220000</v>
      </c>
      <c r="AF128" s="119">
        <f t="shared" si="67"/>
        <v>220215.59074299369</v>
      </c>
      <c r="AH128" s="119">
        <f t="shared" ref="AH128:AH132" si="68">AE128-AF128</f>
        <v>-215.5907429936924</v>
      </c>
      <c r="AY128" s="134">
        <v>99</v>
      </c>
      <c r="AZ128" s="119">
        <f t="shared" si="42"/>
        <v>-5566.8557291270081</v>
      </c>
      <c r="BA128" s="140">
        <f t="shared" si="43"/>
        <v>3.9048047616437592E-7</v>
      </c>
      <c r="BB128" s="140">
        <f t="shared" si="44"/>
        <v>1.5667852738384132E-4</v>
      </c>
      <c r="BC128" s="119">
        <f t="shared" si="45"/>
        <v>3.9048047616437592E-7</v>
      </c>
      <c r="BD128" s="119" t="str">
        <f t="shared" si="46"/>
        <v/>
      </c>
      <c r="BE128" s="119" t="str">
        <f t="shared" si="47"/>
        <v/>
      </c>
      <c r="BF128" s="119">
        <f t="shared" si="48"/>
        <v>0</v>
      </c>
      <c r="BG128" s="119">
        <f t="shared" si="49"/>
        <v>3.9048047616437592E-7</v>
      </c>
      <c r="BH128" s="119" t="str">
        <f t="shared" si="50"/>
        <v/>
      </c>
      <c r="BM128" s="134">
        <v>99</v>
      </c>
      <c r="BN128" s="119">
        <f t="shared" si="51"/>
        <v>-17.668477690178285</v>
      </c>
      <c r="BO128" s="140">
        <f t="shared" si="52"/>
        <v>1.2302975468318143E-4</v>
      </c>
      <c r="BP128" s="140">
        <f t="shared" si="53"/>
        <v>1.5667852738384132E-4</v>
      </c>
      <c r="BQ128" s="119">
        <f t="shared" si="54"/>
        <v>1.2302975468318143E-4</v>
      </c>
      <c r="BR128" s="119" t="str">
        <f t="shared" si="55"/>
        <v/>
      </c>
      <c r="BS128" s="119" t="str">
        <f t="shared" si="56"/>
        <v/>
      </c>
      <c r="BT128" s="140">
        <f t="shared" si="57"/>
        <v>0</v>
      </c>
      <c r="BU128" s="119">
        <f t="shared" si="58"/>
        <v>1.2302975468318143E-4</v>
      </c>
      <c r="BV128" s="119" t="str">
        <f t="shared" si="59"/>
        <v/>
      </c>
      <c r="BZ128" s="136">
        <f t="shared" si="41"/>
        <v>0.67839999999999945</v>
      </c>
      <c r="CA128" s="119">
        <f t="shared" si="39"/>
        <v>0.9984962519804198</v>
      </c>
      <c r="CB128" s="119">
        <f t="shared" si="40"/>
        <v>4.6432131980744806E-5</v>
      </c>
      <c r="CC128" s="119" t="str">
        <f t="shared" si="60"/>
        <v/>
      </c>
      <c r="CD128" s="121" t="str">
        <f t="shared" si="61"/>
        <v/>
      </c>
    </row>
    <row r="129" spans="1:82" ht="20.100000000000001" customHeight="1" x14ac:dyDescent="0.25">
      <c r="A129" s="15">
        <f t="shared" si="62"/>
        <v>4</v>
      </c>
      <c r="B129" s="20">
        <f t="shared" si="63"/>
        <v>225087.69792935159</v>
      </c>
      <c r="C129" s="20">
        <f t="shared" si="64"/>
        <v>223666.66666666666</v>
      </c>
      <c r="D129" s="20">
        <f t="shared" si="65"/>
        <v>1421.0312626849336</v>
      </c>
      <c r="N129" s="136"/>
      <c r="AE129" s="119">
        <f t="shared" si="66"/>
        <v>220000</v>
      </c>
      <c r="AF129" s="119">
        <f t="shared" si="67"/>
        <v>220215.59074299369</v>
      </c>
      <c r="AH129" s="119">
        <f t="shared" si="68"/>
        <v>-215.5907429936924</v>
      </c>
      <c r="AY129" s="134">
        <v>100</v>
      </c>
      <c r="AZ129" s="119">
        <f t="shared" si="42"/>
        <v>-5560.6771989060016</v>
      </c>
      <c r="BA129" s="140">
        <f t="shared" si="43"/>
        <v>3.9614724423186507E-7</v>
      </c>
      <c r="BB129" s="140">
        <f t="shared" si="44"/>
        <v>1.5910859015753364E-4</v>
      </c>
      <c r="BC129" s="119">
        <f t="shared" si="45"/>
        <v>3.9614724423186507E-7</v>
      </c>
      <c r="BD129" s="119" t="str">
        <f t="shared" si="46"/>
        <v/>
      </c>
      <c r="BE129" s="119" t="str">
        <f t="shared" si="47"/>
        <v/>
      </c>
      <c r="BF129" s="119">
        <f t="shared" si="48"/>
        <v>0</v>
      </c>
      <c r="BG129" s="119">
        <f t="shared" si="49"/>
        <v>3.9614724423186507E-7</v>
      </c>
      <c r="BH129" s="119" t="str">
        <f t="shared" si="50"/>
        <v/>
      </c>
      <c r="BM129" s="134">
        <v>100</v>
      </c>
      <c r="BN129" s="119">
        <f t="shared" si="51"/>
        <v>-17.648867837026032</v>
      </c>
      <c r="BO129" s="140">
        <f t="shared" si="52"/>
        <v>1.2481519884171671E-4</v>
      </c>
      <c r="BP129" s="140">
        <f t="shared" si="53"/>
        <v>1.5910859015753396E-4</v>
      </c>
      <c r="BQ129" s="119">
        <f t="shared" si="54"/>
        <v>1.2481519884171671E-4</v>
      </c>
      <c r="BR129" s="119" t="str">
        <f t="shared" si="55"/>
        <v/>
      </c>
      <c r="BS129" s="119" t="str">
        <f t="shared" si="56"/>
        <v/>
      </c>
      <c r="BT129" s="140">
        <f t="shared" si="57"/>
        <v>0</v>
      </c>
      <c r="BU129" s="119">
        <f t="shared" si="58"/>
        <v>1.2481519884171671E-4</v>
      </c>
      <c r="BV129" s="119" t="str">
        <f t="shared" si="59"/>
        <v/>
      </c>
      <c r="BZ129" s="136">
        <f t="shared" si="41"/>
        <v>0.68479999999999941</v>
      </c>
      <c r="CA129" s="119">
        <f t="shared" si="39"/>
        <v>0.99844981984843906</v>
      </c>
      <c r="CB129" s="119">
        <f t="shared" si="40"/>
        <v>4.737791435882599E-5</v>
      </c>
      <c r="CC129" s="119" t="str">
        <f t="shared" si="60"/>
        <v/>
      </c>
      <c r="CD129" s="121" t="str">
        <f t="shared" si="61"/>
        <v/>
      </c>
    </row>
    <row r="130" spans="1:82" ht="20.100000000000001" customHeight="1" x14ac:dyDescent="0.25">
      <c r="A130" s="15">
        <f t="shared" si="62"/>
        <v>5</v>
      </c>
      <c r="B130" s="20">
        <f t="shared" si="63"/>
        <v>225087.69792935159</v>
      </c>
      <c r="C130" s="20">
        <f t="shared" si="64"/>
        <v>223666.66666666666</v>
      </c>
      <c r="D130" s="20">
        <f t="shared" si="65"/>
        <v>1421.0312626849336</v>
      </c>
      <c r="N130" s="136"/>
      <c r="AE130" s="119">
        <f t="shared" si="66"/>
        <v>225000</v>
      </c>
      <c r="AF130" s="119">
        <f t="shared" si="67"/>
        <v>225087.69792935159</v>
      </c>
      <c r="AH130" s="119">
        <f t="shared" si="68"/>
        <v>-87.697929351590574</v>
      </c>
      <c r="AY130" s="134">
        <v>101</v>
      </c>
      <c r="AZ130" s="119">
        <f t="shared" si="42"/>
        <v>-5554.4986686849952</v>
      </c>
      <c r="BA130" s="140">
        <f t="shared" si="43"/>
        <v>4.0188981982367139E-7</v>
      </c>
      <c r="BB130" s="140">
        <f t="shared" si="44"/>
        <v>1.6157389895046271E-4</v>
      </c>
      <c r="BC130" s="119">
        <f t="shared" si="45"/>
        <v>4.0188981982367139E-7</v>
      </c>
      <c r="BD130" s="119" t="str">
        <f t="shared" si="46"/>
        <v/>
      </c>
      <c r="BE130" s="119" t="str">
        <f t="shared" si="47"/>
        <v/>
      </c>
      <c r="BF130" s="119">
        <f t="shared" si="48"/>
        <v>0</v>
      </c>
      <c r="BG130" s="119">
        <f t="shared" si="49"/>
        <v>4.0188981982367139E-7</v>
      </c>
      <c r="BH130" s="119" t="str">
        <f t="shared" si="50"/>
        <v/>
      </c>
      <c r="BM130" s="134">
        <v>101</v>
      </c>
      <c r="BN130" s="119">
        <f t="shared" si="51"/>
        <v>-17.629257983873782</v>
      </c>
      <c r="BO130" s="140">
        <f t="shared" si="52"/>
        <v>1.2662452788487241E-4</v>
      </c>
      <c r="BP130" s="140">
        <f t="shared" si="53"/>
        <v>1.6157389895046271E-4</v>
      </c>
      <c r="BQ130" s="119">
        <f t="shared" si="54"/>
        <v>1.2662452788487241E-4</v>
      </c>
      <c r="BR130" s="119" t="str">
        <f t="shared" si="55"/>
        <v/>
      </c>
      <c r="BS130" s="119" t="str">
        <f t="shared" si="56"/>
        <v/>
      </c>
      <c r="BT130" s="140">
        <f t="shared" si="57"/>
        <v>0</v>
      </c>
      <c r="BU130" s="119">
        <f t="shared" si="58"/>
        <v>1.2662452788487241E-4</v>
      </c>
      <c r="BV130" s="119" t="str">
        <f t="shared" si="59"/>
        <v/>
      </c>
      <c r="BZ130" s="136">
        <f t="shared" si="41"/>
        <v>0.69119999999999937</v>
      </c>
      <c r="CA130" s="119">
        <f t="shared" si="39"/>
        <v>0.99840244193408023</v>
      </c>
      <c r="CB130" s="119">
        <f t="shared" si="40"/>
        <v>4.8332504287484923E-5</v>
      </c>
      <c r="CC130" s="119" t="str">
        <f t="shared" si="60"/>
        <v/>
      </c>
      <c r="CD130" s="121" t="str">
        <f t="shared" si="61"/>
        <v/>
      </c>
    </row>
    <row r="131" spans="1:82" ht="20.100000000000001" customHeight="1" x14ac:dyDescent="0.25">
      <c r="A131" s="15">
        <f t="shared" si="62"/>
        <v>6</v>
      </c>
      <c r="B131" s="20">
        <f t="shared" si="63"/>
        <v>234831.91230206739</v>
      </c>
      <c r="C131" s="20">
        <f t="shared" si="64"/>
        <v>223666.66666666666</v>
      </c>
      <c r="D131" s="20">
        <f t="shared" si="65"/>
        <v>11165.24563540073</v>
      </c>
      <c r="N131" s="136"/>
      <c r="AE131" s="119">
        <f t="shared" si="66"/>
        <v>225000</v>
      </c>
      <c r="AF131" s="119">
        <f t="shared" si="67"/>
        <v>225087.69792935159</v>
      </c>
      <c r="AH131" s="119">
        <f t="shared" si="68"/>
        <v>-87.697929351590574</v>
      </c>
      <c r="AY131" s="134">
        <v>102</v>
      </c>
      <c r="AZ131" s="119">
        <f t="shared" si="42"/>
        <v>-5548.3201384639879</v>
      </c>
      <c r="BA131" s="140">
        <f t="shared" si="43"/>
        <v>4.0770911675762503E-7</v>
      </c>
      <c r="BB131" s="140">
        <f t="shared" si="44"/>
        <v>1.640749249598474E-4</v>
      </c>
      <c r="BC131" s="119">
        <f t="shared" si="45"/>
        <v>4.0770911675762503E-7</v>
      </c>
      <c r="BD131" s="119" t="str">
        <f t="shared" si="46"/>
        <v/>
      </c>
      <c r="BE131" s="119" t="str">
        <f t="shared" si="47"/>
        <v/>
      </c>
      <c r="BF131" s="119">
        <f t="shared" si="48"/>
        <v>0</v>
      </c>
      <c r="BG131" s="119">
        <f t="shared" si="49"/>
        <v>4.0770911675762503E-7</v>
      </c>
      <c r="BH131" s="119" t="str">
        <f t="shared" si="50"/>
        <v/>
      </c>
      <c r="BM131" s="134">
        <v>102</v>
      </c>
      <c r="BN131" s="119">
        <f t="shared" si="51"/>
        <v>-17.609648130721531</v>
      </c>
      <c r="BO131" s="140">
        <f t="shared" si="52"/>
        <v>1.2845802973173923E-4</v>
      </c>
      <c r="BP131" s="140">
        <f t="shared" si="53"/>
        <v>1.640749249598474E-4</v>
      </c>
      <c r="BQ131" s="119">
        <f t="shared" si="54"/>
        <v>1.2845802973173923E-4</v>
      </c>
      <c r="BR131" s="119" t="str">
        <f t="shared" si="55"/>
        <v/>
      </c>
      <c r="BS131" s="119" t="str">
        <f t="shared" si="56"/>
        <v/>
      </c>
      <c r="BT131" s="140">
        <f t="shared" si="57"/>
        <v>0</v>
      </c>
      <c r="BU131" s="119">
        <f t="shared" si="58"/>
        <v>1.2845802973173923E-4</v>
      </c>
      <c r="BV131" s="119" t="str">
        <f t="shared" si="59"/>
        <v/>
      </c>
      <c r="BZ131" s="136">
        <f t="shared" si="41"/>
        <v>0.69759999999999933</v>
      </c>
      <c r="CA131" s="119">
        <f t="shared" si="39"/>
        <v>0.99835410942979275</v>
      </c>
      <c r="CB131" s="119">
        <f t="shared" si="40"/>
        <v>4.9295857759590334E-5</v>
      </c>
      <c r="CC131" s="119" t="str">
        <f t="shared" si="60"/>
        <v/>
      </c>
      <c r="CD131" s="121" t="str">
        <f t="shared" si="61"/>
        <v/>
      </c>
    </row>
    <row r="132" spans="1:82" ht="20.100000000000001" customHeight="1" x14ac:dyDescent="0.25">
      <c r="N132" s="136"/>
      <c r="AE132" s="119">
        <f t="shared" si="66"/>
        <v>235000</v>
      </c>
      <c r="AF132" s="119">
        <f t="shared" si="67"/>
        <v>234831.91230206739</v>
      </c>
      <c r="AH132" s="119">
        <f t="shared" si="68"/>
        <v>168.08769793261308</v>
      </c>
      <c r="AY132" s="134">
        <v>103</v>
      </c>
      <c r="AZ132" s="119">
        <f t="shared" si="42"/>
        <v>-5542.1416082429814</v>
      </c>
      <c r="BA132" s="140">
        <f t="shared" si="43"/>
        <v>4.1360605838164134E-7</v>
      </c>
      <c r="BB132" s="140">
        <f t="shared" si="44"/>
        <v>1.6661214505835818E-4</v>
      </c>
      <c r="BC132" s="119">
        <f t="shared" si="45"/>
        <v>4.1360605838164134E-7</v>
      </c>
      <c r="BD132" s="119" t="str">
        <f t="shared" si="46"/>
        <v/>
      </c>
      <c r="BE132" s="119" t="str">
        <f t="shared" si="47"/>
        <v/>
      </c>
      <c r="BF132" s="119">
        <f t="shared" si="48"/>
        <v>0</v>
      </c>
      <c r="BG132" s="119">
        <f t="shared" si="49"/>
        <v>4.1360605838164134E-7</v>
      </c>
      <c r="BH132" s="119" t="str">
        <f t="shared" si="50"/>
        <v/>
      </c>
      <c r="BM132" s="134">
        <v>103</v>
      </c>
      <c r="BN132" s="119">
        <f t="shared" si="51"/>
        <v>-17.590038277569278</v>
      </c>
      <c r="BO132" s="140">
        <f t="shared" si="52"/>
        <v>1.3031599530407821E-4</v>
      </c>
      <c r="BP132" s="140">
        <f t="shared" si="53"/>
        <v>1.6661214505835846E-4</v>
      </c>
      <c r="BQ132" s="119">
        <f t="shared" si="54"/>
        <v>1.3031599530407821E-4</v>
      </c>
      <c r="BR132" s="119" t="str">
        <f t="shared" si="55"/>
        <v/>
      </c>
      <c r="BS132" s="119" t="str">
        <f t="shared" si="56"/>
        <v/>
      </c>
      <c r="BT132" s="140">
        <f t="shared" si="57"/>
        <v>0</v>
      </c>
      <c r="BU132" s="119">
        <f t="shared" si="58"/>
        <v>1.3031599530407821E-4</v>
      </c>
      <c r="BV132" s="119" t="str">
        <f t="shared" si="59"/>
        <v/>
      </c>
      <c r="BZ132" s="136">
        <f t="shared" si="41"/>
        <v>0.70399999999999929</v>
      </c>
      <c r="CA132" s="119">
        <f t="shared" si="39"/>
        <v>0.99830481357203316</v>
      </c>
      <c r="CB132" s="119">
        <f t="shared" si="40"/>
        <v>5.0267930339797928E-5</v>
      </c>
      <c r="CC132" s="119" t="str">
        <f t="shared" si="60"/>
        <v/>
      </c>
      <c r="CD132" s="121" t="str">
        <f t="shared" si="61"/>
        <v/>
      </c>
    </row>
    <row r="133" spans="1:82" ht="20.100000000000001" customHeight="1" x14ac:dyDescent="0.25">
      <c r="A133" s="161" t="s">
        <v>383</v>
      </c>
      <c r="B133" s="161"/>
      <c r="C133" s="161"/>
      <c r="D133" s="39">
        <f>SUMSQ(D126:D131)</f>
        <v>203004466.09823716</v>
      </c>
      <c r="N133" s="136"/>
      <c r="AY133" s="134">
        <v>104</v>
      </c>
      <c r="AZ133" s="119">
        <f t="shared" si="42"/>
        <v>-5535.963078021975</v>
      </c>
      <c r="BA133" s="140">
        <f t="shared" si="43"/>
        <v>4.195815776522024E-7</v>
      </c>
      <c r="BB133" s="140">
        <f t="shared" si="44"/>
        <v>1.6918604185324178E-4</v>
      </c>
      <c r="BC133" s="119">
        <f t="shared" si="45"/>
        <v>4.195815776522024E-7</v>
      </c>
      <c r="BD133" s="119" t="str">
        <f t="shared" si="46"/>
        <v/>
      </c>
      <c r="BE133" s="119" t="str">
        <f t="shared" si="47"/>
        <v/>
      </c>
      <c r="BF133" s="119">
        <f t="shared" si="48"/>
        <v>0</v>
      </c>
      <c r="BG133" s="119">
        <f t="shared" si="49"/>
        <v>4.195815776522024E-7</v>
      </c>
      <c r="BH133" s="119" t="str">
        <f t="shared" si="50"/>
        <v/>
      </c>
      <c r="BM133" s="134">
        <v>104</v>
      </c>
      <c r="BN133" s="119">
        <f t="shared" si="51"/>
        <v>-17.570428424417027</v>
      </c>
      <c r="BO133" s="140">
        <f t="shared" si="52"/>
        <v>1.3219871855104607E-4</v>
      </c>
      <c r="BP133" s="140">
        <f t="shared" si="53"/>
        <v>1.6918604185324208E-4</v>
      </c>
      <c r="BQ133" s="119">
        <f t="shared" si="54"/>
        <v>1.3219871855104607E-4</v>
      </c>
      <c r="BR133" s="119" t="str">
        <f t="shared" si="55"/>
        <v/>
      </c>
      <c r="BS133" s="119" t="str">
        <f t="shared" si="56"/>
        <v/>
      </c>
      <c r="BT133" s="140">
        <f t="shared" si="57"/>
        <v>0</v>
      </c>
      <c r="BU133" s="119">
        <f t="shared" si="58"/>
        <v>1.3219871855104607E-4</v>
      </c>
      <c r="BV133" s="119" t="str">
        <f t="shared" si="59"/>
        <v/>
      </c>
      <c r="BZ133" s="136">
        <f t="shared" si="41"/>
        <v>0.71039999999999925</v>
      </c>
      <c r="CA133" s="119">
        <f t="shared" si="39"/>
        <v>0.99825454564169336</v>
      </c>
      <c r="CB133" s="119">
        <f t="shared" si="40"/>
        <v>5.1248677173321155E-5</v>
      </c>
      <c r="CC133" s="119" t="str">
        <f t="shared" si="60"/>
        <v/>
      </c>
      <c r="CD133" s="121" t="str">
        <f t="shared" si="61"/>
        <v/>
      </c>
    </row>
    <row r="134" spans="1:82" ht="20.100000000000001" customHeight="1" x14ac:dyDescent="0.25">
      <c r="N134" s="136"/>
      <c r="AE134" s="119">
        <f>_xlfn.VAR.P(AE127:AE132)</f>
        <v>33888888.888888888</v>
      </c>
      <c r="AF134" s="119">
        <f>_xlfn.COVARIANCE.P(AF127:AF132,AE127:AE132)</f>
        <v>33834077.683040947</v>
      </c>
      <c r="AY134" s="134">
        <v>105</v>
      </c>
      <c r="AZ134" s="119">
        <f t="shared" si="42"/>
        <v>-5529.7845478009685</v>
      </c>
      <c r="BA134" s="140">
        <f t="shared" si="43"/>
        <v>4.2563661721318427E-7</v>
      </c>
      <c r="BB134" s="140">
        <f t="shared" si="44"/>
        <v>1.7179710374593045E-4</v>
      </c>
      <c r="BC134" s="119">
        <f t="shared" si="45"/>
        <v>4.2563661721318427E-7</v>
      </c>
      <c r="BD134" s="119" t="str">
        <f t="shared" si="46"/>
        <v/>
      </c>
      <c r="BE134" s="119" t="str">
        <f t="shared" si="47"/>
        <v/>
      </c>
      <c r="BF134" s="119">
        <f t="shared" si="48"/>
        <v>0</v>
      </c>
      <c r="BG134" s="119">
        <f t="shared" si="49"/>
        <v>4.2563661721318427E-7</v>
      </c>
      <c r="BH134" s="119" t="str">
        <f t="shared" si="50"/>
        <v/>
      </c>
      <c r="BM134" s="134">
        <v>105</v>
      </c>
      <c r="BN134" s="119">
        <f t="shared" si="51"/>
        <v>-17.550818571264777</v>
      </c>
      <c r="BO134" s="140">
        <f t="shared" si="52"/>
        <v>1.3410649647403465E-4</v>
      </c>
      <c r="BP134" s="140">
        <f t="shared" si="53"/>
        <v>1.7179710374593045E-4</v>
      </c>
      <c r="BQ134" s="119">
        <f t="shared" si="54"/>
        <v>1.3410649647403465E-4</v>
      </c>
      <c r="BR134" s="119" t="str">
        <f t="shared" si="55"/>
        <v/>
      </c>
      <c r="BS134" s="119" t="str">
        <f t="shared" si="56"/>
        <v/>
      </c>
      <c r="BT134" s="140">
        <f t="shared" si="57"/>
        <v>0</v>
      </c>
      <c r="BU134" s="119">
        <f t="shared" si="58"/>
        <v>1.3410649647403465E-4</v>
      </c>
      <c r="BV134" s="119" t="str">
        <f t="shared" si="59"/>
        <v/>
      </c>
      <c r="BZ134" s="136">
        <f t="shared" si="41"/>
        <v>0.71679999999999922</v>
      </c>
      <c r="CA134" s="119">
        <f t="shared" si="39"/>
        <v>0.99820329696452004</v>
      </c>
      <c r="CB134" s="119">
        <f t="shared" si="40"/>
        <v>5.2238053001030238E-5</v>
      </c>
      <c r="CC134" s="119" t="str">
        <f t="shared" si="60"/>
        <v/>
      </c>
      <c r="CD134" s="121" t="str">
        <f t="shared" si="61"/>
        <v/>
      </c>
    </row>
    <row r="135" spans="1:82" ht="20.100000000000001" customHeight="1" x14ac:dyDescent="0.25">
      <c r="N135" s="136"/>
      <c r="AE135" s="119">
        <f>_xlfn.COVARIANCE.P(AE127:AE132,AF127:AF132)</f>
        <v>33834077.683040947</v>
      </c>
      <c r="AF135" s="119">
        <f>_xlfn.VAR.P(AF127:AF132)</f>
        <v>33834077.683039524</v>
      </c>
      <c r="AY135" s="134">
        <v>106</v>
      </c>
      <c r="AZ135" s="119">
        <f t="shared" si="42"/>
        <v>-5523.6060175799612</v>
      </c>
      <c r="BA135" s="140">
        <f t="shared" si="43"/>
        <v>4.3177212947505213E-7</v>
      </c>
      <c r="BB135" s="140">
        <f t="shared" si="44"/>
        <v>1.7444582499214189E-4</v>
      </c>
      <c r="BC135" s="119">
        <f t="shared" si="45"/>
        <v>4.3177212947505213E-7</v>
      </c>
      <c r="BD135" s="119" t="str">
        <f t="shared" si="46"/>
        <v/>
      </c>
      <c r="BE135" s="119" t="str">
        <f t="shared" si="47"/>
        <v/>
      </c>
      <c r="BF135" s="119">
        <f t="shared" si="48"/>
        <v>0</v>
      </c>
      <c r="BG135" s="119">
        <f t="shared" si="49"/>
        <v>4.3177212947505213E-7</v>
      </c>
      <c r="BH135" s="119" t="str">
        <f t="shared" si="50"/>
        <v/>
      </c>
      <c r="BM135" s="134">
        <v>106</v>
      </c>
      <c r="BN135" s="119">
        <f t="shared" si="51"/>
        <v>-17.531208718112527</v>
      </c>
      <c r="BO135" s="140">
        <f t="shared" si="52"/>
        <v>1.3603962915162185E-4</v>
      </c>
      <c r="BP135" s="140">
        <f t="shared" si="53"/>
        <v>1.7444582499214154E-4</v>
      </c>
      <c r="BQ135" s="119">
        <f t="shared" si="54"/>
        <v>1.3603962915162185E-4</v>
      </c>
      <c r="BR135" s="119" t="str">
        <f t="shared" si="55"/>
        <v/>
      </c>
      <c r="BS135" s="119" t="str">
        <f t="shared" si="56"/>
        <v/>
      </c>
      <c r="BT135" s="140">
        <f t="shared" si="57"/>
        <v>0</v>
      </c>
      <c r="BU135" s="119">
        <f t="shared" si="58"/>
        <v>1.3603962915162185E-4</v>
      </c>
      <c r="BV135" s="119" t="str">
        <f t="shared" si="59"/>
        <v/>
      </c>
      <c r="BZ135" s="136">
        <f t="shared" si="41"/>
        <v>0.72319999999999918</v>
      </c>
      <c r="CA135" s="119">
        <f t="shared" si="39"/>
        <v>0.99815105891151901</v>
      </c>
      <c r="CB135" s="119">
        <f t="shared" si="40"/>
        <v>5.3236012169666225E-5</v>
      </c>
      <c r="CC135" s="119" t="str">
        <f t="shared" si="60"/>
        <v/>
      </c>
      <c r="CD135" s="121" t="str">
        <f t="shared" si="61"/>
        <v/>
      </c>
    </row>
    <row r="136" spans="1:82" ht="20.100000000000001" customHeight="1" x14ac:dyDescent="0.25">
      <c r="A136" s="70" t="str">
        <f t="shared" ref="A136:A142" si="69">C10</f>
        <v>Item da amostra</v>
      </c>
      <c r="B136" s="70" t="str">
        <f>B147</f>
        <v>Valor observado</v>
      </c>
      <c r="C136" s="70" t="str">
        <f t="shared" ref="C136:C142" si="70">B125</f>
        <v>Valor previsto</v>
      </c>
      <c r="D136" s="70" t="s">
        <v>5</v>
      </c>
      <c r="E136" s="70" t="s">
        <v>334</v>
      </c>
      <c r="F136" s="70" t="s">
        <v>391</v>
      </c>
      <c r="N136" s="136"/>
      <c r="AY136" s="134">
        <v>107</v>
      </c>
      <c r="AZ136" s="119">
        <f t="shared" si="42"/>
        <v>-5517.4274873589547</v>
      </c>
      <c r="BA136" s="140">
        <f t="shared" si="43"/>
        <v>4.379890766944099E-7</v>
      </c>
      <c r="BB136" s="140">
        <f t="shared" si="44"/>
        <v>1.7713270576246462E-4</v>
      </c>
      <c r="BC136" s="119">
        <f t="shared" si="45"/>
        <v>4.379890766944099E-7</v>
      </c>
      <c r="BD136" s="119" t="str">
        <f t="shared" si="46"/>
        <v/>
      </c>
      <c r="BE136" s="119" t="str">
        <f t="shared" si="47"/>
        <v/>
      </c>
      <c r="BF136" s="119">
        <f t="shared" si="48"/>
        <v>0</v>
      </c>
      <c r="BG136" s="119">
        <f t="shared" si="49"/>
        <v>4.379890766944099E-7</v>
      </c>
      <c r="BH136" s="119" t="str">
        <f t="shared" si="50"/>
        <v/>
      </c>
      <c r="BM136" s="134">
        <v>107</v>
      </c>
      <c r="BN136" s="119">
        <f t="shared" si="51"/>
        <v>-17.511598864960273</v>
      </c>
      <c r="BO136" s="140">
        <f t="shared" si="52"/>
        <v>1.3799841976463596E-4</v>
      </c>
      <c r="BP136" s="140">
        <f t="shared" si="53"/>
        <v>1.7713270576246462E-4</v>
      </c>
      <c r="BQ136" s="119">
        <f t="shared" si="54"/>
        <v>1.3799841976463596E-4</v>
      </c>
      <c r="BR136" s="119" t="str">
        <f t="shared" si="55"/>
        <v/>
      </c>
      <c r="BS136" s="119" t="str">
        <f t="shared" si="56"/>
        <v/>
      </c>
      <c r="BT136" s="140">
        <f t="shared" si="57"/>
        <v>0</v>
      </c>
      <c r="BU136" s="119">
        <f t="shared" si="58"/>
        <v>1.3799841976463596E-4</v>
      </c>
      <c r="BV136" s="119" t="str">
        <f t="shared" si="59"/>
        <v/>
      </c>
      <c r="BZ136" s="136">
        <f t="shared" si="41"/>
        <v>0.72959999999999914</v>
      </c>
      <c r="CA136" s="119">
        <f t="shared" si="39"/>
        <v>0.99809782289934934</v>
      </c>
      <c r="CB136" s="119">
        <f t="shared" si="40"/>
        <v>5.4242508643609355E-5</v>
      </c>
      <c r="CC136" s="119" t="str">
        <f t="shared" si="60"/>
        <v/>
      </c>
      <c r="CD136" s="121" t="str">
        <f t="shared" si="61"/>
        <v/>
      </c>
    </row>
    <row r="137" spans="1:82" ht="20.100000000000001" customHeight="1" x14ac:dyDescent="0.25">
      <c r="A137" s="15">
        <f t="shared" si="69"/>
        <v>1</v>
      </c>
      <c r="B137" s="20">
        <f t="shared" ref="B137:B142" si="71">E11</f>
        <v>217000</v>
      </c>
      <c r="C137" s="20">
        <f t="shared" si="70"/>
        <v>216561.51035322528</v>
      </c>
      <c r="D137" s="20">
        <f>B137-C137</f>
        <v>438.48964677471668</v>
      </c>
      <c r="E137" s="118">
        <f>D137/$B$43</f>
        <v>1.5292519247915022</v>
      </c>
      <c r="F137" s="25">
        <f>D137/B137</f>
        <v>2.0206896164733489E-3</v>
      </c>
      <c r="N137" s="136"/>
      <c r="AE137" s="119" cm="1">
        <f t="array" ref="AE137:AF138">MINVERSE(AE134:AF135)</f>
        <v>1.8244444444447076E-5</v>
      </c>
      <c r="AF137" s="119">
        <v>-1.8244444444447842E-5</v>
      </c>
      <c r="AY137" s="134">
        <v>108</v>
      </c>
      <c r="AZ137" s="119">
        <f t="shared" si="42"/>
        <v>-5511.2489571379483</v>
      </c>
      <c r="BA137" s="140">
        <f t="shared" si="43"/>
        <v>4.4428843105390824E-7</v>
      </c>
      <c r="BB137" s="140">
        <f t="shared" si="44"/>
        <v>1.79858252203444E-4</v>
      </c>
      <c r="BC137" s="119">
        <f t="shared" si="45"/>
        <v>4.4428843105390824E-7</v>
      </c>
      <c r="BD137" s="119" t="str">
        <f t="shared" si="46"/>
        <v/>
      </c>
      <c r="BE137" s="119" t="str">
        <f t="shared" si="47"/>
        <v/>
      </c>
      <c r="BF137" s="119">
        <f t="shared" si="48"/>
        <v>0</v>
      </c>
      <c r="BG137" s="119">
        <f t="shared" si="49"/>
        <v>4.4428843105390824E-7</v>
      </c>
      <c r="BH137" s="119" t="str">
        <f t="shared" si="50"/>
        <v/>
      </c>
      <c r="BM137" s="134">
        <v>108</v>
      </c>
      <c r="BN137" s="119">
        <f t="shared" si="51"/>
        <v>-17.491989011808023</v>
      </c>
      <c r="BO137" s="140">
        <f t="shared" si="52"/>
        <v>1.3998317462132992E-4</v>
      </c>
      <c r="BP137" s="140">
        <f t="shared" si="53"/>
        <v>1.79858252203444E-4</v>
      </c>
      <c r="BQ137" s="119">
        <f t="shared" si="54"/>
        <v>1.3998317462132992E-4</v>
      </c>
      <c r="BR137" s="119" t="str">
        <f t="shared" si="55"/>
        <v/>
      </c>
      <c r="BS137" s="119" t="str">
        <f t="shared" si="56"/>
        <v/>
      </c>
      <c r="BT137" s="140">
        <f t="shared" si="57"/>
        <v>0</v>
      </c>
      <c r="BU137" s="119">
        <f t="shared" si="58"/>
        <v>1.3998317462132992E-4</v>
      </c>
      <c r="BV137" s="119" t="str">
        <f t="shared" si="59"/>
        <v/>
      </c>
      <c r="BZ137" s="136">
        <f t="shared" si="41"/>
        <v>0.7359999999999991</v>
      </c>
      <c r="CA137" s="119">
        <f t="shared" si="39"/>
        <v>0.99804358039070573</v>
      </c>
      <c r="CB137" s="119">
        <f t="shared" si="40"/>
        <v>5.5257496017313557E-5</v>
      </c>
      <c r="CC137" s="119" t="str">
        <f t="shared" si="60"/>
        <v/>
      </c>
      <c r="CD137" s="121" t="str">
        <f t="shared" si="61"/>
        <v/>
      </c>
    </row>
    <row r="138" spans="1:82" ht="20.100000000000001" customHeight="1" x14ac:dyDescent="0.25">
      <c r="A138" s="15">
        <f t="shared" si="69"/>
        <v>2</v>
      </c>
      <c r="B138" s="20">
        <f t="shared" si="71"/>
        <v>220000</v>
      </c>
      <c r="C138" s="20">
        <f t="shared" si="70"/>
        <v>220215.59074299369</v>
      </c>
      <c r="D138" s="20">
        <f t="shared" ref="D138:D142" si="72">B138-C138</f>
        <v>-215.5907429936924</v>
      </c>
      <c r="E138" s="118">
        <f t="shared" ref="E138:E142" si="73">D138/$B$43</f>
        <v>-0.75188219634230202</v>
      </c>
      <c r="F138" s="25">
        <f t="shared" ref="F138:F142" si="74">D138/B138</f>
        <v>-9.7995792269860182E-4</v>
      </c>
      <c r="N138" s="136"/>
      <c r="AE138" s="119">
        <v>-1.8244444444447842E-5</v>
      </c>
      <c r="AF138" s="119">
        <v>1.8274000444448611E-5</v>
      </c>
      <c r="AY138" s="134">
        <v>109</v>
      </c>
      <c r="AZ138" s="119">
        <f t="shared" si="42"/>
        <v>-5505.0704269169419</v>
      </c>
      <c r="BA138" s="140">
        <f t="shared" si="43"/>
        <v>4.506711747424938E-7</v>
      </c>
      <c r="BB138" s="140">
        <f t="shared" si="44"/>
        <v>1.8262297649915564E-4</v>
      </c>
      <c r="BC138" s="119">
        <f t="shared" si="45"/>
        <v>4.506711747424938E-7</v>
      </c>
      <c r="BD138" s="119" t="str">
        <f t="shared" si="46"/>
        <v/>
      </c>
      <c r="BE138" s="119" t="str">
        <f t="shared" si="47"/>
        <v/>
      </c>
      <c r="BF138" s="119">
        <f t="shared" si="48"/>
        <v>0</v>
      </c>
      <c r="BG138" s="119">
        <f t="shared" si="49"/>
        <v>4.506711747424938E-7</v>
      </c>
      <c r="BH138" s="119" t="str">
        <f t="shared" si="50"/>
        <v/>
      </c>
      <c r="BM138" s="134">
        <v>109</v>
      </c>
      <c r="BN138" s="119">
        <f t="shared" si="51"/>
        <v>-17.472379158655773</v>
      </c>
      <c r="BO138" s="140">
        <f t="shared" si="52"/>
        <v>1.4199420318267017E-4</v>
      </c>
      <c r="BP138" s="140">
        <f t="shared" si="53"/>
        <v>1.8262297649915564E-4</v>
      </c>
      <c r="BQ138" s="119">
        <f t="shared" si="54"/>
        <v>1.4199420318267017E-4</v>
      </c>
      <c r="BR138" s="119" t="str">
        <f t="shared" si="55"/>
        <v/>
      </c>
      <c r="BS138" s="119" t="str">
        <f t="shared" si="56"/>
        <v/>
      </c>
      <c r="BT138" s="140">
        <f t="shared" si="57"/>
        <v>0</v>
      </c>
      <c r="BU138" s="119">
        <f t="shared" si="58"/>
        <v>1.4199420318267017E-4</v>
      </c>
      <c r="BV138" s="119" t="str">
        <f t="shared" si="59"/>
        <v/>
      </c>
      <c r="BZ138" s="136">
        <f t="shared" si="41"/>
        <v>0.74239999999999906</v>
      </c>
      <c r="CA138" s="119">
        <f t="shared" si="39"/>
        <v>0.99798832289468842</v>
      </c>
      <c r="CB138" s="119">
        <f t="shared" si="40"/>
        <v>5.628092752518743E-5</v>
      </c>
      <c r="CC138" s="119" t="str">
        <f t="shared" si="60"/>
        <v/>
      </c>
      <c r="CD138" s="121" t="str">
        <f t="shared" si="61"/>
        <v/>
      </c>
    </row>
    <row r="139" spans="1:82" ht="20.100000000000001" customHeight="1" x14ac:dyDescent="0.25">
      <c r="A139" s="15">
        <f t="shared" si="69"/>
        <v>3</v>
      </c>
      <c r="B139" s="20">
        <f t="shared" si="71"/>
        <v>220000</v>
      </c>
      <c r="C139" s="20">
        <f t="shared" si="70"/>
        <v>220215.59074299369</v>
      </c>
      <c r="D139" s="20">
        <f t="shared" si="72"/>
        <v>-215.5907429936924</v>
      </c>
      <c r="E139" s="118">
        <f t="shared" si="73"/>
        <v>-0.75188219634230202</v>
      </c>
      <c r="F139" s="25">
        <f t="shared" si="74"/>
        <v>-9.7995792269860182E-4</v>
      </c>
      <c r="N139" s="136"/>
      <c r="AY139" s="134">
        <v>110</v>
      </c>
      <c r="AZ139" s="119">
        <f t="shared" si="42"/>
        <v>-5498.8918966959345</v>
      </c>
      <c r="BA139" s="140">
        <f t="shared" si="43"/>
        <v>4.571383000360178E-7</v>
      </c>
      <c r="BB139" s="140">
        <f t="shared" si="44"/>
        <v>1.8542739693327824E-4</v>
      </c>
      <c r="BC139" s="119">
        <f t="shared" si="45"/>
        <v>4.571383000360178E-7</v>
      </c>
      <c r="BD139" s="119" t="str">
        <f t="shared" si="46"/>
        <v/>
      </c>
      <c r="BE139" s="119" t="str">
        <f t="shared" si="47"/>
        <v/>
      </c>
      <c r="BF139" s="119">
        <f t="shared" si="48"/>
        <v>0</v>
      </c>
      <c r="BG139" s="119">
        <f t="shared" si="49"/>
        <v>4.571383000360178E-7</v>
      </c>
      <c r="BH139" s="119" t="str">
        <f t="shared" si="50"/>
        <v/>
      </c>
      <c r="BM139" s="134">
        <v>110</v>
      </c>
      <c r="BN139" s="119">
        <f t="shared" si="51"/>
        <v>-17.452769305503523</v>
      </c>
      <c r="BO139" s="140">
        <f t="shared" si="52"/>
        <v>1.4403181808773046E-4</v>
      </c>
      <c r="BP139" s="140">
        <f t="shared" si="53"/>
        <v>1.8542739693327775E-4</v>
      </c>
      <c r="BQ139" s="119">
        <f t="shared" si="54"/>
        <v>1.4403181808773046E-4</v>
      </c>
      <c r="BR139" s="119" t="str">
        <f t="shared" si="55"/>
        <v/>
      </c>
      <c r="BS139" s="119" t="str">
        <f t="shared" si="56"/>
        <v/>
      </c>
      <c r="BT139" s="140">
        <f t="shared" si="57"/>
        <v>0</v>
      </c>
      <c r="BU139" s="119">
        <f t="shared" si="58"/>
        <v>1.4403181808773046E-4</v>
      </c>
      <c r="BV139" s="119" t="str">
        <f t="shared" si="59"/>
        <v/>
      </c>
      <c r="BZ139" s="136">
        <f t="shared" si="41"/>
        <v>0.74879999999999902</v>
      </c>
      <c r="CA139" s="119">
        <f t="shared" si="39"/>
        <v>0.99793204196716323</v>
      </c>
      <c r="CB139" s="119">
        <f t="shared" si="40"/>
        <v>5.7312756053806702E-5</v>
      </c>
      <c r="CC139" s="119" t="str">
        <f t="shared" si="60"/>
        <v/>
      </c>
      <c r="CD139" s="121" t="str">
        <f t="shared" si="61"/>
        <v/>
      </c>
    </row>
    <row r="140" spans="1:82" ht="20.100000000000001" customHeight="1" x14ac:dyDescent="0.25">
      <c r="A140" s="15">
        <f t="shared" si="69"/>
        <v>4</v>
      </c>
      <c r="B140" s="20">
        <f t="shared" si="71"/>
        <v>225000</v>
      </c>
      <c r="C140" s="20">
        <f t="shared" si="70"/>
        <v>225087.69792935159</v>
      </c>
      <c r="D140" s="20">
        <f t="shared" si="72"/>
        <v>-87.697929351590574</v>
      </c>
      <c r="E140" s="118">
        <f t="shared" si="73"/>
        <v>-0.30585038494660755</v>
      </c>
      <c r="F140" s="25">
        <f t="shared" si="74"/>
        <v>-3.8976857489595812E-4</v>
      </c>
      <c r="N140" s="136"/>
      <c r="AY140" s="134">
        <v>111</v>
      </c>
      <c r="AZ140" s="119">
        <f t="shared" si="42"/>
        <v>-5492.7133664749281</v>
      </c>
      <c r="BA140" s="140">
        <f t="shared" si="43"/>
        <v>4.6369080937818053E-7</v>
      </c>
      <c r="BB140" s="140">
        <f t="shared" si="44"/>
        <v>1.8827203795166483E-4</v>
      </c>
      <c r="BC140" s="119">
        <f t="shared" si="45"/>
        <v>4.6369080937818053E-7</v>
      </c>
      <c r="BD140" s="119" t="str">
        <f t="shared" si="46"/>
        <v/>
      </c>
      <c r="BE140" s="119" t="str">
        <f t="shared" si="47"/>
        <v/>
      </c>
      <c r="BF140" s="119">
        <f t="shared" si="48"/>
        <v>0</v>
      </c>
      <c r="BG140" s="119">
        <f t="shared" si="49"/>
        <v>4.6369080937818053E-7</v>
      </c>
      <c r="BH140" s="119" t="str">
        <f t="shared" si="50"/>
        <v/>
      </c>
      <c r="BM140" s="134">
        <v>111</v>
      </c>
      <c r="BN140" s="119">
        <f t="shared" si="51"/>
        <v>-17.433159452351269</v>
      </c>
      <c r="BO140" s="140">
        <f t="shared" si="52"/>
        <v>1.46096335179198E-4</v>
      </c>
      <c r="BP140" s="140">
        <f t="shared" si="53"/>
        <v>1.8827203795166483E-4</v>
      </c>
      <c r="BQ140" s="119">
        <f t="shared" si="54"/>
        <v>1.46096335179198E-4</v>
      </c>
      <c r="BR140" s="119" t="str">
        <f t="shared" si="55"/>
        <v/>
      </c>
      <c r="BS140" s="119" t="str">
        <f t="shared" si="56"/>
        <v/>
      </c>
      <c r="BT140" s="140">
        <f t="shared" si="57"/>
        <v>0</v>
      </c>
      <c r="BU140" s="119">
        <f t="shared" si="58"/>
        <v>1.46096335179198E-4</v>
      </c>
      <c r="BV140" s="119" t="str">
        <f t="shared" si="59"/>
        <v/>
      </c>
      <c r="BZ140" s="136">
        <f t="shared" si="41"/>
        <v>0.75519999999999898</v>
      </c>
      <c r="CA140" s="119">
        <f t="shared" si="39"/>
        <v>0.99787472921110942</v>
      </c>
      <c r="CB140" s="119">
        <f t="shared" si="40"/>
        <v>5.8352934151351121E-5</v>
      </c>
      <c r="CC140" s="119" t="str">
        <f t="shared" si="60"/>
        <v/>
      </c>
      <c r="CD140" s="121" t="str">
        <f t="shared" si="61"/>
        <v/>
      </c>
    </row>
    <row r="141" spans="1:82" ht="20.100000000000001" customHeight="1" x14ac:dyDescent="0.25">
      <c r="A141" s="15">
        <f t="shared" si="69"/>
        <v>5</v>
      </c>
      <c r="B141" s="20">
        <f t="shared" si="71"/>
        <v>225000</v>
      </c>
      <c r="C141" s="20">
        <f t="shared" si="70"/>
        <v>225087.69792935159</v>
      </c>
      <c r="D141" s="20">
        <f t="shared" si="72"/>
        <v>-87.697929351590574</v>
      </c>
      <c r="E141" s="118">
        <f t="shared" si="73"/>
        <v>-0.30585038494660755</v>
      </c>
      <c r="F141" s="25">
        <f t="shared" si="74"/>
        <v>-3.8976857489595812E-4</v>
      </c>
      <c r="N141" s="136"/>
      <c r="AY141" s="134">
        <v>112</v>
      </c>
      <c r="AZ141" s="119">
        <f t="shared" si="42"/>
        <v>-5486.5348362539216</v>
      </c>
      <c r="BA141" s="140">
        <f t="shared" si="43"/>
        <v>4.7032971546183331E-7</v>
      </c>
      <c r="BB141" s="140">
        <f t="shared" si="44"/>
        <v>1.9115743022542035E-4</v>
      </c>
      <c r="BC141" s="119">
        <f t="shared" si="45"/>
        <v>4.7032971546183331E-7</v>
      </c>
      <c r="BD141" s="119" t="str">
        <f t="shared" si="46"/>
        <v/>
      </c>
      <c r="BE141" s="119" t="str">
        <f t="shared" si="47"/>
        <v/>
      </c>
      <c r="BF141" s="119">
        <f t="shared" si="48"/>
        <v>0</v>
      </c>
      <c r="BG141" s="119">
        <f t="shared" si="49"/>
        <v>4.7032971546183331E-7</v>
      </c>
      <c r="BH141" s="119" t="str">
        <f t="shared" si="50"/>
        <v/>
      </c>
      <c r="BM141" s="134">
        <v>112</v>
      </c>
      <c r="BN141" s="119">
        <f t="shared" si="51"/>
        <v>-17.413549599199019</v>
      </c>
      <c r="BO141" s="140">
        <f t="shared" si="52"/>
        <v>1.4818807352898566E-4</v>
      </c>
      <c r="BP141" s="140">
        <f t="shared" si="53"/>
        <v>1.9115743022542035E-4</v>
      </c>
      <c r="BQ141" s="119">
        <f t="shared" si="54"/>
        <v>1.4818807352898566E-4</v>
      </c>
      <c r="BR141" s="119" t="str">
        <f t="shared" si="55"/>
        <v/>
      </c>
      <c r="BS141" s="119" t="str">
        <f t="shared" si="56"/>
        <v/>
      </c>
      <c r="BT141" s="140">
        <f t="shared" si="57"/>
        <v>0</v>
      </c>
      <c r="BU141" s="119">
        <f t="shared" si="58"/>
        <v>1.4818807352898566E-4</v>
      </c>
      <c r="BV141" s="119" t="str">
        <f t="shared" si="59"/>
        <v/>
      </c>
      <c r="BZ141" s="136">
        <f t="shared" si="41"/>
        <v>0.76159999999999894</v>
      </c>
      <c r="CA141" s="119">
        <f t="shared" si="39"/>
        <v>0.99781637627695807</v>
      </c>
      <c r="CB141" s="119">
        <f t="shared" si="40"/>
        <v>5.9401414039372824E-5</v>
      </c>
      <c r="CC141" s="119" t="str">
        <f t="shared" si="60"/>
        <v/>
      </c>
      <c r="CD141" s="121" t="str">
        <f t="shared" si="61"/>
        <v/>
      </c>
    </row>
    <row r="142" spans="1:82" ht="20.100000000000001" customHeight="1" x14ac:dyDescent="0.25">
      <c r="A142" s="15">
        <f t="shared" si="69"/>
        <v>6</v>
      </c>
      <c r="B142" s="20">
        <f t="shared" si="71"/>
        <v>235000</v>
      </c>
      <c r="C142" s="20">
        <f t="shared" si="70"/>
        <v>234831.91230206739</v>
      </c>
      <c r="D142" s="20">
        <f t="shared" si="72"/>
        <v>168.08769793261308</v>
      </c>
      <c r="E142" s="118">
        <f t="shared" si="73"/>
        <v>0.58621323784478141</v>
      </c>
      <c r="F142" s="25">
        <f t="shared" si="74"/>
        <v>7.1526679971324711E-4</v>
      </c>
      <c r="N142" s="136"/>
      <c r="AY142" s="134">
        <v>113</v>
      </c>
      <c r="AZ142" s="119">
        <f t="shared" si="42"/>
        <v>-5480.3563060329152</v>
      </c>
      <c r="BA142" s="140">
        <f t="shared" si="43"/>
        <v>4.7705604131060206E-7</v>
      </c>
      <c r="BB142" s="140">
        <f t="shared" si="44"/>
        <v>1.9408411071447355E-4</v>
      </c>
      <c r="BC142" s="119">
        <f t="shared" si="45"/>
        <v>4.7705604131060206E-7</v>
      </c>
      <c r="BD142" s="119" t="str">
        <f t="shared" si="46"/>
        <v/>
      </c>
      <c r="BE142" s="119" t="str">
        <f t="shared" si="47"/>
        <v/>
      </c>
      <c r="BF142" s="119">
        <f t="shared" si="48"/>
        <v>0</v>
      </c>
      <c r="BG142" s="119">
        <f t="shared" si="49"/>
        <v>4.7705604131060206E-7</v>
      </c>
      <c r="BH142" s="119" t="str">
        <f t="shared" si="50"/>
        <v/>
      </c>
      <c r="BM142" s="134">
        <v>113</v>
      </c>
      <c r="BN142" s="119">
        <f t="shared" si="51"/>
        <v>-17.393939746046769</v>
      </c>
      <c r="BO142" s="140">
        <f t="shared" si="52"/>
        <v>1.5030735546395441E-4</v>
      </c>
      <c r="BP142" s="140">
        <f t="shared" si="53"/>
        <v>1.9408411071447355E-4</v>
      </c>
      <c r="BQ142" s="119">
        <f t="shared" si="54"/>
        <v>1.5030735546395441E-4</v>
      </c>
      <c r="BR142" s="119" t="str">
        <f t="shared" si="55"/>
        <v/>
      </c>
      <c r="BS142" s="119" t="str">
        <f t="shared" si="56"/>
        <v/>
      </c>
      <c r="BT142" s="140">
        <f t="shared" si="57"/>
        <v>0</v>
      </c>
      <c r="BU142" s="119">
        <f t="shared" si="58"/>
        <v>1.5030735546395441E-4</v>
      </c>
      <c r="BV142" s="119" t="str">
        <f t="shared" si="59"/>
        <v/>
      </c>
      <c r="BZ142" s="136">
        <f t="shared" si="41"/>
        <v>0.76799999999999891</v>
      </c>
      <c r="CA142" s="119">
        <f t="shared" si="39"/>
        <v>0.9977569748629187</v>
      </c>
      <c r="CB142" s="119">
        <f t="shared" si="40"/>
        <v>6.0458147621789138E-5</v>
      </c>
      <c r="CC142" s="119" t="str">
        <f t="shared" si="60"/>
        <v/>
      </c>
      <c r="CD142" s="121" t="str">
        <f t="shared" si="61"/>
        <v/>
      </c>
    </row>
    <row r="143" spans="1:82" ht="20.100000000000001" customHeight="1" x14ac:dyDescent="0.25">
      <c r="N143" s="136"/>
      <c r="AY143" s="134">
        <v>114</v>
      </c>
      <c r="AZ143" s="119">
        <f t="shared" si="42"/>
        <v>-5474.1777758119078</v>
      </c>
      <c r="BA143" s="140">
        <f t="shared" si="43"/>
        <v>4.8387082036086363E-7</v>
      </c>
      <c r="BB143" s="140">
        <f t="shared" si="44"/>
        <v>1.9705262273166238E-4</v>
      </c>
      <c r="BC143" s="119">
        <f t="shared" si="45"/>
        <v>4.8387082036086363E-7</v>
      </c>
      <c r="BD143" s="119" t="str">
        <f t="shared" si="46"/>
        <v/>
      </c>
      <c r="BE143" s="119" t="str">
        <f t="shared" si="47"/>
        <v/>
      </c>
      <c r="BF143" s="119">
        <f t="shared" si="48"/>
        <v>0</v>
      </c>
      <c r="BG143" s="119">
        <f t="shared" si="49"/>
        <v>4.8387082036086363E-7</v>
      </c>
      <c r="BH143" s="119" t="str">
        <f t="shared" si="50"/>
        <v/>
      </c>
      <c r="BM143" s="134">
        <v>114</v>
      </c>
      <c r="BN143" s="119">
        <f t="shared" si="51"/>
        <v>-17.374329892894515</v>
      </c>
      <c r="BO143" s="140">
        <f t="shared" si="52"/>
        <v>1.5245450659173791E-4</v>
      </c>
      <c r="BP143" s="140">
        <f t="shared" si="53"/>
        <v>1.9705262273166238E-4</v>
      </c>
      <c r="BQ143" s="119">
        <f t="shared" si="54"/>
        <v>1.5245450659173791E-4</v>
      </c>
      <c r="BR143" s="119" t="str">
        <f t="shared" si="55"/>
        <v/>
      </c>
      <c r="BS143" s="119" t="str">
        <f t="shared" si="56"/>
        <v/>
      </c>
      <c r="BT143" s="140">
        <f t="shared" si="57"/>
        <v>0</v>
      </c>
      <c r="BU143" s="119">
        <f t="shared" si="58"/>
        <v>1.5245450659173791E-4</v>
      </c>
      <c r="BV143" s="119" t="str">
        <f t="shared" si="59"/>
        <v/>
      </c>
      <c r="BZ143" s="136">
        <f t="shared" si="41"/>
        <v>0.77439999999999887</v>
      </c>
      <c r="CA143" s="119">
        <f t="shared" si="39"/>
        <v>0.99769651671529691</v>
      </c>
      <c r="CB143" s="119">
        <f t="shared" si="40"/>
        <v>6.1523086496650947E-5</v>
      </c>
      <c r="CC143" s="119" t="str">
        <f t="shared" si="60"/>
        <v/>
      </c>
      <c r="CD143" s="121" t="str">
        <f t="shared" si="61"/>
        <v/>
      </c>
    </row>
    <row r="144" spans="1:82" ht="20.100000000000001" customHeight="1" x14ac:dyDescent="0.25">
      <c r="A144" s="161" t="s">
        <v>384</v>
      </c>
      <c r="B144" s="161"/>
      <c r="C144" s="161"/>
      <c r="D144" s="39">
        <f>SUMSQ(D137:D142)</f>
        <v>328867.23507915891</v>
      </c>
      <c r="N144" s="136"/>
      <c r="AY144" s="134">
        <v>115</v>
      </c>
      <c r="AZ144" s="119">
        <f t="shared" si="42"/>
        <v>-5467.9992455909014</v>
      </c>
      <c r="BA144" s="140">
        <f t="shared" si="43"/>
        <v>4.9077509654404397E-7</v>
      </c>
      <c r="BB144" s="140">
        <f t="shared" si="44"/>
        <v>2.0006351600732001E-4</v>
      </c>
      <c r="BC144" s="119">
        <f t="shared" si="45"/>
        <v>4.9077509654404397E-7</v>
      </c>
      <c r="BD144" s="119" t="str">
        <f t="shared" si="46"/>
        <v/>
      </c>
      <c r="BE144" s="119" t="str">
        <f t="shared" si="47"/>
        <v/>
      </c>
      <c r="BF144" s="119">
        <f t="shared" si="48"/>
        <v>0</v>
      </c>
      <c r="BG144" s="119">
        <f t="shared" si="49"/>
        <v>4.9077509654404397E-7</v>
      </c>
      <c r="BH144" s="119" t="str">
        <f t="shared" si="50"/>
        <v/>
      </c>
      <c r="BM144" s="134">
        <v>115</v>
      </c>
      <c r="BN144" s="119">
        <f t="shared" si="51"/>
        <v>-17.354720039742265</v>
      </c>
      <c r="BO144" s="140">
        <f t="shared" si="52"/>
        <v>1.5462985582667414E-4</v>
      </c>
      <c r="BP144" s="140">
        <f t="shared" si="53"/>
        <v>2.0006351600732056E-4</v>
      </c>
      <c r="BQ144" s="119">
        <f t="shared" si="54"/>
        <v>1.5462985582667414E-4</v>
      </c>
      <c r="BR144" s="119" t="str">
        <f t="shared" si="55"/>
        <v/>
      </c>
      <c r="BS144" s="119" t="str">
        <f t="shared" si="56"/>
        <v/>
      </c>
      <c r="BT144" s="140">
        <f t="shared" si="57"/>
        <v>0</v>
      </c>
      <c r="BU144" s="119">
        <f t="shared" si="58"/>
        <v>1.5462985582667414E-4</v>
      </c>
      <c r="BV144" s="119" t="str">
        <f t="shared" si="59"/>
        <v/>
      </c>
      <c r="BZ144" s="136">
        <f t="shared" si="41"/>
        <v>0.78079999999999883</v>
      </c>
      <c r="CA144" s="119">
        <f t="shared" si="39"/>
        <v>0.99763499362880026</v>
      </c>
      <c r="CB144" s="119">
        <f t="shared" si="40"/>
        <v>6.2596181964469366E-5</v>
      </c>
      <c r="CC144" s="119" t="str">
        <f t="shared" si="60"/>
        <v/>
      </c>
      <c r="CD144" s="121" t="str">
        <f t="shared" si="61"/>
        <v/>
      </c>
    </row>
    <row r="145" spans="1:82" ht="20.100000000000001" customHeight="1" x14ac:dyDescent="0.25">
      <c r="N145" s="136"/>
      <c r="AY145" s="134">
        <v>116</v>
      </c>
      <c r="AZ145" s="119">
        <f t="shared" si="42"/>
        <v>-5461.820715369895</v>
      </c>
      <c r="BA145" s="140">
        <f t="shared" si="43"/>
        <v>4.9776992436926219E-7</v>
      </c>
      <c r="BB145" s="140">
        <f t="shared" si="44"/>
        <v>2.0311734675437893E-4</v>
      </c>
      <c r="BC145" s="119">
        <f t="shared" si="45"/>
        <v>4.9776992436926219E-7</v>
      </c>
      <c r="BD145" s="119" t="str">
        <f t="shared" si="46"/>
        <v/>
      </c>
      <c r="BE145" s="119" t="str">
        <f t="shared" si="47"/>
        <v/>
      </c>
      <c r="BF145" s="119">
        <f t="shared" si="48"/>
        <v>0</v>
      </c>
      <c r="BG145" s="119">
        <f t="shared" si="49"/>
        <v>4.9776992436926219E-7</v>
      </c>
      <c r="BH145" s="119" t="str">
        <f t="shared" si="50"/>
        <v/>
      </c>
      <c r="BM145" s="134">
        <v>116</v>
      </c>
      <c r="BN145" s="119">
        <f t="shared" si="51"/>
        <v>-17.335110186590015</v>
      </c>
      <c r="BO145" s="140">
        <f t="shared" si="52"/>
        <v>1.5683373541584294E-4</v>
      </c>
      <c r="BP145" s="140">
        <f t="shared" si="53"/>
        <v>2.0311734675437893E-4</v>
      </c>
      <c r="BQ145" s="119">
        <f t="shared" si="54"/>
        <v>1.5683373541584294E-4</v>
      </c>
      <c r="BR145" s="119" t="str">
        <f t="shared" si="55"/>
        <v/>
      </c>
      <c r="BS145" s="119" t="str">
        <f t="shared" si="56"/>
        <v/>
      </c>
      <c r="BT145" s="140">
        <f t="shared" si="57"/>
        <v>0</v>
      </c>
      <c r="BU145" s="119">
        <f t="shared" si="58"/>
        <v>1.5683373541584294E-4</v>
      </c>
      <c r="BV145" s="119" t="str">
        <f t="shared" si="59"/>
        <v/>
      </c>
      <c r="BZ145" s="136">
        <f t="shared" si="41"/>
        <v>0.78719999999999879</v>
      </c>
      <c r="CA145" s="119">
        <f t="shared" si="39"/>
        <v>0.99757239744683579</v>
      </c>
      <c r="CB145" s="119">
        <f t="shared" si="40"/>
        <v>6.3677385038651835E-5</v>
      </c>
      <c r="CC145" s="119" t="str">
        <f t="shared" si="60"/>
        <v/>
      </c>
      <c r="CD145" s="121" t="str">
        <f t="shared" si="61"/>
        <v/>
      </c>
    </row>
    <row r="146" spans="1:82" ht="20.100000000000001" customHeight="1" x14ac:dyDescent="0.25">
      <c r="N146" s="136"/>
      <c r="AY146" s="134">
        <v>117</v>
      </c>
      <c r="AZ146" s="119">
        <f t="shared" si="42"/>
        <v>-5455.6421851488885</v>
      </c>
      <c r="BA146" s="140">
        <f t="shared" si="43"/>
        <v>5.0485636900628376E-7</v>
      </c>
      <c r="BB146" s="140">
        <f t="shared" si="44"/>
        <v>2.0621467773397647E-4</v>
      </c>
      <c r="BC146" s="119">
        <f t="shared" si="45"/>
        <v>5.0485636900628376E-7</v>
      </c>
      <c r="BD146" s="119" t="str">
        <f t="shared" si="46"/>
        <v/>
      </c>
      <c r="BE146" s="119" t="str">
        <f t="shared" si="47"/>
        <v/>
      </c>
      <c r="BF146" s="119">
        <f t="shared" si="48"/>
        <v>0</v>
      </c>
      <c r="BG146" s="119">
        <f t="shared" si="49"/>
        <v>5.0485636900628376E-7</v>
      </c>
      <c r="BH146" s="119" t="str">
        <f t="shared" si="50"/>
        <v/>
      </c>
      <c r="BM146" s="134">
        <v>117</v>
      </c>
      <c r="BN146" s="119">
        <f t="shared" si="51"/>
        <v>-17.315500333437765</v>
      </c>
      <c r="BO146" s="140">
        <f t="shared" si="52"/>
        <v>1.5906648096520478E-4</v>
      </c>
      <c r="BP146" s="140">
        <f t="shared" si="53"/>
        <v>2.0621467773397647E-4</v>
      </c>
      <c r="BQ146" s="119">
        <f t="shared" si="54"/>
        <v>1.5906648096520478E-4</v>
      </c>
      <c r="BR146" s="119" t="str">
        <f t="shared" si="55"/>
        <v/>
      </c>
      <c r="BS146" s="119" t="str">
        <f t="shared" si="56"/>
        <v/>
      </c>
      <c r="BT146" s="140">
        <f t="shared" si="57"/>
        <v>0</v>
      </c>
      <c r="BU146" s="119">
        <f t="shared" si="58"/>
        <v>1.5906648096520478E-4</v>
      </c>
      <c r="BV146" s="119" t="str">
        <f t="shared" si="59"/>
        <v/>
      </c>
      <c r="BZ146" s="136">
        <f t="shared" si="41"/>
        <v>0.79359999999999875</v>
      </c>
      <c r="CA146" s="119">
        <f t="shared" si="39"/>
        <v>0.99750872006179714</v>
      </c>
      <c r="CB146" s="119">
        <f t="shared" si="40"/>
        <v>6.476664645471697E-5</v>
      </c>
      <c r="CC146" s="119" t="str">
        <f t="shared" si="60"/>
        <v/>
      </c>
      <c r="CD146" s="121" t="str">
        <f t="shared" si="61"/>
        <v/>
      </c>
    </row>
    <row r="147" spans="1:82" ht="20.100000000000001" customHeight="1" x14ac:dyDescent="0.25">
      <c r="A147" s="70" t="str">
        <f t="shared" ref="A147:A153" si="75">C10</f>
        <v>Item da amostra</v>
      </c>
      <c r="B147" s="70" t="s">
        <v>360</v>
      </c>
      <c r="C147" s="70" t="str">
        <f>C125</f>
        <v>Média dos valores observados</v>
      </c>
      <c r="D147" s="70" t="s">
        <v>5</v>
      </c>
      <c r="N147" s="136"/>
      <c r="AY147" s="134">
        <v>118</v>
      </c>
      <c r="AZ147" s="119">
        <f t="shared" si="42"/>
        <v>-5449.4636549278812</v>
      </c>
      <c r="BA147" s="140">
        <f t="shared" si="43"/>
        <v>5.1203550636881178E-7</v>
      </c>
      <c r="BB147" s="140">
        <f t="shared" si="44"/>
        <v>2.0935607832158384E-4</v>
      </c>
      <c r="BC147" s="119">
        <f t="shared" si="45"/>
        <v>5.1203550636881178E-7</v>
      </c>
      <c r="BD147" s="119" t="str">
        <f t="shared" si="46"/>
        <v/>
      </c>
      <c r="BE147" s="119" t="str">
        <f t="shared" si="47"/>
        <v/>
      </c>
      <c r="BF147" s="119">
        <f t="shared" si="48"/>
        <v>0</v>
      </c>
      <c r="BG147" s="119">
        <f t="shared" si="49"/>
        <v>5.1203550636881178E-7</v>
      </c>
      <c r="BH147" s="119" t="str">
        <f t="shared" si="50"/>
        <v/>
      </c>
      <c r="BM147" s="134">
        <v>118</v>
      </c>
      <c r="BN147" s="119">
        <f t="shared" si="51"/>
        <v>-17.295890480285511</v>
      </c>
      <c r="BO147" s="140">
        <f t="shared" si="52"/>
        <v>1.6132843146584103E-4</v>
      </c>
      <c r="BP147" s="140">
        <f t="shared" si="53"/>
        <v>2.0935607832158384E-4</v>
      </c>
      <c r="BQ147" s="119">
        <f t="shared" si="54"/>
        <v>1.6132843146584103E-4</v>
      </c>
      <c r="BR147" s="119" t="str">
        <f t="shared" si="55"/>
        <v/>
      </c>
      <c r="BS147" s="119" t="str">
        <f t="shared" si="56"/>
        <v/>
      </c>
      <c r="BT147" s="140">
        <f t="shared" si="57"/>
        <v>0</v>
      </c>
      <c r="BU147" s="119">
        <f t="shared" si="58"/>
        <v>1.6132843146584103E-4</v>
      </c>
      <c r="BV147" s="119" t="str">
        <f t="shared" si="59"/>
        <v/>
      </c>
      <c r="BZ147" s="136">
        <f t="shared" si="41"/>
        <v>0.79999999999999871</v>
      </c>
      <c r="CA147" s="119">
        <f t="shared" si="39"/>
        <v>0.99744395341534242</v>
      </c>
      <c r="CB147" s="119">
        <f t="shared" si="40"/>
        <v>6.5863916680619639E-5</v>
      </c>
      <c r="CC147" s="119" t="str">
        <f t="shared" si="60"/>
        <v/>
      </c>
      <c r="CD147" s="121" t="str">
        <f t="shared" si="61"/>
        <v/>
      </c>
    </row>
    <row r="148" spans="1:82" ht="20.100000000000001" customHeight="1" x14ac:dyDescent="0.25">
      <c r="A148" s="15">
        <f t="shared" si="75"/>
        <v>1</v>
      </c>
      <c r="B148" s="20">
        <f t="shared" ref="B148:B153" si="76">E11</f>
        <v>217000</v>
      </c>
      <c r="C148" s="20">
        <f>AVERAGE($E$11:$E$16)</f>
        <v>223666.66666666666</v>
      </c>
      <c r="D148" s="20">
        <f>B148-C148</f>
        <v>-6666.666666666657</v>
      </c>
      <c r="N148" s="136"/>
      <c r="AY148" s="134">
        <v>119</v>
      </c>
      <c r="AZ148" s="119">
        <f t="shared" si="42"/>
        <v>-5443.2851247068747</v>
      </c>
      <c r="BA148" s="140">
        <f t="shared" si="43"/>
        <v>5.19308423198092E-7</v>
      </c>
      <c r="BB148" s="140">
        <f t="shared" si="44"/>
        <v>2.1254212457364041E-4</v>
      </c>
      <c r="BC148" s="119">
        <f t="shared" si="45"/>
        <v>5.19308423198092E-7</v>
      </c>
      <c r="BD148" s="119" t="str">
        <f t="shared" si="46"/>
        <v/>
      </c>
      <c r="BE148" s="119" t="str">
        <f t="shared" si="47"/>
        <v/>
      </c>
      <c r="BF148" s="119">
        <f t="shared" si="48"/>
        <v>0</v>
      </c>
      <c r="BG148" s="119">
        <f t="shared" si="49"/>
        <v>5.19308423198092E-7</v>
      </c>
      <c r="BH148" s="119" t="str">
        <f t="shared" si="50"/>
        <v/>
      </c>
      <c r="BM148" s="134">
        <v>119</v>
      </c>
      <c r="BN148" s="119">
        <f t="shared" si="51"/>
        <v>-17.276280627133261</v>
      </c>
      <c r="BO148" s="140">
        <f t="shared" si="52"/>
        <v>1.6361992932029679E-4</v>
      </c>
      <c r="BP148" s="140">
        <f t="shared" si="53"/>
        <v>2.1254212457364041E-4</v>
      </c>
      <c r="BQ148" s="119">
        <f t="shared" si="54"/>
        <v>1.6361992932029679E-4</v>
      </c>
      <c r="BR148" s="119" t="str">
        <f t="shared" si="55"/>
        <v/>
      </c>
      <c r="BS148" s="119" t="str">
        <f t="shared" si="56"/>
        <v/>
      </c>
      <c r="BT148" s="140">
        <f t="shared" si="57"/>
        <v>0</v>
      </c>
      <c r="BU148" s="119">
        <f t="shared" si="58"/>
        <v>1.6361992932029679E-4</v>
      </c>
      <c r="BV148" s="119" t="str">
        <f t="shared" si="59"/>
        <v/>
      </c>
      <c r="BZ148" s="136">
        <f t="shared" si="41"/>
        <v>0.80639999999999867</v>
      </c>
      <c r="CA148" s="119">
        <f t="shared" si="39"/>
        <v>0.9973780894986618</v>
      </c>
      <c r="CB148" s="119">
        <f t="shared" si="40"/>
        <v>6.6969145924189455E-5</v>
      </c>
      <c r="CC148" s="119" t="str">
        <f t="shared" si="60"/>
        <v/>
      </c>
      <c r="CD148" s="121" t="str">
        <f t="shared" si="61"/>
        <v/>
      </c>
    </row>
    <row r="149" spans="1:82" ht="20.100000000000001" customHeight="1" x14ac:dyDescent="0.25">
      <c r="A149" s="15">
        <f t="shared" si="75"/>
        <v>2</v>
      </c>
      <c r="B149" s="20">
        <f t="shared" si="76"/>
        <v>220000</v>
      </c>
      <c r="C149" s="20">
        <f t="shared" ref="C149:C153" si="77">AVERAGE($E$11:$E$16)</f>
        <v>223666.66666666666</v>
      </c>
      <c r="D149" s="20">
        <f t="shared" ref="D149:D153" si="78">B149-C149</f>
        <v>-3666.666666666657</v>
      </c>
      <c r="N149" s="136"/>
      <c r="X149" s="119">
        <f>D50</f>
        <v>82216.808769789728</v>
      </c>
      <c r="AY149" s="134">
        <v>120</v>
      </c>
      <c r="AZ149" s="119">
        <f t="shared" si="42"/>
        <v>-5437.1065944858683</v>
      </c>
      <c r="BA149" s="140">
        <f t="shared" si="43"/>
        <v>5.2667621714684205E-7</v>
      </c>
      <c r="BB149" s="140">
        <f t="shared" si="44"/>
        <v>2.1577339929471738E-4</v>
      </c>
      <c r="BC149" s="119">
        <f t="shared" si="45"/>
        <v>5.2667621714684205E-7</v>
      </c>
      <c r="BD149" s="119" t="str">
        <f t="shared" si="46"/>
        <v/>
      </c>
      <c r="BE149" s="119" t="str">
        <f t="shared" si="47"/>
        <v/>
      </c>
      <c r="BF149" s="119">
        <f t="shared" si="48"/>
        <v>0</v>
      </c>
      <c r="BG149" s="119">
        <f t="shared" si="49"/>
        <v>5.2667621714684205E-7</v>
      </c>
      <c r="BH149" s="119" t="str">
        <f t="shared" si="50"/>
        <v/>
      </c>
      <c r="BM149" s="134">
        <v>120</v>
      </c>
      <c r="BN149" s="119">
        <f t="shared" si="51"/>
        <v>-17.256670773981011</v>
      </c>
      <c r="BO149" s="140">
        <f t="shared" si="52"/>
        <v>1.6594132036902454E-4</v>
      </c>
      <c r="BP149" s="140">
        <f t="shared" si="53"/>
        <v>2.1577339929471738E-4</v>
      </c>
      <c r="BQ149" s="119">
        <f t="shared" si="54"/>
        <v>1.6594132036902454E-4</v>
      </c>
      <c r="BR149" s="119" t="str">
        <f t="shared" si="55"/>
        <v/>
      </c>
      <c r="BS149" s="119" t="str">
        <f t="shared" si="56"/>
        <v/>
      </c>
      <c r="BT149" s="140">
        <f t="shared" si="57"/>
        <v>0</v>
      </c>
      <c r="BU149" s="119">
        <f t="shared" si="58"/>
        <v>1.6594132036902454E-4</v>
      </c>
      <c r="BV149" s="119" t="str">
        <f t="shared" si="59"/>
        <v/>
      </c>
      <c r="BZ149" s="136">
        <f t="shared" si="41"/>
        <v>0.81279999999999863</v>
      </c>
      <c r="CA149" s="119">
        <f t="shared" si="39"/>
        <v>0.99731112035273761</v>
      </c>
      <c r="CB149" s="119">
        <f t="shared" si="40"/>
        <v>6.8082284143677896E-5</v>
      </c>
      <c r="CC149" s="119" t="str">
        <f t="shared" si="60"/>
        <v/>
      </c>
      <c r="CD149" s="121" t="str">
        <f t="shared" si="61"/>
        <v/>
      </c>
    </row>
    <row r="150" spans="1:82" ht="20.100000000000001" customHeight="1" x14ac:dyDescent="0.25">
      <c r="A150" s="15">
        <f t="shared" si="75"/>
        <v>3</v>
      </c>
      <c r="B150" s="20">
        <f t="shared" si="76"/>
        <v>220000</v>
      </c>
      <c r="C150" s="20">
        <f t="shared" si="77"/>
        <v>223666.66666666666</v>
      </c>
      <c r="D150" s="20">
        <f t="shared" si="78"/>
        <v>-3666.666666666657</v>
      </c>
      <c r="N150" s="136"/>
      <c r="AY150" s="134">
        <v>121</v>
      </c>
      <c r="AZ150" s="119">
        <f t="shared" si="42"/>
        <v>-5430.9280642648619</v>
      </c>
      <c r="BA150" s="140">
        <f t="shared" si="43"/>
        <v>5.3413999686348352E-7</v>
      </c>
      <c r="BB150" s="140">
        <f t="shared" si="44"/>
        <v>2.1905049210519021E-4</v>
      </c>
      <c r="BC150" s="119">
        <f t="shared" si="45"/>
        <v>5.3413999686348352E-7</v>
      </c>
      <c r="BD150" s="119" t="str">
        <f t="shared" si="46"/>
        <v/>
      </c>
      <c r="BE150" s="119" t="str">
        <f t="shared" si="47"/>
        <v/>
      </c>
      <c r="BF150" s="119">
        <f t="shared" si="48"/>
        <v>0</v>
      </c>
      <c r="BG150" s="119">
        <f t="shared" si="49"/>
        <v>5.3413999686348352E-7</v>
      </c>
      <c r="BH150" s="119" t="str">
        <f t="shared" si="50"/>
        <v/>
      </c>
      <c r="BM150" s="134">
        <v>121</v>
      </c>
      <c r="BN150" s="119">
        <f t="shared" si="51"/>
        <v>-17.23706092082876</v>
      </c>
      <c r="BO150" s="140">
        <f t="shared" si="52"/>
        <v>1.6829295391692324E-4</v>
      </c>
      <c r="BP150" s="140">
        <f t="shared" si="53"/>
        <v>2.1905049210518975E-4</v>
      </c>
      <c r="BQ150" s="119">
        <f t="shared" si="54"/>
        <v>1.6829295391692324E-4</v>
      </c>
      <c r="BR150" s="119" t="str">
        <f t="shared" si="55"/>
        <v/>
      </c>
      <c r="BS150" s="119" t="str">
        <f t="shared" si="56"/>
        <v/>
      </c>
      <c r="BT150" s="140">
        <f t="shared" si="57"/>
        <v>0</v>
      </c>
      <c r="BU150" s="119">
        <f t="shared" si="58"/>
        <v>1.6829295391692324E-4</v>
      </c>
      <c r="BV150" s="119" t="str">
        <f t="shared" si="59"/>
        <v/>
      </c>
      <c r="BZ150" s="136">
        <f t="shared" si="41"/>
        <v>0.8191999999999986</v>
      </c>
      <c r="CA150" s="119">
        <f t="shared" si="39"/>
        <v>0.99724303806859393</v>
      </c>
      <c r="CB150" s="119">
        <f t="shared" si="40"/>
        <v>6.9203281055529864E-5</v>
      </c>
      <c r="CC150" s="119" t="str">
        <f t="shared" si="60"/>
        <v/>
      </c>
      <c r="CD150" s="121" t="str">
        <f t="shared" si="61"/>
        <v/>
      </c>
    </row>
    <row r="151" spans="1:82" ht="20.100000000000001" customHeight="1" x14ac:dyDescent="0.25">
      <c r="A151" s="15">
        <f t="shared" si="75"/>
        <v>4</v>
      </c>
      <c r="B151" s="20">
        <f t="shared" si="76"/>
        <v>225000</v>
      </c>
      <c r="C151" s="20">
        <f t="shared" si="77"/>
        <v>223666.66666666666</v>
      </c>
      <c r="D151" s="20">
        <f t="shared" si="78"/>
        <v>1333.333333333343</v>
      </c>
      <c r="N151" s="136"/>
      <c r="X151" s="119" t="str">
        <f t="shared" ref="X151:X157" si="79">E136</f>
        <v>Resíduo padronizado</v>
      </c>
      <c r="AD151" s="134" t="str">
        <f t="shared" ref="AD151:AD157" si="80">D193</f>
        <v>Elementos da diagonal principal da matriz de projeção</v>
      </c>
      <c r="AF151" s="150"/>
      <c r="AG151" s="150"/>
      <c r="AI151" s="137"/>
      <c r="AJ151" s="150"/>
      <c r="AY151" s="134">
        <v>122</v>
      </c>
      <c r="AZ151" s="119">
        <f t="shared" si="42"/>
        <v>-5424.7495340438545</v>
      </c>
      <c r="BA151" s="140">
        <f t="shared" si="43"/>
        <v>5.4170088207669593E-7</v>
      </c>
      <c r="BB151" s="140">
        <f t="shared" si="44"/>
        <v>2.2237399950943853E-4</v>
      </c>
      <c r="BC151" s="119">
        <f t="shared" si="45"/>
        <v>5.4170088207669593E-7</v>
      </c>
      <c r="BD151" s="119" t="str">
        <f t="shared" si="46"/>
        <v/>
      </c>
      <c r="BE151" s="119" t="str">
        <f t="shared" si="47"/>
        <v/>
      </c>
      <c r="BF151" s="119">
        <f t="shared" si="48"/>
        <v>0</v>
      </c>
      <c r="BG151" s="119">
        <f t="shared" si="49"/>
        <v>5.4170088207669593E-7</v>
      </c>
      <c r="BH151" s="119" t="str">
        <f t="shared" si="50"/>
        <v/>
      </c>
      <c r="BM151" s="134">
        <v>122</v>
      </c>
      <c r="BN151" s="119">
        <f t="shared" si="51"/>
        <v>-17.217451067676507</v>
      </c>
      <c r="BO151" s="140">
        <f t="shared" si="52"/>
        <v>1.7067518275998004E-4</v>
      </c>
      <c r="BP151" s="140">
        <f t="shared" si="53"/>
        <v>2.2237399950943853E-4</v>
      </c>
      <c r="BQ151" s="119">
        <f t="shared" si="54"/>
        <v>1.7067518275998004E-4</v>
      </c>
      <c r="BR151" s="119" t="str">
        <f t="shared" si="55"/>
        <v/>
      </c>
      <c r="BS151" s="119" t="str">
        <f t="shared" si="56"/>
        <v/>
      </c>
      <c r="BT151" s="140">
        <f t="shared" si="57"/>
        <v>0</v>
      </c>
      <c r="BU151" s="119">
        <f t="shared" si="58"/>
        <v>1.7067518275998004E-4</v>
      </c>
      <c r="BV151" s="119" t="str">
        <f t="shared" si="59"/>
        <v/>
      </c>
      <c r="BZ151" s="136">
        <f t="shared" si="41"/>
        <v>0.82559999999999856</v>
      </c>
      <c r="CA151" s="119">
        <f t="shared" ref="CA151:CA214" si="81">_xlfn.CHISQ.DIST.RT(BZ151,7)</f>
        <v>0.9971738347875384</v>
      </c>
      <c r="CB151" s="119">
        <f t="shared" ref="CB151:CB214" si="82">CA151-CA152</f>
        <v>7.0332086143376493E-5</v>
      </c>
      <c r="CC151" s="119" t="str">
        <f t="shared" si="60"/>
        <v/>
      </c>
      <c r="CD151" s="121" t="str">
        <f t="shared" si="61"/>
        <v/>
      </c>
    </row>
    <row r="152" spans="1:82" ht="20.100000000000001" customHeight="1" x14ac:dyDescent="0.25">
      <c r="A152" s="15">
        <f t="shared" si="75"/>
        <v>5</v>
      </c>
      <c r="B152" s="20">
        <f t="shared" si="76"/>
        <v>225000</v>
      </c>
      <c r="C152" s="20">
        <f t="shared" si="77"/>
        <v>223666.66666666666</v>
      </c>
      <c r="D152" s="20">
        <f t="shared" si="78"/>
        <v>1333.333333333343</v>
      </c>
      <c r="N152" s="136"/>
      <c r="X152" s="119">
        <f t="shared" si="79"/>
        <v>1.5292519247915022</v>
      </c>
      <c r="AD152" s="119">
        <f t="shared" si="80"/>
        <v>0.41534713763702591</v>
      </c>
      <c r="AI152" s="137"/>
      <c r="AY152" s="134">
        <v>123</v>
      </c>
      <c r="AZ152" s="119">
        <f t="shared" si="42"/>
        <v>-5418.5710038228481</v>
      </c>
      <c r="BA152" s="140">
        <f t="shared" si="43"/>
        <v>5.4936000368026376E-7</v>
      </c>
      <c r="BB152" s="140">
        <f t="shared" si="44"/>
        <v>2.257445249645668E-4</v>
      </c>
      <c r="BC152" s="119">
        <f t="shared" si="45"/>
        <v>5.4936000368026376E-7</v>
      </c>
      <c r="BD152" s="119" t="str">
        <f t="shared" si="46"/>
        <v/>
      </c>
      <c r="BE152" s="119" t="str">
        <f t="shared" si="47"/>
        <v/>
      </c>
      <c r="BF152" s="119">
        <f t="shared" si="48"/>
        <v>0</v>
      </c>
      <c r="BG152" s="119">
        <f t="shared" si="49"/>
        <v>5.4936000368026376E-7</v>
      </c>
      <c r="BH152" s="119" t="str">
        <f t="shared" si="50"/>
        <v/>
      </c>
      <c r="BM152" s="134">
        <v>123</v>
      </c>
      <c r="BN152" s="119">
        <f t="shared" si="51"/>
        <v>-17.197841214524257</v>
      </c>
      <c r="BO152" s="140">
        <f t="shared" si="52"/>
        <v>1.7308836321200074E-4</v>
      </c>
      <c r="BP152" s="140">
        <f t="shared" si="53"/>
        <v>2.257445249645668E-4</v>
      </c>
      <c r="BQ152" s="119">
        <f t="shared" si="54"/>
        <v>1.7308836321200074E-4</v>
      </c>
      <c r="BR152" s="119" t="str">
        <f t="shared" si="55"/>
        <v/>
      </c>
      <c r="BS152" s="119" t="str">
        <f t="shared" si="56"/>
        <v/>
      </c>
      <c r="BT152" s="140">
        <f t="shared" si="57"/>
        <v>0</v>
      </c>
      <c r="BU152" s="119">
        <f t="shared" si="58"/>
        <v>1.7308836321200074E-4</v>
      </c>
      <c r="BV152" s="119" t="str">
        <f t="shared" si="59"/>
        <v/>
      </c>
      <c r="BZ152" s="136">
        <f t="shared" si="41"/>
        <v>0.83199999999999852</v>
      </c>
      <c r="CA152" s="119">
        <f t="shared" si="81"/>
        <v>0.99710350270139503</v>
      </c>
      <c r="CB152" s="119">
        <f t="shared" si="82"/>
        <v>7.1468648666805912E-5</v>
      </c>
      <c r="CC152" s="119" t="str">
        <f t="shared" si="60"/>
        <v/>
      </c>
      <c r="CD152" s="121" t="str">
        <f t="shared" si="61"/>
        <v/>
      </c>
    </row>
    <row r="153" spans="1:82" ht="20.100000000000001" customHeight="1" x14ac:dyDescent="0.25">
      <c r="A153" s="15">
        <f t="shared" si="75"/>
        <v>6</v>
      </c>
      <c r="B153" s="20">
        <f t="shared" si="76"/>
        <v>235000</v>
      </c>
      <c r="C153" s="20">
        <f t="shared" si="77"/>
        <v>223666.66666666666</v>
      </c>
      <c r="D153" s="20">
        <f t="shared" si="78"/>
        <v>11333.333333333343</v>
      </c>
      <c r="N153" s="136"/>
      <c r="X153" s="119">
        <f t="shared" si="79"/>
        <v>-0.75188219634230202</v>
      </c>
      <c r="AD153" s="119">
        <f t="shared" si="80"/>
        <v>0.22533495736906151</v>
      </c>
      <c r="AI153" s="137"/>
      <c r="AY153" s="134">
        <v>124</v>
      </c>
      <c r="AZ153" s="119">
        <f t="shared" si="42"/>
        <v>-5412.3924736018416</v>
      </c>
      <c r="BA153" s="140">
        <f t="shared" si="43"/>
        <v>5.5711850381824275E-7</v>
      </c>
      <c r="BB153" s="140">
        <f t="shared" si="44"/>
        <v>2.2916267894965438E-4</v>
      </c>
      <c r="BC153" s="119">
        <f t="shared" si="45"/>
        <v>5.5711850381824275E-7</v>
      </c>
      <c r="BD153" s="119" t="str">
        <f t="shared" si="46"/>
        <v/>
      </c>
      <c r="BE153" s="119" t="str">
        <f t="shared" si="47"/>
        <v/>
      </c>
      <c r="BF153" s="119">
        <f t="shared" si="48"/>
        <v>0</v>
      </c>
      <c r="BG153" s="119">
        <f t="shared" si="49"/>
        <v>5.5711850381824275E-7</v>
      </c>
      <c r="BH153" s="119" t="str">
        <f t="shared" si="50"/>
        <v/>
      </c>
      <c r="BM153" s="134">
        <v>124</v>
      </c>
      <c r="BN153" s="119">
        <f t="shared" si="51"/>
        <v>-17.178231361372006</v>
      </c>
      <c r="BO153" s="140">
        <f t="shared" si="52"/>
        <v>1.7553285513144607E-4</v>
      </c>
      <c r="BP153" s="140">
        <f t="shared" si="53"/>
        <v>2.2916267894965438E-4</v>
      </c>
      <c r="BQ153" s="119">
        <f t="shared" si="54"/>
        <v>1.7553285513144607E-4</v>
      </c>
      <c r="BR153" s="119" t="str">
        <f t="shared" si="55"/>
        <v/>
      </c>
      <c r="BS153" s="119" t="str">
        <f t="shared" si="56"/>
        <v/>
      </c>
      <c r="BT153" s="140">
        <f t="shared" si="57"/>
        <v>0</v>
      </c>
      <c r="BU153" s="119">
        <f t="shared" si="58"/>
        <v>1.7553285513144607E-4</v>
      </c>
      <c r="BV153" s="119" t="str">
        <f t="shared" si="59"/>
        <v/>
      </c>
      <c r="BZ153" s="136">
        <f t="shared" ref="BZ153:BZ216" si="83">BZ152+$CC$19</f>
        <v>0.83839999999999848</v>
      </c>
      <c r="CA153" s="119">
        <f t="shared" si="81"/>
        <v>0.99703203405272822</v>
      </c>
      <c r="CB153" s="119">
        <f t="shared" si="82"/>
        <v>7.2612917669245824E-5</v>
      </c>
      <c r="CC153" s="119" t="str">
        <f t="shared" si="60"/>
        <v/>
      </c>
      <c r="CD153" s="121" t="str">
        <f t="shared" si="61"/>
        <v/>
      </c>
    </row>
    <row r="154" spans="1:82" ht="20.100000000000001" customHeight="1" x14ac:dyDescent="0.25">
      <c r="N154" s="136"/>
      <c r="X154" s="119">
        <f t="shared" si="79"/>
        <v>-0.75188219634230202</v>
      </c>
      <c r="AD154" s="119">
        <f t="shared" si="80"/>
        <v>0.22533495736906151</v>
      </c>
      <c r="AI154" s="137"/>
      <c r="AY154" s="134">
        <v>125</v>
      </c>
      <c r="AZ154" s="119">
        <f t="shared" si="42"/>
        <v>-5406.2139433808352</v>
      </c>
      <c r="BA154" s="140">
        <f t="shared" si="43"/>
        <v>5.6497753597040682E-7</v>
      </c>
      <c r="BB154" s="140">
        <f t="shared" si="44"/>
        <v>2.3262907903552504E-4</v>
      </c>
      <c r="BC154" s="119">
        <f t="shared" si="45"/>
        <v>5.6497753597040682E-7</v>
      </c>
      <c r="BD154" s="119" t="str">
        <f t="shared" si="46"/>
        <v/>
      </c>
      <c r="BE154" s="119" t="str">
        <f t="shared" si="47"/>
        <v/>
      </c>
      <c r="BF154" s="119">
        <f t="shared" si="48"/>
        <v>0</v>
      </c>
      <c r="BG154" s="119">
        <f t="shared" si="49"/>
        <v>5.6497753597040682E-7</v>
      </c>
      <c r="BH154" s="119" t="str">
        <f t="shared" si="50"/>
        <v/>
      </c>
      <c r="BM154" s="134">
        <v>125</v>
      </c>
      <c r="BN154" s="119">
        <f t="shared" si="51"/>
        <v>-17.158621508219753</v>
      </c>
      <c r="BO154" s="140">
        <f t="shared" si="52"/>
        <v>1.7800902194835264E-4</v>
      </c>
      <c r="BP154" s="140">
        <f t="shared" si="53"/>
        <v>2.3262907903552504E-4</v>
      </c>
      <c r="BQ154" s="119">
        <f t="shared" si="54"/>
        <v>1.7800902194835264E-4</v>
      </c>
      <c r="BR154" s="119" t="str">
        <f t="shared" si="55"/>
        <v/>
      </c>
      <c r="BS154" s="119" t="str">
        <f t="shared" si="56"/>
        <v/>
      </c>
      <c r="BT154" s="140">
        <f t="shared" si="57"/>
        <v>0</v>
      </c>
      <c r="BU154" s="119">
        <f t="shared" si="58"/>
        <v>1.7800902194835264E-4</v>
      </c>
      <c r="BV154" s="119" t="str">
        <f t="shared" si="59"/>
        <v/>
      </c>
      <c r="BZ154" s="136">
        <f t="shared" si="83"/>
        <v>0.84479999999999844</v>
      </c>
      <c r="CA154" s="119">
        <f t="shared" si="81"/>
        <v>0.99695942113505898</v>
      </c>
      <c r="CB154" s="119">
        <f t="shared" si="82"/>
        <v>7.3764841985957119E-5</v>
      </c>
      <c r="CC154" s="119" t="str">
        <f t="shared" si="60"/>
        <v/>
      </c>
      <c r="CD154" s="121" t="str">
        <f t="shared" si="61"/>
        <v/>
      </c>
    </row>
    <row r="155" spans="1:82" ht="20.100000000000001" customHeight="1" x14ac:dyDescent="0.25">
      <c r="A155" s="162" t="s">
        <v>364</v>
      </c>
      <c r="B155" s="162"/>
      <c r="C155" s="162"/>
      <c r="D155" s="39">
        <f>SUMSQ(D148:D153)</f>
        <v>203333333.33333334</v>
      </c>
      <c r="N155" s="136"/>
      <c r="X155" s="119">
        <f t="shared" si="79"/>
        <v>-0.30585038494660755</v>
      </c>
      <c r="AD155" s="119">
        <f t="shared" si="80"/>
        <v>0.17661388550547841</v>
      </c>
      <c r="AY155" s="134">
        <v>126</v>
      </c>
      <c r="AZ155" s="119">
        <f t="shared" si="42"/>
        <v>-5400.0354131598278</v>
      </c>
      <c r="BA155" s="140">
        <f t="shared" si="43"/>
        <v>5.7293826503800187E-7</v>
      </c>
      <c r="BB155" s="140">
        <f t="shared" si="44"/>
        <v>2.3614434995505203E-4</v>
      </c>
      <c r="BC155" s="119">
        <f t="shared" si="45"/>
        <v>5.7293826503800187E-7</v>
      </c>
      <c r="BD155" s="119" t="str">
        <f t="shared" si="46"/>
        <v/>
      </c>
      <c r="BE155" s="119" t="str">
        <f t="shared" si="47"/>
        <v/>
      </c>
      <c r="BF155" s="119">
        <f t="shared" si="48"/>
        <v>0</v>
      </c>
      <c r="BG155" s="119">
        <f t="shared" si="49"/>
        <v>5.7293826503800187E-7</v>
      </c>
      <c r="BH155" s="119" t="str">
        <f t="shared" si="50"/>
        <v/>
      </c>
      <c r="BM155" s="134">
        <v>126</v>
      </c>
      <c r="BN155" s="119">
        <f t="shared" si="51"/>
        <v>-17.139011655067502</v>
      </c>
      <c r="BO155" s="140">
        <f t="shared" si="52"/>
        <v>1.8051723069135024E-4</v>
      </c>
      <c r="BP155" s="140">
        <f t="shared" si="53"/>
        <v>2.3614434995505203E-4</v>
      </c>
      <c r="BQ155" s="119">
        <f t="shared" si="54"/>
        <v>1.8051723069135024E-4</v>
      </c>
      <c r="BR155" s="119" t="str">
        <f t="shared" si="55"/>
        <v/>
      </c>
      <c r="BS155" s="119" t="str">
        <f t="shared" si="56"/>
        <v/>
      </c>
      <c r="BT155" s="140">
        <f t="shared" si="57"/>
        <v>0</v>
      </c>
      <c r="BU155" s="119">
        <f t="shared" si="58"/>
        <v>1.8051723069135024E-4</v>
      </c>
      <c r="BV155" s="119" t="str">
        <f t="shared" si="59"/>
        <v/>
      </c>
      <c r="BZ155" s="136">
        <f t="shared" si="83"/>
        <v>0.8511999999999984</v>
      </c>
      <c r="CA155" s="119">
        <f t="shared" si="81"/>
        <v>0.99688565629307302</v>
      </c>
      <c r="CB155" s="119">
        <f t="shared" si="82"/>
        <v>7.4924370252471562E-5</v>
      </c>
      <c r="CC155" s="119" t="str">
        <f t="shared" si="60"/>
        <v/>
      </c>
      <c r="CD155" s="121" t="str">
        <f t="shared" si="61"/>
        <v/>
      </c>
    </row>
    <row r="156" spans="1:82" ht="20.100000000000001" customHeight="1" x14ac:dyDescent="0.25">
      <c r="N156" s="136"/>
      <c r="X156" s="119">
        <f t="shared" si="79"/>
        <v>-0.30585038494660755</v>
      </c>
      <c r="AD156" s="119">
        <f t="shared" si="80"/>
        <v>0.17661388550547841</v>
      </c>
      <c r="AY156" s="134">
        <v>127</v>
      </c>
      <c r="AZ156" s="119">
        <f t="shared" si="42"/>
        <v>-5393.8568829388214</v>
      </c>
      <c r="BA156" s="140">
        <f t="shared" si="43"/>
        <v>5.8100186742978306E-7</v>
      </c>
      <c r="BB156" s="140">
        <f t="shared" si="44"/>
        <v>2.3970912367399304E-4</v>
      </c>
      <c r="BC156" s="119">
        <f t="shared" si="45"/>
        <v>5.8100186742978306E-7</v>
      </c>
      <c r="BD156" s="119" t="str">
        <f t="shared" si="46"/>
        <v/>
      </c>
      <c r="BE156" s="119" t="str">
        <f t="shared" si="47"/>
        <v/>
      </c>
      <c r="BF156" s="119">
        <f t="shared" si="48"/>
        <v>0</v>
      </c>
      <c r="BG156" s="119">
        <f t="shared" si="49"/>
        <v>5.8100186742978306E-7</v>
      </c>
      <c r="BH156" s="119" t="str">
        <f t="shared" si="50"/>
        <v/>
      </c>
      <c r="BM156" s="134">
        <v>127</v>
      </c>
      <c r="BN156" s="119">
        <f t="shared" si="51"/>
        <v>-17.119401801915252</v>
      </c>
      <c r="BO156" s="140">
        <f t="shared" si="52"/>
        <v>1.8305785201477322E-4</v>
      </c>
      <c r="BP156" s="140">
        <f t="shared" si="53"/>
        <v>2.3970912367399304E-4</v>
      </c>
      <c r="BQ156" s="119">
        <f t="shared" si="54"/>
        <v>1.8305785201477322E-4</v>
      </c>
      <c r="BR156" s="119" t="str">
        <f t="shared" si="55"/>
        <v/>
      </c>
      <c r="BS156" s="119" t="str">
        <f t="shared" si="56"/>
        <v/>
      </c>
      <c r="BT156" s="140">
        <f t="shared" si="57"/>
        <v>0</v>
      </c>
      <c r="BU156" s="119">
        <f t="shared" si="58"/>
        <v>1.8305785201477322E-4</v>
      </c>
      <c r="BV156" s="119" t="str">
        <f t="shared" si="59"/>
        <v/>
      </c>
      <c r="BZ156" s="136">
        <f t="shared" si="83"/>
        <v>0.85759999999999836</v>
      </c>
      <c r="CA156" s="119">
        <f t="shared" si="81"/>
        <v>0.99681073192282055</v>
      </c>
      <c r="CB156" s="119">
        <f t="shared" si="82"/>
        <v>7.6091450912585401E-5</v>
      </c>
      <c r="CC156" s="119" t="str">
        <f t="shared" si="60"/>
        <v/>
      </c>
      <c r="CD156" s="121" t="str">
        <f t="shared" si="61"/>
        <v/>
      </c>
    </row>
    <row r="157" spans="1:82" ht="20.100000000000001" customHeight="1" x14ac:dyDescent="0.25">
      <c r="N157" s="136"/>
      <c r="X157" s="119">
        <f t="shared" si="79"/>
        <v>0.58621323784478141</v>
      </c>
      <c r="AD157" s="119">
        <f t="shared" si="80"/>
        <v>0.78075517661388716</v>
      </c>
      <c r="AY157" s="134">
        <v>128</v>
      </c>
      <c r="AZ157" s="119">
        <f t="shared" ref="AZ157:AZ220" si="84">$AZ$23+(AY157*$AZ$26)</f>
        <v>-5387.678352717815</v>
      </c>
      <c r="BA157" s="140">
        <f t="shared" ref="BA157:BA220" si="85">_xlfn.NORM.DIST($AZ157,$AZ$20,$AZ$21,0)</f>
        <v>5.8916953114834154E-7</v>
      </c>
      <c r="BB157" s="140">
        <f t="shared" ref="BB157:BB220" si="86">_xlfn.NORM.DIST($AZ157,$AZ$20,$AZ$21,1)</f>
        <v>2.4332403946235361E-4</v>
      </c>
      <c r="BC157" s="119">
        <f t="shared" ref="BC157:BC220" si="87">IF(OR(BB157&lt;$BD$25,BB157&gt;$BD$26),BA157,"")</f>
        <v>5.8916953114834154E-7</v>
      </c>
      <c r="BD157" s="119" t="str">
        <f t="shared" ref="BD157:BD220" si="88">IF(AND(BB157&gt;$BD$25,BB157&lt;$BD$26),BA157,"")</f>
        <v/>
      </c>
      <c r="BE157" s="119" t="str">
        <f t="shared" ref="BE157:BE220" si="89">IF(BA157=MAX($BA$29:$BA$2029),BA157,"")</f>
        <v/>
      </c>
      <c r="BF157" s="119">
        <f t="shared" ref="BF157:BF220" si="90">_xlfn.NORM.DIST(AZ157,$BD$21,$BD$22,0)</f>
        <v>0</v>
      </c>
      <c r="BG157" s="119">
        <f t="shared" ref="BG157:BG220" si="91">IF(BF157=MAX($BF$29:$BF$2029),BA157,"")</f>
        <v>5.8916953114834154E-7</v>
      </c>
      <c r="BH157" s="119" t="str">
        <f t="shared" ref="BH157:BH220" si="92">IF(BG157=MIN($BG$29:$BG$2029),BG157,"")</f>
        <v/>
      </c>
      <c r="BM157" s="134">
        <v>128</v>
      </c>
      <c r="BN157" s="119">
        <f t="shared" ref="BN157:BN220" si="93">$BN$23+(BM157*$BN$26)</f>
        <v>-17.099791948763002</v>
      </c>
      <c r="BO157" s="140">
        <f t="shared" ref="BO157:BO220" si="94">_xlfn.NORM.DIST(BN157,BN$20,BN$21,0)</f>
        <v>1.8563126022585577E-4</v>
      </c>
      <c r="BP157" s="140">
        <f t="shared" ref="BP157:BP220" si="95">_xlfn.NORM.DIST(BN157,BN$20,BN$21,1)</f>
        <v>2.4332403946235293E-4</v>
      </c>
      <c r="BQ157" s="119">
        <f t="shared" ref="BQ157:BQ220" si="96">IF(OR(BP157&lt;$BR$25,BP157&gt;$BR$26),BO157,"")</f>
        <v>1.8563126022585577E-4</v>
      </c>
      <c r="BR157" s="119" t="str">
        <f t="shared" ref="BR157:BR220" si="97">IF(AND(BP157&gt;$BR$25,BP157&lt;$BR$26),BO157,"")</f>
        <v/>
      </c>
      <c r="BS157" s="119" t="str">
        <f t="shared" ref="BS157:BS220" si="98">IF(BO157=MAX($BO$29:$BO$2029),BO157,"")</f>
        <v/>
      </c>
      <c r="BT157" s="140">
        <f t="shared" ref="BT157:BT220" si="99">_xlfn.NORM.DIST(BN157,$BR$21,$BR$22,0)</f>
        <v>0</v>
      </c>
      <c r="BU157" s="119">
        <f t="shared" ref="BU157:BU220" si="100">IF(BT157=MAX($BT$29:$BT$2029),BO157,"")</f>
        <v>1.8563126022585577E-4</v>
      </c>
      <c r="BV157" s="119" t="str">
        <f t="shared" ref="BV157:BV220" si="101">IF(BU157=MIN($BU$29:$BU$2029),BU157,"")</f>
        <v/>
      </c>
      <c r="BZ157" s="136">
        <f t="shared" si="83"/>
        <v>0.86399999999999832</v>
      </c>
      <c r="CA157" s="119">
        <f t="shared" si="81"/>
        <v>0.99673464047190796</v>
      </c>
      <c r="CB157" s="119">
        <f t="shared" si="82"/>
        <v>7.7266032225242753E-5</v>
      </c>
      <c r="CC157" s="119" t="str">
        <f t="shared" si="60"/>
        <v/>
      </c>
      <c r="CD157" s="121" t="str">
        <f t="shared" si="61"/>
        <v/>
      </c>
    </row>
    <row r="158" spans="1:82" ht="20.100000000000001" customHeight="1" x14ac:dyDescent="0.25">
      <c r="A158" s="155" t="s">
        <v>370</v>
      </c>
      <c r="B158" s="155"/>
      <c r="C158" s="155"/>
      <c r="D158" s="155"/>
      <c r="E158" s="155"/>
      <c r="F158" s="155"/>
      <c r="N158" s="136"/>
      <c r="AY158" s="134">
        <v>129</v>
      </c>
      <c r="AZ158" s="119">
        <f t="shared" si="84"/>
        <v>-5381.4998224968085</v>
      </c>
      <c r="BA158" s="140">
        <f t="shared" si="85"/>
        <v>5.9744245587670943E-7</v>
      </c>
      <c r="BB158" s="140">
        <f t="shared" si="86"/>
        <v>2.4698974396628764E-4</v>
      </c>
      <c r="BC158" s="119">
        <f t="shared" si="87"/>
        <v>5.9744245587670943E-7</v>
      </c>
      <c r="BD158" s="119" t="str">
        <f t="shared" si="88"/>
        <v/>
      </c>
      <c r="BE158" s="119" t="str">
        <f t="shared" si="89"/>
        <v/>
      </c>
      <c r="BF158" s="119">
        <f t="shared" si="90"/>
        <v>0</v>
      </c>
      <c r="BG158" s="119">
        <f t="shared" si="91"/>
        <v>5.9744245587670943E-7</v>
      </c>
      <c r="BH158" s="119" t="str">
        <f t="shared" si="92"/>
        <v/>
      </c>
      <c r="BM158" s="134">
        <v>129</v>
      </c>
      <c r="BN158" s="119">
        <f t="shared" si="93"/>
        <v>-17.080182095610748</v>
      </c>
      <c r="BO158" s="140">
        <f t="shared" si="94"/>
        <v>1.8823783331202326E-4</v>
      </c>
      <c r="BP158" s="140">
        <f t="shared" si="95"/>
        <v>2.469897439662884E-4</v>
      </c>
      <c r="BQ158" s="119">
        <f t="shared" si="96"/>
        <v>1.8823783331202326E-4</v>
      </c>
      <c r="BR158" s="119" t="str">
        <f t="shared" si="97"/>
        <v/>
      </c>
      <c r="BS158" s="119" t="str">
        <f t="shared" si="98"/>
        <v/>
      </c>
      <c r="BT158" s="140">
        <f t="shared" si="99"/>
        <v>0</v>
      </c>
      <c r="BU158" s="119">
        <f t="shared" si="100"/>
        <v>1.8823783331202326E-4</v>
      </c>
      <c r="BV158" s="119" t="str">
        <f t="shared" si="101"/>
        <v/>
      </c>
      <c r="BZ158" s="136">
        <f t="shared" si="83"/>
        <v>0.87039999999999829</v>
      </c>
      <c r="CA158" s="119">
        <f t="shared" si="81"/>
        <v>0.99665737443968272</v>
      </c>
      <c r="CB158" s="119">
        <f t="shared" si="82"/>
        <v>7.8448062272307162E-5</v>
      </c>
      <c r="CC158" s="119" t="str">
        <f t="shared" si="60"/>
        <v/>
      </c>
      <c r="CD158" s="121" t="str">
        <f t="shared" si="61"/>
        <v/>
      </c>
    </row>
    <row r="159" spans="1:82" ht="20.100000000000001" customHeight="1" x14ac:dyDescent="0.25">
      <c r="K159" s="137"/>
      <c r="N159" s="136"/>
      <c r="X159" s="137"/>
      <c r="Y159" s="137"/>
      <c r="Z159" s="137"/>
      <c r="AA159" s="137"/>
      <c r="AB159" s="137"/>
      <c r="AC159" s="137"/>
      <c r="AD159" s="137"/>
      <c r="AY159" s="134">
        <v>130</v>
      </c>
      <c r="AZ159" s="119">
        <f t="shared" si="84"/>
        <v>-5375.3212922758012</v>
      </c>
      <c r="BA159" s="140">
        <f t="shared" si="85"/>
        <v>6.0582185306525167E-7</v>
      </c>
      <c r="BB159" s="140">
        <f t="shared" si="86"/>
        <v>2.5070689128053755E-4</v>
      </c>
      <c r="BC159" s="119">
        <f t="shared" si="87"/>
        <v>6.0582185306525167E-7</v>
      </c>
      <c r="BD159" s="119" t="str">
        <f t="shared" si="88"/>
        <v/>
      </c>
      <c r="BE159" s="119" t="str">
        <f t="shared" si="89"/>
        <v/>
      </c>
      <c r="BF159" s="119">
        <f t="shared" si="90"/>
        <v>0</v>
      </c>
      <c r="BG159" s="119">
        <f t="shared" si="91"/>
        <v>6.0582185306525167E-7</v>
      </c>
      <c r="BH159" s="119" t="str">
        <f t="shared" si="92"/>
        <v/>
      </c>
      <c r="BM159" s="134">
        <v>130</v>
      </c>
      <c r="BN159" s="119">
        <f t="shared" si="93"/>
        <v>-17.060572242458498</v>
      </c>
      <c r="BO159" s="140">
        <f t="shared" si="94"/>
        <v>1.90877952968262E-4</v>
      </c>
      <c r="BP159" s="140">
        <f t="shared" si="95"/>
        <v>2.5070689128053755E-4</v>
      </c>
      <c r="BQ159" s="119">
        <f t="shared" si="96"/>
        <v>1.90877952968262E-4</v>
      </c>
      <c r="BR159" s="119" t="str">
        <f t="shared" si="97"/>
        <v/>
      </c>
      <c r="BS159" s="119" t="str">
        <f t="shared" si="98"/>
        <v/>
      </c>
      <c r="BT159" s="140">
        <f t="shared" si="99"/>
        <v>0</v>
      </c>
      <c r="BU159" s="119">
        <f t="shared" si="100"/>
        <v>1.90877952968262E-4</v>
      </c>
      <c r="BV159" s="119" t="str">
        <f t="shared" si="101"/>
        <v/>
      </c>
      <c r="BZ159" s="136">
        <f t="shared" si="83"/>
        <v>0.87679999999999825</v>
      </c>
      <c r="CA159" s="119">
        <f t="shared" si="81"/>
        <v>0.99657892637741041</v>
      </c>
      <c r="CB159" s="119">
        <f t="shared" si="82"/>
        <v>7.9637488966999292E-5</v>
      </c>
      <c r="CC159" s="119" t="str">
        <f t="shared" si="60"/>
        <v/>
      </c>
      <c r="CD159" s="121" t="str">
        <f t="shared" si="61"/>
        <v/>
      </c>
    </row>
    <row r="160" spans="1:82" ht="20.100000000000001" customHeight="1" x14ac:dyDescent="0.25">
      <c r="AY160" s="134">
        <v>131</v>
      </c>
      <c r="AZ160" s="119">
        <f t="shared" si="84"/>
        <v>-5369.1427620547947</v>
      </c>
      <c r="BA160" s="140">
        <f t="shared" si="85"/>
        <v>6.143089460188101E-7</v>
      </c>
      <c r="BB160" s="140">
        <f t="shared" si="86"/>
        <v>2.5447614302140094E-4</v>
      </c>
      <c r="BC160" s="119">
        <f t="shared" si="87"/>
        <v>6.143089460188101E-7</v>
      </c>
      <c r="BD160" s="119" t="str">
        <f t="shared" si="88"/>
        <v/>
      </c>
      <c r="BE160" s="119" t="str">
        <f t="shared" si="89"/>
        <v/>
      </c>
      <c r="BF160" s="119">
        <f t="shared" si="90"/>
        <v>0</v>
      </c>
      <c r="BG160" s="119">
        <f t="shared" si="91"/>
        <v>6.143089460188101E-7</v>
      </c>
      <c r="BH160" s="119" t="str">
        <f t="shared" si="92"/>
        <v/>
      </c>
      <c r="BM160" s="134">
        <v>131</v>
      </c>
      <c r="BN160" s="119">
        <f t="shared" si="93"/>
        <v>-17.040962389306248</v>
      </c>
      <c r="BO160" s="140">
        <f t="shared" si="94"/>
        <v>1.9355200462458627E-4</v>
      </c>
      <c r="BP160" s="140">
        <f t="shared" si="95"/>
        <v>2.5447614302140094E-4</v>
      </c>
      <c r="BQ160" s="119">
        <f t="shared" si="96"/>
        <v>1.9355200462458627E-4</v>
      </c>
      <c r="BR160" s="119" t="str">
        <f t="shared" si="97"/>
        <v/>
      </c>
      <c r="BS160" s="119" t="str">
        <f t="shared" si="98"/>
        <v/>
      </c>
      <c r="BT160" s="140">
        <f t="shared" si="99"/>
        <v>0</v>
      </c>
      <c r="BU160" s="119">
        <f t="shared" si="100"/>
        <v>1.9355200462458627E-4</v>
      </c>
      <c r="BV160" s="119" t="str">
        <f t="shared" si="101"/>
        <v/>
      </c>
      <c r="BZ160" s="136">
        <f t="shared" si="83"/>
        <v>0.88319999999999821</v>
      </c>
      <c r="CA160" s="119">
        <f t="shared" si="81"/>
        <v>0.99649928888844341</v>
      </c>
      <c r="CB160" s="119">
        <f t="shared" si="82"/>
        <v>8.0834260059781116E-5</v>
      </c>
      <c r="CC160" s="119" t="str">
        <f t="shared" si="60"/>
        <v/>
      </c>
      <c r="CD160" s="121" t="str">
        <f t="shared" si="61"/>
        <v/>
      </c>
    </row>
    <row r="161" spans="1:82" ht="20.100000000000001" customHeight="1" x14ac:dyDescent="0.25">
      <c r="A161" s="156" t="s">
        <v>70</v>
      </c>
      <c r="B161" s="156"/>
      <c r="C161" s="156"/>
      <c r="D161" s="156"/>
      <c r="E161" s="156"/>
      <c r="F161" s="156"/>
      <c r="AY161" s="134">
        <v>132</v>
      </c>
      <c r="AZ161" s="119">
        <f t="shared" si="84"/>
        <v>-5362.9642318337883</v>
      </c>
      <c r="BA161" s="140">
        <f t="shared" si="85"/>
        <v>6.2290496998413944E-7</v>
      </c>
      <c r="BB161" s="140">
        <f t="shared" si="86"/>
        <v>2.582981684002516E-4</v>
      </c>
      <c r="BC161" s="119">
        <f t="shared" si="87"/>
        <v>6.2290496998413944E-7</v>
      </c>
      <c r="BD161" s="119" t="str">
        <f t="shared" si="88"/>
        <v/>
      </c>
      <c r="BE161" s="119" t="str">
        <f t="shared" si="89"/>
        <v/>
      </c>
      <c r="BF161" s="119">
        <f t="shared" si="90"/>
        <v>0</v>
      </c>
      <c r="BG161" s="119">
        <f t="shared" si="91"/>
        <v>6.2290496998413944E-7</v>
      </c>
      <c r="BH161" s="119" t="str">
        <f t="shared" si="92"/>
        <v/>
      </c>
      <c r="BM161" s="134">
        <v>132</v>
      </c>
      <c r="BN161" s="119">
        <f t="shared" si="93"/>
        <v>-17.021352536153998</v>
      </c>
      <c r="BO161" s="140">
        <f t="shared" si="94"/>
        <v>1.9626037747357835E-4</v>
      </c>
      <c r="BP161" s="140">
        <f t="shared" si="95"/>
        <v>2.582981684002509E-4</v>
      </c>
      <c r="BQ161" s="119">
        <f t="shared" si="96"/>
        <v>1.9626037747357835E-4</v>
      </c>
      <c r="BR161" s="119" t="str">
        <f t="shared" si="97"/>
        <v/>
      </c>
      <c r="BS161" s="119" t="str">
        <f t="shared" si="98"/>
        <v/>
      </c>
      <c r="BT161" s="140">
        <f t="shared" si="99"/>
        <v>0</v>
      </c>
      <c r="BU161" s="119">
        <f t="shared" si="100"/>
        <v>1.9626037747357835E-4</v>
      </c>
      <c r="BV161" s="119" t="str">
        <f t="shared" si="101"/>
        <v/>
      </c>
      <c r="BZ161" s="136">
        <f t="shared" si="83"/>
        <v>0.88959999999999817</v>
      </c>
      <c r="CA161" s="119">
        <f t="shared" si="81"/>
        <v>0.99641845462838363</v>
      </c>
      <c r="CB161" s="119">
        <f t="shared" si="82"/>
        <v>8.2038323146016445E-5</v>
      </c>
      <c r="CC161" s="119" t="str">
        <f t="shared" si="60"/>
        <v/>
      </c>
      <c r="CD161" s="121" t="str">
        <f t="shared" si="61"/>
        <v/>
      </c>
    </row>
    <row r="162" spans="1:82" ht="20.100000000000001" customHeight="1" x14ac:dyDescent="0.25">
      <c r="AY162" s="134">
        <v>133</v>
      </c>
      <c r="AZ162" s="119">
        <f t="shared" si="84"/>
        <v>-5356.7857016127818</v>
      </c>
      <c r="BA162" s="140">
        <f t="shared" si="85"/>
        <v>6.3161117223759199E-7</v>
      </c>
      <c r="BB162" s="140">
        <f t="shared" si="86"/>
        <v>2.6217364429758776E-4</v>
      </c>
      <c r="BC162" s="119">
        <f t="shared" si="87"/>
        <v>6.3161117223759199E-7</v>
      </c>
      <c r="BD162" s="119" t="str">
        <f t="shared" si="88"/>
        <v/>
      </c>
      <c r="BE162" s="119" t="str">
        <f t="shared" si="89"/>
        <v/>
      </c>
      <c r="BF162" s="119">
        <f t="shared" si="90"/>
        <v>0</v>
      </c>
      <c r="BG162" s="119">
        <f t="shared" si="91"/>
        <v>6.3161117223759199E-7</v>
      </c>
      <c r="BH162" s="119" t="str">
        <f t="shared" si="92"/>
        <v/>
      </c>
      <c r="BM162" s="134">
        <v>133</v>
      </c>
      <c r="BN162" s="119">
        <f t="shared" si="93"/>
        <v>-17.001742683001744</v>
      </c>
      <c r="BO162" s="140">
        <f t="shared" si="94"/>
        <v>1.99003464498021E-4</v>
      </c>
      <c r="BP162" s="140">
        <f t="shared" si="95"/>
        <v>2.6217364429758819E-4</v>
      </c>
      <c r="BQ162" s="119">
        <f t="shared" si="96"/>
        <v>1.99003464498021E-4</v>
      </c>
      <c r="BR162" s="119" t="str">
        <f t="shared" si="97"/>
        <v/>
      </c>
      <c r="BS162" s="119" t="str">
        <f t="shared" si="98"/>
        <v/>
      </c>
      <c r="BT162" s="140">
        <f t="shared" si="99"/>
        <v>0</v>
      </c>
      <c r="BU162" s="119">
        <f t="shared" si="100"/>
        <v>1.99003464498021E-4</v>
      </c>
      <c r="BV162" s="119" t="str">
        <f t="shared" si="101"/>
        <v/>
      </c>
      <c r="BZ162" s="136">
        <f t="shared" si="83"/>
        <v>0.89599999999999813</v>
      </c>
      <c r="CA162" s="119">
        <f t="shared" si="81"/>
        <v>0.99633641630523762</v>
      </c>
      <c r="CB162" s="119">
        <f t="shared" si="82"/>
        <v>8.3249625673409433E-5</v>
      </c>
      <c r="CC162" s="119" t="str">
        <f t="shared" si="60"/>
        <v/>
      </c>
      <c r="CD162" s="121" t="str">
        <f t="shared" si="61"/>
        <v/>
      </c>
    </row>
    <row r="163" spans="1:82" ht="20.100000000000001" customHeight="1" x14ac:dyDescent="0.25">
      <c r="A163" s="160" t="s">
        <v>330</v>
      </c>
      <c r="B163" s="160"/>
      <c r="C163" s="160"/>
      <c r="D163" s="160"/>
      <c r="E163" s="160"/>
      <c r="F163" s="160"/>
      <c r="AY163" s="134">
        <v>134</v>
      </c>
      <c r="AZ163" s="119">
        <f t="shared" si="84"/>
        <v>-5350.6071713917745</v>
      </c>
      <c r="BA163" s="140">
        <f t="shared" si="85"/>
        <v>6.4042881217306805E-7</v>
      </c>
      <c r="BB163" s="140">
        <f t="shared" si="86"/>
        <v>2.6610325533763359E-4</v>
      </c>
      <c r="BC163" s="119">
        <f t="shared" si="87"/>
        <v>6.4042881217306805E-7</v>
      </c>
      <c r="BD163" s="119" t="str">
        <f t="shared" si="88"/>
        <v/>
      </c>
      <c r="BE163" s="119" t="str">
        <f t="shared" si="89"/>
        <v/>
      </c>
      <c r="BF163" s="119">
        <f t="shared" si="90"/>
        <v>0</v>
      </c>
      <c r="BG163" s="119">
        <f t="shared" si="91"/>
        <v>6.4042881217306805E-7</v>
      </c>
      <c r="BH163" s="119" t="str">
        <f t="shared" si="92"/>
        <v/>
      </c>
      <c r="BM163" s="134">
        <v>134</v>
      </c>
      <c r="BN163" s="119">
        <f t="shared" si="93"/>
        <v>-16.982132829849494</v>
      </c>
      <c r="BO163" s="140">
        <f t="shared" si="94"/>
        <v>2.0178166249860282E-4</v>
      </c>
      <c r="BP163" s="140">
        <f t="shared" si="95"/>
        <v>2.6610325533763359E-4</v>
      </c>
      <c r="BQ163" s="119">
        <f t="shared" si="96"/>
        <v>2.0178166249860282E-4</v>
      </c>
      <c r="BR163" s="119" t="str">
        <f t="shared" si="97"/>
        <v/>
      </c>
      <c r="BS163" s="119" t="str">
        <f t="shared" si="98"/>
        <v/>
      </c>
      <c r="BT163" s="140">
        <f t="shared" si="99"/>
        <v>0</v>
      </c>
      <c r="BU163" s="119">
        <f t="shared" si="100"/>
        <v>2.0178166249860282E-4</v>
      </c>
      <c r="BV163" s="119" t="str">
        <f t="shared" si="101"/>
        <v/>
      </c>
      <c r="BZ163" s="136">
        <f t="shared" si="83"/>
        <v>0.90239999999999809</v>
      </c>
      <c r="CA163" s="119">
        <f t="shared" si="81"/>
        <v>0.99625316667956421</v>
      </c>
      <c r="CB163" s="119">
        <f t="shared" si="82"/>
        <v>8.4468114948110795E-5</v>
      </c>
      <c r="CC163" s="119" t="str">
        <f t="shared" si="60"/>
        <v/>
      </c>
      <c r="CD163" s="121" t="str">
        <f t="shared" si="61"/>
        <v/>
      </c>
    </row>
    <row r="164" spans="1:82" ht="20.100000000000001" customHeight="1" x14ac:dyDescent="0.25">
      <c r="A164" s="160"/>
      <c r="B164" s="160"/>
      <c r="C164" s="160"/>
      <c r="D164" s="160"/>
      <c r="E164" s="160"/>
      <c r="F164" s="160"/>
      <c r="AY164" s="134">
        <v>135</v>
      </c>
      <c r="AZ164" s="119">
        <f t="shared" si="84"/>
        <v>-5344.4286411707681</v>
      </c>
      <c r="BA164" s="140">
        <f t="shared" si="85"/>
        <v>6.4935916139020856E-7</v>
      </c>
      <c r="BB164" s="140">
        <f t="shared" si="86"/>
        <v>2.7008769396347416E-4</v>
      </c>
      <c r="BC164" s="119">
        <f t="shared" si="87"/>
        <v>6.4935916139020856E-7</v>
      </c>
      <c r="BD164" s="119" t="str">
        <f t="shared" si="88"/>
        <v/>
      </c>
      <c r="BE164" s="119" t="str">
        <f t="shared" si="89"/>
        <v/>
      </c>
      <c r="BF164" s="119">
        <f t="shared" si="90"/>
        <v>0</v>
      </c>
      <c r="BG164" s="119">
        <f t="shared" si="91"/>
        <v>6.4935916139020856E-7</v>
      </c>
      <c r="BH164" s="119" t="str">
        <f t="shared" si="92"/>
        <v/>
      </c>
      <c r="BM164" s="134">
        <v>135</v>
      </c>
      <c r="BN164" s="119">
        <f t="shared" si="93"/>
        <v>-16.962522976697244</v>
      </c>
      <c r="BO164" s="140">
        <f t="shared" si="94"/>
        <v>2.0459537212171177E-4</v>
      </c>
      <c r="BP164" s="140">
        <f t="shared" si="95"/>
        <v>2.7008769396347416E-4</v>
      </c>
      <c r="BQ164" s="119">
        <f t="shared" si="96"/>
        <v>2.0459537212171177E-4</v>
      </c>
      <c r="BR164" s="119" t="str">
        <f t="shared" si="97"/>
        <v/>
      </c>
      <c r="BS164" s="119" t="str">
        <f t="shared" si="98"/>
        <v/>
      </c>
      <c r="BT164" s="140">
        <f t="shared" si="99"/>
        <v>0</v>
      </c>
      <c r="BU164" s="119">
        <f t="shared" si="100"/>
        <v>2.0459537212171177E-4</v>
      </c>
      <c r="BV164" s="119" t="str">
        <f t="shared" si="101"/>
        <v/>
      </c>
      <c r="BZ164" s="136">
        <f t="shared" si="83"/>
        <v>0.90879999999999805</v>
      </c>
      <c r="CA164" s="119">
        <f t="shared" si="81"/>
        <v>0.9961686985646161</v>
      </c>
      <c r="CB164" s="119">
        <f t="shared" si="82"/>
        <v>8.5693738141712217E-5</v>
      </c>
      <c r="CC164" s="119" t="str">
        <f t="shared" si="60"/>
        <v/>
      </c>
      <c r="CD164" s="121" t="str">
        <f t="shared" si="61"/>
        <v/>
      </c>
    </row>
    <row r="165" spans="1:82" ht="20.100000000000001" customHeight="1" x14ac:dyDescent="0.25">
      <c r="A165" s="160"/>
      <c r="B165" s="160"/>
      <c r="C165" s="160"/>
      <c r="D165" s="160"/>
      <c r="E165" s="160"/>
      <c r="F165" s="160"/>
      <c r="AY165" s="134">
        <v>136</v>
      </c>
      <c r="AZ165" s="119">
        <f t="shared" si="84"/>
        <v>-5338.2501109497616</v>
      </c>
      <c r="BA165" s="140">
        <f t="shared" si="85"/>
        <v>6.5840350378285667E-7</v>
      </c>
      <c r="BB165" s="140">
        <f t="shared" si="86"/>
        <v>2.7412766051275011E-4</v>
      </c>
      <c r="BC165" s="119">
        <f t="shared" si="87"/>
        <v>6.5840350378285667E-7</v>
      </c>
      <c r="BD165" s="119" t="str">
        <f t="shared" si="88"/>
        <v/>
      </c>
      <c r="BE165" s="119" t="str">
        <f t="shared" si="89"/>
        <v/>
      </c>
      <c r="BF165" s="119">
        <f t="shared" si="90"/>
        <v>0</v>
      </c>
      <c r="BG165" s="119">
        <f t="shared" si="91"/>
        <v>6.5840350378285667E-7</v>
      </c>
      <c r="BH165" s="119" t="str">
        <f t="shared" si="92"/>
        <v/>
      </c>
      <c r="BM165" s="134">
        <v>136</v>
      </c>
      <c r="BN165" s="119">
        <f t="shared" si="93"/>
        <v>-16.94291312354499</v>
      </c>
      <c r="BO165" s="140">
        <f t="shared" si="94"/>
        <v>2.0744499788730302E-4</v>
      </c>
      <c r="BP165" s="140">
        <f t="shared" si="95"/>
        <v>2.7412766051275098E-4</v>
      </c>
      <c r="BQ165" s="119">
        <f t="shared" si="96"/>
        <v>2.0744499788730302E-4</v>
      </c>
      <c r="BR165" s="119" t="str">
        <f t="shared" si="97"/>
        <v/>
      </c>
      <c r="BS165" s="119" t="str">
        <f t="shared" si="98"/>
        <v/>
      </c>
      <c r="BT165" s="140">
        <f t="shared" si="99"/>
        <v>0</v>
      </c>
      <c r="BU165" s="119">
        <f t="shared" si="100"/>
        <v>2.0744499788730302E-4</v>
      </c>
      <c r="BV165" s="119" t="str">
        <f t="shared" si="101"/>
        <v/>
      </c>
      <c r="BZ165" s="136">
        <f t="shared" si="83"/>
        <v>0.91519999999999802</v>
      </c>
      <c r="CA165" s="119">
        <f t="shared" si="81"/>
        <v>0.99608300482647438</v>
      </c>
      <c r="CB165" s="119">
        <f t="shared" si="82"/>
        <v>8.6926442298573825E-5</v>
      </c>
      <c r="CC165" s="119" t="str">
        <f t="shared" si="60"/>
        <v/>
      </c>
      <c r="CD165" s="121" t="str">
        <f t="shared" si="61"/>
        <v/>
      </c>
    </row>
    <row r="166" spans="1:82" ht="20.100000000000001" customHeight="1" x14ac:dyDescent="0.25">
      <c r="A166" s="160"/>
      <c r="B166" s="160"/>
      <c r="C166" s="160"/>
      <c r="D166" s="160"/>
      <c r="E166" s="160"/>
      <c r="F166" s="160"/>
      <c r="AY166" s="134">
        <v>137</v>
      </c>
      <c r="AZ166" s="119">
        <f t="shared" si="84"/>
        <v>-5332.0715807287552</v>
      </c>
      <c r="BA166" s="140">
        <f t="shared" si="85"/>
        <v>6.6756313562774032E-7</v>
      </c>
      <c r="BB166" s="140">
        <f t="shared" si="86"/>
        <v>2.7822386329388405E-4</v>
      </c>
      <c r="BC166" s="119">
        <f t="shared" si="87"/>
        <v>6.6756313562774032E-7</v>
      </c>
      <c r="BD166" s="119" t="str">
        <f t="shared" si="88"/>
        <v/>
      </c>
      <c r="BE166" s="119" t="str">
        <f t="shared" si="89"/>
        <v/>
      </c>
      <c r="BF166" s="119">
        <f t="shared" si="90"/>
        <v>0</v>
      </c>
      <c r="BG166" s="119">
        <f t="shared" si="91"/>
        <v>6.6756313562774032E-7</v>
      </c>
      <c r="BH166" s="119" t="str">
        <f t="shared" si="92"/>
        <v/>
      </c>
      <c r="BM166" s="134">
        <v>137</v>
      </c>
      <c r="BN166" s="119">
        <f t="shared" si="93"/>
        <v>-16.92330327039274</v>
      </c>
      <c r="BO166" s="140">
        <f t="shared" si="94"/>
        <v>2.1033094821683993E-4</v>
      </c>
      <c r="BP166" s="140">
        <f t="shared" si="95"/>
        <v>2.7822386329388464E-4</v>
      </c>
      <c r="BQ166" s="119">
        <f t="shared" si="96"/>
        <v>2.1033094821683993E-4</v>
      </c>
      <c r="BR166" s="119" t="str">
        <f t="shared" si="97"/>
        <v/>
      </c>
      <c r="BS166" s="119" t="str">
        <f t="shared" si="98"/>
        <v/>
      </c>
      <c r="BT166" s="140">
        <f t="shared" si="99"/>
        <v>0</v>
      </c>
      <c r="BU166" s="119">
        <f t="shared" si="100"/>
        <v>2.1033094821683993E-4</v>
      </c>
      <c r="BV166" s="119" t="str">
        <f t="shared" si="101"/>
        <v/>
      </c>
      <c r="BZ166" s="136">
        <f t="shared" si="83"/>
        <v>0.92159999999999798</v>
      </c>
      <c r="CA166" s="119">
        <f t="shared" si="81"/>
        <v>0.99599607838417581</v>
      </c>
      <c r="CB166" s="119">
        <f t="shared" si="82"/>
        <v>8.8166174340931214E-5</v>
      </c>
      <c r="CC166" s="119" t="str">
        <f t="shared" si="60"/>
        <v/>
      </c>
      <c r="CD166" s="121" t="str">
        <f t="shared" si="61"/>
        <v/>
      </c>
    </row>
    <row r="167" spans="1:82" ht="20.100000000000001" customHeight="1" x14ac:dyDescent="0.25">
      <c r="A167" s="160"/>
      <c r="B167" s="160"/>
      <c r="C167" s="160"/>
      <c r="D167" s="160"/>
      <c r="E167" s="160"/>
      <c r="F167" s="160"/>
      <c r="AY167" s="134">
        <v>138</v>
      </c>
      <c r="AZ167" s="119">
        <f t="shared" si="84"/>
        <v>-5325.8930505077478</v>
      </c>
      <c r="BA167" s="140">
        <f t="shared" si="85"/>
        <v>6.7683936567341575E-7</v>
      </c>
      <c r="BB167" s="140">
        <f t="shared" si="86"/>
        <v>2.8237701866286921E-4</v>
      </c>
      <c r="BC167" s="119">
        <f t="shared" si="87"/>
        <v>6.7683936567341575E-7</v>
      </c>
      <c r="BD167" s="119" t="str">
        <f t="shared" si="88"/>
        <v/>
      </c>
      <c r="BE167" s="119" t="str">
        <f t="shared" si="89"/>
        <v/>
      </c>
      <c r="BF167" s="119">
        <f t="shared" si="90"/>
        <v>0</v>
      </c>
      <c r="BG167" s="119">
        <f t="shared" si="91"/>
        <v>6.7683936567341575E-7</v>
      </c>
      <c r="BH167" s="119" t="str">
        <f t="shared" si="92"/>
        <v/>
      </c>
      <c r="BM167" s="134">
        <v>138</v>
      </c>
      <c r="BN167" s="119">
        <f t="shared" si="93"/>
        <v>-16.90369341724049</v>
      </c>
      <c r="BO167" s="140">
        <f t="shared" si="94"/>
        <v>2.1325363546131998E-4</v>
      </c>
      <c r="BP167" s="140">
        <f t="shared" si="95"/>
        <v>2.8237701866286921E-4</v>
      </c>
      <c r="BQ167" s="119">
        <f t="shared" si="96"/>
        <v>2.1325363546131998E-4</v>
      </c>
      <c r="BR167" s="119" t="str">
        <f t="shared" si="97"/>
        <v/>
      </c>
      <c r="BS167" s="119" t="str">
        <f t="shared" si="98"/>
        <v/>
      </c>
      <c r="BT167" s="140">
        <f t="shared" si="99"/>
        <v>0</v>
      </c>
      <c r="BU167" s="119">
        <f t="shared" si="100"/>
        <v>2.1325363546131998E-4</v>
      </c>
      <c r="BV167" s="119" t="str">
        <f t="shared" si="101"/>
        <v/>
      </c>
      <c r="BZ167" s="136">
        <f t="shared" si="83"/>
        <v>0.92799999999999794</v>
      </c>
      <c r="CA167" s="119">
        <f t="shared" si="81"/>
        <v>0.99590791220983488</v>
      </c>
      <c r="CB167" s="119">
        <f t="shared" si="82"/>
        <v>8.9412881076222916E-5</v>
      </c>
      <c r="CC167" s="119" t="str">
        <f t="shared" si="60"/>
        <v/>
      </c>
      <c r="CD167" s="121" t="str">
        <f t="shared" si="61"/>
        <v/>
      </c>
    </row>
    <row r="168" spans="1:82" ht="20.100000000000001" customHeight="1" x14ac:dyDescent="0.25">
      <c r="AY168" s="134">
        <v>139</v>
      </c>
      <c r="AZ168" s="119">
        <f t="shared" si="84"/>
        <v>-5319.7145202867414</v>
      </c>
      <c r="BA168" s="140">
        <f t="shared" si="85"/>
        <v>6.8623351522941953E-7</v>
      </c>
      <c r="BB168" s="140">
        <f t="shared" si="86"/>
        <v>2.8658785110059629E-4</v>
      </c>
      <c r="BC168" s="119">
        <f t="shared" si="87"/>
        <v>6.8623351522941953E-7</v>
      </c>
      <c r="BD168" s="119" t="str">
        <f t="shared" si="88"/>
        <v/>
      </c>
      <c r="BE168" s="119" t="str">
        <f t="shared" si="89"/>
        <v/>
      </c>
      <c r="BF168" s="119">
        <f t="shared" si="90"/>
        <v>0</v>
      </c>
      <c r="BG168" s="119">
        <f t="shared" si="91"/>
        <v>6.8623351522941953E-7</v>
      </c>
      <c r="BH168" s="119" t="str">
        <f t="shared" si="92"/>
        <v/>
      </c>
      <c r="BM168" s="134">
        <v>139</v>
      </c>
      <c r="BN168" s="119">
        <f t="shared" si="93"/>
        <v>-16.88408356408824</v>
      </c>
      <c r="BO168" s="140">
        <f t="shared" si="94"/>
        <v>2.162134759293634E-4</v>
      </c>
      <c r="BP168" s="140">
        <f t="shared" si="95"/>
        <v>2.8658785110059553E-4</v>
      </c>
      <c r="BQ168" s="119">
        <f t="shared" si="96"/>
        <v>2.162134759293634E-4</v>
      </c>
      <c r="BR168" s="119" t="str">
        <f t="shared" si="97"/>
        <v/>
      </c>
      <c r="BS168" s="119" t="str">
        <f t="shared" si="98"/>
        <v/>
      </c>
      <c r="BT168" s="140">
        <f t="shared" si="99"/>
        <v>0</v>
      </c>
      <c r="BU168" s="119">
        <f t="shared" si="100"/>
        <v>2.162134759293634E-4</v>
      </c>
      <c r="BV168" s="119" t="str">
        <f t="shared" si="101"/>
        <v/>
      </c>
      <c r="BZ168" s="136">
        <f t="shared" si="83"/>
        <v>0.9343999999999979</v>
      </c>
      <c r="CA168" s="119">
        <f t="shared" si="81"/>
        <v>0.99581849932875866</v>
      </c>
      <c r="CB168" s="119">
        <f t="shared" si="82"/>
        <v>9.0666509203751744E-5</v>
      </c>
      <c r="CC168" s="119" t="str">
        <f t="shared" si="60"/>
        <v/>
      </c>
      <c r="CD168" s="121" t="str">
        <f t="shared" si="61"/>
        <v/>
      </c>
    </row>
    <row r="169" spans="1:82" ht="20.100000000000001" customHeight="1" x14ac:dyDescent="0.25">
      <c r="AY169" s="134">
        <v>140</v>
      </c>
      <c r="AZ169" s="119">
        <f t="shared" si="84"/>
        <v>-5313.5359900657349</v>
      </c>
      <c r="BA169" s="140">
        <f t="shared" si="85"/>
        <v>6.9574691825567479E-7</v>
      </c>
      <c r="BB169" s="140">
        <f t="shared" si="86"/>
        <v>2.908570932907428E-4</v>
      </c>
      <c r="BC169" s="119">
        <f t="shared" si="87"/>
        <v>6.9574691825567479E-7</v>
      </c>
      <c r="BD169" s="119" t="str">
        <f t="shared" si="88"/>
        <v/>
      </c>
      <c r="BE169" s="119" t="str">
        <f t="shared" si="89"/>
        <v/>
      </c>
      <c r="BF169" s="119">
        <f t="shared" si="90"/>
        <v>0</v>
      </c>
      <c r="BG169" s="119">
        <f t="shared" si="91"/>
        <v>6.9574691825567479E-7</v>
      </c>
      <c r="BH169" s="119" t="str">
        <f t="shared" si="92"/>
        <v/>
      </c>
      <c r="BM169" s="134">
        <v>140</v>
      </c>
      <c r="BN169" s="119">
        <f t="shared" si="93"/>
        <v>-16.864473710935986</v>
      </c>
      <c r="BO169" s="140">
        <f t="shared" si="94"/>
        <v>2.192108899153825E-4</v>
      </c>
      <c r="BP169" s="140">
        <f t="shared" si="95"/>
        <v>2.908570932907428E-4</v>
      </c>
      <c r="BQ169" s="119">
        <f t="shared" si="96"/>
        <v>2.192108899153825E-4</v>
      </c>
      <c r="BR169" s="119" t="str">
        <f t="shared" si="97"/>
        <v/>
      </c>
      <c r="BS169" s="119" t="str">
        <f t="shared" si="98"/>
        <v/>
      </c>
      <c r="BT169" s="140">
        <f t="shared" si="99"/>
        <v>0</v>
      </c>
      <c r="BU169" s="119">
        <f t="shared" si="100"/>
        <v>2.192108899153825E-4</v>
      </c>
      <c r="BV169" s="119" t="str">
        <f t="shared" si="101"/>
        <v/>
      </c>
      <c r="BZ169" s="136">
        <f t="shared" si="83"/>
        <v>0.94079999999999786</v>
      </c>
      <c r="CA169" s="119">
        <f t="shared" si="81"/>
        <v>0.9957278328195549</v>
      </c>
      <c r="CB169" s="119">
        <f t="shared" si="82"/>
        <v>9.1927005319236699E-5</v>
      </c>
      <c r="CC169" s="119" t="str">
        <f t="shared" si="60"/>
        <v/>
      </c>
      <c r="CD169" s="121" t="str">
        <f t="shared" si="61"/>
        <v/>
      </c>
    </row>
    <row r="170" spans="1:82" ht="20.100000000000001" customHeight="1" x14ac:dyDescent="0.25">
      <c r="AY170" s="134">
        <v>141</v>
      </c>
      <c r="AZ170" s="119">
        <f t="shared" si="84"/>
        <v>-5307.3574598447285</v>
      </c>
      <c r="BA170" s="140">
        <f t="shared" si="85"/>
        <v>7.053809214520963E-7</v>
      </c>
      <c r="BB170" s="140">
        <f t="shared" si="86"/>
        <v>2.9518548619820979E-4</v>
      </c>
      <c r="BC170" s="119">
        <f t="shared" si="87"/>
        <v>7.053809214520963E-7</v>
      </c>
      <c r="BD170" s="119" t="str">
        <f t="shared" si="88"/>
        <v/>
      </c>
      <c r="BE170" s="119" t="str">
        <f t="shared" si="89"/>
        <v/>
      </c>
      <c r="BF170" s="119">
        <f t="shared" si="90"/>
        <v>0</v>
      </c>
      <c r="BG170" s="119">
        <f t="shared" si="91"/>
        <v>7.053809214520963E-7</v>
      </c>
      <c r="BH170" s="119" t="str">
        <f t="shared" si="92"/>
        <v/>
      </c>
      <c r="BM170" s="134">
        <v>141</v>
      </c>
      <c r="BN170" s="119">
        <f t="shared" si="93"/>
        <v>-16.844863857783736</v>
      </c>
      <c r="BO170" s="140">
        <f t="shared" si="94"/>
        <v>2.2224630172781293E-4</v>
      </c>
      <c r="BP170" s="140">
        <f t="shared" si="95"/>
        <v>2.9518548619821033E-4</v>
      </c>
      <c r="BQ170" s="119">
        <f t="shared" si="96"/>
        <v>2.2224630172781293E-4</v>
      </c>
      <c r="BR170" s="119" t="str">
        <f t="shared" si="97"/>
        <v/>
      </c>
      <c r="BS170" s="119" t="str">
        <f t="shared" si="98"/>
        <v/>
      </c>
      <c r="BT170" s="140">
        <f t="shared" si="99"/>
        <v>0</v>
      </c>
      <c r="BU170" s="119">
        <f t="shared" si="100"/>
        <v>2.2224630172781293E-4</v>
      </c>
      <c r="BV170" s="119" t="str">
        <f t="shared" si="101"/>
        <v/>
      </c>
      <c r="BZ170" s="136">
        <f t="shared" si="83"/>
        <v>0.94719999999999782</v>
      </c>
      <c r="CA170" s="119">
        <f t="shared" si="81"/>
        <v>0.99563590581423567</v>
      </c>
      <c r="CB170" s="119">
        <f t="shared" si="82"/>
        <v>9.3194315922362492E-5</v>
      </c>
      <c r="CC170" s="119" t="str">
        <f t="shared" si="60"/>
        <v/>
      </c>
      <c r="CD170" s="121" t="str">
        <f t="shared" si="61"/>
        <v/>
      </c>
    </row>
    <row r="171" spans="1:82" ht="20.100000000000001" customHeight="1" x14ac:dyDescent="0.25">
      <c r="AY171" s="134">
        <v>142</v>
      </c>
      <c r="AZ171" s="119">
        <f t="shared" si="84"/>
        <v>-5301.1789296237212</v>
      </c>
      <c r="BA171" s="140">
        <f t="shared" si="85"/>
        <v>7.1513688434843442E-7</v>
      </c>
      <c r="BB171" s="140">
        <f t="shared" si="86"/>
        <v>2.9957377914811324E-4</v>
      </c>
      <c r="BC171" s="119">
        <f t="shared" si="87"/>
        <v>7.1513688434843442E-7</v>
      </c>
      <c r="BD171" s="119" t="str">
        <f t="shared" si="88"/>
        <v/>
      </c>
      <c r="BE171" s="119" t="str">
        <f t="shared" si="89"/>
        <v/>
      </c>
      <c r="BF171" s="119">
        <f t="shared" si="90"/>
        <v>0</v>
      </c>
      <c r="BG171" s="119">
        <f t="shared" si="91"/>
        <v>7.1513688434843442E-7</v>
      </c>
      <c r="BH171" s="119" t="str">
        <f t="shared" si="92"/>
        <v/>
      </c>
      <c r="BM171" s="134">
        <v>142</v>
      </c>
      <c r="BN171" s="119">
        <f t="shared" si="93"/>
        <v>-16.825254004631486</v>
      </c>
      <c r="BO171" s="140">
        <f t="shared" si="94"/>
        <v>2.2532013971742179E-4</v>
      </c>
      <c r="BP171" s="140">
        <f t="shared" si="95"/>
        <v>2.9957377914811324E-4</v>
      </c>
      <c r="BQ171" s="119">
        <f t="shared" si="96"/>
        <v>2.2532013971742179E-4</v>
      </c>
      <c r="BR171" s="119" t="str">
        <f t="shared" si="97"/>
        <v/>
      </c>
      <c r="BS171" s="119" t="str">
        <f t="shared" si="98"/>
        <v/>
      </c>
      <c r="BT171" s="140">
        <f t="shared" si="99"/>
        <v>0</v>
      </c>
      <c r="BU171" s="119">
        <f t="shared" si="100"/>
        <v>2.2532013971742179E-4</v>
      </c>
      <c r="BV171" s="119" t="str">
        <f t="shared" si="101"/>
        <v/>
      </c>
      <c r="BZ171" s="136">
        <f t="shared" si="83"/>
        <v>0.95359999999999778</v>
      </c>
      <c r="CA171" s="119">
        <f t="shared" si="81"/>
        <v>0.9955427114983133</v>
      </c>
      <c r="CB171" s="119">
        <f t="shared" si="82"/>
        <v>9.446838742244168E-5</v>
      </c>
      <c r="CC171" s="119" t="str">
        <f t="shared" si="60"/>
        <v/>
      </c>
      <c r="CD171" s="121" t="str">
        <f t="shared" si="61"/>
        <v/>
      </c>
    </row>
    <row r="172" spans="1:82" ht="20.100000000000001" customHeight="1" x14ac:dyDescent="0.25">
      <c r="AY172" s="134">
        <v>143</v>
      </c>
      <c r="AZ172" s="119">
        <f t="shared" si="84"/>
        <v>-5295.0003994027147</v>
      </c>
      <c r="BA172" s="140">
        <f t="shared" si="85"/>
        <v>7.2501617939430429E-7</v>
      </c>
      <c r="BB172" s="140">
        <f t="shared" si="86"/>
        <v>3.0402272990532849E-4</v>
      </c>
      <c r="BC172" s="119">
        <f t="shared" si="87"/>
        <v>7.2501617939430429E-7</v>
      </c>
      <c r="BD172" s="119" t="str">
        <f t="shared" si="88"/>
        <v/>
      </c>
      <c r="BE172" s="119" t="str">
        <f t="shared" si="89"/>
        <v/>
      </c>
      <c r="BF172" s="119">
        <f t="shared" si="90"/>
        <v>0</v>
      </c>
      <c r="BG172" s="119">
        <f t="shared" si="91"/>
        <v>7.2501617939430429E-7</v>
      </c>
      <c r="BH172" s="119" t="str">
        <f t="shared" si="92"/>
        <v/>
      </c>
      <c r="BM172" s="134">
        <v>143</v>
      </c>
      <c r="BN172" s="119">
        <f t="shared" si="93"/>
        <v>-16.805644151479235</v>
      </c>
      <c r="BO172" s="140">
        <f t="shared" si="94"/>
        <v>2.2843283630567425E-4</v>
      </c>
      <c r="BP172" s="140">
        <f t="shared" si="95"/>
        <v>3.0402272990532795E-4</v>
      </c>
      <c r="BQ172" s="119">
        <f t="shared" si="96"/>
        <v>2.2843283630567425E-4</v>
      </c>
      <c r="BR172" s="119" t="str">
        <f t="shared" si="97"/>
        <v/>
      </c>
      <c r="BS172" s="119" t="str">
        <f t="shared" si="98"/>
        <v/>
      </c>
      <c r="BT172" s="140">
        <f t="shared" si="99"/>
        <v>0</v>
      </c>
      <c r="BU172" s="119">
        <f t="shared" si="100"/>
        <v>2.2843283630567425E-4</v>
      </c>
      <c r="BV172" s="119" t="str">
        <f t="shared" si="101"/>
        <v/>
      </c>
      <c r="BZ172" s="136">
        <f t="shared" si="83"/>
        <v>0.95999999999999774</v>
      </c>
      <c r="CA172" s="119">
        <f t="shared" si="81"/>
        <v>0.99544824311089086</v>
      </c>
      <c r="CB172" s="119">
        <f t="shared" si="82"/>
        <v>9.574916614296658E-5</v>
      </c>
      <c r="CC172" s="119" t="str">
        <f t="shared" si="60"/>
        <v/>
      </c>
      <c r="CD172" s="121" t="str">
        <f t="shared" si="61"/>
        <v/>
      </c>
    </row>
    <row r="173" spans="1:82" ht="20.100000000000001" customHeight="1" x14ac:dyDescent="0.25">
      <c r="AY173" s="134">
        <v>144</v>
      </c>
      <c r="AZ173" s="119">
        <f t="shared" si="84"/>
        <v>-5288.8218691817083</v>
      </c>
      <c r="BA173" s="140">
        <f t="shared" si="85"/>
        <v>7.3502019204944929E-7</v>
      </c>
      <c r="BB173" s="140">
        <f t="shared" si="86"/>
        <v>3.0853310475459941E-4</v>
      </c>
      <c r="BC173" s="119">
        <f t="shared" si="87"/>
        <v>7.3502019204944929E-7</v>
      </c>
      <c r="BD173" s="119" t="str">
        <f t="shared" si="88"/>
        <v/>
      </c>
      <c r="BE173" s="119" t="str">
        <f t="shared" si="89"/>
        <v/>
      </c>
      <c r="BF173" s="119">
        <f t="shared" si="90"/>
        <v>0</v>
      </c>
      <c r="BG173" s="119">
        <f t="shared" si="91"/>
        <v>7.3502019204944929E-7</v>
      </c>
      <c r="BH173" s="119" t="str">
        <f t="shared" si="92"/>
        <v/>
      </c>
      <c r="BM173" s="134">
        <v>144</v>
      </c>
      <c r="BN173" s="119">
        <f t="shared" si="93"/>
        <v>-16.786034298326982</v>
      </c>
      <c r="BO173" s="140">
        <f t="shared" si="94"/>
        <v>2.3158482801317236E-4</v>
      </c>
      <c r="BP173" s="140">
        <f t="shared" si="95"/>
        <v>3.0853310475459941E-4</v>
      </c>
      <c r="BQ173" s="119">
        <f t="shared" si="96"/>
        <v>2.3158482801317236E-4</v>
      </c>
      <c r="BR173" s="119" t="str">
        <f t="shared" si="97"/>
        <v/>
      </c>
      <c r="BS173" s="119" t="str">
        <f t="shared" si="98"/>
        <v/>
      </c>
      <c r="BT173" s="140">
        <f t="shared" si="99"/>
        <v>0</v>
      </c>
      <c r="BU173" s="119">
        <f t="shared" si="100"/>
        <v>2.3158482801317236E-4</v>
      </c>
      <c r="BV173" s="119" t="str">
        <f t="shared" si="101"/>
        <v/>
      </c>
      <c r="BZ173" s="136">
        <f t="shared" si="83"/>
        <v>0.96639999999999771</v>
      </c>
      <c r="CA173" s="119">
        <f t="shared" si="81"/>
        <v>0.9953524939447479</v>
      </c>
      <c r="CB173" s="119">
        <f t="shared" si="82"/>
        <v>9.703659832938083E-5</v>
      </c>
      <c r="CC173" s="119" t="str">
        <f t="shared" si="60"/>
        <v/>
      </c>
      <c r="CD173" s="121" t="str">
        <f t="shared" si="61"/>
        <v/>
      </c>
    </row>
    <row r="174" spans="1:82" ht="20.100000000000001" customHeight="1" x14ac:dyDescent="0.25">
      <c r="AY174" s="134">
        <v>145</v>
      </c>
      <c r="AZ174" s="119">
        <f t="shared" si="84"/>
        <v>-5282.6433389607018</v>
      </c>
      <c r="BA174" s="140">
        <f t="shared" si="85"/>
        <v>7.4515032087417873E-7</v>
      </c>
      <c r="BB174" s="140">
        <f t="shared" si="86"/>
        <v>3.1310567858119909E-4</v>
      </c>
      <c r="BC174" s="119">
        <f t="shared" si="87"/>
        <v>7.4515032087417873E-7</v>
      </c>
      <c r="BD174" s="119" t="str">
        <f t="shared" si="88"/>
        <v/>
      </c>
      <c r="BE174" s="119" t="str">
        <f t="shared" si="89"/>
        <v/>
      </c>
      <c r="BF174" s="119">
        <f t="shared" si="90"/>
        <v>0</v>
      </c>
      <c r="BG174" s="119">
        <f t="shared" si="91"/>
        <v>7.4515032087417873E-7</v>
      </c>
      <c r="BH174" s="119" t="str">
        <f t="shared" si="92"/>
        <v/>
      </c>
      <c r="BM174" s="134">
        <v>145</v>
      </c>
      <c r="BN174" s="119">
        <f t="shared" si="93"/>
        <v>-16.766424445174732</v>
      </c>
      <c r="BO174" s="140">
        <f t="shared" si="94"/>
        <v>2.3477655548814863E-4</v>
      </c>
      <c r="BP174" s="140">
        <f t="shared" si="95"/>
        <v>3.1310567858119958E-4</v>
      </c>
      <c r="BQ174" s="119">
        <f t="shared" si="96"/>
        <v>2.3477655548814863E-4</v>
      </c>
      <c r="BR174" s="119" t="str">
        <f t="shared" si="97"/>
        <v/>
      </c>
      <c r="BS174" s="119" t="str">
        <f t="shared" si="98"/>
        <v/>
      </c>
      <c r="BT174" s="140">
        <f t="shared" si="99"/>
        <v>0</v>
      </c>
      <c r="BU174" s="119">
        <f t="shared" si="100"/>
        <v>2.3477655548814863E-4</v>
      </c>
      <c r="BV174" s="119" t="str">
        <f t="shared" si="101"/>
        <v/>
      </c>
      <c r="BZ174" s="136">
        <f t="shared" si="83"/>
        <v>0.97279999999999767</v>
      </c>
      <c r="CA174" s="119">
        <f t="shared" si="81"/>
        <v>0.99525545734641852</v>
      </c>
      <c r="CB174" s="119">
        <f t="shared" si="82"/>
        <v>9.8330630152521081E-5</v>
      </c>
      <c r="CC174" s="119" t="str">
        <f t="shared" si="60"/>
        <v/>
      </c>
      <c r="CD174" s="121" t="str">
        <f t="shared" si="61"/>
        <v/>
      </c>
    </row>
    <row r="175" spans="1:82" ht="20.100000000000001" customHeight="1" x14ac:dyDescent="0.25">
      <c r="AY175" s="134">
        <v>146</v>
      </c>
      <c r="AZ175" s="119">
        <f t="shared" si="84"/>
        <v>-5276.4648087396945</v>
      </c>
      <c r="BA175" s="140">
        <f t="shared" si="85"/>
        <v>7.5540797762002042E-7</v>
      </c>
      <c r="BB175" s="140">
        <f t="shared" si="86"/>
        <v>3.1774123495215383E-4</v>
      </c>
      <c r="BC175" s="119">
        <f t="shared" si="87"/>
        <v>7.5540797762002042E-7</v>
      </c>
      <c r="BD175" s="119" t="str">
        <f t="shared" si="88"/>
        <v/>
      </c>
      <c r="BE175" s="119" t="str">
        <f t="shared" si="89"/>
        <v/>
      </c>
      <c r="BF175" s="119">
        <f t="shared" si="90"/>
        <v>0</v>
      </c>
      <c r="BG175" s="119">
        <f t="shared" si="91"/>
        <v>7.5540797762002042E-7</v>
      </c>
      <c r="BH175" s="119" t="str">
        <f t="shared" si="92"/>
        <v/>
      </c>
      <c r="BM175" s="134">
        <v>146</v>
      </c>
      <c r="BN175" s="119">
        <f t="shared" si="93"/>
        <v>-16.746814592022481</v>
      </c>
      <c r="BO175" s="140">
        <f t="shared" si="94"/>
        <v>2.380084635350278E-4</v>
      </c>
      <c r="BP175" s="140">
        <f t="shared" si="95"/>
        <v>3.1774123495215308E-4</v>
      </c>
      <c r="BQ175" s="119">
        <f t="shared" si="96"/>
        <v>2.380084635350278E-4</v>
      </c>
      <c r="BR175" s="119" t="str">
        <f t="shared" si="97"/>
        <v/>
      </c>
      <c r="BS175" s="119" t="str">
        <f t="shared" si="98"/>
        <v/>
      </c>
      <c r="BT175" s="140">
        <f t="shared" si="99"/>
        <v>0</v>
      </c>
      <c r="BU175" s="119">
        <f t="shared" si="100"/>
        <v>2.380084635350278E-4</v>
      </c>
      <c r="BV175" s="119" t="str">
        <f t="shared" si="101"/>
        <v/>
      </c>
      <c r="BZ175" s="136">
        <f t="shared" si="83"/>
        <v>0.97919999999999763</v>
      </c>
      <c r="CA175" s="119">
        <f t="shared" si="81"/>
        <v>0.99515712671626599</v>
      </c>
      <c r="CB175" s="119">
        <f t="shared" si="82"/>
        <v>9.9631207716055492E-5</v>
      </c>
      <c r="CC175" s="119" t="str">
        <f t="shared" si="60"/>
        <v/>
      </c>
      <c r="CD175" s="121" t="str">
        <f t="shared" si="61"/>
        <v/>
      </c>
    </row>
    <row r="176" spans="1:82" ht="20.100000000000001" customHeight="1" x14ac:dyDescent="0.25">
      <c r="N176" s="136"/>
      <c r="V176" s="137"/>
      <c r="AY176" s="134">
        <v>147</v>
      </c>
      <c r="AZ176" s="119">
        <f t="shared" si="84"/>
        <v>-5270.2862785186881</v>
      </c>
      <c r="BA176" s="140">
        <f t="shared" si="85"/>
        <v>7.6579458732053738E-7</v>
      </c>
      <c r="BB176" s="140">
        <f t="shared" si="86"/>
        <v>3.2244056619802088E-4</v>
      </c>
      <c r="BC176" s="119">
        <f t="shared" si="87"/>
        <v>7.6579458732053738E-7</v>
      </c>
      <c r="BD176" s="119" t="str">
        <f t="shared" si="88"/>
        <v/>
      </c>
      <c r="BE176" s="119" t="str">
        <f t="shared" si="89"/>
        <v/>
      </c>
      <c r="BF176" s="119">
        <f t="shared" si="90"/>
        <v>0</v>
      </c>
      <c r="BG176" s="119">
        <f t="shared" si="91"/>
        <v>7.6579458732053738E-7</v>
      </c>
      <c r="BH176" s="119" t="str">
        <f t="shared" si="92"/>
        <v/>
      </c>
      <c r="BM176" s="134">
        <v>147</v>
      </c>
      <c r="BN176" s="119">
        <f t="shared" si="93"/>
        <v>-16.727204738870228</v>
      </c>
      <c r="BO176" s="140">
        <f t="shared" si="94"/>
        <v>2.4128100114304631E-4</v>
      </c>
      <c r="BP176" s="140">
        <f t="shared" si="95"/>
        <v>3.2244056619802088E-4</v>
      </c>
      <c r="BQ176" s="119">
        <f t="shared" si="96"/>
        <v>2.4128100114304631E-4</v>
      </c>
      <c r="BR176" s="119" t="str">
        <f t="shared" si="97"/>
        <v/>
      </c>
      <c r="BS176" s="119" t="str">
        <f t="shared" si="98"/>
        <v/>
      </c>
      <c r="BT176" s="140">
        <f t="shared" si="99"/>
        <v>0</v>
      </c>
      <c r="BU176" s="119">
        <f t="shared" si="100"/>
        <v>2.4128100114304631E-4</v>
      </c>
      <c r="BV176" s="119" t="str">
        <f t="shared" si="101"/>
        <v/>
      </c>
      <c r="BZ176" s="136">
        <f t="shared" si="83"/>
        <v>0.98559999999999759</v>
      </c>
      <c r="CA176" s="119">
        <f t="shared" si="81"/>
        <v>0.99505749550854994</v>
      </c>
      <c r="CB176" s="119">
        <f t="shared" si="82"/>
        <v>1.0093827706025849E-4</v>
      </c>
      <c r="CC176" s="119" t="str">
        <f t="shared" si="60"/>
        <v/>
      </c>
      <c r="CD176" s="121" t="str">
        <f t="shared" si="61"/>
        <v/>
      </c>
    </row>
    <row r="177" spans="1:82" ht="20.100000000000001" customHeight="1" x14ac:dyDescent="0.25">
      <c r="N177" s="136"/>
      <c r="V177" s="137"/>
      <c r="W177" s="130"/>
      <c r="AY177" s="134">
        <v>148</v>
      </c>
      <c r="AZ177" s="119">
        <f t="shared" si="84"/>
        <v>-5264.1077482976816</v>
      </c>
      <c r="BA177" s="140">
        <f t="shared" si="85"/>
        <v>7.763115883823497E-7</v>
      </c>
      <c r="BB177" s="140">
        <f t="shared" si="86"/>
        <v>3.2720447349523835E-4</v>
      </c>
      <c r="BC177" s="119">
        <f t="shared" si="87"/>
        <v>7.763115883823497E-7</v>
      </c>
      <c r="BD177" s="119" t="str">
        <f t="shared" si="88"/>
        <v/>
      </c>
      <c r="BE177" s="119" t="str">
        <f t="shared" si="89"/>
        <v/>
      </c>
      <c r="BF177" s="119">
        <f t="shared" si="90"/>
        <v>0</v>
      </c>
      <c r="BG177" s="119">
        <f t="shared" si="91"/>
        <v>7.763115883823497E-7</v>
      </c>
      <c r="BH177" s="119" t="str">
        <f t="shared" si="92"/>
        <v/>
      </c>
      <c r="BM177" s="134">
        <v>148</v>
      </c>
      <c r="BN177" s="119">
        <f t="shared" si="93"/>
        <v>-16.707594885717977</v>
      </c>
      <c r="BO177" s="140">
        <f t="shared" si="94"/>
        <v>2.4459462151492036E-4</v>
      </c>
      <c r="BP177" s="140">
        <f t="shared" si="95"/>
        <v>3.2720447349523835E-4</v>
      </c>
      <c r="BQ177" s="119">
        <f t="shared" si="96"/>
        <v>2.4459462151492036E-4</v>
      </c>
      <c r="BR177" s="119" t="str">
        <f t="shared" si="97"/>
        <v/>
      </c>
      <c r="BS177" s="119" t="str">
        <f t="shared" si="98"/>
        <v/>
      </c>
      <c r="BT177" s="140">
        <f t="shared" si="99"/>
        <v>0</v>
      </c>
      <c r="BU177" s="119">
        <f t="shared" si="100"/>
        <v>2.4459462151492036E-4</v>
      </c>
      <c r="BV177" s="119" t="str">
        <f t="shared" si="101"/>
        <v/>
      </c>
      <c r="BZ177" s="136">
        <f t="shared" si="83"/>
        <v>0.99199999999999755</v>
      </c>
      <c r="CA177" s="119">
        <f t="shared" si="81"/>
        <v>0.99495655723148968</v>
      </c>
      <c r="CB177" s="119">
        <f t="shared" si="82"/>
        <v>1.0225178416833902E-4</v>
      </c>
      <c r="CC177" s="119" t="str">
        <f t="shared" si="60"/>
        <v/>
      </c>
      <c r="CD177" s="121" t="str">
        <f t="shared" si="61"/>
        <v/>
      </c>
    </row>
    <row r="178" spans="1:82" ht="20.100000000000001" customHeight="1" x14ac:dyDescent="0.25">
      <c r="N178" s="136"/>
      <c r="AY178" s="134">
        <v>149</v>
      </c>
      <c r="AZ178" s="119">
        <f t="shared" si="84"/>
        <v>-5257.9292180766752</v>
      </c>
      <c r="BA178" s="140">
        <f t="shared" si="85"/>
        <v>7.869604326763146E-7</v>
      </c>
      <c r="BB178" s="140">
        <f t="shared" si="86"/>
        <v>3.3203376694903073E-4</v>
      </c>
      <c r="BC178" s="119">
        <f t="shared" si="87"/>
        <v>7.869604326763146E-7</v>
      </c>
      <c r="BD178" s="119" t="str">
        <f t="shared" si="88"/>
        <v/>
      </c>
      <c r="BE178" s="119" t="str">
        <f t="shared" si="89"/>
        <v/>
      </c>
      <c r="BF178" s="119">
        <f t="shared" si="90"/>
        <v>0</v>
      </c>
      <c r="BG178" s="119">
        <f t="shared" si="91"/>
        <v>7.869604326763146E-7</v>
      </c>
      <c r="BH178" s="119" t="str">
        <f t="shared" si="92"/>
        <v/>
      </c>
      <c r="BM178" s="134">
        <v>149</v>
      </c>
      <c r="BN178" s="119">
        <f t="shared" si="93"/>
        <v>-16.687985032565727</v>
      </c>
      <c r="BO178" s="140">
        <f t="shared" si="94"/>
        <v>2.4794978209558553E-4</v>
      </c>
      <c r="BP178" s="140">
        <f t="shared" si="95"/>
        <v>3.3203376694903073E-4</v>
      </c>
      <c r="BQ178" s="119">
        <f t="shared" si="96"/>
        <v>2.4794978209558553E-4</v>
      </c>
      <c r="BR178" s="119" t="str">
        <f t="shared" si="97"/>
        <v/>
      </c>
      <c r="BS178" s="119" t="str">
        <f t="shared" si="98"/>
        <v/>
      </c>
      <c r="BT178" s="140">
        <f t="shared" si="99"/>
        <v>0</v>
      </c>
      <c r="BU178" s="119">
        <f t="shared" si="100"/>
        <v>2.4794978209558553E-4</v>
      </c>
      <c r="BV178" s="119" t="str">
        <f t="shared" si="101"/>
        <v/>
      </c>
      <c r="BZ178" s="136">
        <f t="shared" si="83"/>
        <v>0.99839999999999751</v>
      </c>
      <c r="CA178" s="119">
        <f t="shared" si="81"/>
        <v>0.99485430544732134</v>
      </c>
      <c r="CB178" s="119">
        <f t="shared" si="82"/>
        <v>1.0357167497154762E-4</v>
      </c>
      <c r="CC178" s="119" t="str">
        <f t="shared" si="60"/>
        <v/>
      </c>
      <c r="CD178" s="121" t="str">
        <f t="shared" si="61"/>
        <v/>
      </c>
    </row>
    <row r="179" spans="1:82" ht="20.100000000000001" customHeight="1" x14ac:dyDescent="0.25">
      <c r="N179" s="136"/>
      <c r="AY179" s="134">
        <v>150</v>
      </c>
      <c r="AZ179" s="119">
        <f t="shared" si="84"/>
        <v>-5251.7506878556678</v>
      </c>
      <c r="BA179" s="140">
        <f t="shared" si="85"/>
        <v>7.9774258562888724E-7</v>
      </c>
      <c r="BB179" s="140">
        <f t="shared" si="86"/>
        <v>3.369292656768808E-4</v>
      </c>
      <c r="BC179" s="119">
        <f t="shared" si="87"/>
        <v>7.9774258562888724E-7</v>
      </c>
      <c r="BD179" s="119" t="str">
        <f t="shared" si="88"/>
        <v/>
      </c>
      <c r="BE179" s="119" t="str">
        <f t="shared" si="89"/>
        <v/>
      </c>
      <c r="BF179" s="119">
        <f t="shared" si="90"/>
        <v>0</v>
      </c>
      <c r="BG179" s="119">
        <f t="shared" si="91"/>
        <v>7.9774258562888724E-7</v>
      </c>
      <c r="BH179" s="119" t="str">
        <f t="shared" si="92"/>
        <v/>
      </c>
      <c r="BM179" s="134">
        <v>150</v>
      </c>
      <c r="BN179" s="119">
        <f t="shared" si="93"/>
        <v>-16.668375179413474</v>
      </c>
      <c r="BO179" s="140">
        <f t="shared" si="94"/>
        <v>2.5134694460097291E-4</v>
      </c>
      <c r="BP179" s="140">
        <f t="shared" si="95"/>
        <v>3.3692926567688151E-4</v>
      </c>
      <c r="BQ179" s="119">
        <f t="shared" si="96"/>
        <v>2.5134694460097291E-4</v>
      </c>
      <c r="BR179" s="119" t="str">
        <f t="shared" si="97"/>
        <v/>
      </c>
      <c r="BS179" s="119" t="str">
        <f t="shared" si="98"/>
        <v/>
      </c>
      <c r="BT179" s="140">
        <f t="shared" si="99"/>
        <v>0</v>
      </c>
      <c r="BU179" s="119">
        <f t="shared" si="100"/>
        <v>2.5134694460097291E-4</v>
      </c>
      <c r="BV179" s="119" t="str">
        <f t="shared" si="101"/>
        <v/>
      </c>
      <c r="BZ179" s="136">
        <f t="shared" si="83"/>
        <v>1.0047999999999975</v>
      </c>
      <c r="CA179" s="119">
        <f t="shared" si="81"/>
        <v>0.99475073377234979</v>
      </c>
      <c r="CB179" s="119">
        <f t="shared" si="82"/>
        <v>1.048978953532842E-4</v>
      </c>
      <c r="CC179" s="119" t="str">
        <f t="shared" si="60"/>
        <v/>
      </c>
      <c r="CD179" s="121" t="str">
        <f t="shared" si="61"/>
        <v/>
      </c>
    </row>
    <row r="180" spans="1:82" ht="20.100000000000001" customHeight="1" x14ac:dyDescent="0.25">
      <c r="N180" s="136"/>
      <c r="V180" s="200"/>
      <c r="W180" s="200"/>
      <c r="X180" s="200"/>
      <c r="AY180" s="134">
        <v>151</v>
      </c>
      <c r="AZ180" s="119">
        <f t="shared" si="84"/>
        <v>-5245.5721576346614</v>
      </c>
      <c r="BA180" s="140">
        <f t="shared" si="85"/>
        <v>8.0865952631362244E-7</v>
      </c>
      <c r="BB180" s="140">
        <f t="shared" si="86"/>
        <v>3.4189179789256407E-4</v>
      </c>
      <c r="BC180" s="119">
        <f t="shared" si="87"/>
        <v>8.0865952631362244E-7</v>
      </c>
      <c r="BD180" s="119" t="str">
        <f t="shared" si="88"/>
        <v/>
      </c>
      <c r="BE180" s="119" t="str">
        <f t="shared" si="89"/>
        <v/>
      </c>
      <c r="BF180" s="119">
        <f t="shared" si="90"/>
        <v>0</v>
      </c>
      <c r="BG180" s="119">
        <f t="shared" si="91"/>
        <v>8.0865952631362244E-7</v>
      </c>
      <c r="BH180" s="119" t="str">
        <f t="shared" si="92"/>
        <v/>
      </c>
      <c r="BM180" s="134">
        <v>151</v>
      </c>
      <c r="BN180" s="119">
        <f t="shared" si="93"/>
        <v>-16.648765326261223</v>
      </c>
      <c r="BO180" s="140">
        <f t="shared" si="94"/>
        <v>2.5478657504684533E-4</v>
      </c>
      <c r="BP180" s="140">
        <f t="shared" si="95"/>
        <v>3.4189179789256407E-4</v>
      </c>
      <c r="BQ180" s="119">
        <f t="shared" si="96"/>
        <v>2.5478657504684533E-4</v>
      </c>
      <c r="BR180" s="119" t="str">
        <f t="shared" si="97"/>
        <v/>
      </c>
      <c r="BS180" s="119" t="str">
        <f t="shared" si="98"/>
        <v/>
      </c>
      <c r="BT180" s="140">
        <f t="shared" si="99"/>
        <v>0</v>
      </c>
      <c r="BU180" s="119">
        <f t="shared" si="100"/>
        <v>2.5478657504684533E-4</v>
      </c>
      <c r="BV180" s="119" t="str">
        <f t="shared" si="101"/>
        <v/>
      </c>
      <c r="BZ180" s="136">
        <f t="shared" si="83"/>
        <v>1.0111999999999974</v>
      </c>
      <c r="CA180" s="119">
        <f t="shared" si="81"/>
        <v>0.99464583587699651</v>
      </c>
      <c r="CB180" s="119">
        <f t="shared" si="82"/>
        <v>1.0623039115575938E-4</v>
      </c>
      <c r="CC180" s="119" t="str">
        <f t="shared" si="60"/>
        <v/>
      </c>
      <c r="CD180" s="121" t="str">
        <f t="shared" si="61"/>
        <v/>
      </c>
    </row>
    <row r="181" spans="1:82" ht="20.100000000000001" customHeight="1" x14ac:dyDescent="0.25">
      <c r="N181" s="136"/>
      <c r="AY181" s="134">
        <v>152</v>
      </c>
      <c r="AZ181" s="119">
        <f t="shared" si="84"/>
        <v>-5239.3936274136549</v>
      </c>
      <c r="BA181" s="140">
        <f t="shared" si="85"/>
        <v>8.1971274754286292E-7</v>
      </c>
      <c r="BB181" s="140">
        <f t="shared" si="86"/>
        <v>3.4692220099075317E-4</v>
      </c>
      <c r="BC181" s="119">
        <f t="shared" si="87"/>
        <v>8.1971274754286292E-7</v>
      </c>
      <c r="BD181" s="119" t="str">
        <f t="shared" si="88"/>
        <v/>
      </c>
      <c r="BE181" s="119" t="str">
        <f t="shared" si="89"/>
        <v/>
      </c>
      <c r="BF181" s="119">
        <f t="shared" si="90"/>
        <v>0</v>
      </c>
      <c r="BG181" s="119">
        <f t="shared" si="91"/>
        <v>8.1971274754286292E-7</v>
      </c>
      <c r="BH181" s="119" t="str">
        <f t="shared" si="92"/>
        <v/>
      </c>
      <c r="BM181" s="134">
        <v>152</v>
      </c>
      <c r="BN181" s="119">
        <f t="shared" si="93"/>
        <v>-16.629155473108973</v>
      </c>
      <c r="BO181" s="140">
        <f t="shared" si="94"/>
        <v>2.582691437776823E-4</v>
      </c>
      <c r="BP181" s="140">
        <f t="shared" si="95"/>
        <v>3.4692220099075317E-4</v>
      </c>
      <c r="BQ181" s="119">
        <f t="shared" si="96"/>
        <v>2.582691437776823E-4</v>
      </c>
      <c r="BR181" s="119" t="str">
        <f t="shared" si="97"/>
        <v/>
      </c>
      <c r="BS181" s="119" t="str">
        <f t="shared" si="98"/>
        <v/>
      </c>
      <c r="BT181" s="140">
        <f t="shared" si="99"/>
        <v>0</v>
      </c>
      <c r="BU181" s="119">
        <f t="shared" si="100"/>
        <v>2.582691437776823E-4</v>
      </c>
      <c r="BV181" s="119" t="str">
        <f t="shared" si="101"/>
        <v/>
      </c>
      <c r="BZ181" s="136">
        <f t="shared" si="83"/>
        <v>1.0175999999999974</v>
      </c>
      <c r="CA181" s="119">
        <f t="shared" si="81"/>
        <v>0.99453960548584075</v>
      </c>
      <c r="CB181" s="119">
        <f t="shared" si="82"/>
        <v>1.0756910818343624E-4</v>
      </c>
      <c r="CC181" s="119" t="str">
        <f t="shared" si="60"/>
        <v/>
      </c>
      <c r="CD181" s="121" t="str">
        <f t="shared" si="61"/>
        <v/>
      </c>
    </row>
    <row r="182" spans="1:82" ht="20.100000000000001" customHeight="1" x14ac:dyDescent="0.25">
      <c r="N182" s="136"/>
      <c r="V182" s="137"/>
      <c r="W182" s="128"/>
      <c r="X182" s="130"/>
      <c r="AY182" s="134">
        <v>153</v>
      </c>
      <c r="AZ182" s="119">
        <f t="shared" si="84"/>
        <v>-5233.2150971926485</v>
      </c>
      <c r="BA182" s="140">
        <f t="shared" si="85"/>
        <v>8.3090375595954955E-7</v>
      </c>
      <c r="BB182" s="140">
        <f t="shared" si="86"/>
        <v>3.5202132163218437E-4</v>
      </c>
      <c r="BC182" s="119">
        <f t="shared" si="87"/>
        <v>8.3090375595954955E-7</v>
      </c>
      <c r="BD182" s="119" t="str">
        <f t="shared" si="88"/>
        <v/>
      </c>
      <c r="BE182" s="119" t="str">
        <f t="shared" si="89"/>
        <v/>
      </c>
      <c r="BF182" s="119">
        <f t="shared" si="90"/>
        <v>0</v>
      </c>
      <c r="BG182" s="119">
        <f t="shared" si="91"/>
        <v>8.3090375595954955E-7</v>
      </c>
      <c r="BH182" s="119" t="str">
        <f t="shared" si="92"/>
        <v/>
      </c>
      <c r="BM182" s="134">
        <v>153</v>
      </c>
      <c r="BN182" s="119">
        <f t="shared" si="93"/>
        <v>-16.609545619956723</v>
      </c>
      <c r="BO182" s="140">
        <f t="shared" si="94"/>
        <v>2.6179512549560766E-4</v>
      </c>
      <c r="BP182" s="140">
        <f t="shared" si="95"/>
        <v>3.5202132163218437E-4</v>
      </c>
      <c r="BQ182" s="119">
        <f t="shared" si="96"/>
        <v>2.6179512549560766E-4</v>
      </c>
      <c r="BR182" s="119" t="str">
        <f t="shared" si="97"/>
        <v/>
      </c>
      <c r="BS182" s="119" t="str">
        <f t="shared" si="98"/>
        <v/>
      </c>
      <c r="BT182" s="140">
        <f t="shared" si="99"/>
        <v>0</v>
      </c>
      <c r="BU182" s="119">
        <f t="shared" si="100"/>
        <v>2.6179512549560766E-4</v>
      </c>
      <c r="BV182" s="119" t="str">
        <f t="shared" si="101"/>
        <v/>
      </c>
      <c r="BZ182" s="136">
        <f t="shared" si="83"/>
        <v>1.0239999999999974</v>
      </c>
      <c r="CA182" s="119">
        <f t="shared" si="81"/>
        <v>0.99443203637765731</v>
      </c>
      <c r="CB182" s="119">
        <f t="shared" si="82"/>
        <v>1.0891399220847031E-4</v>
      </c>
      <c r="CC182" s="119" t="str">
        <f t="shared" si="60"/>
        <v/>
      </c>
      <c r="CD182" s="121" t="str">
        <f t="shared" si="61"/>
        <v/>
      </c>
    </row>
    <row r="183" spans="1:82" ht="20.100000000000001" customHeight="1" x14ac:dyDescent="0.25">
      <c r="N183" s="136"/>
      <c r="V183" s="137"/>
      <c r="X183" s="130"/>
      <c r="AY183" s="134">
        <v>154</v>
      </c>
      <c r="AZ183" s="119">
        <f t="shared" si="84"/>
        <v>-5227.0365669716412</v>
      </c>
      <c r="BA183" s="140">
        <f t="shared" si="85"/>
        <v>8.4223407212919189E-7</v>
      </c>
      <c r="BB183" s="140">
        <f t="shared" si="86"/>
        <v>3.5719001582939906E-4</v>
      </c>
      <c r="BC183" s="119">
        <f t="shared" si="87"/>
        <v>8.4223407212919189E-7</v>
      </c>
      <c r="BD183" s="119" t="str">
        <f t="shared" si="88"/>
        <v/>
      </c>
      <c r="BE183" s="119" t="str">
        <f t="shared" si="89"/>
        <v/>
      </c>
      <c r="BF183" s="119">
        <f t="shared" si="90"/>
        <v>0</v>
      </c>
      <c r="BG183" s="119">
        <f t="shared" si="91"/>
        <v>8.4223407212919189E-7</v>
      </c>
      <c r="BH183" s="119" t="str">
        <f t="shared" si="92"/>
        <v/>
      </c>
      <c r="BM183" s="134">
        <v>154</v>
      </c>
      <c r="BN183" s="119">
        <f t="shared" si="93"/>
        <v>-16.589935766804473</v>
      </c>
      <c r="BO183" s="140">
        <f t="shared" si="94"/>
        <v>2.6536499928936678E-4</v>
      </c>
      <c r="BP183" s="140">
        <f t="shared" si="95"/>
        <v>3.5719001582939841E-4</v>
      </c>
      <c r="BQ183" s="119">
        <f t="shared" si="96"/>
        <v>2.6536499928936678E-4</v>
      </c>
      <c r="BR183" s="119" t="str">
        <f t="shared" si="97"/>
        <v/>
      </c>
      <c r="BS183" s="119" t="str">
        <f t="shared" si="98"/>
        <v/>
      </c>
      <c r="BT183" s="140">
        <f t="shared" si="99"/>
        <v>0</v>
      </c>
      <c r="BU183" s="119">
        <f t="shared" si="100"/>
        <v>2.6536499928936678E-4</v>
      </c>
      <c r="BV183" s="119" t="str">
        <f t="shared" si="101"/>
        <v/>
      </c>
      <c r="BZ183" s="136">
        <f t="shared" si="83"/>
        <v>1.0303999999999973</v>
      </c>
      <c r="CA183" s="119">
        <f t="shared" si="81"/>
        <v>0.99432312238544884</v>
      </c>
      <c r="CB183" s="119">
        <f t="shared" si="82"/>
        <v>1.1026498897603876E-4</v>
      </c>
      <c r="CC183" s="119" t="str">
        <f t="shared" si="60"/>
        <v/>
      </c>
      <c r="CD183" s="121" t="str">
        <f t="shared" si="61"/>
        <v/>
      </c>
    </row>
    <row r="184" spans="1:82" ht="20.100000000000001" customHeight="1" x14ac:dyDescent="0.25">
      <c r="N184" s="136"/>
      <c r="V184" s="137"/>
      <c r="X184" s="130"/>
      <c r="AY184" s="134">
        <v>155</v>
      </c>
      <c r="AZ184" s="119">
        <f t="shared" si="84"/>
        <v>-5220.8580367506347</v>
      </c>
      <c r="BA184" s="140">
        <f t="shared" si="85"/>
        <v>8.5370523063194978E-7</v>
      </c>
      <c r="BB184" s="140">
        <f t="shared" si="86"/>
        <v>3.6242914903304382E-4</v>
      </c>
      <c r="BC184" s="119">
        <f t="shared" si="87"/>
        <v>8.5370523063194978E-7</v>
      </c>
      <c r="BD184" s="119" t="str">
        <f t="shared" si="88"/>
        <v/>
      </c>
      <c r="BE184" s="119" t="str">
        <f t="shared" si="89"/>
        <v/>
      </c>
      <c r="BF184" s="119">
        <f t="shared" si="90"/>
        <v>0</v>
      </c>
      <c r="BG184" s="119">
        <f t="shared" si="91"/>
        <v>8.5370523063194978E-7</v>
      </c>
      <c r="BH184" s="119" t="str">
        <f t="shared" si="92"/>
        <v/>
      </c>
      <c r="BM184" s="134">
        <v>155</v>
      </c>
      <c r="BN184" s="119">
        <f t="shared" si="93"/>
        <v>-16.570325913652219</v>
      </c>
      <c r="BO184" s="140">
        <f t="shared" si="94"/>
        <v>2.689792486633413E-4</v>
      </c>
      <c r="BP184" s="140">
        <f t="shared" si="95"/>
        <v>3.6242914903304382E-4</v>
      </c>
      <c r="BQ184" s="119">
        <f t="shared" si="96"/>
        <v>2.689792486633413E-4</v>
      </c>
      <c r="BR184" s="119" t="str">
        <f t="shared" si="97"/>
        <v/>
      </c>
      <c r="BS184" s="119" t="str">
        <f t="shared" si="98"/>
        <v/>
      </c>
      <c r="BT184" s="140">
        <f t="shared" si="99"/>
        <v>0</v>
      </c>
      <c r="BU184" s="119">
        <f t="shared" si="100"/>
        <v>2.689792486633413E-4</v>
      </c>
      <c r="BV184" s="119" t="str">
        <f t="shared" si="101"/>
        <v/>
      </c>
      <c r="BZ184" s="136">
        <f t="shared" si="83"/>
        <v>1.0367999999999973</v>
      </c>
      <c r="CA184" s="119">
        <f t="shared" si="81"/>
        <v>0.9942128573964728</v>
      </c>
      <c r="CB184" s="119">
        <f t="shared" si="82"/>
        <v>1.1162204420778199E-4</v>
      </c>
      <c r="CC184" s="119" t="str">
        <f t="shared" si="60"/>
        <v/>
      </c>
      <c r="CD184" s="121" t="str">
        <f t="shared" si="61"/>
        <v/>
      </c>
    </row>
    <row r="185" spans="1:82" ht="39.950000000000003" customHeight="1" x14ac:dyDescent="0.25">
      <c r="N185" s="136"/>
      <c r="V185" s="137"/>
      <c r="X185" s="130"/>
      <c r="AY185" s="134">
        <v>156</v>
      </c>
      <c r="AZ185" s="119">
        <f t="shared" si="84"/>
        <v>-5214.6795065296283</v>
      </c>
      <c r="BA185" s="140">
        <f t="shared" si="85"/>
        <v>8.6531878015487409E-7</v>
      </c>
      <c r="BB185" s="140">
        <f t="shared" si="86"/>
        <v>3.6773959621874718E-4</v>
      </c>
      <c r="BC185" s="119">
        <f t="shared" si="87"/>
        <v>8.6531878015487409E-7</v>
      </c>
      <c r="BD185" s="119" t="str">
        <f t="shared" si="88"/>
        <v/>
      </c>
      <c r="BE185" s="119" t="str">
        <f t="shared" si="89"/>
        <v/>
      </c>
      <c r="BF185" s="119">
        <f t="shared" si="90"/>
        <v>0</v>
      </c>
      <c r="BG185" s="119">
        <f t="shared" si="91"/>
        <v>8.6531878015487409E-7</v>
      </c>
      <c r="BH185" s="119" t="str">
        <f t="shared" si="92"/>
        <v/>
      </c>
      <c r="BM185" s="134">
        <v>156</v>
      </c>
      <c r="BN185" s="119">
        <f t="shared" si="93"/>
        <v>-16.550716060499969</v>
      </c>
      <c r="BO185" s="140">
        <f t="shared" si="94"/>
        <v>2.7263836156660696E-4</v>
      </c>
      <c r="BP185" s="140">
        <f t="shared" si="95"/>
        <v>3.6773959621874718E-4</v>
      </c>
      <c r="BQ185" s="119">
        <f t="shared" si="96"/>
        <v>2.7263836156660696E-4</v>
      </c>
      <c r="BR185" s="119" t="str">
        <f t="shared" si="97"/>
        <v/>
      </c>
      <c r="BS185" s="119" t="str">
        <f t="shared" si="98"/>
        <v/>
      </c>
      <c r="BT185" s="140">
        <f t="shared" si="99"/>
        <v>0</v>
      </c>
      <c r="BU185" s="119">
        <f t="shared" si="100"/>
        <v>2.7263836156660696E-4</v>
      </c>
      <c r="BV185" s="119" t="str">
        <f t="shared" si="101"/>
        <v/>
      </c>
      <c r="BZ185" s="136">
        <f t="shared" si="83"/>
        <v>1.0431999999999972</v>
      </c>
      <c r="CA185" s="119">
        <f t="shared" si="81"/>
        <v>0.99410123535226502</v>
      </c>
      <c r="CB185" s="119">
        <f t="shared" si="82"/>
        <v>1.1298510360691072E-4</v>
      </c>
      <c r="CC185" s="119" t="str">
        <f t="shared" si="60"/>
        <v/>
      </c>
      <c r="CD185" s="121" t="str">
        <f t="shared" si="61"/>
        <v/>
      </c>
    </row>
    <row r="186" spans="1:82" ht="20.100000000000001" customHeight="1" x14ac:dyDescent="0.25">
      <c r="N186" s="136"/>
      <c r="V186" s="137"/>
      <c r="AY186" s="134">
        <v>157</v>
      </c>
      <c r="AZ186" s="119">
        <f t="shared" si="84"/>
        <v>-5208.5009763086218</v>
      </c>
      <c r="BA186" s="140">
        <f t="shared" si="85"/>
        <v>8.7707628358424519E-7</v>
      </c>
      <c r="BB186" s="140">
        <f t="shared" si="86"/>
        <v>3.7312224197456553E-4</v>
      </c>
      <c r="BC186" s="119">
        <f t="shared" si="87"/>
        <v>8.7707628358424519E-7</v>
      </c>
      <c r="BD186" s="119" t="str">
        <f t="shared" si="88"/>
        <v/>
      </c>
      <c r="BE186" s="119" t="str">
        <f t="shared" si="89"/>
        <v/>
      </c>
      <c r="BF186" s="119">
        <f t="shared" si="90"/>
        <v>0</v>
      </c>
      <c r="BG186" s="119">
        <f t="shared" si="91"/>
        <v>8.7707628358424519E-7</v>
      </c>
      <c r="BH186" s="119" t="str">
        <f t="shared" si="92"/>
        <v/>
      </c>
      <c r="BM186" s="134">
        <v>157</v>
      </c>
      <c r="BN186" s="119">
        <f t="shared" si="93"/>
        <v>-16.531106207347719</v>
      </c>
      <c r="BO186" s="140">
        <f t="shared" si="94"/>
        <v>2.7634283042203122E-4</v>
      </c>
      <c r="BP186" s="140">
        <f t="shared" si="95"/>
        <v>3.7312224197456553E-4</v>
      </c>
      <c r="BQ186" s="119">
        <f t="shared" si="96"/>
        <v>2.7634283042203122E-4</v>
      </c>
      <c r="BR186" s="119" t="str">
        <f t="shared" si="97"/>
        <v/>
      </c>
      <c r="BS186" s="119" t="str">
        <f t="shared" si="98"/>
        <v/>
      </c>
      <c r="BT186" s="140">
        <f t="shared" si="99"/>
        <v>0</v>
      </c>
      <c r="BU186" s="119">
        <f t="shared" si="100"/>
        <v>2.7634283042203122E-4</v>
      </c>
      <c r="BV186" s="119" t="str">
        <f t="shared" si="101"/>
        <v/>
      </c>
      <c r="BZ186" s="136">
        <f t="shared" si="83"/>
        <v>1.0495999999999972</v>
      </c>
      <c r="CA186" s="119">
        <f t="shared" si="81"/>
        <v>0.99398825024865811</v>
      </c>
      <c r="CB186" s="119">
        <f t="shared" si="82"/>
        <v>1.1435411286331298E-4</v>
      </c>
      <c r="CC186" s="119" t="str">
        <f t="shared" si="60"/>
        <v/>
      </c>
      <c r="CD186" s="121" t="str">
        <f t="shared" si="61"/>
        <v/>
      </c>
    </row>
    <row r="187" spans="1:82" ht="20.100000000000001" customHeight="1" x14ac:dyDescent="0.25">
      <c r="N187" s="136"/>
      <c r="V187" s="137"/>
      <c r="AY187" s="134">
        <v>158</v>
      </c>
      <c r="AZ187" s="119">
        <f t="shared" si="84"/>
        <v>-5202.3224460876145</v>
      </c>
      <c r="BA187" s="140">
        <f t="shared" si="85"/>
        <v>8.8897931809803382E-7</v>
      </c>
      <c r="BB187" s="140">
        <f t="shared" si="86"/>
        <v>3.7857798058900047E-4</v>
      </c>
      <c r="BC187" s="119">
        <f t="shared" si="87"/>
        <v>8.8897931809803382E-7</v>
      </c>
      <c r="BD187" s="119" t="str">
        <f t="shared" si="88"/>
        <v/>
      </c>
      <c r="BE187" s="119" t="str">
        <f t="shared" si="89"/>
        <v/>
      </c>
      <c r="BF187" s="119">
        <f t="shared" si="90"/>
        <v>0</v>
      </c>
      <c r="BG187" s="119">
        <f t="shared" si="91"/>
        <v>8.8897931809803382E-7</v>
      </c>
      <c r="BH187" s="119" t="str">
        <f t="shared" si="92"/>
        <v/>
      </c>
      <c r="BM187" s="134">
        <v>158</v>
      </c>
      <c r="BN187" s="119">
        <f t="shared" si="93"/>
        <v>-16.511496354195465</v>
      </c>
      <c r="BO187" s="140">
        <f t="shared" si="94"/>
        <v>2.800931521554036E-4</v>
      </c>
      <c r="BP187" s="140">
        <f t="shared" si="95"/>
        <v>3.7857798058900047E-4</v>
      </c>
      <c r="BQ187" s="119">
        <f t="shared" si="96"/>
        <v>2.800931521554036E-4</v>
      </c>
      <c r="BR187" s="119" t="str">
        <f t="shared" si="97"/>
        <v/>
      </c>
      <c r="BS187" s="119" t="str">
        <f t="shared" si="98"/>
        <v/>
      </c>
      <c r="BT187" s="140">
        <f t="shared" si="99"/>
        <v>0</v>
      </c>
      <c r="BU187" s="119">
        <f t="shared" si="100"/>
        <v>2.800931521554036E-4</v>
      </c>
      <c r="BV187" s="119" t="str">
        <f t="shared" si="101"/>
        <v/>
      </c>
      <c r="BZ187" s="136">
        <f t="shared" si="83"/>
        <v>1.0559999999999972</v>
      </c>
      <c r="CA187" s="119">
        <f t="shared" si="81"/>
        <v>0.9938738961357948</v>
      </c>
      <c r="CB187" s="119">
        <f t="shared" si="82"/>
        <v>1.1572901765710686E-4</v>
      </c>
      <c r="CC187" s="119" t="str">
        <f t="shared" si="60"/>
        <v/>
      </c>
      <c r="CD187" s="121" t="str">
        <f t="shared" si="61"/>
        <v/>
      </c>
    </row>
    <row r="188" spans="1:82" ht="20.100000000000001" customHeight="1" x14ac:dyDescent="0.25">
      <c r="A188" s="155" t="s">
        <v>71</v>
      </c>
      <c r="B188" s="155"/>
      <c r="C188" s="155"/>
      <c r="D188" s="155"/>
      <c r="E188" s="155"/>
      <c r="F188" s="155"/>
      <c r="N188" s="136"/>
      <c r="V188" s="137"/>
      <c r="AY188" s="134">
        <v>159</v>
      </c>
      <c r="AZ188" s="119">
        <f t="shared" si="84"/>
        <v>-5196.143915866608</v>
      </c>
      <c r="BA188" s="140">
        <f t="shared" si="85"/>
        <v>9.0102947525845899E-7</v>
      </c>
      <c r="BB188" s="140">
        <f t="shared" si="86"/>
        <v>3.8410771613958217E-4</v>
      </c>
      <c r="BC188" s="119">
        <f t="shared" si="87"/>
        <v>9.0102947525845899E-7</v>
      </c>
      <c r="BD188" s="119" t="str">
        <f t="shared" si="88"/>
        <v/>
      </c>
      <c r="BE188" s="119" t="str">
        <f t="shared" si="89"/>
        <v/>
      </c>
      <c r="BF188" s="119">
        <f t="shared" si="90"/>
        <v>0</v>
      </c>
      <c r="BG188" s="119">
        <f t="shared" si="91"/>
        <v>9.0102947525845899E-7</v>
      </c>
      <c r="BH188" s="119" t="str">
        <f t="shared" si="92"/>
        <v/>
      </c>
      <c r="BM188" s="134">
        <v>159</v>
      </c>
      <c r="BN188" s="119">
        <f t="shared" si="93"/>
        <v>-16.491886501043215</v>
      </c>
      <c r="BO188" s="140">
        <f t="shared" si="94"/>
        <v>2.8388982822459796E-4</v>
      </c>
      <c r="BP188" s="140">
        <f t="shared" si="95"/>
        <v>3.8410771613958217E-4</v>
      </c>
      <c r="BQ188" s="119">
        <f t="shared" si="96"/>
        <v>2.8388982822459796E-4</v>
      </c>
      <c r="BR188" s="119" t="str">
        <f t="shared" si="97"/>
        <v/>
      </c>
      <c r="BS188" s="119" t="str">
        <f t="shared" si="98"/>
        <v/>
      </c>
      <c r="BT188" s="140">
        <f t="shared" si="99"/>
        <v>0</v>
      </c>
      <c r="BU188" s="119">
        <f t="shared" si="100"/>
        <v>2.8388982822459796E-4</v>
      </c>
      <c r="BV188" s="119" t="str">
        <f t="shared" si="101"/>
        <v/>
      </c>
      <c r="BZ188" s="136">
        <f t="shared" si="83"/>
        <v>1.0623999999999971</v>
      </c>
      <c r="CA188" s="119">
        <f t="shared" si="81"/>
        <v>0.99375816711813769</v>
      </c>
      <c r="CB188" s="119">
        <f t="shared" si="82"/>
        <v>1.1710976366341441E-4</v>
      </c>
      <c r="CC188" s="119" t="str">
        <f t="shared" si="60"/>
        <v/>
      </c>
      <c r="CD188" s="121" t="str">
        <f t="shared" si="61"/>
        <v/>
      </c>
    </row>
    <row r="189" spans="1:82" ht="20.100000000000001" customHeight="1" x14ac:dyDescent="0.25">
      <c r="N189" s="136"/>
      <c r="V189" s="137"/>
      <c r="W189" s="130"/>
      <c r="AY189" s="134">
        <v>160</v>
      </c>
      <c r="AZ189" s="119">
        <f t="shared" si="84"/>
        <v>-5189.9653856456016</v>
      </c>
      <c r="BA189" s="140">
        <f t="shared" si="85"/>
        <v>9.1322836110466115E-7</v>
      </c>
      <c r="BB189" s="140">
        <f t="shared" si="86"/>
        <v>3.8971236258203158E-4</v>
      </c>
      <c r="BC189" s="119">
        <f t="shared" si="87"/>
        <v>9.1322836110466115E-7</v>
      </c>
      <c r="BD189" s="119" t="str">
        <f t="shared" si="88"/>
        <v/>
      </c>
      <c r="BE189" s="119" t="str">
        <f t="shared" si="89"/>
        <v/>
      </c>
      <c r="BF189" s="119">
        <f t="shared" si="90"/>
        <v>0</v>
      </c>
      <c r="BG189" s="119">
        <f t="shared" si="91"/>
        <v>9.1322836110466115E-7</v>
      </c>
      <c r="BH189" s="119" t="str">
        <f t="shared" si="92"/>
        <v/>
      </c>
      <c r="BM189" s="134">
        <v>160</v>
      </c>
      <c r="BN189" s="119">
        <f t="shared" si="93"/>
        <v>-16.472276647890965</v>
      </c>
      <c r="BO189" s="140">
        <f t="shared" si="94"/>
        <v>2.8773336464877095E-4</v>
      </c>
      <c r="BP189" s="140">
        <f t="shared" si="95"/>
        <v>3.8971236258203093E-4</v>
      </c>
      <c r="BQ189" s="119">
        <f t="shared" si="96"/>
        <v>2.8773336464877095E-4</v>
      </c>
      <c r="BR189" s="119" t="str">
        <f t="shared" si="97"/>
        <v/>
      </c>
      <c r="BS189" s="119" t="str">
        <f t="shared" si="98"/>
        <v/>
      </c>
      <c r="BT189" s="140">
        <f t="shared" si="99"/>
        <v>0</v>
      </c>
      <c r="BU189" s="119">
        <f t="shared" si="100"/>
        <v>2.8773336464877095E-4</v>
      </c>
      <c r="BV189" s="119" t="str">
        <f t="shared" si="101"/>
        <v/>
      </c>
      <c r="BZ189" s="136">
        <f t="shared" si="83"/>
        <v>1.0687999999999971</v>
      </c>
      <c r="CA189" s="119">
        <f t="shared" si="81"/>
        <v>0.99364105735447428</v>
      </c>
      <c r="CB189" s="119">
        <f t="shared" si="82"/>
        <v>1.1849629655624749E-4</v>
      </c>
      <c r="CC189" s="119" t="str">
        <f t="shared" ref="CC189:CC252" si="102">IF(CA189&lt;(1-$BY$26),CB189,"")</f>
        <v/>
      </c>
      <c r="CD189" s="121" t="str">
        <f t="shared" ref="CD189:CD252" si="103">IF(CA189&lt;(1-$BY$32),CB189,"")</f>
        <v/>
      </c>
    </row>
    <row r="190" spans="1:82" ht="20.100000000000001" customHeight="1" x14ac:dyDescent="0.25">
      <c r="N190" s="136"/>
      <c r="AY190" s="134">
        <v>161</v>
      </c>
      <c r="AZ190" s="119">
        <f t="shared" si="84"/>
        <v>-5183.7868554245952</v>
      </c>
      <c r="BA190" s="140">
        <f t="shared" si="85"/>
        <v>9.2557759624544688E-7</v>
      </c>
      <c r="BB190" s="140">
        <f t="shared" si="86"/>
        <v>3.9539284383999267E-4</v>
      </c>
      <c r="BC190" s="119">
        <f t="shared" si="87"/>
        <v>9.2557759624544688E-7</v>
      </c>
      <c r="BD190" s="119" t="str">
        <f t="shared" si="88"/>
        <v/>
      </c>
      <c r="BE190" s="119" t="str">
        <f t="shared" si="89"/>
        <v/>
      </c>
      <c r="BF190" s="119">
        <f t="shared" si="90"/>
        <v>0</v>
      </c>
      <c r="BG190" s="119">
        <f t="shared" si="91"/>
        <v>9.2557759624544688E-7</v>
      </c>
      <c r="BH190" s="119" t="str">
        <f t="shared" si="92"/>
        <v/>
      </c>
      <c r="BM190" s="134">
        <v>161</v>
      </c>
      <c r="BN190" s="119">
        <f t="shared" si="93"/>
        <v>-16.452666794738711</v>
      </c>
      <c r="BO190" s="140">
        <f t="shared" si="94"/>
        <v>2.9162427203758672E-4</v>
      </c>
      <c r="BP190" s="140">
        <f t="shared" si="95"/>
        <v>3.9539284383999397E-4</v>
      </c>
      <c r="BQ190" s="119">
        <f t="shared" si="96"/>
        <v>2.9162427203758672E-4</v>
      </c>
      <c r="BR190" s="119" t="str">
        <f t="shared" si="97"/>
        <v/>
      </c>
      <c r="BS190" s="119" t="str">
        <f t="shared" si="98"/>
        <v/>
      </c>
      <c r="BT190" s="140">
        <f t="shared" si="99"/>
        <v>0</v>
      </c>
      <c r="BU190" s="119">
        <f t="shared" si="100"/>
        <v>2.9162427203758672E-4</v>
      </c>
      <c r="BV190" s="119" t="str">
        <f t="shared" si="101"/>
        <v/>
      </c>
      <c r="BZ190" s="136">
        <f t="shared" si="83"/>
        <v>1.075199999999997</v>
      </c>
      <c r="CA190" s="119">
        <f t="shared" si="81"/>
        <v>0.99352256105791803</v>
      </c>
      <c r="CB190" s="119">
        <f t="shared" si="82"/>
        <v>1.1988856201317066E-4</v>
      </c>
      <c r="CC190" s="119" t="str">
        <f t="shared" si="102"/>
        <v/>
      </c>
      <c r="CD190" s="121" t="str">
        <f t="shared" si="103"/>
        <v/>
      </c>
    </row>
    <row r="191" spans="1:82" ht="20.100000000000001" customHeight="1" x14ac:dyDescent="0.25">
      <c r="A191" s="156" t="s">
        <v>319</v>
      </c>
      <c r="B191" s="156"/>
      <c r="C191" s="156"/>
      <c r="D191" s="156"/>
      <c r="E191" s="156"/>
      <c r="F191" s="156"/>
      <c r="N191" s="136"/>
      <c r="AY191" s="134">
        <v>162</v>
      </c>
      <c r="AZ191" s="119">
        <f t="shared" si="84"/>
        <v>-5177.6083252035878</v>
      </c>
      <c r="BA191" s="140">
        <f t="shared" si="85"/>
        <v>9.3807881595213723E-7</v>
      </c>
      <c r="BB191" s="140">
        <f t="shared" si="86"/>
        <v>4.0115009389534107E-4</v>
      </c>
      <c r="BC191" s="119">
        <f t="shared" si="87"/>
        <v>9.3807881595213723E-7</v>
      </c>
      <c r="BD191" s="119" t="str">
        <f t="shared" si="88"/>
        <v/>
      </c>
      <c r="BE191" s="119" t="str">
        <f t="shared" si="89"/>
        <v/>
      </c>
      <c r="BF191" s="119">
        <f t="shared" si="90"/>
        <v>0</v>
      </c>
      <c r="BG191" s="119">
        <f t="shared" si="91"/>
        <v>9.3807881595213723E-7</v>
      </c>
      <c r="BH191" s="119" t="str">
        <f t="shared" si="92"/>
        <v/>
      </c>
      <c r="BM191" s="134">
        <v>162</v>
      </c>
      <c r="BN191" s="119">
        <f t="shared" si="93"/>
        <v>-16.433056941586461</v>
      </c>
      <c r="BO191" s="140">
        <f t="shared" si="94"/>
        <v>2.9556306562046218E-4</v>
      </c>
      <c r="BP191" s="140">
        <f t="shared" si="95"/>
        <v>4.0115009389534107E-4</v>
      </c>
      <c r="BQ191" s="119">
        <f t="shared" si="96"/>
        <v>2.9556306562046218E-4</v>
      </c>
      <c r="BR191" s="119" t="str">
        <f t="shared" si="97"/>
        <v/>
      </c>
      <c r="BS191" s="119" t="str">
        <f t="shared" si="98"/>
        <v/>
      </c>
      <c r="BT191" s="140">
        <f t="shared" si="99"/>
        <v>0</v>
      </c>
      <c r="BU191" s="119">
        <f t="shared" si="100"/>
        <v>2.9556306562046218E-4</v>
      </c>
      <c r="BV191" s="119" t="str">
        <f t="shared" si="101"/>
        <v/>
      </c>
      <c r="BZ191" s="136">
        <f t="shared" si="83"/>
        <v>1.081599999999997</v>
      </c>
      <c r="CA191" s="119">
        <f t="shared" si="81"/>
        <v>0.99340267249590486</v>
      </c>
      <c r="CB191" s="119">
        <f t="shared" si="82"/>
        <v>1.2128650571896493E-4</v>
      </c>
      <c r="CC191" s="119" t="str">
        <f t="shared" si="102"/>
        <v/>
      </c>
      <c r="CD191" s="121" t="str">
        <f t="shared" si="103"/>
        <v/>
      </c>
    </row>
    <row r="192" spans="1:82" ht="20.100000000000001" customHeight="1" x14ac:dyDescent="0.25">
      <c r="N192" s="136"/>
      <c r="AY192" s="134">
        <v>163</v>
      </c>
      <c r="AZ192" s="119">
        <f t="shared" si="84"/>
        <v>-5171.4297949825814</v>
      </c>
      <c r="BA192" s="140">
        <f t="shared" si="85"/>
        <v>9.5073367025146472E-7</v>
      </c>
      <c r="BB192" s="140">
        <f t="shared" si="86"/>
        <v>4.0698505687905789E-4</v>
      </c>
      <c r="BC192" s="119">
        <f t="shared" si="87"/>
        <v>9.5073367025146472E-7</v>
      </c>
      <c r="BD192" s="119" t="str">
        <f t="shared" si="88"/>
        <v/>
      </c>
      <c r="BE192" s="119" t="str">
        <f t="shared" si="89"/>
        <v/>
      </c>
      <c r="BF192" s="119">
        <f t="shared" si="90"/>
        <v>0</v>
      </c>
      <c r="BG192" s="119">
        <f t="shared" si="91"/>
        <v>9.5073367025146472E-7</v>
      </c>
      <c r="BH192" s="119" t="str">
        <f t="shared" si="92"/>
        <v/>
      </c>
      <c r="BM192" s="134">
        <v>163</v>
      </c>
      <c r="BN192" s="119">
        <f t="shared" si="93"/>
        <v>-16.413447088434211</v>
      </c>
      <c r="BO192" s="140">
        <f t="shared" si="94"/>
        <v>2.9955026527584842E-4</v>
      </c>
      <c r="BP192" s="140">
        <f t="shared" si="95"/>
        <v>4.0698505687905789E-4</v>
      </c>
      <c r="BQ192" s="119">
        <f t="shared" si="96"/>
        <v>2.9955026527584842E-4</v>
      </c>
      <c r="BR192" s="119" t="str">
        <f t="shared" si="97"/>
        <v/>
      </c>
      <c r="BS192" s="119" t="str">
        <f t="shared" si="98"/>
        <v/>
      </c>
      <c r="BT192" s="140">
        <f t="shared" si="99"/>
        <v>0</v>
      </c>
      <c r="BU192" s="119">
        <f t="shared" si="100"/>
        <v>2.9955026527584842E-4</v>
      </c>
      <c r="BV192" s="119" t="str">
        <f t="shared" si="101"/>
        <v/>
      </c>
      <c r="BZ192" s="136">
        <f t="shared" si="83"/>
        <v>1.087999999999997</v>
      </c>
      <c r="CA192" s="119">
        <f t="shared" si="81"/>
        <v>0.99328138599018589</v>
      </c>
      <c r="CB192" s="119">
        <f t="shared" si="82"/>
        <v>1.2269007337017968E-4</v>
      </c>
      <c r="CC192" s="119" t="str">
        <f t="shared" si="102"/>
        <v/>
      </c>
      <c r="CD192" s="121" t="str">
        <f t="shared" si="103"/>
        <v/>
      </c>
    </row>
    <row r="193" spans="1:82" ht="39.950000000000003" customHeight="1" x14ac:dyDescent="0.25">
      <c r="A193" s="40" t="s">
        <v>334</v>
      </c>
      <c r="B193" s="40" t="s">
        <v>371</v>
      </c>
      <c r="C193" s="40" t="s">
        <v>335</v>
      </c>
      <c r="D193" s="40" t="s">
        <v>155</v>
      </c>
      <c r="E193" s="40" t="s">
        <v>372</v>
      </c>
      <c r="F193" s="40" t="s">
        <v>373</v>
      </c>
      <c r="N193" s="136"/>
      <c r="AY193" s="134">
        <v>164</v>
      </c>
      <c r="AZ193" s="119">
        <f t="shared" si="84"/>
        <v>-5165.2512647615749</v>
      </c>
      <c r="BA193" s="140">
        <f t="shared" si="85"/>
        <v>9.635438240185656E-7</v>
      </c>
      <c r="BB193" s="140">
        <f t="shared" si="86"/>
        <v>4.1289868716268778E-4</v>
      </c>
      <c r="BC193" s="119">
        <f t="shared" si="87"/>
        <v>9.635438240185656E-7</v>
      </c>
      <c r="BD193" s="119" t="str">
        <f t="shared" si="88"/>
        <v/>
      </c>
      <c r="BE193" s="119" t="str">
        <f t="shared" si="89"/>
        <v/>
      </c>
      <c r="BF193" s="119">
        <f t="shared" si="90"/>
        <v>0</v>
      </c>
      <c r="BG193" s="119">
        <f t="shared" si="91"/>
        <v>9.635438240185656E-7</v>
      </c>
      <c r="BH193" s="119" t="str">
        <f t="shared" si="92"/>
        <v/>
      </c>
      <c r="BM193" s="134">
        <v>164</v>
      </c>
      <c r="BN193" s="119">
        <f t="shared" si="93"/>
        <v>-16.393837235281961</v>
      </c>
      <c r="BO193" s="140">
        <f t="shared" si="94"/>
        <v>3.0358639556052054E-4</v>
      </c>
      <c r="BP193" s="140">
        <f t="shared" si="95"/>
        <v>4.1289868716268778E-4</v>
      </c>
      <c r="BQ193" s="119">
        <f t="shared" si="96"/>
        <v>3.0358639556052054E-4</v>
      </c>
      <c r="BR193" s="119" t="str">
        <f t="shared" si="97"/>
        <v/>
      </c>
      <c r="BS193" s="119" t="str">
        <f t="shared" si="98"/>
        <v/>
      </c>
      <c r="BT193" s="140">
        <f t="shared" si="99"/>
        <v>0</v>
      </c>
      <c r="BU193" s="119">
        <f t="shared" si="100"/>
        <v>3.0358639556052054E-4</v>
      </c>
      <c r="BV193" s="119" t="str">
        <f t="shared" si="101"/>
        <v/>
      </c>
      <c r="BZ193" s="136">
        <f t="shared" si="83"/>
        <v>1.0943999999999969</v>
      </c>
      <c r="CA193" s="119">
        <f t="shared" si="81"/>
        <v>0.99315869591681571</v>
      </c>
      <c r="CB193" s="119">
        <f t="shared" si="82"/>
        <v>1.240992106784633E-4</v>
      </c>
      <c r="CC193" s="119" t="str">
        <f t="shared" si="102"/>
        <v/>
      </c>
      <c r="CD193" s="121" t="str">
        <f t="shared" si="103"/>
        <v/>
      </c>
    </row>
    <row r="194" spans="1:82" ht="20.100000000000001" customHeight="1" x14ac:dyDescent="0.25">
      <c r="A194" s="41">
        <f t="shared" ref="A194:A199" si="104">(E137)</f>
        <v>1.5292519247915022</v>
      </c>
      <c r="B194" s="41">
        <f t="shared" ref="B194:B199" si="105">A194*(($B$51/$B$50)^(1/2))</f>
        <v>1.7097556292780975</v>
      </c>
      <c r="C194" s="41">
        <f>(D137/(($D$50*(1-D194))^(1/2)))</f>
        <v>2.000000000011382</v>
      </c>
      <c r="D194" s="42">
        <f>AD46</f>
        <v>0.41534713763702591</v>
      </c>
      <c r="E194" s="42">
        <f t="shared" ref="E194:F194" si="106">AE46</f>
        <v>1.2434023548517963</v>
      </c>
      <c r="F194" s="42">
        <f t="shared" si="106"/>
        <v>1.4208333333494927</v>
      </c>
      <c r="N194" s="136"/>
      <c r="AY194" s="134">
        <v>165</v>
      </c>
      <c r="AZ194" s="119">
        <f t="shared" si="84"/>
        <v>-5159.0727345405685</v>
      </c>
      <c r="BA194" s="140">
        <f t="shared" si="85"/>
        <v>9.7651095707001355E-7</v>
      </c>
      <c r="BB194" s="140">
        <f t="shared" si="86"/>
        <v>4.1889194945036903E-4</v>
      </c>
      <c r="BC194" s="119">
        <f t="shared" si="87"/>
        <v>9.7651095707001355E-7</v>
      </c>
      <c r="BD194" s="119" t="str">
        <f t="shared" si="88"/>
        <v/>
      </c>
      <c r="BE194" s="119" t="str">
        <f t="shared" si="89"/>
        <v/>
      </c>
      <c r="BF194" s="119">
        <f t="shared" si="90"/>
        <v>0</v>
      </c>
      <c r="BG194" s="119">
        <f t="shared" si="91"/>
        <v>9.7651095707001355E-7</v>
      </c>
      <c r="BH194" s="119" t="str">
        <f t="shared" si="92"/>
        <v/>
      </c>
      <c r="BM194" s="134">
        <v>165</v>
      </c>
      <c r="BN194" s="119">
        <f t="shared" si="93"/>
        <v>-16.374227382129707</v>
      </c>
      <c r="BO194" s="140">
        <f t="shared" si="94"/>
        <v>3.0767198573889446E-4</v>
      </c>
      <c r="BP194" s="140">
        <f t="shared" si="95"/>
        <v>4.1889194945036979E-4</v>
      </c>
      <c r="BQ194" s="119">
        <f t="shared" si="96"/>
        <v>3.0767198573889446E-4</v>
      </c>
      <c r="BR194" s="119" t="str">
        <f t="shared" si="97"/>
        <v/>
      </c>
      <c r="BS194" s="119" t="str">
        <f t="shared" si="98"/>
        <v/>
      </c>
      <c r="BT194" s="140">
        <f t="shared" si="99"/>
        <v>0</v>
      </c>
      <c r="BU194" s="119">
        <f t="shared" si="100"/>
        <v>3.0767198573889446E-4</v>
      </c>
      <c r="BV194" s="119" t="str">
        <f t="shared" si="101"/>
        <v/>
      </c>
      <c r="BZ194" s="136">
        <f t="shared" si="83"/>
        <v>1.1007999999999969</v>
      </c>
      <c r="CA194" s="119">
        <f t="shared" si="81"/>
        <v>0.99303459670613725</v>
      </c>
      <c r="CB194" s="119">
        <f t="shared" si="82"/>
        <v>1.2551386337456005E-4</v>
      </c>
      <c r="CC194" s="119" t="str">
        <f t="shared" si="102"/>
        <v/>
      </c>
      <c r="CD194" s="121" t="str">
        <f t="shared" si="103"/>
        <v/>
      </c>
    </row>
    <row r="195" spans="1:82" ht="20.100000000000001" customHeight="1" x14ac:dyDescent="0.25">
      <c r="A195" s="41">
        <f t="shared" si="104"/>
        <v>-0.75188219634230202</v>
      </c>
      <c r="B195" s="41">
        <f t="shared" si="105"/>
        <v>-0.84062985104661558</v>
      </c>
      <c r="C195" s="41">
        <f t="shared" ref="C195:C199" si="107">(D138/(($D$50*(1-D195))^(1/2)))</f>
        <v>-0.85426541075687168</v>
      </c>
      <c r="D195" s="42">
        <f t="shared" ref="D195:D199" si="108">AD47</f>
        <v>0.22533495736906151</v>
      </c>
      <c r="E195" s="42">
        <f t="shared" ref="E195:E199" si="109">AE47</f>
        <v>0.29334145351197427</v>
      </c>
      <c r="F195" s="42">
        <f t="shared" ref="F195:F199" si="110">AF47</f>
        <v>0.1061378439645336</v>
      </c>
      <c r="N195" s="136"/>
      <c r="AY195" s="134">
        <v>166</v>
      </c>
      <c r="AZ195" s="119">
        <f t="shared" si="84"/>
        <v>-5152.8942043195611</v>
      </c>
      <c r="BA195" s="140">
        <f t="shared" si="85"/>
        <v>9.8963676425691078E-7</v>
      </c>
      <c r="BB195" s="140">
        <f t="shared" si="86"/>
        <v>4.2496581887143336E-4</v>
      </c>
      <c r="BC195" s="119">
        <f t="shared" si="87"/>
        <v>9.8963676425691078E-7</v>
      </c>
      <c r="BD195" s="119" t="str">
        <f t="shared" si="88"/>
        <v/>
      </c>
      <c r="BE195" s="119" t="str">
        <f t="shared" si="89"/>
        <v/>
      </c>
      <c r="BF195" s="119">
        <f t="shared" si="90"/>
        <v>0</v>
      </c>
      <c r="BG195" s="119">
        <f t="shared" si="91"/>
        <v>9.8963676425691078E-7</v>
      </c>
      <c r="BH195" s="119" t="str">
        <f t="shared" si="92"/>
        <v/>
      </c>
      <c r="BM195" s="134">
        <v>166</v>
      </c>
      <c r="BN195" s="119">
        <f t="shared" si="93"/>
        <v>-16.354617528977457</v>
      </c>
      <c r="BO195" s="140">
        <f t="shared" si="94"/>
        <v>3.1180756981235479E-4</v>
      </c>
      <c r="BP195" s="140">
        <f t="shared" si="95"/>
        <v>4.2496581887143336E-4</v>
      </c>
      <c r="BQ195" s="119">
        <f t="shared" si="96"/>
        <v>3.1180756981235479E-4</v>
      </c>
      <c r="BR195" s="119" t="str">
        <f t="shared" si="97"/>
        <v/>
      </c>
      <c r="BS195" s="119" t="str">
        <f t="shared" si="98"/>
        <v/>
      </c>
      <c r="BT195" s="140">
        <f t="shared" si="99"/>
        <v>0</v>
      </c>
      <c r="BU195" s="119">
        <f t="shared" si="100"/>
        <v>3.1180756981235479E-4</v>
      </c>
      <c r="BV195" s="119" t="str">
        <f t="shared" si="101"/>
        <v/>
      </c>
      <c r="BZ195" s="136">
        <f t="shared" si="83"/>
        <v>1.1071999999999969</v>
      </c>
      <c r="CA195" s="119">
        <f t="shared" si="81"/>
        <v>0.99290908284276269</v>
      </c>
      <c r="CB195" s="119">
        <f t="shared" si="82"/>
        <v>1.2693397721252886E-4</v>
      </c>
      <c r="CC195" s="119" t="str">
        <f t="shared" si="102"/>
        <v/>
      </c>
      <c r="CD195" s="121" t="str">
        <f t="shared" si="103"/>
        <v/>
      </c>
    </row>
    <row r="196" spans="1:82" ht="20.100000000000001" customHeight="1" x14ac:dyDescent="0.25">
      <c r="A196" s="41">
        <f t="shared" si="104"/>
        <v>-0.75188219634230202</v>
      </c>
      <c r="B196" s="41">
        <f t="shared" si="105"/>
        <v>-0.84062985104661558</v>
      </c>
      <c r="C196" s="41">
        <f t="shared" si="107"/>
        <v>-0.85426541075687168</v>
      </c>
      <c r="D196" s="42">
        <f t="shared" si="108"/>
        <v>0.22533495736906151</v>
      </c>
      <c r="E196" s="42">
        <f t="shared" si="109"/>
        <v>0.29334145351197427</v>
      </c>
      <c r="F196" s="42">
        <f t="shared" si="110"/>
        <v>0.1061378439645336</v>
      </c>
      <c r="N196" s="136"/>
      <c r="AY196" s="134">
        <v>167</v>
      </c>
      <c r="AZ196" s="119">
        <f t="shared" si="84"/>
        <v>-5146.7156740985547</v>
      </c>
      <c r="BA196" s="140">
        <f t="shared" si="85"/>
        <v>1.0029229555580155E-6</v>
      </c>
      <c r="BB196" s="140">
        <f t="shared" si="86"/>
        <v>4.3112128107358451E-4</v>
      </c>
      <c r="BC196" s="119">
        <f t="shared" si="87"/>
        <v>1.0029229555580155E-6</v>
      </c>
      <c r="BD196" s="119" t="str">
        <f t="shared" si="88"/>
        <v/>
      </c>
      <c r="BE196" s="119" t="str">
        <f t="shared" si="89"/>
        <v/>
      </c>
      <c r="BF196" s="119">
        <f t="shared" si="90"/>
        <v>0</v>
      </c>
      <c r="BG196" s="119">
        <f t="shared" si="91"/>
        <v>1.0029229555580155E-6</v>
      </c>
      <c r="BH196" s="119" t="str">
        <f t="shared" si="92"/>
        <v/>
      </c>
      <c r="BM196" s="134">
        <v>167</v>
      </c>
      <c r="BN196" s="119">
        <f t="shared" si="93"/>
        <v>-16.335007675825207</v>
      </c>
      <c r="BO196" s="140">
        <f t="shared" si="94"/>
        <v>3.1599368654860012E-4</v>
      </c>
      <c r="BP196" s="140">
        <f t="shared" si="95"/>
        <v>4.3112128107358451E-4</v>
      </c>
      <c r="BQ196" s="119">
        <f t="shared" si="96"/>
        <v>3.1599368654860012E-4</v>
      </c>
      <c r="BR196" s="119" t="str">
        <f t="shared" si="97"/>
        <v/>
      </c>
      <c r="BS196" s="119" t="str">
        <f t="shared" si="98"/>
        <v/>
      </c>
      <c r="BT196" s="140">
        <f t="shared" si="99"/>
        <v>0</v>
      </c>
      <c r="BU196" s="119">
        <f t="shared" si="100"/>
        <v>3.1599368654860012E-4</v>
      </c>
      <c r="BV196" s="119" t="str">
        <f t="shared" si="101"/>
        <v/>
      </c>
      <c r="BZ196" s="136">
        <f t="shared" si="83"/>
        <v>1.1135999999999968</v>
      </c>
      <c r="CA196" s="119">
        <f t="shared" si="81"/>
        <v>0.99278214886555016</v>
      </c>
      <c r="CB196" s="119">
        <f t="shared" si="82"/>
        <v>1.2835949797362911E-4</v>
      </c>
      <c r="CC196" s="119" t="str">
        <f t="shared" si="102"/>
        <v/>
      </c>
      <c r="CD196" s="121" t="str">
        <f t="shared" si="103"/>
        <v/>
      </c>
    </row>
    <row r="197" spans="1:82" ht="20.100000000000001" customHeight="1" x14ac:dyDescent="0.25">
      <c r="A197" s="41">
        <f t="shared" si="104"/>
        <v>-0.30585038494660755</v>
      </c>
      <c r="B197" s="41">
        <f t="shared" si="105"/>
        <v>-0.34195112584254644</v>
      </c>
      <c r="C197" s="41">
        <f t="shared" si="107"/>
        <v>-0.33706003537682672</v>
      </c>
      <c r="D197" s="42">
        <f t="shared" si="108"/>
        <v>0.17661388550547841</v>
      </c>
      <c r="E197" s="42">
        <f t="shared" si="109"/>
        <v>4.973609419405875E-2</v>
      </c>
      <c r="F197" s="42">
        <f t="shared" si="110"/>
        <v>1.2184447322479813E-2</v>
      </c>
      <c r="N197" s="136"/>
      <c r="AY197" s="134">
        <v>168</v>
      </c>
      <c r="AZ197" s="119">
        <f t="shared" si="84"/>
        <v>-5140.5371438775483</v>
      </c>
      <c r="BA197" s="140">
        <f t="shared" si="85"/>
        <v>1.0163712561729159E-6</v>
      </c>
      <c r="BB197" s="140">
        <f t="shared" si="86"/>
        <v>4.3735933231665858E-4</v>
      </c>
      <c r="BC197" s="119">
        <f t="shared" si="87"/>
        <v>1.0163712561729159E-6</v>
      </c>
      <c r="BD197" s="119" t="str">
        <f t="shared" si="88"/>
        <v/>
      </c>
      <c r="BE197" s="119" t="str">
        <f t="shared" si="89"/>
        <v/>
      </c>
      <c r="BF197" s="119">
        <f t="shared" si="90"/>
        <v>0</v>
      </c>
      <c r="BG197" s="119">
        <f t="shared" si="91"/>
        <v>1.0163712561729159E-6</v>
      </c>
      <c r="BH197" s="119" t="str">
        <f t="shared" si="92"/>
        <v/>
      </c>
      <c r="BM197" s="134">
        <v>168</v>
      </c>
      <c r="BN197" s="119">
        <f t="shared" si="93"/>
        <v>-16.315397822672956</v>
      </c>
      <c r="BO197" s="140">
        <f t="shared" si="94"/>
        <v>3.2023087951099644E-4</v>
      </c>
      <c r="BP197" s="140">
        <f t="shared" si="95"/>
        <v>4.3735933231665858E-4</v>
      </c>
      <c r="BQ197" s="119">
        <f t="shared" si="96"/>
        <v>3.2023087951099644E-4</v>
      </c>
      <c r="BR197" s="119" t="str">
        <f t="shared" si="97"/>
        <v/>
      </c>
      <c r="BS197" s="119" t="str">
        <f t="shared" si="98"/>
        <v/>
      </c>
      <c r="BT197" s="140">
        <f t="shared" si="99"/>
        <v>0</v>
      </c>
      <c r="BU197" s="119">
        <f t="shared" si="100"/>
        <v>3.2023087951099644E-4</v>
      </c>
      <c r="BV197" s="119" t="str">
        <f t="shared" si="101"/>
        <v/>
      </c>
      <c r="BZ197" s="136">
        <f t="shared" si="83"/>
        <v>1.1199999999999968</v>
      </c>
      <c r="CA197" s="119">
        <f t="shared" si="81"/>
        <v>0.99265378936757653</v>
      </c>
      <c r="CB197" s="119">
        <f t="shared" si="82"/>
        <v>1.2979037146865213E-4</v>
      </c>
      <c r="CC197" s="119" t="str">
        <f t="shared" si="102"/>
        <v/>
      </c>
      <c r="CD197" s="121" t="str">
        <f t="shared" si="103"/>
        <v/>
      </c>
    </row>
    <row r="198" spans="1:82" ht="20.100000000000001" customHeight="1" x14ac:dyDescent="0.25">
      <c r="A198" s="41">
        <f t="shared" si="104"/>
        <v>-0.30585038494660755</v>
      </c>
      <c r="B198" s="41">
        <f t="shared" si="105"/>
        <v>-0.34195112584254644</v>
      </c>
      <c r="C198" s="41">
        <f t="shared" si="107"/>
        <v>-0.33706003537682672</v>
      </c>
      <c r="D198" s="42">
        <f t="shared" si="108"/>
        <v>0.17661388550547841</v>
      </c>
      <c r="E198" s="42">
        <f t="shared" si="109"/>
        <v>4.973609419405875E-2</v>
      </c>
      <c r="F198" s="42">
        <f t="shared" si="110"/>
        <v>1.2184447322479813E-2</v>
      </c>
      <c r="N198" s="136"/>
      <c r="AY198" s="134">
        <v>169</v>
      </c>
      <c r="AZ198" s="119">
        <f t="shared" si="84"/>
        <v>-5134.3586136565409</v>
      </c>
      <c r="BA198" s="140">
        <f t="shared" si="85"/>
        <v>1.0299834066152227E-6</v>
      </c>
      <c r="BB198" s="140">
        <f t="shared" si="86"/>
        <v>4.4368097956695111E-4</v>
      </c>
      <c r="BC198" s="119">
        <f t="shared" si="87"/>
        <v>1.0299834066152227E-6</v>
      </c>
      <c r="BD198" s="119" t="str">
        <f t="shared" si="88"/>
        <v/>
      </c>
      <c r="BE198" s="119" t="str">
        <f t="shared" si="89"/>
        <v/>
      </c>
      <c r="BF198" s="119">
        <f t="shared" si="90"/>
        <v>0</v>
      </c>
      <c r="BG198" s="119">
        <f t="shared" si="91"/>
        <v>1.0299834066152227E-6</v>
      </c>
      <c r="BH198" s="119" t="str">
        <f t="shared" si="92"/>
        <v/>
      </c>
      <c r="BM198" s="134">
        <v>169</v>
      </c>
      <c r="BN198" s="119">
        <f t="shared" si="93"/>
        <v>-16.295787969520703</v>
      </c>
      <c r="BO198" s="140">
        <f t="shared" si="94"/>
        <v>3.245196970879413E-4</v>
      </c>
      <c r="BP198" s="140">
        <f t="shared" si="95"/>
        <v>4.4368097956695111E-4</v>
      </c>
      <c r="BQ198" s="119">
        <f t="shared" si="96"/>
        <v>3.245196970879413E-4</v>
      </c>
      <c r="BR198" s="119" t="str">
        <f t="shared" si="97"/>
        <v/>
      </c>
      <c r="BS198" s="119" t="str">
        <f t="shared" si="98"/>
        <v/>
      </c>
      <c r="BT198" s="140">
        <f t="shared" si="99"/>
        <v>0</v>
      </c>
      <c r="BU198" s="119">
        <f t="shared" si="100"/>
        <v>3.245196970879413E-4</v>
      </c>
      <c r="BV198" s="119" t="str">
        <f t="shared" si="101"/>
        <v/>
      </c>
      <c r="BZ198" s="136">
        <f t="shared" si="83"/>
        <v>1.1263999999999967</v>
      </c>
      <c r="CA198" s="119">
        <f t="shared" si="81"/>
        <v>0.99252399899610788</v>
      </c>
      <c r="CB198" s="119">
        <f t="shared" si="82"/>
        <v>1.3122654354325025E-4</v>
      </c>
      <c r="CC198" s="119" t="str">
        <f t="shared" si="102"/>
        <v/>
      </c>
      <c r="CD198" s="121" t="str">
        <f t="shared" si="103"/>
        <v/>
      </c>
    </row>
    <row r="199" spans="1:82" ht="20.100000000000001" customHeight="1" x14ac:dyDescent="0.25">
      <c r="A199" s="41">
        <f t="shared" si="104"/>
        <v>0.58621323784478141</v>
      </c>
      <c r="B199" s="41">
        <f t="shared" si="105"/>
        <v>0.65540632456559178</v>
      </c>
      <c r="C199" s="41">
        <f t="shared" si="107"/>
        <v>1.2519614241134802</v>
      </c>
      <c r="D199" s="42">
        <f t="shared" si="108"/>
        <v>0.78075517661388716</v>
      </c>
      <c r="E199" s="42">
        <f t="shared" si="109"/>
        <v>3.0704425497361028</v>
      </c>
      <c r="F199" s="42">
        <f t="shared" si="110"/>
        <v>2.7908559671865567</v>
      </c>
      <c r="N199" s="136"/>
      <c r="AY199" s="134">
        <v>170</v>
      </c>
      <c r="AZ199" s="119">
        <f t="shared" si="84"/>
        <v>-5128.1800834355345</v>
      </c>
      <c r="BA199" s="140">
        <f t="shared" si="85"/>
        <v>1.0437611628057678E-6</v>
      </c>
      <c r="BB199" s="140">
        <f t="shared" si="86"/>
        <v>4.5008724059211757E-4</v>
      </c>
      <c r="BC199" s="119">
        <f t="shared" si="87"/>
        <v>1.0437611628057678E-6</v>
      </c>
      <c r="BD199" s="119" t="str">
        <f t="shared" si="88"/>
        <v/>
      </c>
      <c r="BE199" s="119" t="str">
        <f t="shared" si="89"/>
        <v/>
      </c>
      <c r="BF199" s="119">
        <f t="shared" si="90"/>
        <v>0</v>
      </c>
      <c r="BG199" s="119">
        <f t="shared" si="91"/>
        <v>1.0437611628057678E-6</v>
      </c>
      <c r="BH199" s="119" t="str">
        <f t="shared" si="92"/>
        <v/>
      </c>
      <c r="BM199" s="134">
        <v>170</v>
      </c>
      <c r="BN199" s="119">
        <f t="shared" si="93"/>
        <v>-16.276178116368452</v>
      </c>
      <c r="BO199" s="140">
        <f t="shared" si="94"/>
        <v>3.2886069252222749E-4</v>
      </c>
      <c r="BP199" s="140">
        <f t="shared" si="95"/>
        <v>4.5008724059211757E-4</v>
      </c>
      <c r="BQ199" s="119">
        <f t="shared" si="96"/>
        <v>3.2886069252222749E-4</v>
      </c>
      <c r="BR199" s="119" t="str">
        <f t="shared" si="97"/>
        <v/>
      </c>
      <c r="BS199" s="119" t="str">
        <f t="shared" si="98"/>
        <v/>
      </c>
      <c r="BT199" s="140">
        <f t="shared" si="99"/>
        <v>0</v>
      </c>
      <c r="BU199" s="119">
        <f t="shared" si="100"/>
        <v>3.2886069252222749E-4</v>
      </c>
      <c r="BV199" s="119" t="str">
        <f t="shared" si="101"/>
        <v/>
      </c>
      <c r="BZ199" s="136">
        <f t="shared" si="83"/>
        <v>1.1327999999999967</v>
      </c>
      <c r="CA199" s="119">
        <f t="shared" si="81"/>
        <v>0.99239277245256463</v>
      </c>
      <c r="CB199" s="119">
        <f t="shared" si="82"/>
        <v>1.3266796008049031E-4</v>
      </c>
      <c r="CC199" s="119" t="str">
        <f t="shared" si="102"/>
        <v/>
      </c>
      <c r="CD199" s="121" t="str">
        <f t="shared" si="103"/>
        <v/>
      </c>
    </row>
    <row r="200" spans="1:82" ht="20.100000000000001" customHeight="1" x14ac:dyDescent="0.25">
      <c r="N200" s="136"/>
      <c r="AY200" s="134">
        <v>171</v>
      </c>
      <c r="AZ200" s="119">
        <f t="shared" si="84"/>
        <v>-5122.001553214528</v>
      </c>
      <c r="BA200" s="140">
        <f t="shared" si="85"/>
        <v>1.0577062961658353E-6</v>
      </c>
      <c r="BB200" s="140">
        <f t="shared" si="86"/>
        <v>4.5657914405666388E-4</v>
      </c>
      <c r="BC200" s="119">
        <f t="shared" si="87"/>
        <v>1.0577062961658353E-6</v>
      </c>
      <c r="BD200" s="119" t="str">
        <f t="shared" si="88"/>
        <v/>
      </c>
      <c r="BE200" s="119" t="str">
        <f t="shared" si="89"/>
        <v/>
      </c>
      <c r="BF200" s="119">
        <f t="shared" si="90"/>
        <v>0</v>
      </c>
      <c r="BG200" s="119">
        <f t="shared" si="91"/>
        <v>1.0577062961658353E-6</v>
      </c>
      <c r="BH200" s="119" t="str">
        <f t="shared" si="92"/>
        <v/>
      </c>
      <c r="BM200" s="134">
        <v>171</v>
      </c>
      <c r="BN200" s="119">
        <f t="shared" si="93"/>
        <v>-16.256568263216202</v>
      </c>
      <c r="BO200" s="140">
        <f t="shared" si="94"/>
        <v>3.3325442394041717E-4</v>
      </c>
      <c r="BP200" s="140">
        <f t="shared" si="95"/>
        <v>4.5657914405666388E-4</v>
      </c>
      <c r="BQ200" s="119">
        <f t="shared" si="96"/>
        <v>3.3325442394041717E-4</v>
      </c>
      <c r="BR200" s="119" t="str">
        <f t="shared" si="97"/>
        <v/>
      </c>
      <c r="BS200" s="119" t="str">
        <f t="shared" si="98"/>
        <v/>
      </c>
      <c r="BT200" s="140">
        <f t="shared" si="99"/>
        <v>0</v>
      </c>
      <c r="BU200" s="119">
        <f t="shared" si="100"/>
        <v>3.3325442394041717E-4</v>
      </c>
      <c r="BV200" s="119" t="str">
        <f t="shared" si="101"/>
        <v/>
      </c>
      <c r="BZ200" s="136">
        <f t="shared" si="83"/>
        <v>1.1391999999999967</v>
      </c>
      <c r="CA200" s="119">
        <f t="shared" si="81"/>
        <v>0.99226010449248414</v>
      </c>
      <c r="CB200" s="119">
        <f t="shared" si="82"/>
        <v>1.3411456700418434E-4</v>
      </c>
      <c r="CC200" s="119" t="str">
        <f t="shared" si="102"/>
        <v/>
      </c>
      <c r="CD200" s="121" t="str">
        <f t="shared" si="103"/>
        <v/>
      </c>
    </row>
    <row r="201" spans="1:82" ht="20.100000000000001" customHeight="1" x14ac:dyDescent="0.25">
      <c r="N201" s="136"/>
      <c r="AY201" s="134">
        <v>172</v>
      </c>
      <c r="AZ201" s="119">
        <f t="shared" si="84"/>
        <v>-5115.8230229935216</v>
      </c>
      <c r="BA201" s="140">
        <f t="shared" si="85"/>
        <v>1.0718205937103679E-6</v>
      </c>
      <c r="BB201" s="140">
        <f t="shared" si="86"/>
        <v>4.6315772961800144E-4</v>
      </c>
      <c r="BC201" s="119">
        <f t="shared" si="87"/>
        <v>1.0718205937103679E-6</v>
      </c>
      <c r="BD201" s="119" t="str">
        <f t="shared" si="88"/>
        <v/>
      </c>
      <c r="BE201" s="119" t="str">
        <f t="shared" si="89"/>
        <v/>
      </c>
      <c r="BF201" s="119">
        <f t="shared" si="90"/>
        <v>0</v>
      </c>
      <c r="BG201" s="119">
        <f t="shared" si="91"/>
        <v>1.0718205937103679E-6</v>
      </c>
      <c r="BH201" s="119" t="str">
        <f t="shared" si="92"/>
        <v/>
      </c>
      <c r="BM201" s="134">
        <v>172</v>
      </c>
      <c r="BN201" s="119">
        <f t="shared" si="93"/>
        <v>-16.236958410063949</v>
      </c>
      <c r="BO201" s="140">
        <f t="shared" si="94"/>
        <v>3.3770145438221234E-4</v>
      </c>
      <c r="BP201" s="140">
        <f t="shared" si="95"/>
        <v>4.6315772961800144E-4</v>
      </c>
      <c r="BQ201" s="119">
        <f t="shared" si="96"/>
        <v>3.3770145438221234E-4</v>
      </c>
      <c r="BR201" s="119" t="str">
        <f t="shared" si="97"/>
        <v/>
      </c>
      <c r="BS201" s="119" t="str">
        <f t="shared" si="98"/>
        <v/>
      </c>
      <c r="BT201" s="140">
        <f t="shared" si="99"/>
        <v>0</v>
      </c>
      <c r="BU201" s="119">
        <f t="shared" si="100"/>
        <v>3.3770145438221234E-4</v>
      </c>
      <c r="BV201" s="119" t="str">
        <f t="shared" si="101"/>
        <v/>
      </c>
      <c r="BZ201" s="136">
        <f t="shared" si="83"/>
        <v>1.1455999999999966</v>
      </c>
      <c r="CA201" s="119">
        <f t="shared" si="81"/>
        <v>0.99212598992547996</v>
      </c>
      <c r="CB201" s="119">
        <f t="shared" si="82"/>
        <v>1.3556631028344146E-4</v>
      </c>
      <c r="CC201" s="119" t="str">
        <f t="shared" si="102"/>
        <v/>
      </c>
      <c r="CD201" s="121" t="str">
        <f t="shared" si="103"/>
        <v/>
      </c>
    </row>
    <row r="202" spans="1:82" ht="20.100000000000001" customHeight="1" x14ac:dyDescent="0.25">
      <c r="N202" s="136"/>
      <c r="AY202" s="134">
        <v>173</v>
      </c>
      <c r="AZ202" s="119">
        <f t="shared" si="84"/>
        <v>-5109.6444927725152</v>
      </c>
      <c r="BA202" s="140">
        <f t="shared" si="85"/>
        <v>1.0861058581411872E-6</v>
      </c>
      <c r="BB202" s="140">
        <f t="shared" si="86"/>
        <v>4.6982404802307812E-4</v>
      </c>
      <c r="BC202" s="119">
        <f t="shared" si="87"/>
        <v>1.0861058581411872E-6</v>
      </c>
      <c r="BD202" s="119" t="str">
        <f t="shared" si="88"/>
        <v/>
      </c>
      <c r="BE202" s="119" t="str">
        <f t="shared" si="89"/>
        <v/>
      </c>
      <c r="BF202" s="119">
        <f t="shared" si="90"/>
        <v>0</v>
      </c>
      <c r="BG202" s="119">
        <f t="shared" si="91"/>
        <v>1.0861058581411872E-6</v>
      </c>
      <c r="BH202" s="119" t="str">
        <f t="shared" si="92"/>
        <v/>
      </c>
      <c r="BM202" s="134">
        <v>173</v>
      </c>
      <c r="BN202" s="119">
        <f t="shared" si="93"/>
        <v>-16.217348556911698</v>
      </c>
      <c r="BO202" s="140">
        <f t="shared" si="94"/>
        <v>3.4220235182981821E-4</v>
      </c>
      <c r="BP202" s="140">
        <f t="shared" si="95"/>
        <v>4.6982404802307904E-4</v>
      </c>
      <c r="BQ202" s="119">
        <f t="shared" si="96"/>
        <v>3.4220235182981821E-4</v>
      </c>
      <c r="BR202" s="119" t="str">
        <f t="shared" si="97"/>
        <v/>
      </c>
      <c r="BS202" s="119" t="str">
        <f t="shared" si="98"/>
        <v/>
      </c>
      <c r="BT202" s="140">
        <f t="shared" si="99"/>
        <v>0</v>
      </c>
      <c r="BU202" s="119">
        <f t="shared" si="100"/>
        <v>3.4220235182981821E-4</v>
      </c>
      <c r="BV202" s="119" t="str">
        <f t="shared" si="101"/>
        <v/>
      </c>
      <c r="BZ202" s="136">
        <f t="shared" si="83"/>
        <v>1.1519999999999966</v>
      </c>
      <c r="CA202" s="119">
        <f t="shared" si="81"/>
        <v>0.99199042361519651</v>
      </c>
      <c r="CB202" s="119">
        <f t="shared" si="82"/>
        <v>1.3702313593444426E-4</v>
      </c>
      <c r="CC202" s="119" t="str">
        <f t="shared" si="102"/>
        <v/>
      </c>
      <c r="CD202" s="121" t="str">
        <f t="shared" si="103"/>
        <v/>
      </c>
    </row>
    <row r="203" spans="1:82" ht="20.100000000000001" customHeight="1" x14ac:dyDescent="0.25">
      <c r="N203" s="136"/>
      <c r="AY203" s="134">
        <v>174</v>
      </c>
      <c r="AZ203" s="119">
        <f t="shared" si="84"/>
        <v>-5103.4659625515078</v>
      </c>
      <c r="BA203" s="140">
        <f t="shared" si="85"/>
        <v>1.1005639079401711E-6</v>
      </c>
      <c r="BB203" s="140">
        <f t="shared" si="86"/>
        <v>4.7657916120559377E-4</v>
      </c>
      <c r="BC203" s="119">
        <f t="shared" si="87"/>
        <v>1.1005639079401711E-6</v>
      </c>
      <c r="BD203" s="119" t="str">
        <f t="shared" si="88"/>
        <v/>
      </c>
      <c r="BE203" s="119" t="str">
        <f t="shared" si="89"/>
        <v/>
      </c>
      <c r="BF203" s="119">
        <f t="shared" si="90"/>
        <v>0</v>
      </c>
      <c r="BG203" s="119">
        <f t="shared" si="91"/>
        <v>1.1005639079401711E-6</v>
      </c>
      <c r="BH203" s="119" t="str">
        <f t="shared" si="92"/>
        <v/>
      </c>
      <c r="BM203" s="134">
        <v>174</v>
      </c>
      <c r="BN203" s="119">
        <f t="shared" si="93"/>
        <v>-16.197738703759448</v>
      </c>
      <c r="BO203" s="140">
        <f t="shared" si="94"/>
        <v>3.4675768923730802E-4</v>
      </c>
      <c r="BP203" s="140">
        <f t="shared" si="95"/>
        <v>4.7657916120559377E-4</v>
      </c>
      <c r="BQ203" s="119">
        <f t="shared" si="96"/>
        <v>3.4675768923730802E-4</v>
      </c>
      <c r="BR203" s="119" t="str">
        <f t="shared" si="97"/>
        <v/>
      </c>
      <c r="BS203" s="119" t="str">
        <f t="shared" si="98"/>
        <v/>
      </c>
      <c r="BT203" s="140">
        <f t="shared" si="99"/>
        <v>0</v>
      </c>
      <c r="BU203" s="119">
        <f t="shared" si="100"/>
        <v>3.4675768923730802E-4</v>
      </c>
      <c r="BV203" s="119" t="str">
        <f t="shared" si="101"/>
        <v/>
      </c>
      <c r="BZ203" s="136">
        <f t="shared" si="83"/>
        <v>1.1583999999999965</v>
      </c>
      <c r="CA203" s="119">
        <f t="shared" si="81"/>
        <v>0.99185340047926207</v>
      </c>
      <c r="CB203" s="119">
        <f t="shared" si="82"/>
        <v>1.3848499002477865E-4</v>
      </c>
      <c r="CC203" s="119" t="str">
        <f t="shared" si="102"/>
        <v/>
      </c>
      <c r="CD203" s="121" t="str">
        <f t="shared" si="103"/>
        <v/>
      </c>
    </row>
    <row r="204" spans="1:82" ht="20.100000000000001" customHeight="1" x14ac:dyDescent="0.25">
      <c r="N204" s="136"/>
      <c r="AY204" s="134">
        <v>175</v>
      </c>
      <c r="AZ204" s="119">
        <f t="shared" si="84"/>
        <v>-5097.2874323305014</v>
      </c>
      <c r="BA204" s="140">
        <f t="shared" si="85"/>
        <v>1.1151965774624134E-6</v>
      </c>
      <c r="BB204" s="140">
        <f t="shared" si="86"/>
        <v>4.8342414238377744E-4</v>
      </c>
      <c r="BC204" s="119">
        <f t="shared" si="87"/>
        <v>1.1151965774624134E-6</v>
      </c>
      <c r="BD204" s="119" t="str">
        <f t="shared" si="88"/>
        <v/>
      </c>
      <c r="BE204" s="119" t="str">
        <f t="shared" si="89"/>
        <v/>
      </c>
      <c r="BF204" s="119">
        <f t="shared" si="90"/>
        <v>0</v>
      </c>
      <c r="BG204" s="119">
        <f t="shared" si="91"/>
        <v>1.1151965774624134E-6</v>
      </c>
      <c r="BH204" s="119" t="str">
        <f t="shared" si="92"/>
        <v/>
      </c>
      <c r="BM204" s="134">
        <v>175</v>
      </c>
      <c r="BN204" s="119">
        <f t="shared" si="93"/>
        <v>-16.178128850607198</v>
      </c>
      <c r="BO204" s="140">
        <f t="shared" si="94"/>
        <v>3.5136804455997329E-4</v>
      </c>
      <c r="BP204" s="140">
        <f t="shared" si="95"/>
        <v>4.8342414238377674E-4</v>
      </c>
      <c r="BQ204" s="119">
        <f t="shared" si="96"/>
        <v>3.5136804455997329E-4</v>
      </c>
      <c r="BR204" s="119" t="str">
        <f t="shared" si="97"/>
        <v/>
      </c>
      <c r="BS204" s="119" t="str">
        <f t="shared" si="98"/>
        <v/>
      </c>
      <c r="BT204" s="140">
        <f t="shared" si="99"/>
        <v>0</v>
      </c>
      <c r="BU204" s="119">
        <f t="shared" si="100"/>
        <v>3.5136804455997329E-4</v>
      </c>
      <c r="BV204" s="119" t="str">
        <f t="shared" si="101"/>
        <v/>
      </c>
      <c r="BZ204" s="136">
        <f t="shared" si="83"/>
        <v>1.1647999999999965</v>
      </c>
      <c r="CA204" s="119">
        <f t="shared" si="81"/>
        <v>0.99171491548923729</v>
      </c>
      <c r="CB204" s="119">
        <f t="shared" si="82"/>
        <v>1.3995181867654249E-4</v>
      </c>
      <c r="CC204" s="119" t="str">
        <f t="shared" si="102"/>
        <v/>
      </c>
      <c r="CD204" s="121" t="str">
        <f t="shared" si="103"/>
        <v/>
      </c>
    </row>
    <row r="205" spans="1:82" ht="20.100000000000001" customHeight="1" x14ac:dyDescent="0.25">
      <c r="N205" s="136"/>
      <c r="AY205" s="134">
        <v>176</v>
      </c>
      <c r="AZ205" s="119">
        <f t="shared" si="84"/>
        <v>-5091.1089021094949</v>
      </c>
      <c r="BA205" s="140">
        <f t="shared" si="85"/>
        <v>1.1300057170293574E-6</v>
      </c>
      <c r="BB205" s="140">
        <f t="shared" si="86"/>
        <v>4.9036007615875477E-4</v>
      </c>
      <c r="BC205" s="119">
        <f t="shared" si="87"/>
        <v>1.1300057170293574E-6</v>
      </c>
      <c r="BD205" s="119" t="str">
        <f t="shared" si="88"/>
        <v/>
      </c>
      <c r="BE205" s="119" t="str">
        <f t="shared" si="89"/>
        <v/>
      </c>
      <c r="BF205" s="119">
        <f t="shared" si="90"/>
        <v>0</v>
      </c>
      <c r="BG205" s="119">
        <f t="shared" si="91"/>
        <v>1.1300057170293574E-6</v>
      </c>
      <c r="BH205" s="119" t="str">
        <f t="shared" si="92"/>
        <v/>
      </c>
      <c r="BM205" s="134">
        <v>176</v>
      </c>
      <c r="BN205" s="119">
        <f t="shared" si="93"/>
        <v>-16.158518997454944</v>
      </c>
      <c r="BO205" s="140">
        <f t="shared" si="94"/>
        <v>3.5603400078366835E-4</v>
      </c>
      <c r="BP205" s="140">
        <f t="shared" si="95"/>
        <v>4.9036007615875477E-4</v>
      </c>
      <c r="BQ205" s="119">
        <f t="shared" si="96"/>
        <v>3.5603400078366835E-4</v>
      </c>
      <c r="BR205" s="119" t="str">
        <f t="shared" si="97"/>
        <v/>
      </c>
      <c r="BS205" s="119" t="str">
        <f t="shared" si="98"/>
        <v/>
      </c>
      <c r="BT205" s="140">
        <f t="shared" si="99"/>
        <v>0</v>
      </c>
      <c r="BU205" s="119">
        <f t="shared" si="100"/>
        <v>3.5603400078366835E-4</v>
      </c>
      <c r="BV205" s="119" t="str">
        <f t="shared" si="101"/>
        <v/>
      </c>
      <c r="BZ205" s="136">
        <f t="shared" si="83"/>
        <v>1.1711999999999965</v>
      </c>
      <c r="CA205" s="119">
        <f t="shared" si="81"/>
        <v>0.99157496367056075</v>
      </c>
      <c r="CB205" s="119">
        <f t="shared" si="82"/>
        <v>1.4142356806945422E-4</v>
      </c>
      <c r="CC205" s="119" t="str">
        <f t="shared" si="102"/>
        <v/>
      </c>
      <c r="CD205" s="121" t="str">
        <f t="shared" si="103"/>
        <v/>
      </c>
    </row>
    <row r="206" spans="1:82" ht="20.100000000000001" customHeight="1" x14ac:dyDescent="0.25">
      <c r="N206" s="136"/>
      <c r="AY206" s="134">
        <v>177</v>
      </c>
      <c r="AZ206" s="119">
        <f t="shared" si="84"/>
        <v>-5084.9303718884876</v>
      </c>
      <c r="BA206" s="140">
        <f t="shared" si="85"/>
        <v>1.1449931930218719E-6</v>
      </c>
      <c r="BB206" s="140">
        <f t="shared" si="86"/>
        <v>4.9738805861348535E-4</v>
      </c>
      <c r="BC206" s="119">
        <f t="shared" si="87"/>
        <v>1.1449931930218719E-6</v>
      </c>
      <c r="BD206" s="119" t="str">
        <f t="shared" si="88"/>
        <v/>
      </c>
      <c r="BE206" s="119" t="str">
        <f t="shared" si="89"/>
        <v/>
      </c>
      <c r="BF206" s="119">
        <f t="shared" si="90"/>
        <v>0</v>
      </c>
      <c r="BG206" s="119">
        <f t="shared" si="91"/>
        <v>1.1449931930218719E-6</v>
      </c>
      <c r="BH206" s="119" t="str">
        <f t="shared" si="92"/>
        <v/>
      </c>
      <c r="BM206" s="134">
        <v>177</v>
      </c>
      <c r="BN206" s="119">
        <f t="shared" si="93"/>
        <v>-16.138909144302694</v>
      </c>
      <c r="BO206" s="140">
        <f t="shared" si="94"/>
        <v>3.6075614595412932E-4</v>
      </c>
      <c r="BP206" s="140">
        <f t="shared" si="95"/>
        <v>4.9738805861348535E-4</v>
      </c>
      <c r="BQ206" s="119">
        <f t="shared" si="96"/>
        <v>3.6075614595412932E-4</v>
      </c>
      <c r="BR206" s="119" t="str">
        <f t="shared" si="97"/>
        <v/>
      </c>
      <c r="BS206" s="119" t="str">
        <f t="shared" si="98"/>
        <v/>
      </c>
      <c r="BT206" s="140">
        <f t="shared" si="99"/>
        <v>0</v>
      </c>
      <c r="BU206" s="119">
        <f t="shared" si="100"/>
        <v>3.6075614595412932E-4</v>
      </c>
      <c r="BV206" s="119" t="str">
        <f t="shared" si="101"/>
        <v/>
      </c>
      <c r="BZ206" s="136">
        <f t="shared" si="83"/>
        <v>1.1775999999999964</v>
      </c>
      <c r="CA206" s="119">
        <f t="shared" si="81"/>
        <v>0.9914335401024913</v>
      </c>
      <c r="CB206" s="119">
        <f t="shared" si="82"/>
        <v>1.4290018444340635E-4</v>
      </c>
      <c r="CC206" s="119" t="str">
        <f t="shared" si="102"/>
        <v/>
      </c>
      <c r="CD206" s="121" t="str">
        <f t="shared" si="103"/>
        <v/>
      </c>
    </row>
    <row r="207" spans="1:82" ht="20.100000000000001" customHeight="1" x14ac:dyDescent="0.25">
      <c r="N207" s="136"/>
      <c r="AY207" s="134">
        <v>178</v>
      </c>
      <c r="AZ207" s="119">
        <f t="shared" si="84"/>
        <v>-5078.7518416674811</v>
      </c>
      <c r="BA207" s="140">
        <f t="shared" si="85"/>
        <v>1.1601608879732559E-6</v>
      </c>
      <c r="BB207" s="140">
        <f t="shared" si="86"/>
        <v>5.0450919741226697E-4</v>
      </c>
      <c r="BC207" s="119">
        <f t="shared" si="87"/>
        <v>1.1601608879732559E-6</v>
      </c>
      <c r="BD207" s="119" t="str">
        <f t="shared" si="88"/>
        <v/>
      </c>
      <c r="BE207" s="119" t="str">
        <f t="shared" si="89"/>
        <v/>
      </c>
      <c r="BF207" s="119">
        <f t="shared" si="90"/>
        <v>0</v>
      </c>
      <c r="BG207" s="119">
        <f t="shared" si="91"/>
        <v>1.1601608879732559E-6</v>
      </c>
      <c r="BH207" s="119" t="str">
        <f t="shared" si="92"/>
        <v/>
      </c>
      <c r="BM207" s="134">
        <v>178</v>
      </c>
      <c r="BN207" s="119">
        <f t="shared" si="93"/>
        <v>-16.119299291150444</v>
      </c>
      <c r="BO207" s="140">
        <f t="shared" si="94"/>
        <v>3.6553507320628831E-4</v>
      </c>
      <c r="BP207" s="140">
        <f t="shared" si="95"/>
        <v>5.0450919741226545E-4</v>
      </c>
      <c r="BQ207" s="119">
        <f t="shared" si="96"/>
        <v>3.6553507320628831E-4</v>
      </c>
      <c r="BR207" s="119" t="str">
        <f t="shared" si="97"/>
        <v/>
      </c>
      <c r="BS207" s="119" t="str">
        <f t="shared" si="98"/>
        <v/>
      </c>
      <c r="BT207" s="140">
        <f t="shared" si="99"/>
        <v>0</v>
      </c>
      <c r="BU207" s="119">
        <f t="shared" si="100"/>
        <v>3.6553507320628831E-4</v>
      </c>
      <c r="BV207" s="119" t="str">
        <f t="shared" si="101"/>
        <v/>
      </c>
      <c r="BZ207" s="136">
        <f t="shared" si="83"/>
        <v>1.1839999999999964</v>
      </c>
      <c r="CA207" s="119">
        <f t="shared" si="81"/>
        <v>0.99129063991804789</v>
      </c>
      <c r="CB207" s="119">
        <f t="shared" si="82"/>
        <v>1.4438161410246231E-4</v>
      </c>
      <c r="CC207" s="119" t="str">
        <f t="shared" si="102"/>
        <v/>
      </c>
      <c r="CD207" s="121" t="str">
        <f t="shared" si="103"/>
        <v/>
      </c>
    </row>
    <row r="208" spans="1:82" ht="20.100000000000001" customHeight="1" x14ac:dyDescent="0.25">
      <c r="N208" s="136"/>
      <c r="AY208" s="134">
        <v>179</v>
      </c>
      <c r="AZ208" s="119">
        <f t="shared" si="84"/>
        <v>-5072.5733114464747</v>
      </c>
      <c r="BA208" s="140">
        <f t="shared" si="85"/>
        <v>1.1755107006622104E-6</v>
      </c>
      <c r="BB208" s="140">
        <f t="shared" si="86"/>
        <v>5.1172461190082501E-4</v>
      </c>
      <c r="BC208" s="119">
        <f t="shared" si="87"/>
        <v>1.1755107006622104E-6</v>
      </c>
      <c r="BD208" s="119" t="str">
        <f t="shared" si="88"/>
        <v/>
      </c>
      <c r="BE208" s="119" t="str">
        <f t="shared" si="89"/>
        <v/>
      </c>
      <c r="BF208" s="119">
        <f t="shared" si="90"/>
        <v>0</v>
      </c>
      <c r="BG208" s="119">
        <f t="shared" si="91"/>
        <v>1.1755107006622104E-6</v>
      </c>
      <c r="BH208" s="119" t="str">
        <f t="shared" si="92"/>
        <v/>
      </c>
      <c r="BM208" s="134">
        <v>179</v>
      </c>
      <c r="BN208" s="119">
        <f t="shared" si="93"/>
        <v>-16.099689437998194</v>
      </c>
      <c r="BO208" s="140">
        <f t="shared" si="94"/>
        <v>3.7037138079355867E-4</v>
      </c>
      <c r="BP208" s="140">
        <f t="shared" si="95"/>
        <v>5.117246119008236E-4</v>
      </c>
      <c r="BQ208" s="119">
        <f t="shared" si="96"/>
        <v>3.7037138079355867E-4</v>
      </c>
      <c r="BR208" s="119" t="str">
        <f t="shared" si="97"/>
        <v/>
      </c>
      <c r="BS208" s="119" t="str">
        <f t="shared" si="98"/>
        <v/>
      </c>
      <c r="BT208" s="140">
        <f t="shared" si="99"/>
        <v>0</v>
      </c>
      <c r="BU208" s="119">
        <f t="shared" si="100"/>
        <v>3.7037138079355867E-4</v>
      </c>
      <c r="BV208" s="119" t="str">
        <f t="shared" si="101"/>
        <v/>
      </c>
      <c r="BZ208" s="136">
        <f t="shared" si="83"/>
        <v>1.1903999999999963</v>
      </c>
      <c r="CA208" s="119">
        <f t="shared" si="81"/>
        <v>0.99114625830394543</v>
      </c>
      <c r="CB208" s="119">
        <f t="shared" si="82"/>
        <v>1.4586780341729888E-4</v>
      </c>
      <c r="CC208" s="119" t="str">
        <f t="shared" si="102"/>
        <v/>
      </c>
      <c r="CD208" s="121" t="str">
        <f t="shared" si="103"/>
        <v/>
      </c>
    </row>
    <row r="209" spans="1:106" ht="20.100000000000001" customHeight="1" x14ac:dyDescent="0.25">
      <c r="N209" s="136"/>
      <c r="AY209" s="134">
        <v>180</v>
      </c>
      <c r="AZ209" s="119">
        <f t="shared" si="84"/>
        <v>-5066.3947812254683</v>
      </c>
      <c r="BA209" s="140">
        <f t="shared" si="85"/>
        <v>1.1910445462057031E-6</v>
      </c>
      <c r="BB209" s="140">
        <f t="shared" si="86"/>
        <v>5.190354332069723E-4</v>
      </c>
      <c r="BC209" s="119">
        <f t="shared" si="87"/>
        <v>1.1910445462057031E-6</v>
      </c>
      <c r="BD209" s="119" t="str">
        <f t="shared" si="88"/>
        <v/>
      </c>
      <c r="BE209" s="119" t="str">
        <f t="shared" si="89"/>
        <v/>
      </c>
      <c r="BF209" s="119">
        <f t="shared" si="90"/>
        <v>0</v>
      </c>
      <c r="BG209" s="119">
        <f t="shared" si="91"/>
        <v>1.1910445462057031E-6</v>
      </c>
      <c r="BH209" s="119" t="str">
        <f t="shared" si="92"/>
        <v/>
      </c>
      <c r="BM209" s="134">
        <v>180</v>
      </c>
      <c r="BN209" s="119">
        <f t="shared" si="93"/>
        <v>-16.08007958484594</v>
      </c>
      <c r="BO209" s="140">
        <f t="shared" si="94"/>
        <v>3.7526567211709826E-4</v>
      </c>
      <c r="BP209" s="140">
        <f t="shared" si="95"/>
        <v>5.190354332069723E-4</v>
      </c>
      <c r="BQ209" s="119">
        <f t="shared" si="96"/>
        <v>3.7526567211709826E-4</v>
      </c>
      <c r="BR209" s="119" t="str">
        <f t="shared" si="97"/>
        <v/>
      </c>
      <c r="BS209" s="119" t="str">
        <f t="shared" si="98"/>
        <v/>
      </c>
      <c r="BT209" s="140">
        <f t="shared" si="99"/>
        <v>0</v>
      </c>
      <c r="BU209" s="119">
        <f t="shared" si="100"/>
        <v>3.7526567211709826E-4</v>
      </c>
      <c r="BV209" s="119" t="str">
        <f t="shared" si="101"/>
        <v/>
      </c>
      <c r="BZ209" s="136">
        <f t="shared" si="83"/>
        <v>1.1967999999999963</v>
      </c>
      <c r="CA209" s="119">
        <f t="shared" si="81"/>
        <v>0.99100039050052813</v>
      </c>
      <c r="CB209" s="119">
        <f t="shared" si="82"/>
        <v>1.4735869882775976E-4</v>
      </c>
      <c r="CC209" s="119" t="str">
        <f t="shared" si="102"/>
        <v/>
      </c>
      <c r="CD209" s="121" t="str">
        <f t="shared" si="103"/>
        <v/>
      </c>
    </row>
    <row r="210" spans="1:106" ht="20.100000000000001" customHeight="1" x14ac:dyDescent="0.25">
      <c r="N210" s="136"/>
      <c r="AY210" s="134">
        <v>181</v>
      </c>
      <c r="AZ210" s="119">
        <f t="shared" si="84"/>
        <v>-5060.2162510044618</v>
      </c>
      <c r="BA210" s="140">
        <f t="shared" si="85"/>
        <v>1.2067643561517751E-6</v>
      </c>
      <c r="BB210" s="140">
        <f t="shared" si="86"/>
        <v>5.2644280434184466E-4</v>
      </c>
      <c r="BC210" s="119">
        <f t="shared" si="87"/>
        <v>1.2067643561517751E-6</v>
      </c>
      <c r="BD210" s="119" t="str">
        <f t="shared" si="88"/>
        <v/>
      </c>
      <c r="BE210" s="119" t="str">
        <f t="shared" si="89"/>
        <v/>
      </c>
      <c r="BF210" s="119">
        <f t="shared" si="90"/>
        <v>0</v>
      </c>
      <c r="BG210" s="119">
        <f t="shared" si="91"/>
        <v>1.2067643561517751E-6</v>
      </c>
      <c r="BH210" s="119" t="str">
        <f t="shared" si="92"/>
        <v/>
      </c>
      <c r="BM210" s="134">
        <v>181</v>
      </c>
      <c r="BN210" s="119">
        <f t="shared" si="93"/>
        <v>-16.06046973169369</v>
      </c>
      <c r="BO210" s="140">
        <f t="shared" si="94"/>
        <v>3.8021855575504272E-4</v>
      </c>
      <c r="BP210" s="140">
        <f t="shared" si="95"/>
        <v>5.2644280434184466E-4</v>
      </c>
      <c r="BQ210" s="119">
        <f t="shared" si="96"/>
        <v>3.8021855575504272E-4</v>
      </c>
      <c r="BR210" s="119" t="str">
        <f t="shared" si="97"/>
        <v/>
      </c>
      <c r="BS210" s="119" t="str">
        <f t="shared" si="98"/>
        <v/>
      </c>
      <c r="BT210" s="140">
        <f t="shared" si="99"/>
        <v>0</v>
      </c>
      <c r="BU210" s="119">
        <f t="shared" si="100"/>
        <v>3.8021855575504272E-4</v>
      </c>
      <c r="BV210" s="119" t="str">
        <f t="shared" si="101"/>
        <v/>
      </c>
      <c r="BZ210" s="136">
        <f t="shared" si="83"/>
        <v>1.2031999999999963</v>
      </c>
      <c r="CA210" s="119">
        <f t="shared" si="81"/>
        <v>0.99085303180170037</v>
      </c>
      <c r="CB210" s="119">
        <f t="shared" si="82"/>
        <v>1.4885424684707438E-4</v>
      </c>
      <c r="CC210" s="119" t="str">
        <f t="shared" si="102"/>
        <v/>
      </c>
      <c r="CD210" s="121" t="str">
        <f t="shared" si="103"/>
        <v/>
      </c>
    </row>
    <row r="211" spans="1:106" ht="20.100000000000001" customHeight="1" x14ac:dyDescent="0.25">
      <c r="N211" s="136"/>
      <c r="AY211" s="134">
        <v>182</v>
      </c>
      <c r="AZ211" s="119">
        <f t="shared" si="84"/>
        <v>-5054.0377207834545</v>
      </c>
      <c r="BA211" s="140">
        <f t="shared" si="85"/>
        <v>1.2226720785722179E-6</v>
      </c>
      <c r="BB211" s="140">
        <f t="shared" si="86"/>
        <v>5.3394788030170057E-4</v>
      </c>
      <c r="BC211" s="119">
        <f t="shared" si="87"/>
        <v>1.2226720785722179E-6</v>
      </c>
      <c r="BD211" s="119" t="str">
        <f t="shared" si="88"/>
        <v/>
      </c>
      <c r="BE211" s="119" t="str">
        <f t="shared" si="89"/>
        <v/>
      </c>
      <c r="BF211" s="119">
        <f t="shared" si="90"/>
        <v>0</v>
      </c>
      <c r="BG211" s="119">
        <f t="shared" si="91"/>
        <v>1.2226720785722179E-6</v>
      </c>
      <c r="BH211" s="119" t="str">
        <f t="shared" si="92"/>
        <v/>
      </c>
      <c r="BM211" s="134">
        <v>182</v>
      </c>
      <c r="BN211" s="119">
        <f t="shared" si="93"/>
        <v>-16.04085987854144</v>
      </c>
      <c r="BO211" s="140">
        <f t="shared" si="94"/>
        <v>3.8523064549171652E-4</v>
      </c>
      <c r="BP211" s="140">
        <f t="shared" si="95"/>
        <v>5.3394788030169959E-4</v>
      </c>
      <c r="BQ211" s="119">
        <f t="shared" si="96"/>
        <v>3.8523064549171652E-4</v>
      </c>
      <c r="BR211" s="119" t="str">
        <f t="shared" si="97"/>
        <v/>
      </c>
      <c r="BS211" s="119" t="str">
        <f t="shared" si="98"/>
        <v/>
      </c>
      <c r="BT211" s="140">
        <f t="shared" si="99"/>
        <v>0</v>
      </c>
      <c r="BU211" s="119">
        <f t="shared" si="100"/>
        <v>3.8523064549171652E-4</v>
      </c>
      <c r="BV211" s="119" t="str">
        <f t="shared" si="101"/>
        <v/>
      </c>
      <c r="BZ211" s="136">
        <f t="shared" si="83"/>
        <v>1.2095999999999962</v>
      </c>
      <c r="CA211" s="119">
        <f t="shared" si="81"/>
        <v>0.99070417755485329</v>
      </c>
      <c r="CB211" s="119">
        <f t="shared" si="82"/>
        <v>1.5035439406285711E-4</v>
      </c>
      <c r="CC211" s="119" t="str">
        <f t="shared" si="102"/>
        <v/>
      </c>
      <c r="CD211" s="121" t="str">
        <f t="shared" si="103"/>
        <v/>
      </c>
    </row>
    <row r="212" spans="1:106" ht="20.100000000000001" customHeight="1" x14ac:dyDescent="0.25">
      <c r="N212" s="136"/>
      <c r="AY212" s="134">
        <v>183</v>
      </c>
      <c r="AZ212" s="119">
        <f t="shared" si="84"/>
        <v>-5047.859190562448</v>
      </c>
      <c r="BA212" s="140">
        <f t="shared" si="85"/>
        <v>1.2387696781551731E-6</v>
      </c>
      <c r="BB212" s="140">
        <f t="shared" si="86"/>
        <v>5.415518281703058E-4</v>
      </c>
      <c r="BC212" s="119">
        <f t="shared" si="87"/>
        <v>1.2387696781551731E-6</v>
      </c>
      <c r="BD212" s="119" t="str">
        <f t="shared" si="88"/>
        <v/>
      </c>
      <c r="BE212" s="119" t="str">
        <f t="shared" si="89"/>
        <v/>
      </c>
      <c r="BF212" s="119">
        <f t="shared" si="90"/>
        <v>0</v>
      </c>
      <c r="BG212" s="119">
        <f t="shared" si="91"/>
        <v>1.2387696781551731E-6</v>
      </c>
      <c r="BH212" s="119" t="str">
        <f t="shared" si="92"/>
        <v/>
      </c>
      <c r="BM212" s="134">
        <v>183</v>
      </c>
      <c r="BN212" s="119">
        <f t="shared" si="93"/>
        <v>-16.021250025389186</v>
      </c>
      <c r="BO212" s="140">
        <f t="shared" si="94"/>
        <v>3.9030256034680263E-4</v>
      </c>
      <c r="BP212" s="140">
        <f t="shared" si="95"/>
        <v>5.415518281703058E-4</v>
      </c>
      <c r="BQ212" s="119">
        <f t="shared" si="96"/>
        <v>3.9030256034680263E-4</v>
      </c>
      <c r="BR212" s="119" t="str">
        <f t="shared" si="97"/>
        <v/>
      </c>
      <c r="BS212" s="119" t="str">
        <f t="shared" si="98"/>
        <v/>
      </c>
      <c r="BT212" s="140">
        <f t="shared" si="99"/>
        <v>0</v>
      </c>
      <c r="BU212" s="119">
        <f t="shared" si="100"/>
        <v>3.9030256034680263E-4</v>
      </c>
      <c r="BV212" s="119" t="str">
        <f t="shared" si="101"/>
        <v/>
      </c>
      <c r="BZ212" s="136">
        <f t="shared" si="83"/>
        <v>1.2159999999999962</v>
      </c>
      <c r="CA212" s="119">
        <f t="shared" si="81"/>
        <v>0.99055382316079044</v>
      </c>
      <c r="CB212" s="119">
        <f t="shared" si="82"/>
        <v>1.5185908714188123E-4</v>
      </c>
      <c r="CC212" s="119" t="str">
        <f t="shared" si="102"/>
        <v/>
      </c>
      <c r="CD212" s="121" t="str">
        <f t="shared" si="103"/>
        <v/>
      </c>
      <c r="CE212" s="119"/>
      <c r="CF212" s="119"/>
      <c r="CG212" s="119"/>
      <c r="CH212" s="119"/>
      <c r="CI212" s="119"/>
      <c r="CJ212" s="119"/>
      <c r="CK212" s="119"/>
      <c r="CL212" s="119"/>
      <c r="CM212" s="119"/>
      <c r="CO212" s="119"/>
      <c r="CP212" s="119"/>
      <c r="CQ212" s="119"/>
      <c r="CR212" s="119"/>
      <c r="CS212" s="119"/>
      <c r="CT212" s="119"/>
      <c r="CU212" s="119"/>
      <c r="CV212" s="119"/>
      <c r="CW212" s="119"/>
      <c r="CX212" s="119"/>
      <c r="CY212" s="119"/>
      <c r="CZ212" s="119"/>
      <c r="DA212" s="119"/>
      <c r="DB212" s="119"/>
    </row>
    <row r="213" spans="1:106" ht="20.100000000000001" customHeight="1" x14ac:dyDescent="0.25">
      <c r="N213" s="136"/>
      <c r="AY213" s="134">
        <v>184</v>
      </c>
      <c r="AZ213" s="119">
        <f t="shared" si="84"/>
        <v>-5041.6806603414416</v>
      </c>
      <c r="BA213" s="140">
        <f t="shared" si="85"/>
        <v>1.2550591362976015E-6</v>
      </c>
      <c r="BB213" s="140">
        <f t="shared" si="86"/>
        <v>5.4925582722187966E-4</v>
      </c>
      <c r="BC213" s="119">
        <f t="shared" si="87"/>
        <v>1.2550591362976015E-6</v>
      </c>
      <c r="BD213" s="119" t="str">
        <f t="shared" si="88"/>
        <v/>
      </c>
      <c r="BE213" s="119" t="str">
        <f t="shared" si="89"/>
        <v/>
      </c>
      <c r="BF213" s="119">
        <f t="shared" si="90"/>
        <v>0</v>
      </c>
      <c r="BG213" s="119">
        <f t="shared" si="91"/>
        <v>1.2550591362976015E-6</v>
      </c>
      <c r="BH213" s="119" t="str">
        <f t="shared" si="92"/>
        <v/>
      </c>
      <c r="BM213" s="134">
        <v>184</v>
      </c>
      <c r="BN213" s="119">
        <f t="shared" si="93"/>
        <v>-16.001640172236936</v>
      </c>
      <c r="BO213" s="140">
        <f t="shared" si="94"/>
        <v>3.9543492460447567E-4</v>
      </c>
      <c r="BP213" s="140">
        <f t="shared" si="95"/>
        <v>5.4925582722188085E-4</v>
      </c>
      <c r="BQ213" s="119">
        <f t="shared" si="96"/>
        <v>3.9543492460447567E-4</v>
      </c>
      <c r="BR213" s="119" t="str">
        <f t="shared" si="97"/>
        <v/>
      </c>
      <c r="BS213" s="119" t="str">
        <f t="shared" si="98"/>
        <v/>
      </c>
      <c r="BT213" s="140">
        <f t="shared" si="99"/>
        <v>0</v>
      </c>
      <c r="BU213" s="119">
        <f t="shared" si="100"/>
        <v>3.9543492460447567E-4</v>
      </c>
      <c r="BV213" s="119" t="str">
        <f t="shared" si="101"/>
        <v/>
      </c>
      <c r="BZ213" s="136">
        <f t="shared" si="83"/>
        <v>1.2223999999999962</v>
      </c>
      <c r="CA213" s="119">
        <f t="shared" si="81"/>
        <v>0.99040196407364856</v>
      </c>
      <c r="CB213" s="119">
        <f t="shared" si="82"/>
        <v>1.5336827283063403E-4</v>
      </c>
      <c r="CC213" s="119" t="str">
        <f t="shared" si="102"/>
        <v/>
      </c>
      <c r="CD213" s="121" t="str">
        <f t="shared" si="103"/>
        <v/>
      </c>
    </row>
    <row r="214" spans="1:106" ht="20.100000000000001" customHeight="1" x14ac:dyDescent="0.25">
      <c r="N214" s="136"/>
      <c r="AY214" s="134">
        <v>185</v>
      </c>
      <c r="AZ214" s="119">
        <f t="shared" si="84"/>
        <v>-5035.5021301204342</v>
      </c>
      <c r="BA214" s="140">
        <f t="shared" si="85"/>
        <v>1.2715424511976379E-6</v>
      </c>
      <c r="BB214" s="140">
        <f t="shared" si="86"/>
        <v>5.5706106902462128E-4</v>
      </c>
      <c r="BC214" s="119">
        <f t="shared" si="87"/>
        <v>1.2715424511976379E-6</v>
      </c>
      <c r="BD214" s="119" t="str">
        <f t="shared" si="88"/>
        <v/>
      </c>
      <c r="BE214" s="119" t="str">
        <f t="shared" si="89"/>
        <v/>
      </c>
      <c r="BF214" s="119">
        <f t="shared" si="90"/>
        <v>0</v>
      </c>
      <c r="BG214" s="119">
        <f t="shared" si="91"/>
        <v>1.2715424511976379E-6</v>
      </c>
      <c r="BH214" s="119" t="str">
        <f t="shared" si="92"/>
        <v/>
      </c>
      <c r="BM214" s="134">
        <v>185</v>
      </c>
      <c r="BN214" s="119">
        <f t="shared" si="93"/>
        <v>-15.982030319084686</v>
      </c>
      <c r="BO214" s="140">
        <f t="shared" si="94"/>
        <v>4.0062836784250086E-4</v>
      </c>
      <c r="BP214" s="140">
        <f t="shared" si="95"/>
        <v>5.5706106902462128E-4</v>
      </c>
      <c r="BQ214" s="119">
        <f t="shared" si="96"/>
        <v>4.0062836784250086E-4</v>
      </c>
      <c r="BR214" s="119" t="str">
        <f t="shared" si="97"/>
        <v/>
      </c>
      <c r="BS214" s="119" t="str">
        <f t="shared" si="98"/>
        <v/>
      </c>
      <c r="BT214" s="140">
        <f t="shared" si="99"/>
        <v>0</v>
      </c>
      <c r="BU214" s="119">
        <f t="shared" si="100"/>
        <v>4.0062836784250086E-4</v>
      </c>
      <c r="BV214" s="119" t="str">
        <f t="shared" si="101"/>
        <v/>
      </c>
      <c r="BZ214" s="136">
        <f t="shared" si="83"/>
        <v>1.2287999999999961</v>
      </c>
      <c r="CA214" s="119">
        <f t="shared" si="81"/>
        <v>0.99024859580081792</v>
      </c>
      <c r="CB214" s="119">
        <f t="shared" si="82"/>
        <v>1.5488189796009078E-4</v>
      </c>
      <c r="CC214" s="119" t="str">
        <f t="shared" si="102"/>
        <v/>
      </c>
      <c r="CD214" s="121" t="str">
        <f t="shared" si="103"/>
        <v/>
      </c>
    </row>
    <row r="215" spans="1:106" ht="20.100000000000001" customHeight="1" x14ac:dyDescent="0.25">
      <c r="A215" s="43"/>
      <c r="B215" s="43"/>
      <c r="C215" s="43"/>
      <c r="D215" s="43"/>
      <c r="E215" s="43"/>
      <c r="F215" s="43"/>
      <c r="N215" s="136"/>
      <c r="AY215" s="134">
        <v>186</v>
      </c>
      <c r="AZ215" s="119">
        <f t="shared" si="84"/>
        <v>-5029.3235998994278</v>
      </c>
      <c r="BA215" s="140">
        <f t="shared" si="85"/>
        <v>1.2882216379467775E-6</v>
      </c>
      <c r="BB215" s="140">
        <f t="shared" si="86"/>
        <v>5.6496875754479534E-4</v>
      </c>
      <c r="BC215" s="119">
        <f t="shared" si="87"/>
        <v>1.2882216379467775E-6</v>
      </c>
      <c r="BD215" s="119" t="str">
        <f t="shared" si="88"/>
        <v/>
      </c>
      <c r="BE215" s="119" t="str">
        <f t="shared" si="89"/>
        <v/>
      </c>
      <c r="BF215" s="119">
        <f t="shared" si="90"/>
        <v>0</v>
      </c>
      <c r="BG215" s="119">
        <f t="shared" si="91"/>
        <v>1.2882216379467775E-6</v>
      </c>
      <c r="BH215" s="119" t="str">
        <f t="shared" si="92"/>
        <v/>
      </c>
      <c r="BM215" s="134">
        <v>186</v>
      </c>
      <c r="BN215" s="119">
        <f t="shared" si="93"/>
        <v>-15.962420465932434</v>
      </c>
      <c r="BO215" s="140">
        <f t="shared" si="94"/>
        <v>4.0588352496128571E-4</v>
      </c>
      <c r="BP215" s="140">
        <f t="shared" si="95"/>
        <v>5.6496875754479534E-4</v>
      </c>
      <c r="BQ215" s="119">
        <f t="shared" si="96"/>
        <v>4.0588352496128571E-4</v>
      </c>
      <c r="BR215" s="119" t="str">
        <f t="shared" si="97"/>
        <v/>
      </c>
      <c r="BS215" s="119" t="str">
        <f t="shared" si="98"/>
        <v/>
      </c>
      <c r="BT215" s="140">
        <f t="shared" si="99"/>
        <v>0</v>
      </c>
      <c r="BU215" s="119">
        <f t="shared" si="100"/>
        <v>4.0588352496128571E-4</v>
      </c>
      <c r="BV215" s="119" t="str">
        <f t="shared" si="101"/>
        <v/>
      </c>
      <c r="BZ215" s="136">
        <f t="shared" si="83"/>
        <v>1.2351999999999961</v>
      </c>
      <c r="CA215" s="119">
        <f t="shared" ref="CA215:CA278" si="111">_xlfn.CHISQ.DIST.RT(BZ215,7)</f>
        <v>0.99009371390285783</v>
      </c>
      <c r="CB215" s="119">
        <f t="shared" ref="CB215:CB278" si="112">CA215-CA216</f>
        <v>1.5639990944715798E-4</v>
      </c>
      <c r="CC215" s="119" t="str">
        <f t="shared" si="102"/>
        <v/>
      </c>
      <c r="CD215" s="121" t="str">
        <f t="shared" si="103"/>
        <v/>
      </c>
    </row>
    <row r="216" spans="1:106" ht="20.100000000000001" customHeight="1" x14ac:dyDescent="0.25">
      <c r="N216" s="136"/>
      <c r="AY216" s="134">
        <v>187</v>
      </c>
      <c r="AZ216" s="119">
        <f t="shared" si="84"/>
        <v>-5023.1450696784214</v>
      </c>
      <c r="BA216" s="140">
        <f t="shared" si="85"/>
        <v>1.3050987286219539E-6</v>
      </c>
      <c r="BB216" s="140">
        <f t="shared" si="86"/>
        <v>5.7298010925139608E-4</v>
      </c>
      <c r="BC216" s="119">
        <f t="shared" si="87"/>
        <v>1.3050987286219539E-6</v>
      </c>
      <c r="BD216" s="119" t="str">
        <f t="shared" si="88"/>
        <v/>
      </c>
      <c r="BE216" s="119" t="str">
        <f t="shared" si="89"/>
        <v/>
      </c>
      <c r="BF216" s="119">
        <f t="shared" si="90"/>
        <v>0</v>
      </c>
      <c r="BG216" s="119">
        <f t="shared" si="91"/>
        <v>1.3050987286219539E-6</v>
      </c>
      <c r="BH216" s="119" t="str">
        <f t="shared" si="92"/>
        <v/>
      </c>
      <c r="BM216" s="134">
        <v>187</v>
      </c>
      <c r="BN216" s="119">
        <f t="shared" si="93"/>
        <v>-15.942810612780184</v>
      </c>
      <c r="BO216" s="140">
        <f t="shared" si="94"/>
        <v>4.112010362128812E-4</v>
      </c>
      <c r="BP216" s="140">
        <f t="shared" si="95"/>
        <v>5.7298010925139499E-4</v>
      </c>
      <c r="BQ216" s="119">
        <f t="shared" si="96"/>
        <v>4.112010362128812E-4</v>
      </c>
      <c r="BR216" s="119" t="str">
        <f t="shared" si="97"/>
        <v/>
      </c>
      <c r="BS216" s="119" t="str">
        <f t="shared" si="98"/>
        <v/>
      </c>
      <c r="BT216" s="140">
        <f t="shared" si="99"/>
        <v>0</v>
      </c>
      <c r="BU216" s="119">
        <f t="shared" si="100"/>
        <v>4.112010362128812E-4</v>
      </c>
      <c r="BV216" s="119" t="str">
        <f t="shared" si="101"/>
        <v/>
      </c>
      <c r="BZ216" s="136">
        <f t="shared" si="83"/>
        <v>1.241599999999996</v>
      </c>
      <c r="CA216" s="119">
        <f t="shared" si="111"/>
        <v>0.98993731399341067</v>
      </c>
      <c r="CB216" s="119">
        <f t="shared" si="112"/>
        <v>1.5792225429678286E-4</v>
      </c>
      <c r="CC216" s="119" t="str">
        <f t="shared" si="102"/>
        <v/>
      </c>
      <c r="CD216" s="121" t="str">
        <f t="shared" si="103"/>
        <v/>
      </c>
    </row>
    <row r="217" spans="1:106" ht="20.100000000000001" customHeight="1" x14ac:dyDescent="0.25">
      <c r="N217" s="136"/>
      <c r="AY217" s="134">
        <v>188</v>
      </c>
      <c r="AZ217" s="119">
        <f t="shared" si="84"/>
        <v>-5016.9665394574149</v>
      </c>
      <c r="BA217" s="140">
        <f t="shared" si="85"/>
        <v>1.3221757723774262E-6</v>
      </c>
      <c r="BB217" s="140">
        <f t="shared" si="86"/>
        <v>5.8109635322137556E-4</v>
      </c>
      <c r="BC217" s="119">
        <f t="shared" si="87"/>
        <v>1.3221757723774262E-6</v>
      </c>
      <c r="BD217" s="119" t="str">
        <f t="shared" si="88"/>
        <v/>
      </c>
      <c r="BE217" s="119" t="str">
        <f t="shared" si="89"/>
        <v/>
      </c>
      <c r="BF217" s="119">
        <f t="shared" si="90"/>
        <v>0</v>
      </c>
      <c r="BG217" s="119">
        <f t="shared" si="91"/>
        <v>1.3221757723774262E-6</v>
      </c>
      <c r="BH217" s="119" t="str">
        <f t="shared" si="92"/>
        <v/>
      </c>
      <c r="BM217" s="134">
        <v>188</v>
      </c>
      <c r="BN217" s="119">
        <f t="shared" si="93"/>
        <v>-15.923200759627932</v>
      </c>
      <c r="BO217" s="140">
        <f t="shared" si="94"/>
        <v>4.1658154722994356E-4</v>
      </c>
      <c r="BP217" s="140">
        <f t="shared" si="95"/>
        <v>5.8109635322137676E-4</v>
      </c>
      <c r="BQ217" s="119">
        <f t="shared" si="96"/>
        <v>4.1658154722994356E-4</v>
      </c>
      <c r="BR217" s="119" t="str">
        <f t="shared" si="97"/>
        <v/>
      </c>
      <c r="BS217" s="119" t="str">
        <f t="shared" si="98"/>
        <v/>
      </c>
      <c r="BT217" s="140">
        <f t="shared" si="99"/>
        <v>0</v>
      </c>
      <c r="BU217" s="119">
        <f t="shared" si="100"/>
        <v>4.1658154722994356E-4</v>
      </c>
      <c r="BV217" s="119" t="str">
        <f t="shared" si="101"/>
        <v/>
      </c>
      <c r="BZ217" s="136">
        <f t="shared" ref="BZ217:BZ280" si="113">BZ216+$CC$19</f>
        <v>1.247999999999996</v>
      </c>
      <c r="CA217" s="119">
        <f t="shared" si="111"/>
        <v>0.98977939173911389</v>
      </c>
      <c r="CB217" s="119">
        <f t="shared" si="112"/>
        <v>1.5944887960628318E-4</v>
      </c>
      <c r="CC217" s="119" t="str">
        <f t="shared" si="102"/>
        <v/>
      </c>
      <c r="CD217" s="121" t="str">
        <f t="shared" si="103"/>
        <v/>
      </c>
    </row>
    <row r="218" spans="1:106" ht="20.100000000000001" customHeight="1" x14ac:dyDescent="0.25">
      <c r="N218" s="136"/>
      <c r="AY218" s="134">
        <v>189</v>
      </c>
      <c r="AZ218" s="119">
        <f t="shared" si="84"/>
        <v>-5010.7880092364085</v>
      </c>
      <c r="BA218" s="140">
        <f t="shared" si="85"/>
        <v>1.3394548355365177E-6</v>
      </c>
      <c r="BB218" s="140">
        <f t="shared" si="86"/>
        <v>5.8931873124544118E-4</v>
      </c>
      <c r="BC218" s="119">
        <f t="shared" si="87"/>
        <v>1.3394548355365177E-6</v>
      </c>
      <c r="BD218" s="119" t="str">
        <f t="shared" si="88"/>
        <v/>
      </c>
      <c r="BE218" s="119" t="str">
        <f t="shared" si="89"/>
        <v/>
      </c>
      <c r="BF218" s="119">
        <f t="shared" si="90"/>
        <v>0</v>
      </c>
      <c r="BG218" s="119">
        <f t="shared" si="91"/>
        <v>1.3394548355365177E-6</v>
      </c>
      <c r="BH218" s="119" t="str">
        <f t="shared" si="92"/>
        <v/>
      </c>
      <c r="BM218" s="134">
        <v>189</v>
      </c>
      <c r="BN218" s="119">
        <f t="shared" si="93"/>
        <v>-15.903590906475682</v>
      </c>
      <c r="BO218" s="140">
        <f t="shared" si="94"/>
        <v>4.220257090546264E-4</v>
      </c>
      <c r="BP218" s="140">
        <f t="shared" si="95"/>
        <v>5.8931873124544118E-4</v>
      </c>
      <c r="BQ218" s="119">
        <f t="shared" si="96"/>
        <v>4.220257090546264E-4</v>
      </c>
      <c r="BR218" s="119" t="str">
        <f t="shared" si="97"/>
        <v/>
      </c>
      <c r="BS218" s="119" t="str">
        <f t="shared" si="98"/>
        <v/>
      </c>
      <c r="BT218" s="140">
        <f t="shared" si="99"/>
        <v>0</v>
      </c>
      <c r="BU218" s="119">
        <f t="shared" si="100"/>
        <v>4.220257090546264E-4</v>
      </c>
      <c r="BV218" s="119" t="str">
        <f t="shared" si="101"/>
        <v/>
      </c>
      <c r="BZ218" s="136">
        <f t="shared" si="113"/>
        <v>1.254399999999996</v>
      </c>
      <c r="CA218" s="119">
        <f t="shared" si="111"/>
        <v>0.98961994285950761</v>
      </c>
      <c r="CB218" s="119">
        <f t="shared" si="112"/>
        <v>1.6097973256590237E-4</v>
      </c>
      <c r="CC218" s="119" t="str">
        <f t="shared" si="102"/>
        <v/>
      </c>
      <c r="CD218" s="121" t="str">
        <f t="shared" si="103"/>
        <v/>
      </c>
    </row>
    <row r="219" spans="1:106" s="124" customFormat="1" ht="20.100000000000001" customHeight="1" x14ac:dyDescent="0.25">
      <c r="A219" s="1"/>
      <c r="B219" s="1"/>
      <c r="C219" s="1"/>
      <c r="D219" s="1"/>
      <c r="E219" s="1"/>
      <c r="F219" s="1"/>
      <c r="G219" s="2"/>
      <c r="N219" s="136"/>
      <c r="O219" s="119"/>
      <c r="P219" s="119"/>
      <c r="Q219" s="120"/>
      <c r="R219" s="125"/>
      <c r="AY219" s="151">
        <v>190</v>
      </c>
      <c r="AZ219" s="124">
        <f t="shared" si="84"/>
        <v>-5004.6094790154011</v>
      </c>
      <c r="BA219" s="152">
        <f t="shared" si="85"/>
        <v>1.3569380016831568E-6</v>
      </c>
      <c r="BB219" s="152">
        <f t="shared" si="86"/>
        <v>5.9764849793441559E-4</v>
      </c>
      <c r="BC219" s="124">
        <f t="shared" si="87"/>
        <v>1.3569380016831568E-6</v>
      </c>
      <c r="BD219" s="124" t="str">
        <f t="shared" si="88"/>
        <v/>
      </c>
      <c r="BE219" s="124" t="str">
        <f t="shared" si="89"/>
        <v/>
      </c>
      <c r="BF219" s="124">
        <f t="shared" si="90"/>
        <v>0</v>
      </c>
      <c r="BG219" s="124">
        <f t="shared" si="91"/>
        <v>1.3569380016831568E-6</v>
      </c>
      <c r="BH219" s="124" t="str">
        <f t="shared" si="92"/>
        <v/>
      </c>
      <c r="BM219" s="151">
        <v>190</v>
      </c>
      <c r="BN219" s="124">
        <f t="shared" si="93"/>
        <v>-15.88398105332343</v>
      </c>
      <c r="BO219" s="152">
        <f t="shared" si="94"/>
        <v>4.2753417816743515E-4</v>
      </c>
      <c r="BP219" s="152">
        <f t="shared" si="95"/>
        <v>5.9764849793441559E-4</v>
      </c>
      <c r="BQ219" s="124">
        <f t="shared" si="96"/>
        <v>4.2753417816743515E-4</v>
      </c>
      <c r="BR219" s="124" t="str">
        <f t="shared" si="97"/>
        <v/>
      </c>
      <c r="BS219" s="124" t="str">
        <f t="shared" si="98"/>
        <v/>
      </c>
      <c r="BT219" s="152">
        <f t="shared" si="99"/>
        <v>0</v>
      </c>
      <c r="BU219" s="124">
        <f t="shared" si="100"/>
        <v>4.2753417816743515E-4</v>
      </c>
      <c r="BV219" s="124" t="str">
        <f t="shared" si="101"/>
        <v/>
      </c>
      <c r="BZ219" s="136">
        <f t="shared" si="113"/>
        <v>1.2607999999999959</v>
      </c>
      <c r="CA219" s="119">
        <f t="shared" si="111"/>
        <v>0.9894589631269417</v>
      </c>
      <c r="CB219" s="119">
        <f t="shared" si="112"/>
        <v>1.6251476046247326E-4</v>
      </c>
      <c r="CC219" s="119" t="str">
        <f t="shared" si="102"/>
        <v/>
      </c>
      <c r="CD219" s="121" t="str">
        <f t="shared" si="103"/>
        <v/>
      </c>
    </row>
    <row r="220" spans="1:106" ht="20.100000000000001" customHeight="1" x14ac:dyDescent="0.25">
      <c r="A220" s="157" t="s">
        <v>376</v>
      </c>
      <c r="B220" s="157"/>
      <c r="C220" s="157"/>
      <c r="D220" s="157"/>
      <c r="E220" s="157"/>
      <c r="F220" s="157"/>
      <c r="N220" s="136"/>
      <c r="AY220" s="134">
        <v>191</v>
      </c>
      <c r="AZ220" s="119">
        <f t="shared" si="84"/>
        <v>-4998.4309487943947</v>
      </c>
      <c r="BA220" s="140">
        <f t="shared" si="85"/>
        <v>1.3746273717532255E-6</v>
      </c>
      <c r="BB220" s="140">
        <f t="shared" si="86"/>
        <v>6.0608692082616525E-4</v>
      </c>
      <c r="BC220" s="119">
        <f t="shared" si="87"/>
        <v>1.3746273717532255E-6</v>
      </c>
      <c r="BD220" s="119" t="str">
        <f t="shared" si="88"/>
        <v/>
      </c>
      <c r="BE220" s="119" t="str">
        <f t="shared" si="89"/>
        <v/>
      </c>
      <c r="BF220" s="119">
        <f t="shared" si="90"/>
        <v>0</v>
      </c>
      <c r="BG220" s="119">
        <f t="shared" si="91"/>
        <v>1.3746273717532255E-6</v>
      </c>
      <c r="BH220" s="119" t="str">
        <f t="shared" si="92"/>
        <v/>
      </c>
      <c r="BM220" s="134">
        <v>191</v>
      </c>
      <c r="BN220" s="119">
        <f t="shared" si="93"/>
        <v>-15.864371200171178</v>
      </c>
      <c r="BO220" s="140">
        <f t="shared" si="94"/>
        <v>4.3310761651600037E-4</v>
      </c>
      <c r="BP220" s="140">
        <f t="shared" si="95"/>
        <v>6.0608692082616525E-4</v>
      </c>
      <c r="BQ220" s="119">
        <f t="shared" si="96"/>
        <v>4.3310761651600037E-4</v>
      </c>
      <c r="BR220" s="119" t="str">
        <f t="shared" si="97"/>
        <v/>
      </c>
      <c r="BS220" s="119" t="str">
        <f t="shared" si="98"/>
        <v/>
      </c>
      <c r="BT220" s="140">
        <f t="shared" si="99"/>
        <v>0</v>
      </c>
      <c r="BU220" s="119">
        <f t="shared" si="100"/>
        <v>4.3310761651600037E-4</v>
      </c>
      <c r="BV220" s="119" t="str">
        <f t="shared" si="101"/>
        <v/>
      </c>
      <c r="BZ220" s="136">
        <f t="shared" si="113"/>
        <v>1.2671999999999959</v>
      </c>
      <c r="CA220" s="119">
        <f t="shared" si="111"/>
        <v>0.98929644836647923</v>
      </c>
      <c r="CB220" s="119">
        <f t="shared" si="112"/>
        <v>1.6405391068108344E-4</v>
      </c>
      <c r="CC220" s="119" t="str">
        <f t="shared" si="102"/>
        <v/>
      </c>
      <c r="CD220" s="121" t="str">
        <f t="shared" si="103"/>
        <v/>
      </c>
    </row>
    <row r="221" spans="1:106" ht="20.100000000000001" customHeight="1" x14ac:dyDescent="0.25">
      <c r="A221" s="157" t="s">
        <v>374</v>
      </c>
      <c r="B221" s="157"/>
      <c r="C221" s="157"/>
      <c r="D221" s="157"/>
      <c r="E221" s="157"/>
      <c r="F221" s="157"/>
      <c r="N221" s="136"/>
      <c r="AY221" s="134">
        <v>192</v>
      </c>
      <c r="AZ221" s="119">
        <f t="shared" ref="AZ221:AZ284" si="114">$AZ$23+(AY221*$AZ$26)</f>
        <v>-4992.2524185733882</v>
      </c>
      <c r="BA221" s="140">
        <f t="shared" ref="BA221:BA284" si="115">_xlfn.NORM.DIST($AZ221,$AZ$20,$AZ$21,0)</f>
        <v>1.3925250641257207E-6</v>
      </c>
      <c r="BB221" s="140">
        <f t="shared" ref="BB221:BB284" si="116">_xlfn.NORM.DIST($AZ221,$AZ$20,$AZ$21,1)</f>
        <v>6.1463528049309185E-4</v>
      </c>
      <c r="BC221" s="119">
        <f t="shared" ref="BC221:BC284" si="117">IF(OR(BB221&lt;$BD$25,BB221&gt;$BD$26),BA221,"")</f>
        <v>1.3925250641257207E-6</v>
      </c>
      <c r="BD221" s="119" t="str">
        <f t="shared" ref="BD221:BD284" si="118">IF(AND(BB221&gt;$BD$25,BB221&lt;$BD$26),BA221,"")</f>
        <v/>
      </c>
      <c r="BE221" s="119" t="str">
        <f t="shared" ref="BE221:BE284" si="119">IF(BA221=MAX($BA$29:$BA$2029),BA221,"")</f>
        <v/>
      </c>
      <c r="BF221" s="119">
        <f t="shared" ref="BF221:BF284" si="120">_xlfn.NORM.DIST(AZ221,$BD$21,$BD$22,0)</f>
        <v>0</v>
      </c>
      <c r="BG221" s="119">
        <f t="shared" ref="BG221:BG284" si="121">IF(BF221=MAX($BF$29:$BF$2029),BA221,"")</f>
        <v>1.3925250641257207E-6</v>
      </c>
      <c r="BH221" s="119" t="str">
        <f t="shared" ref="BH221:BH284" si="122">IF(BG221=MIN($BG$29:$BG$2029),BG221,"")</f>
        <v/>
      </c>
      <c r="BM221" s="134">
        <v>192</v>
      </c>
      <c r="BN221" s="119">
        <f t="shared" ref="BN221:BN284" si="123">$BN$23+(BM221*$BN$26)</f>
        <v>-15.844761347018927</v>
      </c>
      <c r="BO221" s="140">
        <f t="shared" ref="BO221:BO284" si="124">_xlfn.NORM.DIST(BN221,BN$20,BN$21,0)</f>
        <v>4.3874669154380335E-4</v>
      </c>
      <c r="BP221" s="140">
        <f t="shared" ref="BP221:BP284" si="125">_xlfn.NORM.DIST(BN221,BN$20,BN$21,1)</f>
        <v>6.1463528049309185E-4</v>
      </c>
      <c r="BQ221" s="119">
        <f t="shared" ref="BQ221:BQ284" si="126">IF(OR(BP221&lt;$BR$25,BP221&gt;$BR$26),BO221,"")</f>
        <v>4.3874669154380335E-4</v>
      </c>
      <c r="BR221" s="119" t="str">
        <f t="shared" ref="BR221:BR284" si="127">IF(AND(BP221&gt;$BR$25,BP221&lt;$BR$26),BO221,"")</f>
        <v/>
      </c>
      <c r="BS221" s="119" t="str">
        <f t="shared" ref="BS221:BS284" si="128">IF(BO221=MAX($BO$29:$BO$2029),BO221,"")</f>
        <v/>
      </c>
      <c r="BT221" s="140">
        <f t="shared" ref="BT221:BT284" si="129">_xlfn.NORM.DIST(BN221,$BR$21,$BR$22,0)</f>
        <v>0</v>
      </c>
      <c r="BU221" s="119">
        <f t="shared" ref="BU221:BU284" si="130">IF(BT221=MAX($BT$29:$BT$2029),BO221,"")</f>
        <v>4.3874669154380335E-4</v>
      </c>
      <c r="BV221" s="119" t="str">
        <f t="shared" ref="BV221:BV284" si="131">IF(BU221=MIN($BU$29:$BU$2029),BU221,"")</f>
        <v/>
      </c>
      <c r="BZ221" s="136">
        <f t="shared" si="113"/>
        <v>1.2735999999999958</v>
      </c>
      <c r="CA221" s="119">
        <f t="shared" si="111"/>
        <v>0.98913239445579815</v>
      </c>
      <c r="CB221" s="119">
        <f t="shared" si="112"/>
        <v>1.6559713070796178E-4</v>
      </c>
      <c r="CC221" s="119" t="str">
        <f t="shared" si="102"/>
        <v/>
      </c>
      <c r="CD221" s="121" t="str">
        <f t="shared" si="103"/>
        <v/>
      </c>
    </row>
    <row r="222" spans="1:106" ht="20.100000000000001" customHeight="1" x14ac:dyDescent="0.25">
      <c r="A222" s="157" t="s">
        <v>375</v>
      </c>
      <c r="B222" s="157"/>
      <c r="C222" s="157"/>
      <c r="D222" s="157"/>
      <c r="E222" s="157"/>
      <c r="F222" s="157"/>
      <c r="N222" s="136"/>
      <c r="AY222" s="134">
        <v>193</v>
      </c>
      <c r="AZ222" s="119">
        <f t="shared" si="114"/>
        <v>-4986.0738883523809</v>
      </c>
      <c r="BA222" s="140">
        <f t="shared" si="115"/>
        <v>1.4106332147136946E-6</v>
      </c>
      <c r="BB222" s="140">
        <f t="shared" si="116"/>
        <v>6.2329487065019087E-4</v>
      </c>
      <c r="BC222" s="119">
        <f t="shared" si="117"/>
        <v>1.4106332147136946E-6</v>
      </c>
      <c r="BD222" s="119" t="str">
        <f t="shared" si="118"/>
        <v/>
      </c>
      <c r="BE222" s="119" t="str">
        <f t="shared" si="119"/>
        <v/>
      </c>
      <c r="BF222" s="119">
        <f t="shared" si="120"/>
        <v>0</v>
      </c>
      <c r="BG222" s="119">
        <f t="shared" si="121"/>
        <v>1.4106332147136946E-6</v>
      </c>
      <c r="BH222" s="119" t="str">
        <f t="shared" si="122"/>
        <v/>
      </c>
      <c r="BM222" s="134">
        <v>193</v>
      </c>
      <c r="BN222" s="119">
        <f t="shared" si="123"/>
        <v>-15.825151493866676</v>
      </c>
      <c r="BO222" s="140">
        <f t="shared" si="124"/>
        <v>4.4445207621882793E-4</v>
      </c>
      <c r="BP222" s="140">
        <f t="shared" si="125"/>
        <v>6.2329487065019087E-4</v>
      </c>
      <c r="BQ222" s="119">
        <f t="shared" si="126"/>
        <v>4.4445207621882793E-4</v>
      </c>
      <c r="BR222" s="119" t="str">
        <f t="shared" si="127"/>
        <v/>
      </c>
      <c r="BS222" s="119" t="str">
        <f t="shared" si="128"/>
        <v/>
      </c>
      <c r="BT222" s="140">
        <f t="shared" si="129"/>
        <v>0</v>
      </c>
      <c r="BU222" s="119">
        <f t="shared" si="130"/>
        <v>4.4445207621882793E-4</v>
      </c>
      <c r="BV222" s="119" t="str">
        <f t="shared" si="131"/>
        <v/>
      </c>
      <c r="BZ222" s="136">
        <f t="shared" si="113"/>
        <v>1.2799999999999958</v>
      </c>
      <c r="CA222" s="119">
        <f t="shared" si="111"/>
        <v>0.98896679732509019</v>
      </c>
      <c r="CB222" s="119">
        <f t="shared" si="112"/>
        <v>1.6714436813236588E-4</v>
      </c>
      <c r="CC222" s="119" t="str">
        <f t="shared" si="102"/>
        <v/>
      </c>
      <c r="CD222" s="121" t="str">
        <f t="shared" si="103"/>
        <v/>
      </c>
    </row>
    <row r="223" spans="1:106" ht="20.100000000000001" customHeight="1" x14ac:dyDescent="0.25">
      <c r="N223" s="136"/>
      <c r="AY223" s="134">
        <v>194</v>
      </c>
      <c r="AZ223" s="119">
        <f t="shared" si="114"/>
        <v>-4979.8953581313745</v>
      </c>
      <c r="BA223" s="140">
        <f t="shared" si="115"/>
        <v>1.4289539770549365E-6</v>
      </c>
      <c r="BB223" s="140">
        <f t="shared" si="116"/>
        <v>6.3206699826365276E-4</v>
      </c>
      <c r="BC223" s="119">
        <f t="shared" si="117"/>
        <v>1.4289539770549365E-6</v>
      </c>
      <c r="BD223" s="119" t="str">
        <f t="shared" si="118"/>
        <v/>
      </c>
      <c r="BE223" s="119" t="str">
        <f t="shared" si="119"/>
        <v/>
      </c>
      <c r="BF223" s="119">
        <f t="shared" si="120"/>
        <v>0</v>
      </c>
      <c r="BG223" s="119">
        <f t="shared" si="121"/>
        <v>1.4289539770549365E-6</v>
      </c>
      <c r="BH223" s="119" t="str">
        <f t="shared" si="122"/>
        <v/>
      </c>
      <c r="BM223" s="134">
        <v>194</v>
      </c>
      <c r="BN223" s="119">
        <f t="shared" si="123"/>
        <v>-15.805541640714425</v>
      </c>
      <c r="BO223" s="140">
        <f t="shared" si="124"/>
        <v>4.502244490621316E-4</v>
      </c>
      <c r="BP223" s="140">
        <f t="shared" si="125"/>
        <v>6.3206699826365276E-4</v>
      </c>
      <c r="BQ223" s="119">
        <f t="shared" si="126"/>
        <v>4.502244490621316E-4</v>
      </c>
      <c r="BR223" s="119" t="str">
        <f t="shared" si="127"/>
        <v/>
      </c>
      <c r="BS223" s="119" t="str">
        <f t="shared" si="128"/>
        <v/>
      </c>
      <c r="BT223" s="140">
        <f t="shared" si="129"/>
        <v>0</v>
      </c>
      <c r="BU223" s="119">
        <f t="shared" si="130"/>
        <v>4.502244490621316E-4</v>
      </c>
      <c r="BV223" s="119" t="str">
        <f t="shared" si="131"/>
        <v/>
      </c>
      <c r="BZ223" s="136">
        <f t="shared" si="113"/>
        <v>1.2863999999999958</v>
      </c>
      <c r="CA223" s="119">
        <f t="shared" si="111"/>
        <v>0.98879965295695782</v>
      </c>
      <c r="CB223" s="119">
        <f t="shared" si="112"/>
        <v>1.6869557064902452E-4</v>
      </c>
      <c r="CC223" s="119" t="str">
        <f t="shared" si="102"/>
        <v/>
      </c>
      <c r="CD223" s="121" t="str">
        <f t="shared" si="103"/>
        <v/>
      </c>
    </row>
    <row r="224" spans="1:106" ht="20.100000000000001" customHeight="1" x14ac:dyDescent="0.25">
      <c r="N224" s="136"/>
      <c r="AY224" s="134">
        <v>195</v>
      </c>
      <c r="AZ224" s="119">
        <f t="shared" si="114"/>
        <v>-4973.716827910368</v>
      </c>
      <c r="BA224" s="140">
        <f t="shared" si="115"/>
        <v>1.44748952240247E-6</v>
      </c>
      <c r="BB224" s="140">
        <f t="shared" si="116"/>
        <v>6.4095298366005583E-4</v>
      </c>
      <c r="BC224" s="119">
        <f t="shared" si="117"/>
        <v>1.44748952240247E-6</v>
      </c>
      <c r="BD224" s="119" t="str">
        <f t="shared" si="118"/>
        <v/>
      </c>
      <c r="BE224" s="119" t="str">
        <f t="shared" si="119"/>
        <v/>
      </c>
      <c r="BF224" s="119">
        <f t="shared" si="120"/>
        <v>0</v>
      </c>
      <c r="BG224" s="119">
        <f t="shared" si="121"/>
        <v>1.44748952240247E-6</v>
      </c>
      <c r="BH224" s="119" t="str">
        <f t="shared" si="122"/>
        <v/>
      </c>
      <c r="BM224" s="134">
        <v>195</v>
      </c>
      <c r="BN224" s="119">
        <f t="shared" si="123"/>
        <v>-15.785931787562173</v>
      </c>
      <c r="BO224" s="140">
        <f t="shared" si="124"/>
        <v>4.5606449417636265E-4</v>
      </c>
      <c r="BP224" s="140">
        <f t="shared" si="125"/>
        <v>6.4095298366005583E-4</v>
      </c>
      <c r="BQ224" s="119">
        <f t="shared" si="126"/>
        <v>4.5606449417636265E-4</v>
      </c>
      <c r="BR224" s="119" t="str">
        <f t="shared" si="127"/>
        <v/>
      </c>
      <c r="BS224" s="119" t="str">
        <f t="shared" si="128"/>
        <v/>
      </c>
      <c r="BT224" s="140">
        <f t="shared" si="129"/>
        <v>0</v>
      </c>
      <c r="BU224" s="119">
        <f t="shared" si="130"/>
        <v>4.5606449417636265E-4</v>
      </c>
      <c r="BV224" s="119" t="str">
        <f t="shared" si="131"/>
        <v/>
      </c>
      <c r="BZ224" s="136">
        <f t="shared" si="113"/>
        <v>1.2927999999999957</v>
      </c>
      <c r="CA224" s="119">
        <f t="shared" si="111"/>
        <v>0.9886309573863088</v>
      </c>
      <c r="CB224" s="119">
        <f t="shared" si="112"/>
        <v>1.7025068606069116E-4</v>
      </c>
      <c r="CC224" s="119" t="str">
        <f t="shared" si="102"/>
        <v/>
      </c>
      <c r="CD224" s="121" t="str">
        <f t="shared" si="103"/>
        <v/>
      </c>
    </row>
    <row r="225" spans="1:82" ht="20.100000000000001" customHeight="1" x14ac:dyDescent="0.25">
      <c r="A225" s="156" t="s">
        <v>63</v>
      </c>
      <c r="B225" s="156"/>
      <c r="C225" s="156"/>
      <c r="D225" s="156"/>
      <c r="E225" s="156"/>
      <c r="F225" s="156"/>
      <c r="N225" s="136"/>
      <c r="AY225" s="134">
        <v>196</v>
      </c>
      <c r="AZ225" s="119">
        <f t="shared" si="114"/>
        <v>-4967.5382976893616</v>
      </c>
      <c r="BA225" s="140">
        <f t="shared" si="115"/>
        <v>1.4662420398147533E-6</v>
      </c>
      <c r="BB225" s="140">
        <f t="shared" si="116"/>
        <v>6.4995416063608473E-4</v>
      </c>
      <c r="BC225" s="119">
        <f t="shared" si="117"/>
        <v>1.4662420398147533E-6</v>
      </c>
      <c r="BD225" s="119" t="str">
        <f t="shared" si="118"/>
        <v/>
      </c>
      <c r="BE225" s="119" t="str">
        <f t="shared" si="119"/>
        <v/>
      </c>
      <c r="BF225" s="119">
        <f t="shared" si="120"/>
        <v>0</v>
      </c>
      <c r="BG225" s="119">
        <f t="shared" si="121"/>
        <v>1.4662420398147533E-6</v>
      </c>
      <c r="BH225" s="119" t="str">
        <f t="shared" si="122"/>
        <v/>
      </c>
      <c r="BM225" s="134">
        <v>196</v>
      </c>
      <c r="BN225" s="119">
        <f t="shared" si="123"/>
        <v>-15.766321934409923</v>
      </c>
      <c r="BO225" s="140">
        <f t="shared" si="124"/>
        <v>4.6197290127417129E-4</v>
      </c>
      <c r="BP225" s="140">
        <f t="shared" si="125"/>
        <v>6.4995416063608473E-4</v>
      </c>
      <c r="BQ225" s="119">
        <f t="shared" si="126"/>
        <v>4.6197290127417129E-4</v>
      </c>
      <c r="BR225" s="119" t="str">
        <f t="shared" si="127"/>
        <v/>
      </c>
      <c r="BS225" s="119" t="str">
        <f t="shared" si="128"/>
        <v/>
      </c>
      <c r="BT225" s="140">
        <f t="shared" si="129"/>
        <v>0</v>
      </c>
      <c r="BU225" s="119">
        <f t="shared" si="130"/>
        <v>4.6197290127417129E-4</v>
      </c>
      <c r="BV225" s="119" t="str">
        <f t="shared" si="131"/>
        <v/>
      </c>
      <c r="BZ225" s="136">
        <f t="shared" si="113"/>
        <v>1.2991999999999957</v>
      </c>
      <c r="CA225" s="119">
        <f t="shared" si="111"/>
        <v>0.9884607067002481</v>
      </c>
      <c r="CB225" s="119">
        <f t="shared" si="112"/>
        <v>1.718096622792542E-4</v>
      </c>
      <c r="CC225" s="119" t="str">
        <f t="shared" si="102"/>
        <v/>
      </c>
      <c r="CD225" s="121" t="str">
        <f t="shared" si="103"/>
        <v/>
      </c>
    </row>
    <row r="226" spans="1:82" ht="20.100000000000001" customHeight="1" x14ac:dyDescent="0.25">
      <c r="N226" s="136"/>
      <c r="AY226" s="134">
        <v>197</v>
      </c>
      <c r="AZ226" s="119">
        <f t="shared" si="114"/>
        <v>-4961.3597674683551</v>
      </c>
      <c r="BA226" s="140">
        <f t="shared" si="115"/>
        <v>1.485213736245651E-6</v>
      </c>
      <c r="BB226" s="140">
        <f t="shared" si="116"/>
        <v>6.5907187656882914E-4</v>
      </c>
      <c r="BC226" s="119">
        <f t="shared" si="117"/>
        <v>1.485213736245651E-6</v>
      </c>
      <c r="BD226" s="119" t="str">
        <f t="shared" si="118"/>
        <v/>
      </c>
      <c r="BE226" s="119" t="str">
        <f t="shared" si="119"/>
        <v/>
      </c>
      <c r="BF226" s="119">
        <f t="shared" si="120"/>
        <v>0</v>
      </c>
      <c r="BG226" s="119">
        <f t="shared" si="121"/>
        <v>1.485213736245651E-6</v>
      </c>
      <c r="BH226" s="119" t="str">
        <f t="shared" si="122"/>
        <v/>
      </c>
      <c r="BM226" s="134">
        <v>197</v>
      </c>
      <c r="BN226" s="119">
        <f t="shared" si="123"/>
        <v>-15.746712081257671</v>
      </c>
      <c r="BO226" s="140">
        <f t="shared" si="124"/>
        <v>4.6795036570656688E-4</v>
      </c>
      <c r="BP226" s="140">
        <f t="shared" si="125"/>
        <v>6.5907187656883087E-4</v>
      </c>
      <c r="BQ226" s="119">
        <f t="shared" si="126"/>
        <v>4.6795036570656688E-4</v>
      </c>
      <c r="BR226" s="119" t="str">
        <f t="shared" si="127"/>
        <v/>
      </c>
      <c r="BS226" s="119" t="str">
        <f t="shared" si="128"/>
        <v/>
      </c>
      <c r="BT226" s="140">
        <f t="shared" si="129"/>
        <v>0</v>
      </c>
      <c r="BU226" s="119">
        <f t="shared" si="130"/>
        <v>4.6795036570656688E-4</v>
      </c>
      <c r="BV226" s="119" t="str">
        <f t="shared" si="131"/>
        <v/>
      </c>
      <c r="BZ226" s="136">
        <f t="shared" si="113"/>
        <v>1.3055999999999957</v>
      </c>
      <c r="CA226" s="119">
        <f t="shared" si="111"/>
        <v>0.98828889703796885</v>
      </c>
      <c r="CB226" s="119">
        <f t="shared" si="112"/>
        <v>1.7337244732895662E-4</v>
      </c>
      <c r="CC226" s="119" t="str">
        <f t="shared" si="102"/>
        <v/>
      </c>
      <c r="CD226" s="121" t="str">
        <f t="shared" si="103"/>
        <v/>
      </c>
    </row>
    <row r="227" spans="1:82" ht="20.100000000000001" customHeight="1" x14ac:dyDescent="0.25">
      <c r="A227" s="164" t="s">
        <v>369</v>
      </c>
      <c r="B227" s="164"/>
      <c r="C227" s="164"/>
      <c r="D227" s="164"/>
      <c r="E227" s="164"/>
      <c r="F227" s="164"/>
      <c r="N227" s="136"/>
      <c r="AY227" s="134">
        <v>198</v>
      </c>
      <c r="AZ227" s="119">
        <f t="shared" si="114"/>
        <v>-4955.1812372473478</v>
      </c>
      <c r="BA227" s="140">
        <f t="shared" si="115"/>
        <v>1.5044068366340984E-6</v>
      </c>
      <c r="BB227" s="140">
        <f t="shared" si="116"/>
        <v>6.6830749252662152E-4</v>
      </c>
      <c r="BC227" s="119">
        <f t="shared" si="117"/>
        <v>1.5044068366340984E-6</v>
      </c>
      <c r="BD227" s="119" t="str">
        <f t="shared" si="118"/>
        <v/>
      </c>
      <c r="BE227" s="119" t="str">
        <f t="shared" si="119"/>
        <v/>
      </c>
      <c r="BF227" s="119">
        <f t="shared" si="120"/>
        <v>0</v>
      </c>
      <c r="BG227" s="119">
        <f t="shared" si="121"/>
        <v>1.5044068366340984E-6</v>
      </c>
      <c r="BH227" s="119" t="str">
        <f t="shared" si="122"/>
        <v/>
      </c>
      <c r="BM227" s="134">
        <v>198</v>
      </c>
      <c r="BN227" s="119">
        <f t="shared" si="123"/>
        <v>-15.727102228105419</v>
      </c>
      <c r="BO227" s="140">
        <f t="shared" si="124"/>
        <v>4.7399758849116008E-4</v>
      </c>
      <c r="BP227" s="140">
        <f t="shared" si="125"/>
        <v>6.6830749252662152E-4</v>
      </c>
      <c r="BQ227" s="119">
        <f t="shared" si="126"/>
        <v>4.7399758849116008E-4</v>
      </c>
      <c r="BR227" s="119" t="str">
        <f t="shared" si="127"/>
        <v/>
      </c>
      <c r="BS227" s="119" t="str">
        <f t="shared" si="128"/>
        <v/>
      </c>
      <c r="BT227" s="140">
        <f t="shared" si="129"/>
        <v>0</v>
      </c>
      <c r="BU227" s="119">
        <f t="shared" si="130"/>
        <v>4.7399758849116008E-4</v>
      </c>
      <c r="BV227" s="119" t="str">
        <f t="shared" si="131"/>
        <v/>
      </c>
      <c r="BZ227" s="136">
        <f t="shared" si="113"/>
        <v>1.3119999999999956</v>
      </c>
      <c r="CA227" s="119">
        <f t="shared" si="111"/>
        <v>0.98811552459063989</v>
      </c>
      <c r="CB227" s="119">
        <f t="shared" si="112"/>
        <v>1.7493898934828334E-4</v>
      </c>
      <c r="CC227" s="119" t="str">
        <f t="shared" si="102"/>
        <v/>
      </c>
      <c r="CD227" s="121" t="str">
        <f t="shared" si="103"/>
        <v/>
      </c>
    </row>
    <row r="228" spans="1:82" ht="20.100000000000001" customHeight="1" x14ac:dyDescent="0.25">
      <c r="A228" s="164"/>
      <c r="B228" s="164"/>
      <c r="C228" s="164"/>
      <c r="D228" s="164"/>
      <c r="E228" s="164"/>
      <c r="F228" s="164"/>
      <c r="N228" s="136"/>
      <c r="AY228" s="134">
        <v>199</v>
      </c>
      <c r="AZ228" s="119">
        <f t="shared" si="114"/>
        <v>-4949.0027070263413</v>
      </c>
      <c r="BA228" s="140">
        <f t="shared" si="115"/>
        <v>1.523823583993496E-6</v>
      </c>
      <c r="BB228" s="140">
        <f t="shared" si="116"/>
        <v>6.7766238338043774E-4</v>
      </c>
      <c r="BC228" s="119">
        <f t="shared" si="117"/>
        <v>1.523823583993496E-6</v>
      </c>
      <c r="BD228" s="119" t="str">
        <f t="shared" si="118"/>
        <v/>
      </c>
      <c r="BE228" s="119" t="str">
        <f t="shared" si="119"/>
        <v/>
      </c>
      <c r="BF228" s="119">
        <f t="shared" si="120"/>
        <v>0</v>
      </c>
      <c r="BG228" s="119">
        <f t="shared" si="121"/>
        <v>1.523823583993496E-6</v>
      </c>
      <c r="BH228" s="119" t="str">
        <f t="shared" si="122"/>
        <v/>
      </c>
      <c r="BM228" s="134">
        <v>199</v>
      </c>
      <c r="BN228" s="119">
        <f t="shared" si="123"/>
        <v>-15.707492374953169</v>
      </c>
      <c r="BO228" s="140">
        <f t="shared" si="124"/>
        <v>4.8011527634033883E-4</v>
      </c>
      <c r="BP228" s="140">
        <f t="shared" si="125"/>
        <v>6.7766238338043774E-4</v>
      </c>
      <c r="BQ228" s="119">
        <f t="shared" si="126"/>
        <v>4.8011527634033883E-4</v>
      </c>
      <c r="BR228" s="119" t="str">
        <f t="shared" si="127"/>
        <v/>
      </c>
      <c r="BS228" s="119" t="str">
        <f t="shared" si="128"/>
        <v/>
      </c>
      <c r="BT228" s="140">
        <f t="shared" si="129"/>
        <v>0</v>
      </c>
      <c r="BU228" s="119">
        <f t="shared" si="130"/>
        <v>4.8011527634033883E-4</v>
      </c>
      <c r="BV228" s="119" t="str">
        <f t="shared" si="131"/>
        <v/>
      </c>
      <c r="BZ228" s="136">
        <f t="shared" si="113"/>
        <v>1.3183999999999956</v>
      </c>
      <c r="CA228" s="119">
        <f t="shared" si="111"/>
        <v>0.98794058560129161</v>
      </c>
      <c r="CB228" s="119">
        <f t="shared" si="112"/>
        <v>1.7650923659118245E-4</v>
      </c>
      <c r="CC228" s="119" t="str">
        <f t="shared" si="102"/>
        <v/>
      </c>
      <c r="CD228" s="121" t="str">
        <f t="shared" si="103"/>
        <v/>
      </c>
    </row>
    <row r="229" spans="1:82" ht="20.100000000000001" customHeight="1" x14ac:dyDescent="0.25">
      <c r="A229" s="164"/>
      <c r="B229" s="164"/>
      <c r="C229" s="164"/>
      <c r="D229" s="164"/>
      <c r="E229" s="164"/>
      <c r="F229" s="164"/>
      <c r="N229" s="136"/>
      <c r="AY229" s="134">
        <v>200</v>
      </c>
      <c r="AZ229" s="119">
        <f t="shared" si="114"/>
        <v>-4942.8241768053349</v>
      </c>
      <c r="BA229" s="140">
        <f t="shared" si="115"/>
        <v>1.5434662395008247E-6</v>
      </c>
      <c r="BB229" s="140">
        <f t="shared" si="116"/>
        <v>6.8713793791584719E-4</v>
      </c>
      <c r="BC229" s="119">
        <f t="shared" si="117"/>
        <v>1.5434662395008247E-6</v>
      </c>
      <c r="BD229" s="119" t="str">
        <f t="shared" si="118"/>
        <v/>
      </c>
      <c r="BE229" s="119" t="str">
        <f t="shared" si="119"/>
        <v/>
      </c>
      <c r="BF229" s="119">
        <f t="shared" si="120"/>
        <v>0</v>
      </c>
      <c r="BG229" s="119">
        <f t="shared" si="121"/>
        <v>1.5434662395008247E-6</v>
      </c>
      <c r="BH229" s="119" t="str">
        <f t="shared" si="122"/>
        <v/>
      </c>
      <c r="BM229" s="134">
        <v>200</v>
      </c>
      <c r="BN229" s="119">
        <f t="shared" si="123"/>
        <v>-15.687882521800919</v>
      </c>
      <c r="BO229" s="140">
        <f t="shared" si="124"/>
        <v>4.8630414168933329E-4</v>
      </c>
      <c r="BP229" s="140">
        <f t="shared" si="125"/>
        <v>6.8713793791584719E-4</v>
      </c>
      <c r="BQ229" s="119">
        <f t="shared" si="126"/>
        <v>4.8630414168933329E-4</v>
      </c>
      <c r="BR229" s="119" t="str">
        <f t="shared" si="127"/>
        <v/>
      </c>
      <c r="BS229" s="119" t="str">
        <f t="shared" si="128"/>
        <v/>
      </c>
      <c r="BT229" s="140">
        <f t="shared" si="129"/>
        <v>0</v>
      </c>
      <c r="BU229" s="119">
        <f t="shared" si="130"/>
        <v>4.8630414168933329E-4</v>
      </c>
      <c r="BV229" s="119" t="str">
        <f t="shared" si="131"/>
        <v/>
      </c>
      <c r="BZ229" s="136">
        <f t="shared" si="113"/>
        <v>1.3247999999999955</v>
      </c>
      <c r="CA229" s="119">
        <f t="shared" si="111"/>
        <v>0.98776407636470043</v>
      </c>
      <c r="CB229" s="119">
        <f t="shared" si="112"/>
        <v>1.7808313743006288E-4</v>
      </c>
      <c r="CC229" s="119" t="str">
        <f t="shared" si="102"/>
        <v/>
      </c>
      <c r="CD229" s="121" t="str">
        <f t="shared" si="103"/>
        <v/>
      </c>
    </row>
    <row r="230" spans="1:82" ht="20.100000000000001" customHeight="1" x14ac:dyDescent="0.25">
      <c r="A230" s="164"/>
      <c r="B230" s="164"/>
      <c r="C230" s="164"/>
      <c r="D230" s="164"/>
      <c r="E230" s="164"/>
      <c r="F230" s="164"/>
      <c r="N230" s="136"/>
      <c r="AY230" s="134">
        <v>201</v>
      </c>
      <c r="AZ230" s="119">
        <f t="shared" si="114"/>
        <v>-4936.6456465843276</v>
      </c>
      <c r="BA230" s="140">
        <f t="shared" si="115"/>
        <v>1.563337082585409E-6</v>
      </c>
      <c r="BB230" s="140">
        <f t="shared" si="116"/>
        <v>6.9673555894551257E-4</v>
      </c>
      <c r="BC230" s="119">
        <f t="shared" si="117"/>
        <v>1.563337082585409E-6</v>
      </c>
      <c r="BD230" s="119" t="str">
        <f t="shared" si="118"/>
        <v/>
      </c>
      <c r="BE230" s="119" t="str">
        <f t="shared" si="119"/>
        <v/>
      </c>
      <c r="BF230" s="119">
        <f t="shared" si="120"/>
        <v>0</v>
      </c>
      <c r="BG230" s="119">
        <f t="shared" si="121"/>
        <v>1.563337082585409E-6</v>
      </c>
      <c r="BH230" s="119" t="str">
        <f t="shared" si="122"/>
        <v/>
      </c>
      <c r="BM230" s="134">
        <v>201</v>
      </c>
      <c r="BN230" s="119">
        <f t="shared" si="123"/>
        <v>-15.668272668648667</v>
      </c>
      <c r="BO230" s="140">
        <f t="shared" si="124"/>
        <v>4.9256490272419468E-4</v>
      </c>
      <c r="BP230" s="140">
        <f t="shared" si="125"/>
        <v>6.9673555894551084E-4</v>
      </c>
      <c r="BQ230" s="119">
        <f t="shared" si="126"/>
        <v>4.9256490272419468E-4</v>
      </c>
      <c r="BR230" s="119" t="str">
        <f t="shared" si="127"/>
        <v/>
      </c>
      <c r="BS230" s="119" t="str">
        <f t="shared" si="128"/>
        <v/>
      </c>
      <c r="BT230" s="140">
        <f t="shared" si="129"/>
        <v>0</v>
      </c>
      <c r="BU230" s="119">
        <f t="shared" si="130"/>
        <v>4.9256490272419468E-4</v>
      </c>
      <c r="BV230" s="119" t="str">
        <f t="shared" si="131"/>
        <v/>
      </c>
      <c r="BZ230" s="136">
        <f t="shared" si="113"/>
        <v>1.3311999999999955</v>
      </c>
      <c r="CA230" s="119">
        <f t="shared" si="111"/>
        <v>0.98758599322727036</v>
      </c>
      <c r="CB230" s="119">
        <f t="shared" si="112"/>
        <v>1.7966064035734863E-4</v>
      </c>
      <c r="CC230" s="119" t="str">
        <f t="shared" si="102"/>
        <v/>
      </c>
      <c r="CD230" s="121" t="str">
        <f t="shared" si="103"/>
        <v/>
      </c>
    </row>
    <row r="231" spans="1:82" ht="20.100000000000001" customHeight="1" x14ac:dyDescent="0.25">
      <c r="A231" s="164"/>
      <c r="B231" s="164"/>
      <c r="C231" s="164"/>
      <c r="D231" s="164"/>
      <c r="E231" s="164"/>
      <c r="F231" s="164"/>
      <c r="N231" s="136"/>
      <c r="AY231" s="134">
        <v>202</v>
      </c>
      <c r="AZ231" s="119">
        <f t="shared" si="114"/>
        <v>-4930.4671163633211</v>
      </c>
      <c r="BA231" s="140">
        <f t="shared" si="115"/>
        <v>1.5834384110173725E-6</v>
      </c>
      <c r="BB231" s="140">
        <f t="shared" si="116"/>
        <v>7.0645666342222704E-4</v>
      </c>
      <c r="BC231" s="119">
        <f t="shared" si="117"/>
        <v>1.5834384110173725E-6</v>
      </c>
      <c r="BD231" s="119" t="str">
        <f t="shared" si="118"/>
        <v/>
      </c>
      <c r="BE231" s="119" t="str">
        <f t="shared" si="119"/>
        <v/>
      </c>
      <c r="BF231" s="119">
        <f t="shared" si="120"/>
        <v>0</v>
      </c>
      <c r="BG231" s="119">
        <f t="shared" si="121"/>
        <v>1.5834384110173725E-6</v>
      </c>
      <c r="BH231" s="119" t="str">
        <f t="shared" si="122"/>
        <v/>
      </c>
      <c r="BM231" s="134">
        <v>202</v>
      </c>
      <c r="BN231" s="119">
        <f t="shared" si="123"/>
        <v>-15.648662815496415</v>
      </c>
      <c r="BO231" s="140">
        <f t="shared" si="124"/>
        <v>4.9889828340966033E-4</v>
      </c>
      <c r="BP231" s="140">
        <f t="shared" si="125"/>
        <v>7.0645666342222704E-4</v>
      </c>
      <c r="BQ231" s="119">
        <f t="shared" si="126"/>
        <v>4.9889828340966033E-4</v>
      </c>
      <c r="BR231" s="119" t="str">
        <f t="shared" si="127"/>
        <v/>
      </c>
      <c r="BS231" s="119" t="str">
        <f t="shared" si="128"/>
        <v/>
      </c>
      <c r="BT231" s="140">
        <f t="shared" si="129"/>
        <v>0</v>
      </c>
      <c r="BU231" s="119">
        <f t="shared" si="130"/>
        <v>4.9889828340966033E-4</v>
      </c>
      <c r="BV231" s="119" t="str">
        <f t="shared" si="131"/>
        <v/>
      </c>
      <c r="BZ231" s="136">
        <f t="shared" si="113"/>
        <v>1.3375999999999955</v>
      </c>
      <c r="CA231" s="119">
        <f t="shared" si="111"/>
        <v>0.98740633258691302</v>
      </c>
      <c r="CB231" s="119">
        <f t="shared" si="112"/>
        <v>1.8124169398736623E-4</v>
      </c>
      <c r="CC231" s="119" t="str">
        <f t="shared" si="102"/>
        <v/>
      </c>
      <c r="CD231" s="121" t="str">
        <f t="shared" si="103"/>
        <v/>
      </c>
    </row>
    <row r="232" spans="1:82" ht="20.100000000000001" customHeight="1" x14ac:dyDescent="0.25">
      <c r="N232" s="136"/>
      <c r="AY232" s="134">
        <v>203</v>
      </c>
      <c r="AZ232" s="119">
        <f t="shared" si="114"/>
        <v>-4924.2885861423147</v>
      </c>
      <c r="BA232" s="140">
        <f t="shared" si="115"/>
        <v>1.6037725409957771E-6</v>
      </c>
      <c r="BB232" s="140">
        <f t="shared" si="116"/>
        <v>7.1630268255251791E-4</v>
      </c>
      <c r="BC232" s="119">
        <f t="shared" si="117"/>
        <v>1.6037725409957771E-6</v>
      </c>
      <c r="BD232" s="119" t="str">
        <f t="shared" si="118"/>
        <v/>
      </c>
      <c r="BE232" s="119" t="str">
        <f t="shared" si="119"/>
        <v/>
      </c>
      <c r="BF232" s="119">
        <f t="shared" si="120"/>
        <v>0</v>
      </c>
      <c r="BG232" s="119">
        <f t="shared" si="121"/>
        <v>1.6037725409957771E-6</v>
      </c>
      <c r="BH232" s="119" t="str">
        <f t="shared" si="122"/>
        <v/>
      </c>
      <c r="BM232" s="134">
        <v>203</v>
      </c>
      <c r="BN232" s="119">
        <f t="shared" si="123"/>
        <v>-15.629052962344165</v>
      </c>
      <c r="BO232" s="140">
        <f t="shared" si="124"/>
        <v>5.0530501351691908E-4</v>
      </c>
      <c r="BP232" s="140">
        <f t="shared" si="125"/>
        <v>7.1630268255251791E-4</v>
      </c>
      <c r="BQ232" s="119">
        <f t="shared" si="126"/>
        <v>5.0530501351691908E-4</v>
      </c>
      <c r="BR232" s="119" t="str">
        <f t="shared" si="127"/>
        <v/>
      </c>
      <c r="BS232" s="119" t="str">
        <f t="shared" si="128"/>
        <v/>
      </c>
      <c r="BT232" s="140">
        <f t="shared" si="129"/>
        <v>0</v>
      </c>
      <c r="BU232" s="119">
        <f t="shared" si="130"/>
        <v>5.0530501351691908E-4</v>
      </c>
      <c r="BV232" s="119" t="str">
        <f t="shared" si="131"/>
        <v/>
      </c>
      <c r="BZ232" s="136">
        <f t="shared" si="113"/>
        <v>1.3439999999999954</v>
      </c>
      <c r="CA232" s="119">
        <f t="shared" si="111"/>
        <v>0.98722509089292565</v>
      </c>
      <c r="CB232" s="119">
        <f t="shared" si="112"/>
        <v>1.8282624705823203E-4</v>
      </c>
      <c r="CC232" s="119" t="str">
        <f t="shared" si="102"/>
        <v/>
      </c>
      <c r="CD232" s="121" t="str">
        <f t="shared" si="103"/>
        <v/>
      </c>
    </row>
    <row r="233" spans="1:82" ht="20.100000000000001" customHeight="1" x14ac:dyDescent="0.25">
      <c r="N233" s="136"/>
      <c r="AY233" s="134">
        <v>204</v>
      </c>
      <c r="AZ233" s="119">
        <f t="shared" si="114"/>
        <v>-4918.1100559213082</v>
      </c>
      <c r="BA233" s="140">
        <f t="shared" si="115"/>
        <v>1.6243418072363832E-6</v>
      </c>
      <c r="BB233" s="140">
        <f t="shared" si="116"/>
        <v>7.2627506191077433E-4</v>
      </c>
      <c r="BC233" s="119">
        <f t="shared" si="117"/>
        <v>1.6243418072363832E-6</v>
      </c>
      <c r="BD233" s="119" t="str">
        <f t="shared" si="118"/>
        <v/>
      </c>
      <c r="BE233" s="119" t="str">
        <f t="shared" si="119"/>
        <v/>
      </c>
      <c r="BF233" s="119">
        <f t="shared" si="120"/>
        <v>0</v>
      </c>
      <c r="BG233" s="119">
        <f t="shared" si="121"/>
        <v>1.6243418072363832E-6</v>
      </c>
      <c r="BH233" s="119" t="str">
        <f t="shared" si="122"/>
        <v/>
      </c>
      <c r="BM233" s="134">
        <v>204</v>
      </c>
      <c r="BN233" s="119">
        <f t="shared" si="123"/>
        <v>-15.609443109191913</v>
      </c>
      <c r="BO233" s="140">
        <f t="shared" si="124"/>
        <v>5.1178582865127136E-4</v>
      </c>
      <c r="BP233" s="140">
        <f t="shared" si="125"/>
        <v>7.2627506191077671E-4</v>
      </c>
      <c r="BQ233" s="119">
        <f t="shared" si="126"/>
        <v>5.1178582865127136E-4</v>
      </c>
      <c r="BR233" s="119" t="str">
        <f t="shared" si="127"/>
        <v/>
      </c>
      <c r="BS233" s="119" t="str">
        <f t="shared" si="128"/>
        <v/>
      </c>
      <c r="BT233" s="140">
        <f t="shared" si="129"/>
        <v>0</v>
      </c>
      <c r="BU233" s="119">
        <f t="shared" si="130"/>
        <v>5.1178582865127136E-4</v>
      </c>
      <c r="BV233" s="119" t="str">
        <f t="shared" si="131"/>
        <v/>
      </c>
      <c r="BZ233" s="136">
        <f t="shared" si="113"/>
        <v>1.3503999999999954</v>
      </c>
      <c r="CA233" s="119">
        <f t="shared" si="111"/>
        <v>0.98704226464586742</v>
      </c>
      <c r="CB233" s="119">
        <f t="shared" si="112"/>
        <v>1.8441424843340659E-4</v>
      </c>
      <c r="CC233" s="119" t="str">
        <f t="shared" si="102"/>
        <v/>
      </c>
      <c r="CD233" s="121" t="str">
        <f t="shared" si="103"/>
        <v/>
      </c>
    </row>
    <row r="234" spans="1:82" ht="20.100000000000001" customHeight="1" x14ac:dyDescent="0.25">
      <c r="N234" s="136"/>
      <c r="AY234" s="134">
        <v>205</v>
      </c>
      <c r="AZ234" s="119">
        <f t="shared" si="114"/>
        <v>-4911.9315257003018</v>
      </c>
      <c r="BA234" s="140">
        <f t="shared" si="115"/>
        <v>1.6451485630590581E-6</v>
      </c>
      <c r="BB234" s="140">
        <f t="shared" si="116"/>
        <v>7.3637526155392961E-4</v>
      </c>
      <c r="BC234" s="119">
        <f t="shared" si="117"/>
        <v>1.6451485630590581E-6</v>
      </c>
      <c r="BD234" s="119" t="str">
        <f t="shared" si="118"/>
        <v/>
      </c>
      <c r="BE234" s="119" t="str">
        <f t="shared" si="119"/>
        <v/>
      </c>
      <c r="BF234" s="119">
        <f t="shared" si="120"/>
        <v>0</v>
      </c>
      <c r="BG234" s="119">
        <f t="shared" si="121"/>
        <v>1.6451485630590581E-6</v>
      </c>
      <c r="BH234" s="119" t="str">
        <f t="shared" si="122"/>
        <v/>
      </c>
      <c r="BM234" s="134">
        <v>205</v>
      </c>
      <c r="BN234" s="119">
        <f t="shared" si="123"/>
        <v>-15.589833256039661</v>
      </c>
      <c r="BO234" s="140">
        <f t="shared" si="124"/>
        <v>5.1834147027966099E-4</v>
      </c>
      <c r="BP234" s="140">
        <f t="shared" si="125"/>
        <v>7.3637526155393112E-4</v>
      </c>
      <c r="BQ234" s="119">
        <f t="shared" si="126"/>
        <v>5.1834147027966099E-4</v>
      </c>
      <c r="BR234" s="119" t="str">
        <f t="shared" si="127"/>
        <v/>
      </c>
      <c r="BS234" s="119" t="str">
        <f t="shared" si="128"/>
        <v/>
      </c>
      <c r="BT234" s="140">
        <f t="shared" si="129"/>
        <v>0</v>
      </c>
      <c r="BU234" s="119">
        <f t="shared" si="130"/>
        <v>5.1834147027966099E-4</v>
      </c>
      <c r="BV234" s="119" t="str">
        <f t="shared" si="131"/>
        <v/>
      </c>
      <c r="BZ234" s="136">
        <f t="shared" si="113"/>
        <v>1.3567999999999953</v>
      </c>
      <c r="CA234" s="119">
        <f t="shared" si="111"/>
        <v>0.98685785039743401</v>
      </c>
      <c r="CB234" s="119">
        <f t="shared" si="112"/>
        <v>1.8600564710469225E-4</v>
      </c>
      <c r="CC234" s="119" t="str">
        <f t="shared" si="102"/>
        <v/>
      </c>
      <c r="CD234" s="121" t="str">
        <f t="shared" si="103"/>
        <v/>
      </c>
    </row>
    <row r="235" spans="1:82" ht="20.100000000000001" customHeight="1" x14ac:dyDescent="0.25">
      <c r="N235" s="136"/>
      <c r="AY235" s="134">
        <v>206</v>
      </c>
      <c r="AZ235" s="119">
        <f t="shared" si="114"/>
        <v>-4905.7529954792944</v>
      </c>
      <c r="BA235" s="140">
        <f t="shared" si="115"/>
        <v>1.6661951804748116E-6</v>
      </c>
      <c r="BB235" s="140">
        <f t="shared" si="116"/>
        <v>7.4660475613666738E-4</v>
      </c>
      <c r="BC235" s="119">
        <f t="shared" si="117"/>
        <v>1.6661951804748116E-6</v>
      </c>
      <c r="BD235" s="119" t="str">
        <f t="shared" si="118"/>
        <v/>
      </c>
      <c r="BE235" s="119" t="str">
        <f t="shared" si="119"/>
        <v/>
      </c>
      <c r="BF235" s="119">
        <f t="shared" si="120"/>
        <v>0</v>
      </c>
      <c r="BG235" s="119">
        <f t="shared" si="121"/>
        <v>1.6661951804748116E-6</v>
      </c>
      <c r="BH235" s="119" t="str">
        <f t="shared" si="122"/>
        <v/>
      </c>
      <c r="BM235" s="134">
        <v>206</v>
      </c>
      <c r="BN235" s="119">
        <f t="shared" si="123"/>
        <v>-15.570223402887411</v>
      </c>
      <c r="BO235" s="140">
        <f t="shared" si="124"/>
        <v>5.2497268575810282E-4</v>
      </c>
      <c r="BP235" s="140">
        <f t="shared" si="125"/>
        <v>7.4660475613666738E-4</v>
      </c>
      <c r="BQ235" s="119">
        <f t="shared" si="126"/>
        <v>5.2497268575810282E-4</v>
      </c>
      <c r="BR235" s="119" t="str">
        <f t="shared" si="127"/>
        <v/>
      </c>
      <c r="BS235" s="119" t="str">
        <f t="shared" si="128"/>
        <v/>
      </c>
      <c r="BT235" s="140">
        <f t="shared" si="129"/>
        <v>0</v>
      </c>
      <c r="BU235" s="119">
        <f t="shared" si="130"/>
        <v>5.2497268575810282E-4</v>
      </c>
      <c r="BV235" s="119" t="str">
        <f t="shared" si="131"/>
        <v/>
      </c>
      <c r="BZ235" s="136">
        <f t="shared" si="113"/>
        <v>1.3631999999999953</v>
      </c>
      <c r="CA235" s="119">
        <f t="shared" si="111"/>
        <v>0.98667184475032932</v>
      </c>
      <c r="CB235" s="119">
        <f t="shared" si="112"/>
        <v>1.8760039219234415E-4</v>
      </c>
      <c r="CC235" s="119" t="str">
        <f t="shared" si="102"/>
        <v/>
      </c>
      <c r="CD235" s="121" t="str">
        <f t="shared" si="103"/>
        <v/>
      </c>
    </row>
    <row r="236" spans="1:82" ht="20.100000000000001" customHeight="1" x14ac:dyDescent="0.25">
      <c r="N236" s="136"/>
      <c r="AY236" s="134">
        <v>207</v>
      </c>
      <c r="AZ236" s="119">
        <f t="shared" si="114"/>
        <v>-4899.574465258288</v>
      </c>
      <c r="BA236" s="140">
        <f t="shared" si="115"/>
        <v>1.6874840502724271E-6</v>
      </c>
      <c r="BB236" s="140">
        <f t="shared" si="116"/>
        <v>7.5696503502717448E-4</v>
      </c>
      <c r="BC236" s="119">
        <f t="shared" si="117"/>
        <v>1.6874840502724271E-6</v>
      </c>
      <c r="BD236" s="119" t="str">
        <f t="shared" si="118"/>
        <v/>
      </c>
      <c r="BE236" s="119" t="str">
        <f t="shared" si="119"/>
        <v/>
      </c>
      <c r="BF236" s="119">
        <f t="shared" si="120"/>
        <v>0</v>
      </c>
      <c r="BG236" s="119">
        <f t="shared" si="121"/>
        <v>1.6874840502724271E-6</v>
      </c>
      <c r="BH236" s="119" t="str">
        <f t="shared" si="122"/>
        <v/>
      </c>
      <c r="BM236" s="134">
        <v>207</v>
      </c>
      <c r="BN236" s="119">
        <f t="shared" si="123"/>
        <v>-15.550613549735161</v>
      </c>
      <c r="BO236" s="140">
        <f t="shared" si="124"/>
        <v>5.3168022835897851E-4</v>
      </c>
      <c r="BP236" s="140">
        <f t="shared" si="125"/>
        <v>7.5696503502717448E-4</v>
      </c>
      <c r="BQ236" s="119">
        <f t="shared" si="126"/>
        <v>5.3168022835897851E-4</v>
      </c>
      <c r="BR236" s="119" t="str">
        <f t="shared" si="127"/>
        <v/>
      </c>
      <c r="BS236" s="119" t="str">
        <f t="shared" si="128"/>
        <v/>
      </c>
      <c r="BT236" s="140">
        <f t="shared" si="129"/>
        <v>0</v>
      </c>
      <c r="BU236" s="119">
        <f t="shared" si="130"/>
        <v>5.3168022835897851E-4</v>
      </c>
      <c r="BV236" s="119" t="str">
        <f t="shared" si="131"/>
        <v/>
      </c>
      <c r="BZ236" s="136">
        <f t="shared" si="113"/>
        <v>1.3695999999999953</v>
      </c>
      <c r="CA236" s="119">
        <f t="shared" si="111"/>
        <v>0.98648424435813697</v>
      </c>
      <c r="CB236" s="119">
        <f t="shared" si="112"/>
        <v>1.8919843294762373E-4</v>
      </c>
      <c r="CC236" s="119" t="str">
        <f t="shared" si="102"/>
        <v/>
      </c>
      <c r="CD236" s="121" t="str">
        <f t="shared" si="103"/>
        <v/>
      </c>
    </row>
    <row r="237" spans="1:82" ht="20.100000000000001" customHeight="1" x14ac:dyDescent="0.25">
      <c r="N237" s="136"/>
      <c r="AY237" s="134">
        <v>208</v>
      </c>
      <c r="AZ237" s="119">
        <f t="shared" si="114"/>
        <v>-4893.3959350372816</v>
      </c>
      <c r="BA237" s="140">
        <f t="shared" si="115"/>
        <v>1.7090175821047279E-6</v>
      </c>
      <c r="BB237" s="140">
        <f t="shared" si="116"/>
        <v>7.6745760242344016E-4</v>
      </c>
      <c r="BC237" s="119">
        <f t="shared" si="117"/>
        <v>1.7090175821047279E-6</v>
      </c>
      <c r="BD237" s="119" t="str">
        <f t="shared" si="118"/>
        <v/>
      </c>
      <c r="BE237" s="119" t="str">
        <f t="shared" si="119"/>
        <v/>
      </c>
      <c r="BF237" s="119">
        <f t="shared" si="120"/>
        <v>0</v>
      </c>
      <c r="BG237" s="119">
        <f t="shared" si="121"/>
        <v>1.7090175821047279E-6</v>
      </c>
      <c r="BH237" s="119" t="str">
        <f t="shared" si="122"/>
        <v/>
      </c>
      <c r="BM237" s="134">
        <v>208</v>
      </c>
      <c r="BN237" s="119">
        <f t="shared" si="123"/>
        <v>-15.531003696582909</v>
      </c>
      <c r="BO237" s="140">
        <f t="shared" si="124"/>
        <v>5.3846485729821191E-4</v>
      </c>
      <c r="BP237" s="140">
        <f t="shared" si="125"/>
        <v>7.6745760242344016E-4</v>
      </c>
      <c r="BQ237" s="119">
        <f t="shared" si="126"/>
        <v>5.3846485729821191E-4</v>
      </c>
      <c r="BR237" s="119" t="str">
        <f t="shared" si="127"/>
        <v/>
      </c>
      <c r="BS237" s="119" t="str">
        <f t="shared" si="128"/>
        <v/>
      </c>
      <c r="BT237" s="140">
        <f t="shared" si="129"/>
        <v>0</v>
      </c>
      <c r="BU237" s="119">
        <f t="shared" si="130"/>
        <v>5.3846485729821191E-4</v>
      </c>
      <c r="BV237" s="119" t="str">
        <f t="shared" si="131"/>
        <v/>
      </c>
      <c r="BZ237" s="136">
        <f t="shared" si="113"/>
        <v>1.3759999999999952</v>
      </c>
      <c r="CA237" s="119">
        <f t="shared" si="111"/>
        <v>0.98629504592518935</v>
      </c>
      <c r="CB237" s="119">
        <f t="shared" si="112"/>
        <v>1.9079971875513024E-4</v>
      </c>
      <c r="CC237" s="119" t="str">
        <f t="shared" si="102"/>
        <v/>
      </c>
      <c r="CD237" s="121" t="str">
        <f t="shared" si="103"/>
        <v/>
      </c>
    </row>
    <row r="238" spans="1:82" ht="20.100000000000001" customHeight="1" x14ac:dyDescent="0.25">
      <c r="N238" s="136"/>
      <c r="AY238" s="134">
        <v>209</v>
      </c>
      <c r="AZ238" s="119">
        <f t="shared" si="114"/>
        <v>-4887.2174048162742</v>
      </c>
      <c r="BA238" s="140">
        <f t="shared" si="115"/>
        <v>1.7307982045743744E-6</v>
      </c>
      <c r="BB238" s="140">
        <f t="shared" si="116"/>
        <v>7.7808397747005731E-4</v>
      </c>
      <c r="BC238" s="119">
        <f t="shared" si="117"/>
        <v>1.7307982045743744E-6</v>
      </c>
      <c r="BD238" s="119" t="str">
        <f t="shared" si="118"/>
        <v/>
      </c>
      <c r="BE238" s="119" t="str">
        <f t="shared" si="119"/>
        <v/>
      </c>
      <c r="BF238" s="119">
        <f t="shared" si="120"/>
        <v>0</v>
      </c>
      <c r="BG238" s="119">
        <f t="shared" si="121"/>
        <v>1.7307982045743744E-6</v>
      </c>
      <c r="BH238" s="119" t="str">
        <f t="shared" si="122"/>
        <v/>
      </c>
      <c r="BM238" s="134">
        <v>209</v>
      </c>
      <c r="BN238" s="119">
        <f t="shared" si="123"/>
        <v>-15.511393843430657</v>
      </c>
      <c r="BO238" s="140">
        <f t="shared" si="124"/>
        <v>5.4532733776230453E-4</v>
      </c>
      <c r="BP238" s="140">
        <f t="shared" si="125"/>
        <v>7.7808397747005731E-4</v>
      </c>
      <c r="BQ238" s="119">
        <f t="shared" si="126"/>
        <v>5.4532733776230453E-4</v>
      </c>
      <c r="BR238" s="119" t="str">
        <f t="shared" si="127"/>
        <v/>
      </c>
      <c r="BS238" s="119" t="str">
        <f t="shared" si="128"/>
        <v/>
      </c>
      <c r="BT238" s="140">
        <f t="shared" si="129"/>
        <v>0</v>
      </c>
      <c r="BU238" s="119">
        <f t="shared" si="130"/>
        <v>5.4532733776230453E-4</v>
      </c>
      <c r="BV238" s="119" t="str">
        <f t="shared" si="131"/>
        <v/>
      </c>
      <c r="BZ238" s="136">
        <f t="shared" si="113"/>
        <v>1.3823999999999952</v>
      </c>
      <c r="CA238" s="119">
        <f t="shared" si="111"/>
        <v>0.98610424620643422</v>
      </c>
      <c r="CB238" s="119">
        <f t="shared" si="112"/>
        <v>1.9240419913313378E-4</v>
      </c>
      <c r="CC238" s="119" t="str">
        <f t="shared" si="102"/>
        <v/>
      </c>
      <c r="CD238" s="121" t="str">
        <f t="shared" si="103"/>
        <v/>
      </c>
    </row>
    <row r="239" spans="1:82" ht="20.100000000000001" customHeight="1" x14ac:dyDescent="0.25">
      <c r="N239" s="136"/>
      <c r="AY239" s="134">
        <v>210</v>
      </c>
      <c r="AZ239" s="119">
        <f t="shared" si="114"/>
        <v>-4881.0388745952678</v>
      </c>
      <c r="BA239" s="140">
        <f t="shared" si="115"/>
        <v>1.7528283653192688E-6</v>
      </c>
      <c r="BB239" s="140">
        <f t="shared" si="116"/>
        <v>7.8884569437557444E-4</v>
      </c>
      <c r="BC239" s="119">
        <f t="shared" si="117"/>
        <v>1.7528283653192688E-6</v>
      </c>
      <c r="BD239" s="119" t="str">
        <f t="shared" si="118"/>
        <v/>
      </c>
      <c r="BE239" s="119" t="str">
        <f t="shared" si="119"/>
        <v/>
      </c>
      <c r="BF239" s="119">
        <f t="shared" si="120"/>
        <v>0</v>
      </c>
      <c r="BG239" s="119">
        <f t="shared" si="121"/>
        <v>1.7528283653192688E-6</v>
      </c>
      <c r="BH239" s="119" t="str">
        <f t="shared" si="122"/>
        <v/>
      </c>
      <c r="BM239" s="134">
        <v>210</v>
      </c>
      <c r="BN239" s="119">
        <f t="shared" si="123"/>
        <v>-15.491783990278407</v>
      </c>
      <c r="BO239" s="140">
        <f t="shared" si="124"/>
        <v>5.5226844093524293E-4</v>
      </c>
      <c r="BP239" s="140">
        <f t="shared" si="125"/>
        <v>7.8884569437557184E-4</v>
      </c>
      <c r="BQ239" s="119">
        <f t="shared" si="126"/>
        <v>5.5226844093524293E-4</v>
      </c>
      <c r="BR239" s="119" t="str">
        <f t="shared" si="127"/>
        <v/>
      </c>
      <c r="BS239" s="119" t="str">
        <f t="shared" si="128"/>
        <v/>
      </c>
      <c r="BT239" s="140">
        <f t="shared" si="129"/>
        <v>0</v>
      </c>
      <c r="BU239" s="119">
        <f t="shared" si="130"/>
        <v>5.5226844093524293E-4</v>
      </c>
      <c r="BV239" s="119" t="str">
        <f t="shared" si="131"/>
        <v/>
      </c>
      <c r="BZ239" s="136">
        <f t="shared" si="113"/>
        <v>1.3887999999999951</v>
      </c>
      <c r="CA239" s="119">
        <f t="shared" si="111"/>
        <v>0.98591184200730109</v>
      </c>
      <c r="CB239" s="119">
        <f t="shared" si="112"/>
        <v>1.9401182373635084E-4</v>
      </c>
      <c r="CC239" s="119" t="str">
        <f t="shared" si="102"/>
        <v/>
      </c>
      <c r="CD239" s="121" t="str">
        <f t="shared" si="103"/>
        <v/>
      </c>
    </row>
    <row r="240" spans="1:82" ht="20.100000000000001" customHeight="1" x14ac:dyDescent="0.25">
      <c r="N240" s="136"/>
      <c r="AY240" s="134">
        <v>211</v>
      </c>
      <c r="AZ240" s="119">
        <f t="shared" si="114"/>
        <v>-4874.8603443742613</v>
      </c>
      <c r="BA240" s="140">
        <f t="shared" si="115"/>
        <v>1.7751105310975059E-6</v>
      </c>
      <c r="BB240" s="140">
        <f t="shared" si="116"/>
        <v>7.9974430253036796E-4</v>
      </c>
      <c r="BC240" s="119">
        <f t="shared" si="117"/>
        <v>1.7751105310975059E-6</v>
      </c>
      <c r="BD240" s="119" t="str">
        <f t="shared" si="118"/>
        <v/>
      </c>
      <c r="BE240" s="119" t="str">
        <f t="shared" si="119"/>
        <v/>
      </c>
      <c r="BF240" s="119">
        <f t="shared" si="120"/>
        <v>0</v>
      </c>
      <c r="BG240" s="119">
        <f t="shared" si="121"/>
        <v>1.7751105310975059E-6</v>
      </c>
      <c r="BH240" s="119" t="str">
        <f t="shared" si="122"/>
        <v/>
      </c>
      <c r="BM240" s="134">
        <v>211</v>
      </c>
      <c r="BN240" s="119">
        <f t="shared" si="123"/>
        <v>-15.472174137126157</v>
      </c>
      <c r="BO240" s="140">
        <f t="shared" si="124"/>
        <v>5.5928894402526889E-4</v>
      </c>
      <c r="BP240" s="140">
        <f t="shared" si="125"/>
        <v>7.9974430253036796E-4</v>
      </c>
      <c r="BQ240" s="119">
        <f t="shared" si="126"/>
        <v>5.5928894402526889E-4</v>
      </c>
      <c r="BR240" s="119" t="str">
        <f t="shared" si="127"/>
        <v/>
      </c>
      <c r="BS240" s="119" t="str">
        <f t="shared" si="128"/>
        <v/>
      </c>
      <c r="BT240" s="140">
        <f t="shared" si="129"/>
        <v>0</v>
      </c>
      <c r="BU240" s="119">
        <f t="shared" si="130"/>
        <v>5.5928894402526889E-4</v>
      </c>
      <c r="BV240" s="119" t="str">
        <f t="shared" si="131"/>
        <v/>
      </c>
      <c r="BZ240" s="136">
        <f t="shared" si="113"/>
        <v>1.3951999999999951</v>
      </c>
      <c r="CA240" s="119">
        <f t="shared" si="111"/>
        <v>0.98571783018356474</v>
      </c>
      <c r="CB240" s="119">
        <f t="shared" si="112"/>
        <v>1.9562254235649945E-4</v>
      </c>
      <c r="CC240" s="119" t="str">
        <f t="shared" si="102"/>
        <v/>
      </c>
      <c r="CD240" s="121" t="str">
        <f t="shared" si="103"/>
        <v/>
      </c>
    </row>
    <row r="241" spans="1:82" ht="20.100000000000001" customHeight="1" x14ac:dyDescent="0.25">
      <c r="N241" s="136"/>
      <c r="AY241" s="134">
        <v>212</v>
      </c>
      <c r="AZ241" s="119">
        <f t="shared" si="114"/>
        <v>-4868.6818141532549</v>
      </c>
      <c r="BA241" s="140">
        <f t="shared" si="115"/>
        <v>1.7976471878718765E-6</v>
      </c>
      <c r="BB241" s="140">
        <f t="shared" si="116"/>
        <v>8.1078136662504499E-4</v>
      </c>
      <c r="BC241" s="119">
        <f t="shared" si="117"/>
        <v>1.7976471878718765E-6</v>
      </c>
      <c r="BD241" s="119" t="str">
        <f t="shared" si="118"/>
        <v/>
      </c>
      <c r="BE241" s="119" t="str">
        <f t="shared" si="119"/>
        <v/>
      </c>
      <c r="BF241" s="119">
        <f t="shared" si="120"/>
        <v>0</v>
      </c>
      <c r="BG241" s="119">
        <f t="shared" si="121"/>
        <v>1.7976471878718765E-6</v>
      </c>
      <c r="BH241" s="119" t="str">
        <f t="shared" si="122"/>
        <v/>
      </c>
      <c r="BM241" s="134">
        <v>212</v>
      </c>
      <c r="BN241" s="119">
        <f t="shared" si="123"/>
        <v>-15.452564283973905</v>
      </c>
      <c r="BO241" s="140">
        <f t="shared" si="124"/>
        <v>5.6638963029149536E-4</v>
      </c>
      <c r="BP241" s="140">
        <f t="shared" si="125"/>
        <v>8.1078136662504499E-4</v>
      </c>
      <c r="BQ241" s="119">
        <f t="shared" si="126"/>
        <v>5.6638963029149536E-4</v>
      </c>
      <c r="BR241" s="119" t="str">
        <f t="shared" si="127"/>
        <v/>
      </c>
      <c r="BS241" s="119" t="str">
        <f t="shared" si="128"/>
        <v/>
      </c>
      <c r="BT241" s="140">
        <f t="shared" si="129"/>
        <v>0</v>
      </c>
      <c r="BU241" s="119">
        <f t="shared" si="130"/>
        <v>5.6638963029149536E-4</v>
      </c>
      <c r="BV241" s="119" t="str">
        <f t="shared" si="131"/>
        <v/>
      </c>
      <c r="BZ241" s="136">
        <f t="shared" si="113"/>
        <v>1.4015999999999951</v>
      </c>
      <c r="CA241" s="119">
        <f t="shared" si="111"/>
        <v>0.98552220764120824</v>
      </c>
      <c r="CB241" s="119">
        <f t="shared" si="112"/>
        <v>1.9723630492518573E-4</v>
      </c>
      <c r="CC241" s="119" t="str">
        <f t="shared" si="102"/>
        <v/>
      </c>
      <c r="CD241" s="121" t="str">
        <f t="shared" si="103"/>
        <v/>
      </c>
    </row>
    <row r="242" spans="1:82" ht="20.100000000000001" customHeight="1" x14ac:dyDescent="0.25">
      <c r="N242" s="136"/>
      <c r="AY242" s="134">
        <v>213</v>
      </c>
      <c r="AZ242" s="119">
        <f t="shared" si="114"/>
        <v>-4862.5032839322485</v>
      </c>
      <c r="BA242" s="140">
        <f t="shared" si="115"/>
        <v>1.8204408408938693E-6</v>
      </c>
      <c r="BB242" s="140">
        <f t="shared" si="116"/>
        <v>8.2195846676934596E-4</v>
      </c>
      <c r="BC242" s="119">
        <f t="shared" si="117"/>
        <v>1.8204408408938693E-6</v>
      </c>
      <c r="BD242" s="119" t="str">
        <f t="shared" si="118"/>
        <v/>
      </c>
      <c r="BE242" s="119" t="str">
        <f t="shared" si="119"/>
        <v/>
      </c>
      <c r="BF242" s="119">
        <f t="shared" si="120"/>
        <v>0</v>
      </c>
      <c r="BG242" s="119">
        <f t="shared" si="121"/>
        <v>1.8204408408938693E-6</v>
      </c>
      <c r="BH242" s="119" t="str">
        <f t="shared" si="122"/>
        <v/>
      </c>
      <c r="BM242" s="134">
        <v>213</v>
      </c>
      <c r="BN242" s="119">
        <f t="shared" si="123"/>
        <v>-15.432954430821653</v>
      </c>
      <c r="BO242" s="140">
        <f t="shared" si="124"/>
        <v>5.7357128907038193E-4</v>
      </c>
      <c r="BP242" s="140">
        <f t="shared" si="125"/>
        <v>8.2195846676934824E-4</v>
      </c>
      <c r="BQ242" s="119">
        <f t="shared" si="126"/>
        <v>5.7357128907038193E-4</v>
      </c>
      <c r="BR242" s="119" t="str">
        <f t="shared" si="127"/>
        <v/>
      </c>
      <c r="BS242" s="119" t="str">
        <f t="shared" si="128"/>
        <v/>
      </c>
      <c r="BT242" s="140">
        <f t="shared" si="129"/>
        <v>0</v>
      </c>
      <c r="BU242" s="119">
        <f t="shared" si="130"/>
        <v>5.7357128907038193E-4</v>
      </c>
      <c r="BV242" s="119" t="str">
        <f t="shared" si="131"/>
        <v/>
      </c>
      <c r="BZ242" s="136">
        <f t="shared" si="113"/>
        <v>1.407999999999995</v>
      </c>
      <c r="CA242" s="119">
        <f t="shared" si="111"/>
        <v>0.98532497133628305</v>
      </c>
      <c r="CB242" s="119">
        <f t="shared" si="112"/>
        <v>1.9885306151423698E-4</v>
      </c>
      <c r="CC242" s="119" t="str">
        <f t="shared" si="102"/>
        <v/>
      </c>
      <c r="CD242" s="121" t="str">
        <f t="shared" si="103"/>
        <v/>
      </c>
    </row>
    <row r="243" spans="1:82" ht="20.100000000000001" customHeight="1" x14ac:dyDescent="0.25">
      <c r="N243" s="136"/>
      <c r="AY243" s="134">
        <v>214</v>
      </c>
      <c r="AZ243" s="119">
        <f t="shared" si="114"/>
        <v>-4856.3247537112411</v>
      </c>
      <c r="BA243" s="140">
        <f t="shared" si="115"/>
        <v>1.8434940147872241E-6</v>
      </c>
      <c r="BB243" s="140">
        <f t="shared" si="116"/>
        <v>8.3327719861159483E-4</v>
      </c>
      <c r="BC243" s="119">
        <f t="shared" si="117"/>
        <v>1.8434940147872241E-6</v>
      </c>
      <c r="BD243" s="119" t="str">
        <f t="shared" si="118"/>
        <v/>
      </c>
      <c r="BE243" s="119" t="str">
        <f t="shared" si="119"/>
        <v/>
      </c>
      <c r="BF243" s="119">
        <f t="shared" si="120"/>
        <v>0</v>
      </c>
      <c r="BG243" s="119">
        <f t="shared" si="121"/>
        <v>1.8434940147872241E-6</v>
      </c>
      <c r="BH243" s="119" t="str">
        <f t="shared" si="122"/>
        <v/>
      </c>
      <c r="BM243" s="134">
        <v>214</v>
      </c>
      <c r="BN243" s="119">
        <f t="shared" si="123"/>
        <v>-15.413344577669402</v>
      </c>
      <c r="BO243" s="140">
        <f t="shared" si="124"/>
        <v>5.8083471580205198E-4</v>
      </c>
      <c r="BP243" s="140">
        <f t="shared" si="125"/>
        <v>8.3327719861159245E-4</v>
      </c>
      <c r="BQ243" s="119">
        <f t="shared" si="126"/>
        <v>5.8083471580205198E-4</v>
      </c>
      <c r="BR243" s="119" t="str">
        <f t="shared" si="127"/>
        <v/>
      </c>
      <c r="BS243" s="119" t="str">
        <f t="shared" si="128"/>
        <v/>
      </c>
      <c r="BT243" s="140">
        <f t="shared" si="129"/>
        <v>0</v>
      </c>
      <c r="BU243" s="119">
        <f t="shared" si="130"/>
        <v>5.8083471580205198E-4</v>
      </c>
      <c r="BV243" s="119" t="str">
        <f t="shared" si="131"/>
        <v/>
      </c>
      <c r="BZ243" s="136">
        <f t="shared" si="113"/>
        <v>1.414399999999995</v>
      </c>
      <c r="CA243" s="119">
        <f t="shared" si="111"/>
        <v>0.98512611827476881</v>
      </c>
      <c r="CB243" s="119">
        <f t="shared" si="112"/>
        <v>2.0047276233747802E-4</v>
      </c>
      <c r="CC243" s="119" t="str">
        <f t="shared" si="102"/>
        <v/>
      </c>
      <c r="CD243" s="121" t="str">
        <f t="shared" si="103"/>
        <v/>
      </c>
    </row>
    <row r="244" spans="1:82" ht="20.100000000000001" customHeight="1" x14ac:dyDescent="0.25">
      <c r="N244" s="136"/>
      <c r="AY244" s="134">
        <v>215</v>
      </c>
      <c r="AZ244" s="119">
        <f t="shared" si="114"/>
        <v>-4850.1462234902347</v>
      </c>
      <c r="BA244" s="140">
        <f t="shared" si="115"/>
        <v>1.8668092536309547E-6</v>
      </c>
      <c r="BB244" s="140">
        <f t="shared" si="116"/>
        <v>8.4473917345862643E-4</v>
      </c>
      <c r="BC244" s="119">
        <f t="shared" si="117"/>
        <v>1.8668092536309547E-6</v>
      </c>
      <c r="BD244" s="119" t="str">
        <f t="shared" si="118"/>
        <v/>
      </c>
      <c r="BE244" s="119" t="str">
        <f t="shared" si="119"/>
        <v/>
      </c>
      <c r="BF244" s="119">
        <f t="shared" si="120"/>
        <v>0</v>
      </c>
      <c r="BG244" s="119">
        <f t="shared" si="121"/>
        <v>1.8668092536309547E-6</v>
      </c>
      <c r="BH244" s="119" t="str">
        <f t="shared" si="122"/>
        <v/>
      </c>
      <c r="BM244" s="134">
        <v>215</v>
      </c>
      <c r="BN244" s="119">
        <f t="shared" si="123"/>
        <v>-15.393734724517151</v>
      </c>
      <c r="BO244" s="140">
        <f t="shared" si="124"/>
        <v>5.8818071205646348E-4</v>
      </c>
      <c r="BP244" s="140">
        <f t="shared" si="125"/>
        <v>8.4473917345862805E-4</v>
      </c>
      <c r="BQ244" s="119">
        <f t="shared" si="126"/>
        <v>5.8818071205646348E-4</v>
      </c>
      <c r="BR244" s="119" t="str">
        <f t="shared" si="127"/>
        <v/>
      </c>
      <c r="BS244" s="119" t="str">
        <f t="shared" si="128"/>
        <v/>
      </c>
      <c r="BT244" s="140">
        <f t="shared" si="129"/>
        <v>0</v>
      </c>
      <c r="BU244" s="119">
        <f t="shared" si="130"/>
        <v>5.8818071205646348E-4</v>
      </c>
      <c r="BV244" s="119" t="str">
        <f t="shared" si="131"/>
        <v/>
      </c>
      <c r="BZ244" s="136">
        <f t="shared" si="113"/>
        <v>1.420799999999995</v>
      </c>
      <c r="CA244" s="119">
        <f t="shared" si="111"/>
        <v>0.98492564551243134</v>
      </c>
      <c r="CB244" s="119">
        <f t="shared" si="112"/>
        <v>2.0209535775261855E-4</v>
      </c>
      <c r="CC244" s="119" t="str">
        <f t="shared" si="102"/>
        <v/>
      </c>
      <c r="CD244" s="121" t="str">
        <f t="shared" si="103"/>
        <v/>
      </c>
    </row>
    <row r="245" spans="1:82" ht="20.100000000000001" customHeight="1" x14ac:dyDescent="0.25">
      <c r="N245" s="136"/>
      <c r="AY245" s="134">
        <v>216</v>
      </c>
      <c r="AZ245" s="119">
        <f t="shared" si="114"/>
        <v>-4843.9676932692282</v>
      </c>
      <c r="BA245" s="140">
        <f t="shared" si="115"/>
        <v>1.890389121041891E-6</v>
      </c>
      <c r="BB245" s="140">
        <f t="shared" si="116"/>
        <v>8.5634601839627389E-4</v>
      </c>
      <c r="BC245" s="119">
        <f t="shared" si="117"/>
        <v>1.890389121041891E-6</v>
      </c>
      <c r="BD245" s="119" t="str">
        <f t="shared" si="118"/>
        <v/>
      </c>
      <c r="BE245" s="119" t="str">
        <f t="shared" si="119"/>
        <v/>
      </c>
      <c r="BF245" s="119">
        <f t="shared" si="120"/>
        <v>0</v>
      </c>
      <c r="BG245" s="119">
        <f t="shared" si="121"/>
        <v>1.890389121041891E-6</v>
      </c>
      <c r="BH245" s="119" t="str">
        <f t="shared" si="122"/>
        <v/>
      </c>
      <c r="BM245" s="134">
        <v>216</v>
      </c>
      <c r="BN245" s="119">
        <f t="shared" si="123"/>
        <v>-15.374124871364899</v>
      </c>
      <c r="BO245" s="140">
        <f t="shared" si="124"/>
        <v>5.9561008555940006E-4</v>
      </c>
      <c r="BP245" s="140">
        <f t="shared" si="125"/>
        <v>8.5634601839627389E-4</v>
      </c>
      <c r="BQ245" s="119">
        <f t="shared" si="126"/>
        <v>5.9561008555940006E-4</v>
      </c>
      <c r="BR245" s="119" t="str">
        <f t="shared" si="127"/>
        <v/>
      </c>
      <c r="BS245" s="119" t="str">
        <f t="shared" si="128"/>
        <v/>
      </c>
      <c r="BT245" s="140">
        <f t="shared" si="129"/>
        <v>0</v>
      </c>
      <c r="BU245" s="119">
        <f t="shared" si="130"/>
        <v>5.9561008555940006E-4</v>
      </c>
      <c r="BV245" s="119" t="str">
        <f t="shared" si="131"/>
        <v/>
      </c>
      <c r="BZ245" s="136">
        <f t="shared" si="113"/>
        <v>1.4271999999999949</v>
      </c>
      <c r="CA245" s="119">
        <f t="shared" si="111"/>
        <v>0.98472355015467872</v>
      </c>
      <c r="CB245" s="119">
        <f t="shared" si="112"/>
        <v>2.0372079826258549E-4</v>
      </c>
      <c r="CC245" s="119" t="str">
        <f t="shared" si="102"/>
        <v/>
      </c>
      <c r="CD245" s="121" t="str">
        <f t="shared" si="103"/>
        <v/>
      </c>
    </row>
    <row r="246" spans="1:82" ht="20.100000000000001" customHeight="1" x14ac:dyDescent="0.25">
      <c r="N246" s="136"/>
      <c r="AY246" s="134">
        <v>217</v>
      </c>
      <c r="AZ246" s="119">
        <f t="shared" si="114"/>
        <v>-4837.7891630482209</v>
      </c>
      <c r="BA246" s="140">
        <f t="shared" si="115"/>
        <v>1.9142362002566606E-6</v>
      </c>
      <c r="BB246" s="140">
        <f t="shared" si="116"/>
        <v>8.6809937641031567E-4</v>
      </c>
      <c r="BC246" s="119">
        <f t="shared" si="117"/>
        <v>1.9142362002566606E-6</v>
      </c>
      <c r="BD246" s="119" t="str">
        <f t="shared" si="118"/>
        <v/>
      </c>
      <c r="BE246" s="119" t="str">
        <f t="shared" si="119"/>
        <v/>
      </c>
      <c r="BF246" s="119">
        <f t="shared" si="120"/>
        <v>0</v>
      </c>
      <c r="BG246" s="119">
        <f t="shared" si="121"/>
        <v>1.9142362002566606E-6</v>
      </c>
      <c r="BH246" s="119" t="str">
        <f t="shared" si="122"/>
        <v/>
      </c>
      <c r="BM246" s="134">
        <v>217</v>
      </c>
      <c r="BN246" s="119">
        <f t="shared" si="123"/>
        <v>-15.354515018212648</v>
      </c>
      <c r="BO246" s="140">
        <f t="shared" si="124"/>
        <v>6.0312365021830986E-4</v>
      </c>
      <c r="BP246" s="140">
        <f t="shared" si="125"/>
        <v>8.6809937641031567E-4</v>
      </c>
      <c r="BQ246" s="119">
        <f t="shared" si="126"/>
        <v>6.0312365021830986E-4</v>
      </c>
      <c r="BR246" s="119" t="str">
        <f t="shared" si="127"/>
        <v/>
      </c>
      <c r="BS246" s="119" t="str">
        <f t="shared" si="128"/>
        <v/>
      </c>
      <c r="BT246" s="140">
        <f t="shared" si="129"/>
        <v>0</v>
      </c>
      <c r="BU246" s="119">
        <f t="shared" si="130"/>
        <v>6.0312365021830986E-4</v>
      </c>
      <c r="BV246" s="119" t="str">
        <f t="shared" si="131"/>
        <v/>
      </c>
      <c r="BZ246" s="136">
        <f t="shared" si="113"/>
        <v>1.4335999999999949</v>
      </c>
      <c r="CA246" s="119">
        <f t="shared" si="111"/>
        <v>0.98451982935641613</v>
      </c>
      <c r="CB246" s="119">
        <f t="shared" si="112"/>
        <v>2.0534903451663311E-4</v>
      </c>
      <c r="CC246" s="119" t="str">
        <f t="shared" si="102"/>
        <v/>
      </c>
      <c r="CD246" s="121" t="str">
        <f t="shared" si="103"/>
        <v/>
      </c>
    </row>
    <row r="247" spans="1:82" ht="20.100000000000001" customHeight="1" x14ac:dyDescent="0.25">
      <c r="N247" s="136"/>
      <c r="AY247" s="134">
        <v>218</v>
      </c>
      <c r="AZ247" s="119">
        <f t="shared" si="114"/>
        <v>-4831.6106328272144</v>
      </c>
      <c r="BA247" s="140">
        <f t="shared" si="115"/>
        <v>1.9383530942131341E-6</v>
      </c>
      <c r="BB247" s="140">
        <f t="shared" si="116"/>
        <v>8.8000090650795695E-4</v>
      </c>
      <c r="BC247" s="119">
        <f t="shared" si="117"/>
        <v>1.9383530942131341E-6</v>
      </c>
      <c r="BD247" s="119" t="str">
        <f t="shared" si="118"/>
        <v/>
      </c>
      <c r="BE247" s="119" t="str">
        <f t="shared" si="119"/>
        <v/>
      </c>
      <c r="BF247" s="119">
        <f t="shared" si="120"/>
        <v>0</v>
      </c>
      <c r="BG247" s="119">
        <f t="shared" si="121"/>
        <v>1.9383530942131341E-6</v>
      </c>
      <c r="BH247" s="119" t="str">
        <f t="shared" si="122"/>
        <v/>
      </c>
      <c r="BM247" s="134">
        <v>218</v>
      </c>
      <c r="BN247" s="119">
        <f t="shared" si="123"/>
        <v>-15.334905165060398</v>
      </c>
      <c r="BO247" s="140">
        <f t="shared" si="124"/>
        <v>6.1072222614797032E-4</v>
      </c>
      <c r="BP247" s="140">
        <f t="shared" si="125"/>
        <v>8.8000090650795521E-4</v>
      </c>
      <c r="BQ247" s="119">
        <f t="shared" si="126"/>
        <v>6.1072222614797032E-4</v>
      </c>
      <c r="BR247" s="119" t="str">
        <f t="shared" si="127"/>
        <v/>
      </c>
      <c r="BS247" s="119" t="str">
        <f t="shared" si="128"/>
        <v/>
      </c>
      <c r="BT247" s="140">
        <f t="shared" si="129"/>
        <v>0</v>
      </c>
      <c r="BU247" s="119">
        <f t="shared" si="130"/>
        <v>6.1072222614797032E-4</v>
      </c>
      <c r="BV247" s="119" t="str">
        <f t="shared" si="131"/>
        <v/>
      </c>
      <c r="BZ247" s="136">
        <f t="shared" si="113"/>
        <v>1.4399999999999948</v>
      </c>
      <c r="CA247" s="119">
        <f t="shared" si="111"/>
        <v>0.9843144803218995</v>
      </c>
      <c r="CB247" s="119">
        <f t="shared" si="112"/>
        <v>2.0698001731145332E-4</v>
      </c>
      <c r="CC247" s="119" t="str">
        <f t="shared" si="102"/>
        <v/>
      </c>
      <c r="CD247" s="121" t="str">
        <f t="shared" si="103"/>
        <v/>
      </c>
    </row>
    <row r="248" spans="1:82" ht="20.100000000000001" customHeight="1" x14ac:dyDescent="0.25">
      <c r="N248" s="136"/>
      <c r="AY248" s="134">
        <v>219</v>
      </c>
      <c r="AZ248" s="119">
        <f t="shared" si="114"/>
        <v>-4825.432102606208</v>
      </c>
      <c r="BA248" s="140">
        <f t="shared" si="115"/>
        <v>1.9627424256313296E-6</v>
      </c>
      <c r="BB248" s="140">
        <f t="shared" si="116"/>
        <v>8.9205228383980274E-4</v>
      </c>
      <c r="BC248" s="119">
        <f t="shared" si="117"/>
        <v>1.9627424256313296E-6</v>
      </c>
      <c r="BD248" s="119" t="str">
        <f t="shared" si="118"/>
        <v/>
      </c>
      <c r="BE248" s="119" t="str">
        <f t="shared" si="119"/>
        <v/>
      </c>
      <c r="BF248" s="119">
        <f t="shared" si="120"/>
        <v>0</v>
      </c>
      <c r="BG248" s="119">
        <f t="shared" si="121"/>
        <v>1.9627424256313296E-6</v>
      </c>
      <c r="BH248" s="119" t="str">
        <f t="shared" si="122"/>
        <v/>
      </c>
      <c r="BM248" s="134">
        <v>219</v>
      </c>
      <c r="BN248" s="119">
        <f t="shared" si="123"/>
        <v>-15.315295311908146</v>
      </c>
      <c r="BO248" s="140">
        <f t="shared" si="124"/>
        <v>6.1840663969597236E-4</v>
      </c>
      <c r="BP248" s="140">
        <f t="shared" si="125"/>
        <v>8.9205228383980274E-4</v>
      </c>
      <c r="BQ248" s="119">
        <f t="shared" si="126"/>
        <v>6.1840663969597236E-4</v>
      </c>
      <c r="BR248" s="119" t="str">
        <f t="shared" si="127"/>
        <v/>
      </c>
      <c r="BS248" s="119" t="str">
        <f t="shared" si="128"/>
        <v/>
      </c>
      <c r="BT248" s="140">
        <f t="shared" si="129"/>
        <v>0</v>
      </c>
      <c r="BU248" s="119">
        <f t="shared" si="130"/>
        <v>6.1840663969597236E-4</v>
      </c>
      <c r="BV248" s="119" t="str">
        <f t="shared" si="131"/>
        <v/>
      </c>
      <c r="BZ248" s="136">
        <f t="shared" si="113"/>
        <v>1.4463999999999948</v>
      </c>
      <c r="CA248" s="119">
        <f t="shared" si="111"/>
        <v>0.98410750030458805</v>
      </c>
      <c r="CB248" s="119">
        <f t="shared" si="112"/>
        <v>2.086136975933961E-4</v>
      </c>
      <c r="CC248" s="119" t="str">
        <f t="shared" si="102"/>
        <v/>
      </c>
      <c r="CD248" s="121" t="str">
        <f t="shared" si="103"/>
        <v/>
      </c>
    </row>
    <row r="249" spans="1:82" ht="20.100000000000001" customHeight="1" x14ac:dyDescent="0.25">
      <c r="N249" s="136"/>
      <c r="AY249" s="134">
        <v>220</v>
      </c>
      <c r="AZ249" s="119">
        <f t="shared" si="114"/>
        <v>-4819.2535723852016</v>
      </c>
      <c r="BA249" s="140">
        <f t="shared" si="115"/>
        <v>1.9874068370937419E-6</v>
      </c>
      <c r="BB249" s="140">
        <f t="shared" si="116"/>
        <v>9.0425519982233952E-4</v>
      </c>
      <c r="BC249" s="119">
        <f t="shared" si="117"/>
        <v>1.9874068370937419E-6</v>
      </c>
      <c r="BD249" s="119" t="str">
        <f t="shared" si="118"/>
        <v/>
      </c>
      <c r="BE249" s="119" t="str">
        <f t="shared" si="119"/>
        <v/>
      </c>
      <c r="BF249" s="119">
        <f t="shared" si="120"/>
        <v>0</v>
      </c>
      <c r="BG249" s="119">
        <f t="shared" si="121"/>
        <v>1.9874068370937419E-6</v>
      </c>
      <c r="BH249" s="119" t="str">
        <f t="shared" si="122"/>
        <v/>
      </c>
      <c r="BM249" s="134">
        <v>220</v>
      </c>
      <c r="BN249" s="119">
        <f t="shared" si="123"/>
        <v>-15.295685458755894</v>
      </c>
      <c r="BO249" s="140">
        <f t="shared" si="124"/>
        <v>6.2617772346802941E-4</v>
      </c>
      <c r="BP249" s="140">
        <f t="shared" si="125"/>
        <v>9.0425519982234115E-4</v>
      </c>
      <c r="BQ249" s="119">
        <f t="shared" si="126"/>
        <v>6.2617772346802941E-4</v>
      </c>
      <c r="BR249" s="119" t="str">
        <f t="shared" si="127"/>
        <v/>
      </c>
      <c r="BS249" s="119" t="str">
        <f t="shared" si="128"/>
        <v/>
      </c>
      <c r="BT249" s="140">
        <f t="shared" si="129"/>
        <v>0</v>
      </c>
      <c r="BU249" s="119">
        <f t="shared" si="130"/>
        <v>6.2617772346802941E-4</v>
      </c>
      <c r="BV249" s="119" t="str">
        <f t="shared" si="131"/>
        <v/>
      </c>
      <c r="BZ249" s="136">
        <f t="shared" si="113"/>
        <v>1.4527999999999948</v>
      </c>
      <c r="CA249" s="119">
        <f t="shared" si="111"/>
        <v>0.98389888660699465</v>
      </c>
      <c r="CB249" s="119">
        <f t="shared" si="112"/>
        <v>2.1025002645935764E-4</v>
      </c>
      <c r="CC249" s="119" t="str">
        <f t="shared" si="102"/>
        <v/>
      </c>
      <c r="CD249" s="121" t="str">
        <f t="shared" si="103"/>
        <v/>
      </c>
    </row>
    <row r="250" spans="1:82" ht="20.100000000000001" customHeight="1" x14ac:dyDescent="0.25">
      <c r="N250" s="136"/>
      <c r="AY250" s="134">
        <v>221</v>
      </c>
      <c r="AZ250" s="119">
        <f t="shared" si="114"/>
        <v>-4813.0750421641951</v>
      </c>
      <c r="BA250" s="140">
        <f t="shared" si="115"/>
        <v>2.012348991125051E-6</v>
      </c>
      <c r="BB250" s="140">
        <f t="shared" si="116"/>
        <v>9.1661136226088601E-4</v>
      </c>
      <c r="BC250" s="119">
        <f t="shared" si="117"/>
        <v>2.012348991125051E-6</v>
      </c>
      <c r="BD250" s="119" t="str">
        <f t="shared" si="118"/>
        <v/>
      </c>
      <c r="BE250" s="119" t="str">
        <f t="shared" si="119"/>
        <v/>
      </c>
      <c r="BF250" s="119">
        <f t="shared" si="120"/>
        <v>0</v>
      </c>
      <c r="BG250" s="119">
        <f t="shared" si="121"/>
        <v>2.012348991125051E-6</v>
      </c>
      <c r="BH250" s="119" t="str">
        <f t="shared" si="122"/>
        <v/>
      </c>
      <c r="BM250" s="134">
        <v>221</v>
      </c>
      <c r="BN250" s="119">
        <f t="shared" si="123"/>
        <v>-15.276075605603644</v>
      </c>
      <c r="BO250" s="140">
        <f t="shared" si="124"/>
        <v>6.3403631635309307E-4</v>
      </c>
      <c r="BP250" s="140">
        <f t="shared" si="125"/>
        <v>9.1661136226088601E-4</v>
      </c>
      <c r="BQ250" s="119">
        <f t="shared" si="126"/>
        <v>6.3403631635309307E-4</v>
      </c>
      <c r="BR250" s="119" t="str">
        <f t="shared" si="127"/>
        <v/>
      </c>
      <c r="BS250" s="119" t="str">
        <f t="shared" si="128"/>
        <v/>
      </c>
      <c r="BT250" s="140">
        <f t="shared" si="129"/>
        <v>0</v>
      </c>
      <c r="BU250" s="119">
        <f t="shared" si="130"/>
        <v>6.3403631635309307E-4</v>
      </c>
      <c r="BV250" s="119" t="str">
        <f t="shared" si="131"/>
        <v/>
      </c>
      <c r="BZ250" s="136">
        <f t="shared" si="113"/>
        <v>1.4591999999999947</v>
      </c>
      <c r="CA250" s="119">
        <f t="shared" si="111"/>
        <v>0.98368863658053529</v>
      </c>
      <c r="CB250" s="119">
        <f t="shared" si="112"/>
        <v>2.1188895515755757E-4</v>
      </c>
      <c r="CC250" s="119" t="str">
        <f t="shared" si="102"/>
        <v/>
      </c>
      <c r="CD250" s="121" t="str">
        <f t="shared" si="103"/>
        <v/>
      </c>
    </row>
    <row r="251" spans="1:82" ht="20.100000000000001" customHeight="1" x14ac:dyDescent="0.25">
      <c r="N251" s="136"/>
      <c r="AY251" s="134">
        <v>222</v>
      </c>
      <c r="AZ251" s="119">
        <f t="shared" si="114"/>
        <v>-4806.8965119431878</v>
      </c>
      <c r="BA251" s="140">
        <f t="shared" si="115"/>
        <v>2.037571570271276E-6</v>
      </c>
      <c r="BB251" s="140">
        <f t="shared" si="116"/>
        <v>9.2912249547306633E-4</v>
      </c>
      <c r="BC251" s="119">
        <f t="shared" si="117"/>
        <v>2.037571570271276E-6</v>
      </c>
      <c r="BD251" s="119" t="str">
        <f t="shared" si="118"/>
        <v/>
      </c>
      <c r="BE251" s="119" t="str">
        <f t="shared" si="119"/>
        <v/>
      </c>
      <c r="BF251" s="119">
        <f t="shared" si="120"/>
        <v>0</v>
      </c>
      <c r="BG251" s="119">
        <f t="shared" si="121"/>
        <v>2.037571570271276E-6</v>
      </c>
      <c r="BH251" s="119" t="str">
        <f t="shared" si="122"/>
        <v/>
      </c>
      <c r="BM251" s="134">
        <v>222</v>
      </c>
      <c r="BN251" s="119">
        <f t="shared" si="123"/>
        <v>-15.256465752451394</v>
      </c>
      <c r="BO251" s="140">
        <f t="shared" si="124"/>
        <v>6.4198326354829793E-4</v>
      </c>
      <c r="BP251" s="140">
        <f t="shared" si="125"/>
        <v>9.2912249547306384E-4</v>
      </c>
      <c r="BQ251" s="119">
        <f t="shared" si="126"/>
        <v>6.4198326354829793E-4</v>
      </c>
      <c r="BR251" s="119" t="str">
        <f t="shared" si="127"/>
        <v/>
      </c>
      <c r="BS251" s="119" t="str">
        <f t="shared" si="128"/>
        <v/>
      </c>
      <c r="BT251" s="140">
        <f t="shared" si="129"/>
        <v>0</v>
      </c>
      <c r="BU251" s="119">
        <f t="shared" si="130"/>
        <v>6.4198326354829793E-4</v>
      </c>
      <c r="BV251" s="119" t="str">
        <f t="shared" si="131"/>
        <v/>
      </c>
      <c r="BZ251" s="136">
        <f t="shared" si="113"/>
        <v>1.4655999999999947</v>
      </c>
      <c r="CA251" s="119">
        <f t="shared" si="111"/>
        <v>0.98347674762537773</v>
      </c>
      <c r="CB251" s="119">
        <f t="shared" si="112"/>
        <v>2.1353043508975933E-4</v>
      </c>
      <c r="CC251" s="119" t="str">
        <f t="shared" si="102"/>
        <v/>
      </c>
      <c r="CD251" s="121" t="str">
        <f t="shared" si="103"/>
        <v/>
      </c>
    </row>
    <row r="252" spans="1:82" ht="20.100000000000001" customHeight="1" x14ac:dyDescent="0.25">
      <c r="N252" s="136"/>
      <c r="AY252" s="134">
        <v>223</v>
      </c>
      <c r="AZ252" s="119">
        <f t="shared" si="114"/>
        <v>-4800.7179817221813</v>
      </c>
      <c r="BA252" s="140">
        <f t="shared" si="115"/>
        <v>2.0630772771782592E-6</v>
      </c>
      <c r="BB252" s="140">
        <f t="shared" si="116"/>
        <v>9.4179034041274494E-4</v>
      </c>
      <c r="BC252" s="119">
        <f t="shared" si="117"/>
        <v>2.0630772771782592E-6</v>
      </c>
      <c r="BD252" s="119" t="str">
        <f t="shared" si="118"/>
        <v/>
      </c>
      <c r="BE252" s="119" t="str">
        <f t="shared" si="119"/>
        <v/>
      </c>
      <c r="BF252" s="119">
        <f t="shared" si="120"/>
        <v>0</v>
      </c>
      <c r="BG252" s="119">
        <f t="shared" si="121"/>
        <v>2.0630772771782592E-6</v>
      </c>
      <c r="BH252" s="119" t="str">
        <f t="shared" si="122"/>
        <v/>
      </c>
      <c r="BM252" s="134">
        <v>223</v>
      </c>
      <c r="BN252" s="119">
        <f t="shared" si="123"/>
        <v>-15.23685589929914</v>
      </c>
      <c r="BO252" s="140">
        <f t="shared" si="124"/>
        <v>6.5001941658368611E-4</v>
      </c>
      <c r="BP252" s="140">
        <f t="shared" si="125"/>
        <v>9.4179034041274689E-4</v>
      </c>
      <c r="BQ252" s="119">
        <f t="shared" si="126"/>
        <v>6.5001941658368611E-4</v>
      </c>
      <c r="BR252" s="119" t="str">
        <f t="shared" si="127"/>
        <v/>
      </c>
      <c r="BS252" s="119" t="str">
        <f t="shared" si="128"/>
        <v/>
      </c>
      <c r="BT252" s="140">
        <f t="shared" si="129"/>
        <v>0</v>
      </c>
      <c r="BU252" s="119">
        <f t="shared" si="130"/>
        <v>6.5001941658368611E-4</v>
      </c>
      <c r="BV252" s="119" t="str">
        <f t="shared" si="131"/>
        <v/>
      </c>
      <c r="BZ252" s="136">
        <f t="shared" si="113"/>
        <v>1.4719999999999946</v>
      </c>
      <c r="CA252" s="119">
        <f t="shared" si="111"/>
        <v>0.98326321719028797</v>
      </c>
      <c r="CB252" s="119">
        <f t="shared" si="112"/>
        <v>2.1517441781160329E-4</v>
      </c>
      <c r="CC252" s="119" t="str">
        <f t="shared" si="102"/>
        <v/>
      </c>
      <c r="CD252" s="121" t="str">
        <f t="shared" si="103"/>
        <v/>
      </c>
    </row>
    <row r="253" spans="1:82" ht="20.100000000000001" customHeight="1" x14ac:dyDescent="0.25">
      <c r="N253" s="136"/>
      <c r="AY253" s="134">
        <v>224</v>
      </c>
      <c r="AZ253" s="119">
        <f t="shared" si="114"/>
        <v>-4794.5394515011749</v>
      </c>
      <c r="BA253" s="140">
        <f t="shared" si="115"/>
        <v>2.0888688346695891E-6</v>
      </c>
      <c r="BB253" s="140">
        <f t="shared" si="116"/>
        <v>9.5461665479446836E-4</v>
      </c>
      <c r="BC253" s="119">
        <f t="shared" si="117"/>
        <v>2.0888688346695891E-6</v>
      </c>
      <c r="BD253" s="119" t="str">
        <f t="shared" si="118"/>
        <v/>
      </c>
      <c r="BE253" s="119" t="str">
        <f t="shared" si="119"/>
        <v/>
      </c>
      <c r="BF253" s="119">
        <f t="shared" si="120"/>
        <v>0</v>
      </c>
      <c r="BG253" s="119">
        <f t="shared" si="121"/>
        <v>2.0888688346695891E-6</v>
      </c>
      <c r="BH253" s="119" t="str">
        <f t="shared" si="122"/>
        <v/>
      </c>
      <c r="BM253" s="134">
        <v>224</v>
      </c>
      <c r="BN253" s="119">
        <f t="shared" si="123"/>
        <v>-15.21724604614689</v>
      </c>
      <c r="BO253" s="140">
        <f t="shared" si="124"/>
        <v>6.5814563334674729E-4</v>
      </c>
      <c r="BP253" s="140">
        <f t="shared" si="125"/>
        <v>9.5461665479446836E-4</v>
      </c>
      <c r="BQ253" s="119">
        <f t="shared" si="126"/>
        <v>6.5814563334674729E-4</v>
      </c>
      <c r="BR253" s="119" t="str">
        <f t="shared" si="127"/>
        <v/>
      </c>
      <c r="BS253" s="119" t="str">
        <f t="shared" si="128"/>
        <v/>
      </c>
      <c r="BT253" s="140">
        <f t="shared" si="129"/>
        <v>0</v>
      </c>
      <c r="BU253" s="119">
        <f t="shared" si="130"/>
        <v>6.5814563334674729E-4</v>
      </c>
      <c r="BV253" s="119" t="str">
        <f t="shared" si="131"/>
        <v/>
      </c>
      <c r="BZ253" s="136">
        <f t="shared" si="113"/>
        <v>1.4783999999999946</v>
      </c>
      <c r="CA253" s="119">
        <f t="shared" si="111"/>
        <v>0.98304804277247637</v>
      </c>
      <c r="CB253" s="119">
        <f t="shared" si="112"/>
        <v>2.1682085503416104E-4</v>
      </c>
      <c r="CC253" s="119" t="str">
        <f t="shared" ref="CC253:CC316" si="132">IF(CA253&lt;(1-$BY$26),CB253,"")</f>
        <v/>
      </c>
      <c r="CD253" s="121" t="str">
        <f t="shared" ref="CD253:CD316" si="133">IF(CA253&lt;(1-$BY$32),CB253,"")</f>
        <v/>
      </c>
    </row>
    <row r="254" spans="1:82" ht="20.100000000000001" customHeight="1" x14ac:dyDescent="0.25">
      <c r="N254" s="136"/>
      <c r="AY254" s="134">
        <v>225</v>
      </c>
      <c r="AZ254" s="119">
        <f t="shared" si="114"/>
        <v>-4788.3609212801675</v>
      </c>
      <c r="BA254" s="140">
        <f t="shared" si="115"/>
        <v>2.1149489858237916E-6</v>
      </c>
      <c r="BB254" s="140">
        <f t="shared" si="116"/>
        <v>9.676032132183561E-4</v>
      </c>
      <c r="BC254" s="119">
        <f t="shared" si="117"/>
        <v>2.1149489858237916E-6</v>
      </c>
      <c r="BD254" s="119" t="str">
        <f t="shared" si="118"/>
        <v/>
      </c>
      <c r="BE254" s="119" t="str">
        <f t="shared" si="119"/>
        <v/>
      </c>
      <c r="BF254" s="119">
        <f t="shared" si="120"/>
        <v>0</v>
      </c>
      <c r="BG254" s="119">
        <f t="shared" si="121"/>
        <v>2.1149489858237916E-6</v>
      </c>
      <c r="BH254" s="119" t="str">
        <f t="shared" si="122"/>
        <v/>
      </c>
      <c r="BM254" s="134">
        <v>225</v>
      </c>
      <c r="BN254" s="119">
        <f t="shared" si="123"/>
        <v>-15.19763619299464</v>
      </c>
      <c r="BO254" s="140">
        <f t="shared" si="124"/>
        <v>6.6636277810675968E-4</v>
      </c>
      <c r="BP254" s="140">
        <f t="shared" si="125"/>
        <v>9.676032132183561E-4</v>
      </c>
      <c r="BQ254" s="119">
        <f t="shared" si="126"/>
        <v>6.6636277810675968E-4</v>
      </c>
      <c r="BR254" s="119" t="str">
        <f t="shared" si="127"/>
        <v/>
      </c>
      <c r="BS254" s="119" t="str">
        <f t="shared" si="128"/>
        <v/>
      </c>
      <c r="BT254" s="140">
        <f t="shared" si="129"/>
        <v>0</v>
      </c>
      <c r="BU254" s="119">
        <f t="shared" si="130"/>
        <v>6.6636277810675968E-4</v>
      </c>
      <c r="BV254" s="119" t="str">
        <f t="shared" si="131"/>
        <v/>
      </c>
      <c r="BZ254" s="136">
        <f t="shared" si="113"/>
        <v>1.4847999999999946</v>
      </c>
      <c r="CA254" s="119">
        <f t="shared" si="111"/>
        <v>0.98283122191744221</v>
      </c>
      <c r="CB254" s="119">
        <f t="shared" si="112"/>
        <v>2.1846969862548971E-4</v>
      </c>
      <c r="CC254" s="119" t="str">
        <f t="shared" si="132"/>
        <v/>
      </c>
      <c r="CD254" s="121" t="str">
        <f t="shared" si="133"/>
        <v/>
      </c>
    </row>
    <row r="255" spans="1:82" ht="20.100000000000001" customHeight="1" x14ac:dyDescent="0.25">
      <c r="A255" s="155" t="s">
        <v>64</v>
      </c>
      <c r="B255" s="155"/>
      <c r="C255" s="155"/>
      <c r="D255" s="155"/>
      <c r="E255" s="155"/>
      <c r="F255" s="155"/>
      <c r="N255" s="136"/>
      <c r="AY255" s="134">
        <v>226</v>
      </c>
      <c r="AZ255" s="119">
        <f t="shared" si="114"/>
        <v>-4782.1823910591611</v>
      </c>
      <c r="BA255" s="140">
        <f t="shared" si="115"/>
        <v>2.1413204940509018E-6</v>
      </c>
      <c r="BB255" s="140">
        <f t="shared" si="116"/>
        <v>9.807518072954941E-4</v>
      </c>
      <c r="BC255" s="119">
        <f t="shared" si="117"/>
        <v>2.1413204940509018E-6</v>
      </c>
      <c r="BD255" s="119" t="str">
        <f t="shared" si="118"/>
        <v/>
      </c>
      <c r="BE255" s="119" t="str">
        <f t="shared" si="119"/>
        <v/>
      </c>
      <c r="BF255" s="119">
        <f t="shared" si="120"/>
        <v>0</v>
      </c>
      <c r="BG255" s="119">
        <f t="shared" si="121"/>
        <v>2.1413204940509018E-6</v>
      </c>
      <c r="BH255" s="119" t="str">
        <f t="shared" si="122"/>
        <v/>
      </c>
      <c r="BM255" s="134">
        <v>226</v>
      </c>
      <c r="BN255" s="119">
        <f t="shared" si="123"/>
        <v>-15.178026339842388</v>
      </c>
      <c r="BO255" s="140">
        <f t="shared" si="124"/>
        <v>6.7467172153890486E-4</v>
      </c>
      <c r="BP255" s="140">
        <f t="shared" si="125"/>
        <v>9.807518072954941E-4</v>
      </c>
      <c r="BQ255" s="119">
        <f t="shared" si="126"/>
        <v>6.7467172153890486E-4</v>
      </c>
      <c r="BR255" s="119" t="str">
        <f t="shared" si="127"/>
        <v/>
      </c>
      <c r="BS255" s="119" t="str">
        <f t="shared" si="128"/>
        <v/>
      </c>
      <c r="BT255" s="140">
        <f t="shared" si="129"/>
        <v>0</v>
      </c>
      <c r="BU255" s="119">
        <f t="shared" si="130"/>
        <v>6.7467172153890486E-4</v>
      </c>
      <c r="BV255" s="119" t="str">
        <f t="shared" si="131"/>
        <v/>
      </c>
      <c r="BZ255" s="136">
        <f t="shared" si="113"/>
        <v>1.4911999999999945</v>
      </c>
      <c r="CA255" s="119">
        <f t="shared" si="111"/>
        <v>0.98261275221881672</v>
      </c>
      <c r="CB255" s="119">
        <f t="shared" si="112"/>
        <v>2.2012090061107603E-4</v>
      </c>
      <c r="CC255" s="119" t="str">
        <f t="shared" si="132"/>
        <v/>
      </c>
      <c r="CD255" s="121" t="str">
        <f t="shared" si="133"/>
        <v/>
      </c>
    </row>
    <row r="256" spans="1:82" ht="20.100000000000001" customHeight="1" x14ac:dyDescent="0.25">
      <c r="N256" s="136"/>
      <c r="AY256" s="134">
        <v>227</v>
      </c>
      <c r="AZ256" s="119">
        <f t="shared" si="114"/>
        <v>-4776.0038608381547</v>
      </c>
      <c r="BA256" s="140">
        <f t="shared" si="115"/>
        <v>2.1679861431683661E-6</v>
      </c>
      <c r="BB256" s="140">
        <f t="shared" si="116"/>
        <v>9.9406424577378459E-4</v>
      </c>
      <c r="BC256" s="119">
        <f t="shared" si="117"/>
        <v>2.1679861431683661E-6</v>
      </c>
      <c r="BD256" s="119" t="str">
        <f t="shared" si="118"/>
        <v/>
      </c>
      <c r="BE256" s="119" t="str">
        <f t="shared" si="119"/>
        <v/>
      </c>
      <c r="BF256" s="119">
        <f t="shared" si="120"/>
        <v>0</v>
      </c>
      <c r="BG256" s="119">
        <f t="shared" si="121"/>
        <v>2.1679861431683661E-6</v>
      </c>
      <c r="BH256" s="119" t="str">
        <f t="shared" si="122"/>
        <v/>
      </c>
      <c r="BM256" s="134">
        <v>227</v>
      </c>
      <c r="BN256" s="119">
        <f t="shared" si="123"/>
        <v>-15.158416486690136</v>
      </c>
      <c r="BO256" s="140">
        <f t="shared" si="124"/>
        <v>6.8307334074818181E-4</v>
      </c>
      <c r="BP256" s="140">
        <f t="shared" si="125"/>
        <v>9.9406424577378654E-4</v>
      </c>
      <c r="BQ256" s="119">
        <f t="shared" si="126"/>
        <v>6.8307334074818181E-4</v>
      </c>
      <c r="BR256" s="119" t="str">
        <f t="shared" si="127"/>
        <v/>
      </c>
      <c r="BS256" s="119" t="str">
        <f t="shared" si="128"/>
        <v/>
      </c>
      <c r="BT256" s="140">
        <f t="shared" si="129"/>
        <v>0</v>
      </c>
      <c r="BU256" s="119">
        <f t="shared" si="130"/>
        <v>6.8307334074818181E-4</v>
      </c>
      <c r="BV256" s="119" t="str">
        <f t="shared" si="131"/>
        <v/>
      </c>
      <c r="BZ256" s="136">
        <f t="shared" si="113"/>
        <v>1.4975999999999945</v>
      </c>
      <c r="CA256" s="119">
        <f t="shared" si="111"/>
        <v>0.98239263131820564</v>
      </c>
      <c r="CB256" s="119">
        <f t="shared" si="112"/>
        <v>2.2177441317516866E-4</v>
      </c>
      <c r="CC256" s="119" t="str">
        <f t="shared" si="132"/>
        <v/>
      </c>
      <c r="CD256" s="121" t="str">
        <f t="shared" si="133"/>
        <v/>
      </c>
    </row>
    <row r="257" spans="1:82" ht="20.100000000000001" customHeight="1" x14ac:dyDescent="0.25">
      <c r="N257" s="136"/>
      <c r="AY257" s="134">
        <v>228</v>
      </c>
      <c r="AZ257" s="119">
        <f t="shared" si="114"/>
        <v>-4769.8253306171482</v>
      </c>
      <c r="BA257" s="140">
        <f t="shared" si="115"/>
        <v>2.1949487374762269E-6</v>
      </c>
      <c r="BB257" s="140">
        <f t="shared" si="116"/>
        <v>1.0075423546642714E-3</v>
      </c>
      <c r="BC257" s="119">
        <f t="shared" si="117"/>
        <v>2.1949487374762269E-6</v>
      </c>
      <c r="BD257" s="119" t="str">
        <f t="shared" si="118"/>
        <v/>
      </c>
      <c r="BE257" s="119" t="str">
        <f t="shared" si="119"/>
        <v/>
      </c>
      <c r="BF257" s="119">
        <f t="shared" si="120"/>
        <v>0</v>
      </c>
      <c r="BG257" s="119">
        <f t="shared" si="121"/>
        <v>2.1949487374762269E-6</v>
      </c>
      <c r="BH257" s="119" t="str">
        <f t="shared" si="122"/>
        <v/>
      </c>
      <c r="BM257" s="134">
        <v>228</v>
      </c>
      <c r="BN257" s="119">
        <f t="shared" si="123"/>
        <v>-15.138806633537886</v>
      </c>
      <c r="BO257" s="140">
        <f t="shared" si="124"/>
        <v>6.9156851929309208E-4</v>
      </c>
      <c r="BP257" s="140">
        <f t="shared" si="125"/>
        <v>1.0075423546642714E-3</v>
      </c>
      <c r="BQ257" s="119">
        <f t="shared" si="126"/>
        <v>6.9156851929309208E-4</v>
      </c>
      <c r="BR257" s="119" t="str">
        <f t="shared" si="127"/>
        <v/>
      </c>
      <c r="BS257" s="119" t="str">
        <f t="shared" si="128"/>
        <v/>
      </c>
      <c r="BT257" s="140">
        <f t="shared" si="129"/>
        <v>0</v>
      </c>
      <c r="BU257" s="119">
        <f t="shared" si="130"/>
        <v>6.9156851929309208E-4</v>
      </c>
      <c r="BV257" s="119" t="str">
        <f t="shared" si="131"/>
        <v/>
      </c>
      <c r="BZ257" s="136">
        <f t="shared" si="113"/>
        <v>1.5039999999999945</v>
      </c>
      <c r="CA257" s="119">
        <f t="shared" si="111"/>
        <v>0.98217085690503048</v>
      </c>
      <c r="CB257" s="119">
        <f t="shared" si="112"/>
        <v>2.2343018866288755E-4</v>
      </c>
      <c r="CC257" s="119" t="str">
        <f t="shared" si="132"/>
        <v/>
      </c>
      <c r="CD257" s="121" t="str">
        <f t="shared" si="133"/>
        <v/>
      </c>
    </row>
    <row r="258" spans="1:82" ht="20.100000000000001" customHeight="1" x14ac:dyDescent="0.25">
      <c r="A258" s="156" t="s">
        <v>103</v>
      </c>
      <c r="B258" s="156"/>
      <c r="C258" s="156"/>
      <c r="D258" s="156"/>
      <c r="E258" s="156"/>
      <c r="F258" s="156"/>
      <c r="N258" s="136"/>
      <c r="AY258" s="134">
        <v>229</v>
      </c>
      <c r="AZ258" s="119">
        <f t="shared" si="114"/>
        <v>-4763.6468003961418</v>
      </c>
      <c r="BA258" s="140">
        <f t="shared" si="115"/>
        <v>2.2222111018315928E-6</v>
      </c>
      <c r="BB258" s="140">
        <f t="shared" si="116"/>
        <v>1.0211879773679162E-3</v>
      </c>
      <c r="BC258" s="119">
        <f t="shared" si="117"/>
        <v>2.2222111018315928E-6</v>
      </c>
      <c r="BD258" s="119" t="str">
        <f t="shared" si="118"/>
        <v/>
      </c>
      <c r="BE258" s="119" t="str">
        <f t="shared" si="119"/>
        <v/>
      </c>
      <c r="BF258" s="119">
        <f t="shared" si="120"/>
        <v>0</v>
      </c>
      <c r="BG258" s="119">
        <f t="shared" si="121"/>
        <v>2.2222111018315928E-6</v>
      </c>
      <c r="BH258" s="119" t="str">
        <f t="shared" si="122"/>
        <v/>
      </c>
      <c r="BM258" s="134">
        <v>229</v>
      </c>
      <c r="BN258" s="119">
        <f t="shared" si="123"/>
        <v>-15.119196780385636</v>
      </c>
      <c r="BO258" s="140">
        <f t="shared" si="124"/>
        <v>7.0015814720911685E-4</v>
      </c>
      <c r="BP258" s="140">
        <f t="shared" si="125"/>
        <v>1.0211879773679162E-3</v>
      </c>
      <c r="BQ258" s="119">
        <f t="shared" si="126"/>
        <v>7.0015814720911685E-4</v>
      </c>
      <c r="BR258" s="119" t="str">
        <f t="shared" si="127"/>
        <v/>
      </c>
      <c r="BS258" s="119" t="str">
        <f t="shared" si="128"/>
        <v/>
      </c>
      <c r="BT258" s="140">
        <f t="shared" si="129"/>
        <v>0</v>
      </c>
      <c r="BU258" s="119">
        <f t="shared" si="130"/>
        <v>7.0015814720911685E-4</v>
      </c>
      <c r="BV258" s="119" t="str">
        <f t="shared" si="131"/>
        <v/>
      </c>
      <c r="BZ258" s="136">
        <f t="shared" si="113"/>
        <v>1.5103999999999944</v>
      </c>
      <c r="CA258" s="119">
        <f t="shared" si="111"/>
        <v>0.98194742671636759</v>
      </c>
      <c r="CB258" s="119">
        <f t="shared" si="112"/>
        <v>2.2508817957900273E-4</v>
      </c>
      <c r="CC258" s="119" t="str">
        <f t="shared" si="132"/>
        <v/>
      </c>
      <c r="CD258" s="121" t="str">
        <f t="shared" si="133"/>
        <v/>
      </c>
    </row>
    <row r="259" spans="1:82" ht="20.100000000000001" customHeight="1" x14ac:dyDescent="0.25">
      <c r="N259" s="136"/>
      <c r="AY259" s="134">
        <v>230</v>
      </c>
      <c r="AZ259" s="119">
        <f t="shared" si="114"/>
        <v>-4757.4682701751344</v>
      </c>
      <c r="BA259" s="140">
        <f t="shared" si="115"/>
        <v>2.2497760817223916E-6</v>
      </c>
      <c r="BB259" s="140">
        <f t="shared" si="116"/>
        <v>1.0350029748028415E-3</v>
      </c>
      <c r="BC259" s="119">
        <f t="shared" si="117"/>
        <v>2.2497760817223916E-6</v>
      </c>
      <c r="BD259" s="119" t="str">
        <f t="shared" si="118"/>
        <v/>
      </c>
      <c r="BE259" s="119" t="str">
        <f t="shared" si="119"/>
        <v/>
      </c>
      <c r="BF259" s="119">
        <f t="shared" si="120"/>
        <v>0</v>
      </c>
      <c r="BG259" s="119">
        <f t="shared" si="121"/>
        <v>2.2497760817223916E-6</v>
      </c>
      <c r="BH259" s="119" t="str">
        <f t="shared" si="122"/>
        <v/>
      </c>
      <c r="BM259" s="134">
        <v>230</v>
      </c>
      <c r="BN259" s="119">
        <f t="shared" si="123"/>
        <v>-15.099586927233384</v>
      </c>
      <c r="BO259" s="140">
        <f t="shared" si="124"/>
        <v>7.08843121031941E-4</v>
      </c>
      <c r="BP259" s="140">
        <f t="shared" si="125"/>
        <v>1.0350029748028415E-3</v>
      </c>
      <c r="BQ259" s="119">
        <f t="shared" si="126"/>
        <v>7.08843121031941E-4</v>
      </c>
      <c r="BR259" s="119" t="str">
        <f t="shared" si="127"/>
        <v/>
      </c>
      <c r="BS259" s="119" t="str">
        <f t="shared" si="128"/>
        <v/>
      </c>
      <c r="BT259" s="140">
        <f t="shared" si="129"/>
        <v>0</v>
      </c>
      <c r="BU259" s="119">
        <f t="shared" si="130"/>
        <v>7.08843121031941E-4</v>
      </c>
      <c r="BV259" s="119" t="str">
        <f t="shared" si="131"/>
        <v/>
      </c>
      <c r="BZ259" s="136">
        <f t="shared" si="113"/>
        <v>1.5167999999999944</v>
      </c>
      <c r="CA259" s="119">
        <f t="shared" si="111"/>
        <v>0.98172233853678859</v>
      </c>
      <c r="CB259" s="119">
        <f t="shared" si="112"/>
        <v>2.2674833859159804E-4</v>
      </c>
      <c r="CC259" s="119" t="str">
        <f t="shared" si="132"/>
        <v/>
      </c>
      <c r="CD259" s="121" t="str">
        <f t="shared" si="133"/>
        <v/>
      </c>
    </row>
    <row r="260" spans="1:82" ht="20.100000000000001" customHeight="1" x14ac:dyDescent="0.25">
      <c r="A260" s="160" t="s">
        <v>368</v>
      </c>
      <c r="B260" s="160"/>
      <c r="C260" s="160"/>
      <c r="D260" s="160"/>
      <c r="E260" s="160"/>
      <c r="F260" s="160"/>
      <c r="N260" s="136"/>
      <c r="AY260" s="134">
        <v>231</v>
      </c>
      <c r="AZ260" s="119">
        <f t="shared" si="114"/>
        <v>-4751.289739954128</v>
      </c>
      <c r="BA260" s="140">
        <f t="shared" si="115"/>
        <v>2.2776465433403717E-6</v>
      </c>
      <c r="BB260" s="140">
        <f t="shared" si="116"/>
        <v>1.0489892255320227E-3</v>
      </c>
      <c r="BC260" s="119">
        <f t="shared" si="117"/>
        <v>2.2776465433403717E-6</v>
      </c>
      <c r="BD260" s="119" t="str">
        <f t="shared" si="118"/>
        <v/>
      </c>
      <c r="BE260" s="119" t="str">
        <f t="shared" si="119"/>
        <v/>
      </c>
      <c r="BF260" s="119">
        <f t="shared" si="120"/>
        <v>0</v>
      </c>
      <c r="BG260" s="119">
        <f t="shared" si="121"/>
        <v>2.2776465433403717E-6</v>
      </c>
      <c r="BH260" s="119" t="str">
        <f t="shared" si="122"/>
        <v/>
      </c>
      <c r="BM260" s="134">
        <v>231</v>
      </c>
      <c r="BN260" s="119">
        <f t="shared" si="123"/>
        <v>-15.079977074081132</v>
      </c>
      <c r="BO260" s="140">
        <f t="shared" si="124"/>
        <v>7.17624343820464E-4</v>
      </c>
      <c r="BP260" s="140">
        <f t="shared" si="125"/>
        <v>1.0489892255320249E-3</v>
      </c>
      <c r="BQ260" s="119">
        <f t="shared" si="126"/>
        <v>7.17624343820464E-4</v>
      </c>
      <c r="BR260" s="119" t="str">
        <f t="shared" si="127"/>
        <v/>
      </c>
      <c r="BS260" s="119" t="str">
        <f t="shared" si="128"/>
        <v/>
      </c>
      <c r="BT260" s="140">
        <f t="shared" si="129"/>
        <v>0</v>
      </c>
      <c r="BU260" s="119">
        <f t="shared" si="130"/>
        <v>7.17624343820464E-4</v>
      </c>
      <c r="BV260" s="119" t="str">
        <f t="shared" si="131"/>
        <v/>
      </c>
      <c r="BZ260" s="136">
        <f t="shared" si="113"/>
        <v>1.5231999999999943</v>
      </c>
      <c r="CA260" s="119">
        <f t="shared" si="111"/>
        <v>0.98149559019819699</v>
      </c>
      <c r="CB260" s="119">
        <f t="shared" si="112"/>
        <v>2.2841061853084987E-4</v>
      </c>
      <c r="CC260" s="119" t="str">
        <f t="shared" si="132"/>
        <v/>
      </c>
      <c r="CD260" s="121" t="str">
        <f t="shared" si="133"/>
        <v/>
      </c>
    </row>
    <row r="261" spans="1:82" ht="20.100000000000001" customHeight="1" x14ac:dyDescent="0.25">
      <c r="A261" s="160"/>
      <c r="B261" s="160"/>
      <c r="C261" s="160"/>
      <c r="D261" s="160"/>
      <c r="E261" s="160"/>
      <c r="F261" s="160"/>
      <c r="N261" s="136"/>
      <c r="AY261" s="134">
        <v>232</v>
      </c>
      <c r="AZ261" s="119">
        <f t="shared" si="114"/>
        <v>-4745.1112097331215</v>
      </c>
      <c r="BA261" s="140">
        <f t="shared" si="115"/>
        <v>2.3058253736533699E-6</v>
      </c>
      <c r="BB261" s="140">
        <f t="shared" si="116"/>
        <v>1.0631486258914427E-3</v>
      </c>
      <c r="BC261" s="119">
        <f t="shared" si="117"/>
        <v>2.3058253736533699E-6</v>
      </c>
      <c r="BD261" s="119" t="str">
        <f t="shared" si="118"/>
        <v/>
      </c>
      <c r="BE261" s="119" t="str">
        <f t="shared" si="119"/>
        <v/>
      </c>
      <c r="BF261" s="119">
        <f t="shared" si="120"/>
        <v>0</v>
      </c>
      <c r="BG261" s="119">
        <f t="shared" si="121"/>
        <v>2.3058253736533699E-6</v>
      </c>
      <c r="BH261" s="119" t="str">
        <f t="shared" si="122"/>
        <v/>
      </c>
      <c r="BM261" s="134">
        <v>232</v>
      </c>
      <c r="BN261" s="119">
        <f t="shared" si="123"/>
        <v>-15.060367220928882</v>
      </c>
      <c r="BO261" s="140">
        <f t="shared" si="124"/>
        <v>7.2650272517955461E-4</v>
      </c>
      <c r="BP261" s="140">
        <f t="shared" si="125"/>
        <v>1.0631486258914427E-3</v>
      </c>
      <c r="BQ261" s="119">
        <f t="shared" si="126"/>
        <v>7.2650272517955461E-4</v>
      </c>
      <c r="BR261" s="119" t="str">
        <f t="shared" si="127"/>
        <v/>
      </c>
      <c r="BS261" s="119" t="str">
        <f t="shared" si="128"/>
        <v/>
      </c>
      <c r="BT261" s="140">
        <f t="shared" si="129"/>
        <v>0</v>
      </c>
      <c r="BU261" s="119">
        <f t="shared" si="130"/>
        <v>7.2650272517955461E-4</v>
      </c>
      <c r="BV261" s="119" t="str">
        <f t="shared" si="131"/>
        <v/>
      </c>
      <c r="BZ261" s="136">
        <f t="shared" si="113"/>
        <v>1.5295999999999943</v>
      </c>
      <c r="CA261" s="119">
        <f t="shared" si="111"/>
        <v>0.98126717957966614</v>
      </c>
      <c r="CB261" s="119">
        <f t="shared" si="112"/>
        <v>2.3007497239202479E-4</v>
      </c>
      <c r="CC261" s="119" t="str">
        <f t="shared" si="132"/>
        <v/>
      </c>
      <c r="CD261" s="121" t="str">
        <f t="shared" si="133"/>
        <v/>
      </c>
    </row>
    <row r="262" spans="1:82" ht="20.100000000000001" customHeight="1" x14ac:dyDescent="0.25">
      <c r="N262" s="136"/>
      <c r="AY262" s="134">
        <v>233</v>
      </c>
      <c r="AZ262" s="119">
        <f t="shared" si="114"/>
        <v>-4738.9326795121142</v>
      </c>
      <c r="BA262" s="140">
        <f t="shared" si="115"/>
        <v>2.3343154804767547E-6</v>
      </c>
      <c r="BB262" s="140">
        <f t="shared" si="116"/>
        <v>1.0774830901186616E-3</v>
      </c>
      <c r="BC262" s="119">
        <f t="shared" si="117"/>
        <v>2.3343154804767547E-6</v>
      </c>
      <c r="BD262" s="119" t="str">
        <f t="shared" si="118"/>
        <v/>
      </c>
      <c r="BE262" s="119" t="str">
        <f t="shared" si="119"/>
        <v/>
      </c>
      <c r="BF262" s="119">
        <f t="shared" si="120"/>
        <v>0</v>
      </c>
      <c r="BG262" s="119">
        <f t="shared" si="121"/>
        <v>2.3343154804767547E-6</v>
      </c>
      <c r="BH262" s="119" t="str">
        <f t="shared" si="122"/>
        <v/>
      </c>
      <c r="BM262" s="134">
        <v>233</v>
      </c>
      <c r="BN262" s="119">
        <f t="shared" si="123"/>
        <v>-15.04075736777663</v>
      </c>
      <c r="BO262" s="140">
        <f t="shared" si="124"/>
        <v>7.3547918128258067E-4</v>
      </c>
      <c r="BP262" s="140">
        <f t="shared" si="125"/>
        <v>1.0774830901186597E-3</v>
      </c>
      <c r="BQ262" s="119">
        <f t="shared" si="126"/>
        <v>7.3547918128258067E-4</v>
      </c>
      <c r="BR262" s="119" t="str">
        <f t="shared" si="127"/>
        <v/>
      </c>
      <c r="BS262" s="119" t="str">
        <f t="shared" si="128"/>
        <v/>
      </c>
      <c r="BT262" s="140">
        <f t="shared" si="129"/>
        <v>0</v>
      </c>
      <c r="BU262" s="119">
        <f t="shared" si="130"/>
        <v>7.3547918128258067E-4</v>
      </c>
      <c r="BV262" s="119" t="str">
        <f t="shared" si="131"/>
        <v/>
      </c>
      <c r="BZ262" s="136">
        <f t="shared" si="113"/>
        <v>1.5359999999999943</v>
      </c>
      <c r="CA262" s="119">
        <f t="shared" si="111"/>
        <v>0.98103710460727411</v>
      </c>
      <c r="CB262" s="119">
        <f t="shared" si="112"/>
        <v>2.3174135333436929E-4</v>
      </c>
      <c r="CC262" s="119" t="str">
        <f t="shared" si="132"/>
        <v/>
      </c>
      <c r="CD262" s="121" t="str">
        <f t="shared" si="133"/>
        <v/>
      </c>
    </row>
    <row r="263" spans="1:82" ht="20.100000000000001" customHeight="1" x14ac:dyDescent="0.25">
      <c r="N263" s="136"/>
      <c r="AY263" s="134">
        <v>234</v>
      </c>
      <c r="AZ263" s="119">
        <f t="shared" si="114"/>
        <v>-4732.7541492911078</v>
      </c>
      <c r="BA263" s="140">
        <f t="shared" si="115"/>
        <v>2.3631197925441027E-6</v>
      </c>
      <c r="BB263" s="140">
        <f t="shared" si="116"/>
        <v>1.0919945504818463E-3</v>
      </c>
      <c r="BC263" s="119">
        <f t="shared" si="117"/>
        <v>2.3631197925441027E-6</v>
      </c>
      <c r="BD263" s="119" t="str">
        <f t="shared" si="118"/>
        <v/>
      </c>
      <c r="BE263" s="119" t="str">
        <f t="shared" si="119"/>
        <v/>
      </c>
      <c r="BF263" s="119">
        <f t="shared" si="120"/>
        <v>0</v>
      </c>
      <c r="BG263" s="119">
        <f t="shared" si="121"/>
        <v>2.3631197925441027E-6</v>
      </c>
      <c r="BH263" s="119" t="str">
        <f t="shared" si="122"/>
        <v/>
      </c>
      <c r="BM263" s="134">
        <v>234</v>
      </c>
      <c r="BN263" s="119">
        <f t="shared" si="123"/>
        <v>-15.021147514624378</v>
      </c>
      <c r="BO263" s="140">
        <f t="shared" si="124"/>
        <v>7.4455463489366675E-4</v>
      </c>
      <c r="BP263" s="140">
        <f t="shared" si="125"/>
        <v>1.0919945504818463E-3</v>
      </c>
      <c r="BQ263" s="119">
        <f t="shared" si="126"/>
        <v>7.4455463489366675E-4</v>
      </c>
      <c r="BR263" s="119" t="str">
        <f t="shared" si="127"/>
        <v/>
      </c>
      <c r="BS263" s="119" t="str">
        <f t="shared" si="128"/>
        <v/>
      </c>
      <c r="BT263" s="140">
        <f t="shared" si="129"/>
        <v>0</v>
      </c>
      <c r="BU263" s="119">
        <f t="shared" si="130"/>
        <v>7.4455463489366675E-4</v>
      </c>
      <c r="BV263" s="119" t="str">
        <f t="shared" si="131"/>
        <v/>
      </c>
      <c r="BZ263" s="136">
        <f t="shared" si="113"/>
        <v>1.5423999999999942</v>
      </c>
      <c r="CA263" s="119">
        <f t="shared" si="111"/>
        <v>0.98080536325393974</v>
      </c>
      <c r="CB263" s="119">
        <f t="shared" si="112"/>
        <v>2.3340971468388538E-4</v>
      </c>
      <c r="CC263" s="119" t="str">
        <f t="shared" si="132"/>
        <v/>
      </c>
      <c r="CD263" s="121" t="str">
        <f t="shared" si="133"/>
        <v/>
      </c>
    </row>
    <row r="264" spans="1:82" ht="20.100000000000001" customHeight="1" x14ac:dyDescent="0.25">
      <c r="N264" s="136"/>
      <c r="AY264" s="134">
        <v>235</v>
      </c>
      <c r="AZ264" s="119">
        <f t="shared" si="114"/>
        <v>-4726.5756190701013</v>
      </c>
      <c r="BA264" s="140">
        <f t="shared" si="115"/>
        <v>2.392241259577095E-6</v>
      </c>
      <c r="BB264" s="140">
        <f t="shared" si="116"/>
        <v>1.1066849574092469E-3</v>
      </c>
      <c r="BC264" s="119">
        <f t="shared" si="117"/>
        <v>2.392241259577095E-6</v>
      </c>
      <c r="BD264" s="119" t="str">
        <f t="shared" si="118"/>
        <v/>
      </c>
      <c r="BE264" s="119" t="str">
        <f t="shared" si="119"/>
        <v/>
      </c>
      <c r="BF264" s="119">
        <f t="shared" si="120"/>
        <v>0</v>
      </c>
      <c r="BG264" s="119">
        <f t="shared" si="121"/>
        <v>2.392241259577095E-6</v>
      </c>
      <c r="BH264" s="119" t="str">
        <f t="shared" si="122"/>
        <v/>
      </c>
      <c r="BM264" s="134">
        <v>235</v>
      </c>
      <c r="BN264" s="119">
        <f t="shared" si="123"/>
        <v>-15.001537661472128</v>
      </c>
      <c r="BO264" s="140">
        <f t="shared" si="124"/>
        <v>7.5373001538970631E-4</v>
      </c>
      <c r="BP264" s="140">
        <f t="shared" si="125"/>
        <v>1.1066849574092469E-3</v>
      </c>
      <c r="BQ264" s="119">
        <f t="shared" si="126"/>
        <v>7.5373001538970631E-4</v>
      </c>
      <c r="BR264" s="119" t="str">
        <f t="shared" si="127"/>
        <v/>
      </c>
      <c r="BS264" s="119" t="str">
        <f t="shared" si="128"/>
        <v/>
      </c>
      <c r="BT264" s="140">
        <f t="shared" si="129"/>
        <v>0</v>
      </c>
      <c r="BU264" s="119">
        <f t="shared" si="130"/>
        <v>7.5373001538970631E-4</v>
      </c>
      <c r="BV264" s="119" t="str">
        <f t="shared" si="131"/>
        <v/>
      </c>
      <c r="BZ264" s="136">
        <f t="shared" si="113"/>
        <v>1.5487999999999942</v>
      </c>
      <c r="CA264" s="119">
        <f t="shared" si="111"/>
        <v>0.98057195353925586</v>
      </c>
      <c r="CB264" s="119">
        <f t="shared" si="112"/>
        <v>2.350800099335526E-4</v>
      </c>
      <c r="CC264" s="119" t="str">
        <f t="shared" si="132"/>
        <v/>
      </c>
      <c r="CD264" s="121" t="str">
        <f t="shared" si="133"/>
        <v/>
      </c>
    </row>
    <row r="265" spans="1:82" ht="20.100000000000001" customHeight="1" x14ac:dyDescent="0.25">
      <c r="N265" s="136"/>
      <c r="AY265" s="134">
        <v>236</v>
      </c>
      <c r="AZ265" s="119">
        <f t="shared" si="114"/>
        <v>-4720.3970888490949</v>
      </c>
      <c r="BA265" s="140">
        <f t="shared" si="115"/>
        <v>2.4216828523545164E-6</v>
      </c>
      <c r="BB265" s="140">
        <f t="shared" si="116"/>
        <v>1.1215562796190622E-3</v>
      </c>
      <c r="BC265" s="119">
        <f t="shared" si="117"/>
        <v>2.4216828523545164E-6</v>
      </c>
      <c r="BD265" s="119" t="str">
        <f t="shared" si="118"/>
        <v/>
      </c>
      <c r="BE265" s="119" t="str">
        <f t="shared" si="119"/>
        <v/>
      </c>
      <c r="BF265" s="119">
        <f t="shared" si="120"/>
        <v>0</v>
      </c>
      <c r="BG265" s="119">
        <f t="shared" si="121"/>
        <v>2.4216828523545164E-6</v>
      </c>
      <c r="BH265" s="119" t="str">
        <f t="shared" si="122"/>
        <v/>
      </c>
      <c r="BM265" s="134">
        <v>236</v>
      </c>
      <c r="BN265" s="119">
        <f t="shared" si="123"/>
        <v>-14.981927808319877</v>
      </c>
      <c r="BO265" s="140">
        <f t="shared" si="124"/>
        <v>7.6300625878212506E-4</v>
      </c>
      <c r="BP265" s="140">
        <f t="shared" si="125"/>
        <v>1.1215562796190622E-3</v>
      </c>
      <c r="BQ265" s="119">
        <f t="shared" si="126"/>
        <v>7.6300625878212506E-4</v>
      </c>
      <c r="BR265" s="119" t="str">
        <f t="shared" si="127"/>
        <v/>
      </c>
      <c r="BS265" s="119" t="str">
        <f t="shared" si="128"/>
        <v/>
      </c>
      <c r="BT265" s="140">
        <f t="shared" si="129"/>
        <v>0</v>
      </c>
      <c r="BU265" s="119">
        <f t="shared" si="130"/>
        <v>7.6300625878212506E-4</v>
      </c>
      <c r="BV265" s="119" t="str">
        <f t="shared" si="131"/>
        <v/>
      </c>
      <c r="BZ265" s="136">
        <f t="shared" si="113"/>
        <v>1.5551999999999941</v>
      </c>
      <c r="CA265" s="119">
        <f t="shared" si="111"/>
        <v>0.98033687352932231</v>
      </c>
      <c r="CB265" s="119">
        <f t="shared" si="112"/>
        <v>2.3675219274310599E-4</v>
      </c>
      <c r="CC265" s="119" t="str">
        <f t="shared" si="132"/>
        <v/>
      </c>
      <c r="CD265" s="121" t="str">
        <f t="shared" si="133"/>
        <v/>
      </c>
    </row>
    <row r="266" spans="1:82" ht="20.100000000000001" customHeight="1" x14ac:dyDescent="0.25">
      <c r="N266" s="136"/>
      <c r="AY266" s="134">
        <v>237</v>
      </c>
      <c r="AZ266" s="119">
        <f t="shared" si="114"/>
        <v>-4714.2185586280884</v>
      </c>
      <c r="BA266" s="140">
        <f t="shared" si="115"/>
        <v>2.451447562780473E-6</v>
      </c>
      <c r="BB266" s="140">
        <f t="shared" si="116"/>
        <v>1.1366105042497723E-3</v>
      </c>
      <c r="BC266" s="119">
        <f t="shared" si="117"/>
        <v>2.451447562780473E-6</v>
      </c>
      <c r="BD266" s="119" t="str">
        <f t="shared" si="118"/>
        <v/>
      </c>
      <c r="BE266" s="119" t="str">
        <f t="shared" si="119"/>
        <v/>
      </c>
      <c r="BF266" s="119">
        <f t="shared" si="120"/>
        <v>0</v>
      </c>
      <c r="BG266" s="119">
        <f t="shared" si="121"/>
        <v>2.451447562780473E-6</v>
      </c>
      <c r="BH266" s="119" t="str">
        <f t="shared" si="122"/>
        <v/>
      </c>
      <c r="BM266" s="134">
        <v>237</v>
      </c>
      <c r="BN266" s="119">
        <f t="shared" si="123"/>
        <v>-14.962317955167626</v>
      </c>
      <c r="BO266" s="140">
        <f t="shared" si="124"/>
        <v>7.723843077383554E-4</v>
      </c>
      <c r="BP266" s="140">
        <f t="shared" si="125"/>
        <v>1.1366105042497745E-3</v>
      </c>
      <c r="BQ266" s="119">
        <f t="shared" si="126"/>
        <v>7.723843077383554E-4</v>
      </c>
      <c r="BR266" s="119" t="str">
        <f t="shared" si="127"/>
        <v/>
      </c>
      <c r="BS266" s="119" t="str">
        <f t="shared" si="128"/>
        <v/>
      </c>
      <c r="BT266" s="140">
        <f t="shared" si="129"/>
        <v>0</v>
      </c>
      <c r="BU266" s="119">
        <f t="shared" si="130"/>
        <v>7.723843077383554E-4</v>
      </c>
      <c r="BV266" s="119" t="str">
        <f t="shared" si="131"/>
        <v/>
      </c>
      <c r="BZ266" s="136">
        <f t="shared" si="113"/>
        <v>1.5615999999999941</v>
      </c>
      <c r="CA266" s="119">
        <f t="shared" si="111"/>
        <v>0.9801001213365792</v>
      </c>
      <c r="CB266" s="119">
        <f t="shared" si="112"/>
        <v>2.3842621694225574E-4</v>
      </c>
      <c r="CC266" s="119" t="str">
        <f t="shared" si="132"/>
        <v/>
      </c>
      <c r="CD266" s="121" t="str">
        <f t="shared" si="133"/>
        <v/>
      </c>
    </row>
    <row r="267" spans="1:82" ht="20.100000000000001" customHeight="1" x14ac:dyDescent="0.25">
      <c r="N267" s="136"/>
      <c r="AY267" s="134">
        <v>238</v>
      </c>
      <c r="AZ267" s="119">
        <f t="shared" si="114"/>
        <v>-4708.0400284070811</v>
      </c>
      <c r="BA267" s="140">
        <f t="shared" si="115"/>
        <v>2.4815384039517342E-6</v>
      </c>
      <c r="BB267" s="140">
        <f t="shared" si="116"/>
        <v>1.1518496369908638E-3</v>
      </c>
      <c r="BC267" s="119">
        <f t="shared" si="117"/>
        <v>2.4815384039517342E-6</v>
      </c>
      <c r="BD267" s="119" t="str">
        <f t="shared" si="118"/>
        <v/>
      </c>
      <c r="BE267" s="119" t="str">
        <f t="shared" si="119"/>
        <v/>
      </c>
      <c r="BF267" s="119">
        <f t="shared" si="120"/>
        <v>0</v>
      </c>
      <c r="BG267" s="119">
        <f t="shared" si="121"/>
        <v>2.4815384039517342E-6</v>
      </c>
      <c r="BH267" s="119" t="str">
        <f t="shared" si="122"/>
        <v/>
      </c>
      <c r="BM267" s="134">
        <v>238</v>
      </c>
      <c r="BN267" s="119">
        <f t="shared" si="123"/>
        <v>-14.942708102015374</v>
      </c>
      <c r="BO267" s="140">
        <f t="shared" si="124"/>
        <v>7.8186511160306053E-4</v>
      </c>
      <c r="BP267" s="140">
        <f t="shared" si="125"/>
        <v>1.1518496369908664E-3</v>
      </c>
      <c r="BQ267" s="119">
        <f t="shared" si="126"/>
        <v>7.8186511160306053E-4</v>
      </c>
      <c r="BR267" s="119" t="str">
        <f t="shared" si="127"/>
        <v/>
      </c>
      <c r="BS267" s="119" t="str">
        <f t="shared" si="128"/>
        <v/>
      </c>
      <c r="BT267" s="140">
        <f t="shared" si="129"/>
        <v>0</v>
      </c>
      <c r="BU267" s="119">
        <f t="shared" si="130"/>
        <v>7.8186511160306053E-4</v>
      </c>
      <c r="BV267" s="119" t="str">
        <f t="shared" si="131"/>
        <v/>
      </c>
      <c r="BZ267" s="136">
        <f t="shared" si="113"/>
        <v>1.5679999999999941</v>
      </c>
      <c r="CA267" s="119">
        <f t="shared" si="111"/>
        <v>0.97986169511963694</v>
      </c>
      <c r="CB267" s="119">
        <f t="shared" si="112"/>
        <v>2.4010203652935491E-4</v>
      </c>
      <c r="CC267" s="119" t="str">
        <f t="shared" si="132"/>
        <v/>
      </c>
      <c r="CD267" s="121" t="str">
        <f t="shared" si="133"/>
        <v/>
      </c>
    </row>
    <row r="268" spans="1:82" ht="20.100000000000001" customHeight="1" x14ac:dyDescent="0.25">
      <c r="N268" s="136"/>
      <c r="AY268" s="134">
        <v>239</v>
      </c>
      <c r="AZ268" s="119">
        <f t="shared" si="114"/>
        <v>-4701.8614981860746</v>
      </c>
      <c r="BA268" s="140">
        <f t="shared" si="115"/>
        <v>2.5119584102241634E-6</v>
      </c>
      <c r="BB268" s="140">
        <f t="shared" si="116"/>
        <v>1.1672757022139627E-3</v>
      </c>
      <c r="BC268" s="119">
        <f t="shared" si="117"/>
        <v>2.5119584102241634E-6</v>
      </c>
      <c r="BD268" s="119" t="str">
        <f t="shared" si="118"/>
        <v/>
      </c>
      <c r="BE268" s="119" t="str">
        <f t="shared" si="119"/>
        <v/>
      </c>
      <c r="BF268" s="119">
        <f t="shared" si="120"/>
        <v>0</v>
      </c>
      <c r="BG268" s="119">
        <f t="shared" si="121"/>
        <v>2.5119584102241634E-6</v>
      </c>
      <c r="BH268" s="119" t="str">
        <f t="shared" si="122"/>
        <v/>
      </c>
      <c r="BM268" s="134">
        <v>239</v>
      </c>
      <c r="BN268" s="119">
        <f t="shared" si="123"/>
        <v>-14.923098248863123</v>
      </c>
      <c r="BO268" s="140">
        <f t="shared" si="124"/>
        <v>7.9144962641906316E-4</v>
      </c>
      <c r="BP268" s="140">
        <f t="shared" si="125"/>
        <v>1.1672757022139627E-3</v>
      </c>
      <c r="BQ268" s="119">
        <f t="shared" si="126"/>
        <v>7.9144962641906316E-4</v>
      </c>
      <c r="BR268" s="119" t="str">
        <f t="shared" si="127"/>
        <v/>
      </c>
      <c r="BS268" s="119" t="str">
        <f t="shared" si="128"/>
        <v/>
      </c>
      <c r="BT268" s="140">
        <f t="shared" si="129"/>
        <v>0</v>
      </c>
      <c r="BU268" s="119">
        <f t="shared" si="130"/>
        <v>7.9144962641906316E-4</v>
      </c>
      <c r="BV268" s="119" t="str">
        <f t="shared" si="131"/>
        <v/>
      </c>
      <c r="BZ268" s="136">
        <f t="shared" si="113"/>
        <v>1.574399999999994</v>
      </c>
      <c r="CA268" s="119">
        <f t="shared" si="111"/>
        <v>0.97962159308310759</v>
      </c>
      <c r="CB268" s="119">
        <f t="shared" si="112"/>
        <v>2.4177960567350887E-4</v>
      </c>
      <c r="CC268" s="119" t="str">
        <f t="shared" si="132"/>
        <v/>
      </c>
      <c r="CD268" s="121" t="str">
        <f t="shared" si="133"/>
        <v/>
      </c>
    </row>
    <row r="269" spans="1:82" ht="20.100000000000001" customHeight="1" x14ac:dyDescent="0.25">
      <c r="N269" s="136"/>
      <c r="AY269" s="134">
        <v>240</v>
      </c>
      <c r="AZ269" s="119">
        <f t="shared" si="114"/>
        <v>-4695.6829679650682</v>
      </c>
      <c r="BA269" s="140">
        <f t="shared" si="115"/>
        <v>2.5427106372783022E-6</v>
      </c>
      <c r="BB269" s="140">
        <f t="shared" si="116"/>
        <v>1.1828907431044044E-3</v>
      </c>
      <c r="BC269" s="119">
        <f t="shared" si="117"/>
        <v>2.5427106372783022E-6</v>
      </c>
      <c r="BD269" s="119" t="str">
        <f t="shared" si="118"/>
        <v/>
      </c>
      <c r="BE269" s="119" t="str">
        <f t="shared" si="119"/>
        <v/>
      </c>
      <c r="BF269" s="119">
        <f t="shared" si="120"/>
        <v>0</v>
      </c>
      <c r="BG269" s="119">
        <f t="shared" si="121"/>
        <v>2.5427106372783022E-6</v>
      </c>
      <c r="BH269" s="119" t="str">
        <f t="shared" si="122"/>
        <v/>
      </c>
      <c r="BM269" s="134">
        <v>240</v>
      </c>
      <c r="BN269" s="119">
        <f t="shared" si="123"/>
        <v>-14.903488395710873</v>
      </c>
      <c r="BO269" s="140">
        <f t="shared" si="124"/>
        <v>8.011388149480168E-4</v>
      </c>
      <c r="BP269" s="140">
        <f t="shared" si="125"/>
        <v>1.1828907431044044E-3</v>
      </c>
      <c r="BQ269" s="119">
        <f t="shared" si="126"/>
        <v>8.011388149480168E-4</v>
      </c>
      <c r="BR269" s="119" t="str">
        <f t="shared" si="127"/>
        <v/>
      </c>
      <c r="BS269" s="119" t="str">
        <f t="shared" si="128"/>
        <v/>
      </c>
      <c r="BT269" s="140">
        <f t="shared" si="129"/>
        <v>0</v>
      </c>
      <c r="BU269" s="119">
        <f t="shared" si="130"/>
        <v>8.011388149480168E-4</v>
      </c>
      <c r="BV269" s="119" t="str">
        <f t="shared" si="131"/>
        <v/>
      </c>
      <c r="BZ269" s="136">
        <f t="shared" si="113"/>
        <v>1.580799999999994</v>
      </c>
      <c r="CA269" s="119">
        <f t="shared" si="111"/>
        <v>0.97937981347743408</v>
      </c>
      <c r="CB269" s="119">
        <f t="shared" si="112"/>
        <v>2.4345887871457528E-4</v>
      </c>
      <c r="CC269" s="119" t="str">
        <f t="shared" si="132"/>
        <v/>
      </c>
      <c r="CD269" s="121" t="str">
        <f t="shared" si="133"/>
        <v/>
      </c>
    </row>
    <row r="270" spans="1:82" ht="20.100000000000001" customHeight="1" x14ac:dyDescent="0.25">
      <c r="N270" s="136"/>
      <c r="AY270" s="134">
        <v>241</v>
      </c>
      <c r="AZ270" s="119">
        <f t="shared" si="114"/>
        <v>-4689.5044377440609</v>
      </c>
      <c r="BA270" s="140">
        <f t="shared" si="115"/>
        <v>2.5737981621840197E-6</v>
      </c>
      <c r="BB270" s="140">
        <f t="shared" si="116"/>
        <v>1.1986968217931918E-3</v>
      </c>
      <c r="BC270" s="119">
        <f t="shared" si="117"/>
        <v>2.5737981621840197E-6</v>
      </c>
      <c r="BD270" s="119" t="str">
        <f t="shared" si="118"/>
        <v/>
      </c>
      <c r="BE270" s="119" t="str">
        <f t="shared" si="119"/>
        <v/>
      </c>
      <c r="BF270" s="119">
        <f t="shared" si="120"/>
        <v>0</v>
      </c>
      <c r="BG270" s="119">
        <f t="shared" si="121"/>
        <v>2.5737981621840197E-6</v>
      </c>
      <c r="BH270" s="119" t="str">
        <f t="shared" si="122"/>
        <v/>
      </c>
      <c r="BM270" s="134">
        <v>241</v>
      </c>
      <c r="BN270" s="119">
        <f t="shared" si="123"/>
        <v>-14.883878542558621</v>
      </c>
      <c r="BO270" s="140">
        <f t="shared" si="124"/>
        <v>8.1093364669076226E-4</v>
      </c>
      <c r="BP270" s="140">
        <f t="shared" si="125"/>
        <v>1.1986968217931892E-3</v>
      </c>
      <c r="BQ270" s="119">
        <f t="shared" si="126"/>
        <v>8.1093364669076226E-4</v>
      </c>
      <c r="BR270" s="119" t="str">
        <f t="shared" si="127"/>
        <v/>
      </c>
      <c r="BS270" s="119" t="str">
        <f t="shared" si="128"/>
        <v/>
      </c>
      <c r="BT270" s="140">
        <f t="shared" si="129"/>
        <v>0</v>
      </c>
      <c r="BU270" s="119">
        <f t="shared" si="130"/>
        <v>8.1093364669076226E-4</v>
      </c>
      <c r="BV270" s="119" t="str">
        <f t="shared" si="131"/>
        <v/>
      </c>
      <c r="BZ270" s="136">
        <f t="shared" si="113"/>
        <v>1.5871999999999939</v>
      </c>
      <c r="CA270" s="119">
        <f t="shared" si="111"/>
        <v>0.9791363545987195</v>
      </c>
      <c r="CB270" s="119">
        <f t="shared" si="112"/>
        <v>2.451398101646074E-4</v>
      </c>
      <c r="CC270" s="119" t="str">
        <f t="shared" si="132"/>
        <v/>
      </c>
      <c r="CD270" s="121" t="str">
        <f t="shared" si="133"/>
        <v/>
      </c>
    </row>
    <row r="271" spans="1:82" ht="20.100000000000001" customHeight="1" x14ac:dyDescent="0.25">
      <c r="N271" s="136"/>
      <c r="AY271" s="134">
        <v>242</v>
      </c>
      <c r="AZ271" s="119">
        <f t="shared" si="114"/>
        <v>-4683.3259075230544</v>
      </c>
      <c r="BA271" s="140">
        <f t="shared" si="115"/>
        <v>2.6052240834642141E-6</v>
      </c>
      <c r="BB271" s="140">
        <f t="shared" si="116"/>
        <v>1.2146960194893215E-3</v>
      </c>
      <c r="BC271" s="119">
        <f t="shared" si="117"/>
        <v>2.6052240834642141E-6</v>
      </c>
      <c r="BD271" s="119" t="str">
        <f t="shared" si="118"/>
        <v/>
      </c>
      <c r="BE271" s="119" t="str">
        <f t="shared" si="119"/>
        <v/>
      </c>
      <c r="BF271" s="119">
        <f t="shared" si="120"/>
        <v>0</v>
      </c>
      <c r="BG271" s="119">
        <f t="shared" si="121"/>
        <v>2.6052240834642141E-6</v>
      </c>
      <c r="BH271" s="119" t="str">
        <f t="shared" si="122"/>
        <v/>
      </c>
      <c r="BM271" s="134">
        <v>242</v>
      </c>
      <c r="BN271" s="119">
        <f t="shared" si="123"/>
        <v>-14.864268689406369</v>
      </c>
      <c r="BO271" s="140">
        <f t="shared" si="124"/>
        <v>8.2083509790741222E-4</v>
      </c>
      <c r="BP271" s="140">
        <f t="shared" si="125"/>
        <v>1.2146960194893215E-3</v>
      </c>
      <c r="BQ271" s="119">
        <f t="shared" si="126"/>
        <v>8.2083509790741222E-4</v>
      </c>
      <c r="BR271" s="119" t="str">
        <f t="shared" si="127"/>
        <v/>
      </c>
      <c r="BS271" s="119" t="str">
        <f t="shared" si="128"/>
        <v/>
      </c>
      <c r="BT271" s="140">
        <f t="shared" si="129"/>
        <v>0</v>
      </c>
      <c r="BU271" s="119">
        <f t="shared" si="130"/>
        <v>8.2083509790741222E-4</v>
      </c>
      <c r="BV271" s="119" t="str">
        <f t="shared" si="131"/>
        <v/>
      </c>
      <c r="BZ271" s="136">
        <f t="shared" si="113"/>
        <v>1.5935999999999939</v>
      </c>
      <c r="CA271" s="119">
        <f t="shared" si="111"/>
        <v>0.9788912147885549</v>
      </c>
      <c r="CB271" s="119">
        <f t="shared" si="112"/>
        <v>2.4682235470852021E-4</v>
      </c>
      <c r="CC271" s="119" t="str">
        <f t="shared" si="132"/>
        <v/>
      </c>
      <c r="CD271" s="121" t="str">
        <f t="shared" si="133"/>
        <v/>
      </c>
    </row>
    <row r="272" spans="1:82" ht="20.100000000000001" customHeight="1" x14ac:dyDescent="0.25">
      <c r="N272" s="136"/>
      <c r="AY272" s="134">
        <v>243</v>
      </c>
      <c r="AZ272" s="119">
        <f t="shared" si="114"/>
        <v>-4677.147377302048</v>
      </c>
      <c r="BA272" s="140">
        <f t="shared" si="115"/>
        <v>2.6369915211576146E-6</v>
      </c>
      <c r="BB272" s="140">
        <f t="shared" si="116"/>
        <v>1.2308904366125592E-3</v>
      </c>
      <c r="BC272" s="119">
        <f t="shared" si="117"/>
        <v>2.6369915211576146E-6</v>
      </c>
      <c r="BD272" s="119" t="str">
        <f t="shared" si="118"/>
        <v/>
      </c>
      <c r="BE272" s="119" t="str">
        <f t="shared" si="119"/>
        <v/>
      </c>
      <c r="BF272" s="119">
        <f t="shared" si="120"/>
        <v>0</v>
      </c>
      <c r="BG272" s="119">
        <f t="shared" si="121"/>
        <v>2.6369915211576146E-6</v>
      </c>
      <c r="BH272" s="119" t="str">
        <f t="shared" si="122"/>
        <v/>
      </c>
      <c r="BM272" s="134">
        <v>243</v>
      </c>
      <c r="BN272" s="119">
        <f t="shared" si="123"/>
        <v>-14.844658836254119</v>
      </c>
      <c r="BO272" s="140">
        <f t="shared" si="124"/>
        <v>8.3084415163712307E-4</v>
      </c>
      <c r="BP272" s="140">
        <f t="shared" si="125"/>
        <v>1.2308904366125592E-3</v>
      </c>
      <c r="BQ272" s="119">
        <f t="shared" si="126"/>
        <v>8.3084415163712307E-4</v>
      </c>
      <c r="BR272" s="119" t="str">
        <f t="shared" si="127"/>
        <v/>
      </c>
      <c r="BS272" s="119" t="str">
        <f t="shared" si="128"/>
        <v/>
      </c>
      <c r="BT272" s="140">
        <f t="shared" si="129"/>
        <v>0</v>
      </c>
      <c r="BU272" s="119">
        <f t="shared" si="130"/>
        <v>8.3084415163712307E-4</v>
      </c>
      <c r="BV272" s="119" t="str">
        <f t="shared" si="131"/>
        <v/>
      </c>
      <c r="BZ272" s="136">
        <f t="shared" si="113"/>
        <v>1.5999999999999939</v>
      </c>
      <c r="CA272" s="119">
        <f t="shared" si="111"/>
        <v>0.97864439243384638</v>
      </c>
      <c r="CB272" s="119">
        <f t="shared" si="112"/>
        <v>2.4850646720431246E-4</v>
      </c>
      <c r="CC272" s="119" t="str">
        <f t="shared" si="132"/>
        <v/>
      </c>
      <c r="CD272" s="121" t="str">
        <f t="shared" si="133"/>
        <v/>
      </c>
    </row>
    <row r="273" spans="1:82" ht="20.100000000000001" customHeight="1" x14ac:dyDescent="0.25">
      <c r="N273" s="136"/>
      <c r="AY273" s="134">
        <v>244</v>
      </c>
      <c r="AZ273" s="119">
        <f t="shared" si="114"/>
        <v>-4670.9688470810415</v>
      </c>
      <c r="BA273" s="140">
        <f t="shared" si="115"/>
        <v>2.6691036168805703E-6</v>
      </c>
      <c r="BB273" s="140">
        <f t="shared" si="116"/>
        <v>1.2472821929265427E-3</v>
      </c>
      <c r="BC273" s="119">
        <f t="shared" si="117"/>
        <v>2.6691036168805703E-6</v>
      </c>
      <c r="BD273" s="119" t="str">
        <f t="shared" si="118"/>
        <v/>
      </c>
      <c r="BE273" s="119" t="str">
        <f t="shared" si="119"/>
        <v/>
      </c>
      <c r="BF273" s="119">
        <f t="shared" si="120"/>
        <v>0</v>
      </c>
      <c r="BG273" s="119">
        <f t="shared" si="121"/>
        <v>2.6691036168805703E-6</v>
      </c>
      <c r="BH273" s="119" t="str">
        <f t="shared" si="122"/>
        <v/>
      </c>
      <c r="BM273" s="134">
        <v>244</v>
      </c>
      <c r="BN273" s="119">
        <f t="shared" si="123"/>
        <v>-14.825048983101867</v>
      </c>
      <c r="BO273" s="140">
        <f t="shared" si="124"/>
        <v>8.4096179771757644E-4</v>
      </c>
      <c r="BP273" s="140">
        <f t="shared" si="125"/>
        <v>1.2472821929265427E-3</v>
      </c>
      <c r="BQ273" s="119">
        <f t="shared" si="126"/>
        <v>8.4096179771757644E-4</v>
      </c>
      <c r="BR273" s="119" t="str">
        <f t="shared" si="127"/>
        <v/>
      </c>
      <c r="BS273" s="119" t="str">
        <f t="shared" si="128"/>
        <v/>
      </c>
      <c r="BT273" s="140">
        <f t="shared" si="129"/>
        <v>0</v>
      </c>
      <c r="BU273" s="119">
        <f t="shared" si="130"/>
        <v>8.4096179771757644E-4</v>
      </c>
      <c r="BV273" s="119" t="str">
        <f t="shared" si="131"/>
        <v/>
      </c>
      <c r="BZ273" s="136">
        <f t="shared" si="113"/>
        <v>1.6063999999999938</v>
      </c>
      <c r="CA273" s="119">
        <f t="shared" si="111"/>
        <v>0.97839588596664206</v>
      </c>
      <c r="CB273" s="119">
        <f t="shared" si="112"/>
        <v>2.5019210268395486E-4</v>
      </c>
      <c r="CC273" s="119" t="str">
        <f t="shared" si="132"/>
        <v/>
      </c>
      <c r="CD273" s="121" t="str">
        <f t="shared" si="133"/>
        <v/>
      </c>
    </row>
    <row r="274" spans="1:82" ht="20.100000000000001" customHeight="1" x14ac:dyDescent="0.25">
      <c r="N274" s="136"/>
      <c r="AY274" s="134">
        <v>245</v>
      </c>
      <c r="AZ274" s="119">
        <f t="shared" si="114"/>
        <v>-4664.7903168600351</v>
      </c>
      <c r="BA274" s="140">
        <f t="shared" si="115"/>
        <v>2.7015635338878767E-6</v>
      </c>
      <c r="BB274" s="140">
        <f t="shared" si="116"/>
        <v>1.2638734276722969E-3</v>
      </c>
      <c r="BC274" s="119">
        <f t="shared" si="117"/>
        <v>2.7015635338878767E-6</v>
      </c>
      <c r="BD274" s="119" t="str">
        <f t="shared" si="118"/>
        <v/>
      </c>
      <c r="BE274" s="119" t="str">
        <f t="shared" si="119"/>
        <v/>
      </c>
      <c r="BF274" s="119">
        <f t="shared" si="120"/>
        <v>0</v>
      </c>
      <c r="BG274" s="119">
        <f t="shared" si="121"/>
        <v>2.7015635338878767E-6</v>
      </c>
      <c r="BH274" s="119" t="str">
        <f t="shared" si="122"/>
        <v/>
      </c>
      <c r="BM274" s="134">
        <v>245</v>
      </c>
      <c r="BN274" s="119">
        <f t="shared" si="123"/>
        <v>-14.805439129949615</v>
      </c>
      <c r="BO274" s="140">
        <f t="shared" si="124"/>
        <v>8.5118903280413964E-4</v>
      </c>
      <c r="BP274" s="140">
        <f t="shared" si="125"/>
        <v>1.2638734276722993E-3</v>
      </c>
      <c r="BQ274" s="119">
        <f t="shared" si="126"/>
        <v>8.5118903280413964E-4</v>
      </c>
      <c r="BR274" s="119" t="str">
        <f t="shared" si="127"/>
        <v/>
      </c>
      <c r="BS274" s="119" t="str">
        <f t="shared" si="128"/>
        <v/>
      </c>
      <c r="BT274" s="140">
        <f t="shared" si="129"/>
        <v>0</v>
      </c>
      <c r="BU274" s="119">
        <f t="shared" si="130"/>
        <v>8.5118903280413964E-4</v>
      </c>
      <c r="BV274" s="119" t="str">
        <f t="shared" si="131"/>
        <v/>
      </c>
      <c r="BZ274" s="136">
        <f t="shared" si="113"/>
        <v>1.6127999999999938</v>
      </c>
      <c r="CA274" s="119">
        <f t="shared" si="111"/>
        <v>0.97814569386395811</v>
      </c>
      <c r="CB274" s="119">
        <f t="shared" si="112"/>
        <v>2.5187921635483335E-4</v>
      </c>
      <c r="CC274" s="119" t="str">
        <f t="shared" si="132"/>
        <v/>
      </c>
      <c r="CD274" s="121" t="str">
        <f t="shared" si="133"/>
        <v/>
      </c>
    </row>
    <row r="275" spans="1:82" ht="20.100000000000001" customHeight="1" x14ac:dyDescent="0.25">
      <c r="N275" s="136"/>
      <c r="AY275" s="134">
        <v>246</v>
      </c>
      <c r="AZ275" s="119">
        <f t="shared" si="114"/>
        <v>-4658.6117866390277</v>
      </c>
      <c r="BA275" s="140">
        <f t="shared" si="115"/>
        <v>2.7343744571326229E-6</v>
      </c>
      <c r="BB275" s="140">
        <f t="shared" si="116"/>
        <v>1.2806662997021205E-3</v>
      </c>
      <c r="BC275" s="119">
        <f t="shared" si="117"/>
        <v>2.7343744571326229E-6</v>
      </c>
      <c r="BD275" s="119" t="str">
        <f t="shared" si="118"/>
        <v/>
      </c>
      <c r="BE275" s="119" t="str">
        <f t="shared" si="119"/>
        <v/>
      </c>
      <c r="BF275" s="119">
        <f t="shared" si="120"/>
        <v>0</v>
      </c>
      <c r="BG275" s="119">
        <f t="shared" si="121"/>
        <v>2.7343744571326229E-6</v>
      </c>
      <c r="BH275" s="119" t="str">
        <f t="shared" si="122"/>
        <v/>
      </c>
      <c r="BM275" s="134">
        <v>246</v>
      </c>
      <c r="BN275" s="119">
        <f t="shared" si="123"/>
        <v>-14.785829276797365</v>
      </c>
      <c r="BO275" s="140">
        <f t="shared" si="124"/>
        <v>8.6152686038871171E-4</v>
      </c>
      <c r="BP275" s="140">
        <f t="shared" si="125"/>
        <v>1.2806662997021205E-3</v>
      </c>
      <c r="BQ275" s="119">
        <f t="shared" si="126"/>
        <v>8.6152686038871171E-4</v>
      </c>
      <c r="BR275" s="119" t="str">
        <f t="shared" si="127"/>
        <v/>
      </c>
      <c r="BS275" s="119" t="str">
        <f t="shared" si="128"/>
        <v/>
      </c>
      <c r="BT275" s="140">
        <f t="shared" si="129"/>
        <v>0</v>
      </c>
      <c r="BU275" s="119">
        <f t="shared" si="130"/>
        <v>8.6152686038871171E-4</v>
      </c>
      <c r="BV275" s="119" t="str">
        <f t="shared" si="131"/>
        <v/>
      </c>
      <c r="BZ275" s="136">
        <f t="shared" si="113"/>
        <v>1.6191999999999938</v>
      </c>
      <c r="CA275" s="119">
        <f t="shared" si="111"/>
        <v>0.97789381464760328</v>
      </c>
      <c r="CB275" s="119">
        <f t="shared" si="112"/>
        <v>2.5356776359952704E-4</v>
      </c>
      <c r="CC275" s="119" t="str">
        <f t="shared" si="132"/>
        <v/>
      </c>
      <c r="CD275" s="121" t="str">
        <f t="shared" si="133"/>
        <v/>
      </c>
    </row>
    <row r="276" spans="1:82" ht="20.100000000000001" customHeight="1" x14ac:dyDescent="0.25">
      <c r="N276" s="136"/>
      <c r="AY276" s="134">
        <v>247</v>
      </c>
      <c r="AZ276" s="119">
        <f t="shared" si="114"/>
        <v>-4652.4332564180213</v>
      </c>
      <c r="BA276" s="140">
        <f t="shared" si="115"/>
        <v>2.767539593324958E-6</v>
      </c>
      <c r="BB276" s="140">
        <f t="shared" si="116"/>
        <v>1.2976629876138184E-3</v>
      </c>
      <c r="BC276" s="119">
        <f t="shared" si="117"/>
        <v>2.767539593324958E-6</v>
      </c>
      <c r="BD276" s="119" t="str">
        <f t="shared" si="118"/>
        <v/>
      </c>
      <c r="BE276" s="119" t="str">
        <f t="shared" si="119"/>
        <v/>
      </c>
      <c r="BF276" s="119">
        <f t="shared" si="120"/>
        <v>0</v>
      </c>
      <c r="BG276" s="119">
        <f t="shared" si="121"/>
        <v>2.767539593324958E-6</v>
      </c>
      <c r="BH276" s="119" t="str">
        <f t="shared" si="122"/>
        <v/>
      </c>
      <c r="BM276" s="134">
        <v>247</v>
      </c>
      <c r="BN276" s="119">
        <f t="shared" si="123"/>
        <v>-14.766219423645115</v>
      </c>
      <c r="BO276" s="140">
        <f t="shared" si="124"/>
        <v>8.7197629081826205E-4</v>
      </c>
      <c r="BP276" s="140">
        <f t="shared" si="125"/>
        <v>1.2976629876138184E-3</v>
      </c>
      <c r="BQ276" s="119">
        <f t="shared" si="126"/>
        <v>8.7197629081826205E-4</v>
      </c>
      <c r="BR276" s="119" t="str">
        <f t="shared" si="127"/>
        <v/>
      </c>
      <c r="BS276" s="119" t="str">
        <f t="shared" si="128"/>
        <v/>
      </c>
      <c r="BT276" s="140">
        <f t="shared" si="129"/>
        <v>0</v>
      </c>
      <c r="BU276" s="119">
        <f t="shared" si="130"/>
        <v>8.7197629081826205E-4</v>
      </c>
      <c r="BV276" s="119" t="str">
        <f t="shared" si="131"/>
        <v/>
      </c>
      <c r="BZ276" s="136">
        <f t="shared" si="113"/>
        <v>1.6255999999999937</v>
      </c>
      <c r="CA276" s="119">
        <f t="shared" si="111"/>
        <v>0.97764024688400375</v>
      </c>
      <c r="CB276" s="119">
        <f t="shared" si="112"/>
        <v>2.5525769997636338E-4</v>
      </c>
      <c r="CC276" s="119" t="str">
        <f t="shared" si="132"/>
        <v/>
      </c>
      <c r="CD276" s="121" t="str">
        <f t="shared" si="133"/>
        <v/>
      </c>
    </row>
    <row r="277" spans="1:82" ht="20.100000000000001" customHeight="1" x14ac:dyDescent="0.25">
      <c r="N277" s="136"/>
      <c r="AY277" s="134">
        <v>248</v>
      </c>
      <c r="AZ277" s="119">
        <f t="shared" si="114"/>
        <v>-4646.2547261970149</v>
      </c>
      <c r="BA277" s="140">
        <f t="shared" si="115"/>
        <v>2.8010621709899032E-6</v>
      </c>
      <c r="BB277" s="140">
        <f t="shared" si="116"/>
        <v>1.3148656898853155E-3</v>
      </c>
      <c r="BC277" s="119">
        <f t="shared" si="117"/>
        <v>2.8010621709899032E-6</v>
      </c>
      <c r="BD277" s="119" t="str">
        <f t="shared" si="118"/>
        <v/>
      </c>
      <c r="BE277" s="119" t="str">
        <f t="shared" si="119"/>
        <v/>
      </c>
      <c r="BF277" s="119">
        <f t="shared" si="120"/>
        <v>0</v>
      </c>
      <c r="BG277" s="119">
        <f t="shared" si="121"/>
        <v>2.8010621709899032E-6</v>
      </c>
      <c r="BH277" s="119" t="str">
        <f t="shared" si="122"/>
        <v/>
      </c>
      <c r="BM277" s="134">
        <v>248</v>
      </c>
      <c r="BN277" s="119">
        <f t="shared" si="123"/>
        <v>-14.746609570492863</v>
      </c>
      <c r="BO277" s="140">
        <f t="shared" si="124"/>
        <v>8.825383413130221E-4</v>
      </c>
      <c r="BP277" s="140">
        <f t="shared" si="125"/>
        <v>1.3148656898853155E-3</v>
      </c>
      <c r="BQ277" s="119">
        <f t="shared" si="126"/>
        <v>8.825383413130221E-4</v>
      </c>
      <c r="BR277" s="119" t="str">
        <f t="shared" si="127"/>
        <v/>
      </c>
      <c r="BS277" s="119" t="str">
        <f t="shared" si="128"/>
        <v/>
      </c>
      <c r="BT277" s="140">
        <f t="shared" si="129"/>
        <v>0</v>
      </c>
      <c r="BU277" s="119">
        <f t="shared" si="130"/>
        <v>8.825383413130221E-4</v>
      </c>
      <c r="BV277" s="119" t="str">
        <f t="shared" si="131"/>
        <v/>
      </c>
      <c r="BZ277" s="136">
        <f t="shared" si="113"/>
        <v>1.6319999999999937</v>
      </c>
      <c r="CA277" s="119">
        <f t="shared" si="111"/>
        <v>0.97738498918402739</v>
      </c>
      <c r="CB277" s="119">
        <f t="shared" si="112"/>
        <v>2.5694898122119447E-4</v>
      </c>
      <c r="CC277" s="119" t="str">
        <f t="shared" si="132"/>
        <v/>
      </c>
      <c r="CD277" s="121" t="str">
        <f t="shared" si="133"/>
        <v/>
      </c>
    </row>
    <row r="278" spans="1:82" ht="20.100000000000001" customHeight="1" x14ac:dyDescent="0.25">
      <c r="N278" s="136"/>
      <c r="AY278" s="134">
        <v>249</v>
      </c>
      <c r="AZ278" s="119">
        <f t="shared" si="114"/>
        <v>-4640.0761959760075</v>
      </c>
      <c r="BA278" s="140">
        <f t="shared" si="115"/>
        <v>2.8349454405240549E-6</v>
      </c>
      <c r="BB278" s="140">
        <f t="shared" si="116"/>
        <v>1.3322766250096127E-3</v>
      </c>
      <c r="BC278" s="119">
        <f t="shared" si="117"/>
        <v>2.8349454405240549E-6</v>
      </c>
      <c r="BD278" s="119" t="str">
        <f t="shared" si="118"/>
        <v/>
      </c>
      <c r="BE278" s="119" t="str">
        <f t="shared" si="119"/>
        <v/>
      </c>
      <c r="BF278" s="119">
        <f t="shared" si="120"/>
        <v>0</v>
      </c>
      <c r="BG278" s="119">
        <f t="shared" si="121"/>
        <v>2.8349454405240549E-6</v>
      </c>
      <c r="BH278" s="119" t="str">
        <f t="shared" si="122"/>
        <v/>
      </c>
      <c r="BM278" s="134">
        <v>249</v>
      </c>
      <c r="BN278" s="119">
        <f t="shared" si="123"/>
        <v>-14.726999717340611</v>
      </c>
      <c r="BO278" s="140">
        <f t="shared" si="124"/>
        <v>8.9321403598436233E-4</v>
      </c>
      <c r="BP278" s="140">
        <f t="shared" si="125"/>
        <v>1.3322766250096097E-3</v>
      </c>
      <c r="BQ278" s="119">
        <f t="shared" si="126"/>
        <v>8.9321403598436233E-4</v>
      </c>
      <c r="BR278" s="119" t="str">
        <f t="shared" si="127"/>
        <v/>
      </c>
      <c r="BS278" s="119" t="str">
        <f t="shared" si="128"/>
        <v/>
      </c>
      <c r="BT278" s="140">
        <f t="shared" si="129"/>
        <v>0</v>
      </c>
      <c r="BU278" s="119">
        <f t="shared" si="130"/>
        <v>8.9321403598436233E-4</v>
      </c>
      <c r="BV278" s="119" t="str">
        <f t="shared" si="131"/>
        <v/>
      </c>
      <c r="BZ278" s="136">
        <f t="shared" si="113"/>
        <v>1.6383999999999936</v>
      </c>
      <c r="CA278" s="119">
        <f t="shared" si="111"/>
        <v>0.97712804020280619</v>
      </c>
      <c r="CB278" s="119">
        <f t="shared" si="112"/>
        <v>2.58641563247064E-4</v>
      </c>
      <c r="CC278" s="119" t="str">
        <f t="shared" si="132"/>
        <v/>
      </c>
      <c r="CD278" s="121" t="str">
        <f t="shared" si="133"/>
        <v/>
      </c>
    </row>
    <row r="279" spans="1:82" ht="20.100000000000001" customHeight="1" x14ac:dyDescent="0.25">
      <c r="N279" s="136"/>
      <c r="AY279" s="134">
        <v>250</v>
      </c>
      <c r="AZ279" s="119">
        <f t="shared" si="114"/>
        <v>-4633.8976657550011</v>
      </c>
      <c r="BA279" s="140">
        <f t="shared" si="115"/>
        <v>2.8691926742512078E-6</v>
      </c>
      <c r="BB279" s="140">
        <f t="shared" si="116"/>
        <v>1.3498980316300933E-3</v>
      </c>
      <c r="BC279" s="119">
        <f t="shared" si="117"/>
        <v>2.8691926742512078E-6</v>
      </c>
      <c r="BD279" s="119" t="str">
        <f t="shared" si="118"/>
        <v/>
      </c>
      <c r="BE279" s="119" t="str">
        <f t="shared" si="119"/>
        <v/>
      </c>
      <c r="BF279" s="119">
        <f t="shared" si="120"/>
        <v>0</v>
      </c>
      <c r="BG279" s="119">
        <f t="shared" si="121"/>
        <v>2.8691926742512078E-6</v>
      </c>
      <c r="BH279" s="119" t="str">
        <f t="shared" si="122"/>
        <v/>
      </c>
      <c r="BM279" s="134">
        <v>250</v>
      </c>
      <c r="BN279" s="119">
        <f t="shared" si="123"/>
        <v>-14.707389864188361</v>
      </c>
      <c r="BO279" s="140">
        <f t="shared" si="124"/>
        <v>9.0400440585231934E-4</v>
      </c>
      <c r="BP279" s="140">
        <f t="shared" si="125"/>
        <v>1.3498980316300933E-3</v>
      </c>
      <c r="BQ279" s="119">
        <f t="shared" si="126"/>
        <v>9.0400440585231934E-4</v>
      </c>
      <c r="BR279" s="119" t="str">
        <f t="shared" si="127"/>
        <v/>
      </c>
      <c r="BS279" s="119" t="str">
        <f t="shared" si="128"/>
        <v/>
      </c>
      <c r="BT279" s="140">
        <f t="shared" si="129"/>
        <v>0</v>
      </c>
      <c r="BU279" s="119">
        <f t="shared" si="130"/>
        <v>9.0400440585231934E-4</v>
      </c>
      <c r="BV279" s="119" t="str">
        <f t="shared" si="131"/>
        <v/>
      </c>
      <c r="BZ279" s="136">
        <f t="shared" si="113"/>
        <v>1.6447999999999936</v>
      </c>
      <c r="CA279" s="119">
        <f t="shared" ref="CA279:CA342" si="134">_xlfn.CHISQ.DIST.RT(BZ279,7)</f>
        <v>0.97686939863955913</v>
      </c>
      <c r="CB279" s="119">
        <f t="shared" ref="CB279:CB342" si="135">CA279-CA280</f>
        <v>2.6033540214487338E-4</v>
      </c>
      <c r="CC279" s="119" t="str">
        <f t="shared" si="132"/>
        <v/>
      </c>
      <c r="CD279" s="121" t="str">
        <f t="shared" si="133"/>
        <v/>
      </c>
    </row>
    <row r="280" spans="1:82" ht="20.100000000000001" customHeight="1" x14ac:dyDescent="0.25">
      <c r="N280" s="136"/>
      <c r="AY280" s="134">
        <v>251</v>
      </c>
      <c r="AZ280" s="119">
        <f t="shared" si="114"/>
        <v>-4627.7191355339946</v>
      </c>
      <c r="BA280" s="140">
        <f t="shared" si="115"/>
        <v>2.9038071664769494E-6</v>
      </c>
      <c r="BB280" s="140">
        <f t="shared" si="116"/>
        <v>1.3677321686761793E-3</v>
      </c>
      <c r="BC280" s="119">
        <f t="shared" si="117"/>
        <v>2.9038071664769494E-6</v>
      </c>
      <c r="BD280" s="119" t="str">
        <f t="shared" si="118"/>
        <v/>
      </c>
      <c r="BE280" s="119" t="str">
        <f t="shared" si="119"/>
        <v/>
      </c>
      <c r="BF280" s="119">
        <f t="shared" si="120"/>
        <v>0</v>
      </c>
      <c r="BG280" s="119">
        <f t="shared" si="121"/>
        <v>2.9038071664769494E-6</v>
      </c>
      <c r="BH280" s="119" t="str">
        <f t="shared" si="122"/>
        <v/>
      </c>
      <c r="BM280" s="134">
        <v>251</v>
      </c>
      <c r="BN280" s="119">
        <f t="shared" si="123"/>
        <v>-14.687780011036111</v>
      </c>
      <c r="BO280" s="140">
        <f t="shared" si="124"/>
        <v>9.1491048886278761E-4</v>
      </c>
      <c r="BP280" s="140">
        <f t="shared" si="125"/>
        <v>1.3677321686761793E-3</v>
      </c>
      <c r="BQ280" s="119">
        <f t="shared" si="126"/>
        <v>9.1491048886278761E-4</v>
      </c>
      <c r="BR280" s="119" t="str">
        <f t="shared" si="127"/>
        <v/>
      </c>
      <c r="BS280" s="119" t="str">
        <f t="shared" si="128"/>
        <v/>
      </c>
      <c r="BT280" s="140">
        <f t="shared" si="129"/>
        <v>0</v>
      </c>
      <c r="BU280" s="119">
        <f t="shared" si="130"/>
        <v>9.1491048886278761E-4</v>
      </c>
      <c r="BV280" s="119" t="str">
        <f t="shared" si="131"/>
        <v/>
      </c>
      <c r="BZ280" s="136">
        <f t="shared" si="113"/>
        <v>1.6511999999999936</v>
      </c>
      <c r="CA280" s="119">
        <f t="shared" si="134"/>
        <v>0.97660906323741425</v>
      </c>
      <c r="CB280" s="119">
        <f t="shared" si="135"/>
        <v>2.6203045418404791E-4</v>
      </c>
      <c r="CC280" s="119" t="str">
        <f t="shared" si="132"/>
        <v/>
      </c>
      <c r="CD280" s="121" t="str">
        <f t="shared" si="133"/>
        <v/>
      </c>
    </row>
    <row r="281" spans="1:82" ht="20.100000000000001" customHeight="1" x14ac:dyDescent="0.25">
      <c r="N281" s="136"/>
      <c r="AY281" s="134">
        <v>252</v>
      </c>
      <c r="AZ281" s="119">
        <f t="shared" si="114"/>
        <v>-4621.5406053129882</v>
      </c>
      <c r="BA281" s="140">
        <f t="shared" si="115"/>
        <v>2.9387922335420611E-6</v>
      </c>
      <c r="BB281" s="140">
        <f t="shared" si="116"/>
        <v>1.3857813154993001E-3</v>
      </c>
      <c r="BC281" s="119">
        <f t="shared" si="117"/>
        <v>2.9387922335420611E-6</v>
      </c>
      <c r="BD281" s="119" t="str">
        <f t="shared" si="118"/>
        <v/>
      </c>
      <c r="BE281" s="119" t="str">
        <f t="shared" si="119"/>
        <v/>
      </c>
      <c r="BF281" s="119">
        <f t="shared" si="120"/>
        <v>0</v>
      </c>
      <c r="BG281" s="119">
        <f t="shared" si="121"/>
        <v>2.9387922335420611E-6</v>
      </c>
      <c r="BH281" s="119" t="str">
        <f t="shared" si="122"/>
        <v/>
      </c>
      <c r="BM281" s="134">
        <v>252</v>
      </c>
      <c r="BN281" s="119">
        <f t="shared" si="123"/>
        <v>-14.668170157883857</v>
      </c>
      <c r="BO281" s="140">
        <f t="shared" si="124"/>
        <v>9.2593332990435631E-4</v>
      </c>
      <c r="BP281" s="140">
        <f t="shared" si="125"/>
        <v>1.3857813154993027E-3</v>
      </c>
      <c r="BQ281" s="119">
        <f t="shared" si="126"/>
        <v>9.2593332990435631E-4</v>
      </c>
      <c r="BR281" s="119" t="str">
        <f t="shared" si="127"/>
        <v/>
      </c>
      <c r="BS281" s="119" t="str">
        <f t="shared" si="128"/>
        <v/>
      </c>
      <c r="BT281" s="140">
        <f t="shared" si="129"/>
        <v>0</v>
      </c>
      <c r="BU281" s="119">
        <f t="shared" si="130"/>
        <v>9.2593332990435631E-4</v>
      </c>
      <c r="BV281" s="119" t="str">
        <f t="shared" si="131"/>
        <v/>
      </c>
      <c r="BZ281" s="136">
        <f t="shared" ref="BZ281:BZ344" si="136">BZ280+$CC$19</f>
        <v>1.6575999999999935</v>
      </c>
      <c r="CA281" s="119">
        <f t="shared" si="134"/>
        <v>0.97634703278323021</v>
      </c>
      <c r="CB281" s="119">
        <f t="shared" si="135"/>
        <v>2.6372667581331388E-4</v>
      </c>
      <c r="CC281" s="119" t="str">
        <f t="shared" si="132"/>
        <v/>
      </c>
      <c r="CD281" s="121" t="str">
        <f t="shared" si="133"/>
        <v/>
      </c>
    </row>
    <row r="282" spans="1:82" ht="20.100000000000001" customHeight="1" x14ac:dyDescent="0.25">
      <c r="A282" s="155" t="s">
        <v>69</v>
      </c>
      <c r="B282" s="155"/>
      <c r="C282" s="155"/>
      <c r="D282" s="155"/>
      <c r="E282" s="155"/>
      <c r="F282" s="155"/>
      <c r="N282" s="136"/>
      <c r="AY282" s="134">
        <v>253</v>
      </c>
      <c r="AZ282" s="119">
        <f t="shared" si="114"/>
        <v>-4615.3620750919818</v>
      </c>
      <c r="BA282" s="140">
        <f t="shared" si="115"/>
        <v>2.9741512138748544E-6</v>
      </c>
      <c r="BB282" s="140">
        <f t="shared" si="116"/>
        <v>1.404047772009198E-3</v>
      </c>
      <c r="BC282" s="119">
        <f t="shared" si="117"/>
        <v>2.9741512138748544E-6</v>
      </c>
      <c r="BD282" s="119" t="str">
        <f t="shared" si="118"/>
        <v/>
      </c>
      <c r="BE282" s="119" t="str">
        <f t="shared" si="119"/>
        <v/>
      </c>
      <c r="BF282" s="119">
        <f t="shared" si="120"/>
        <v>0</v>
      </c>
      <c r="BG282" s="119">
        <f t="shared" si="121"/>
        <v>2.9741512138748544E-6</v>
      </c>
      <c r="BH282" s="119" t="str">
        <f t="shared" si="122"/>
        <v/>
      </c>
      <c r="BM282" s="134">
        <v>253</v>
      </c>
      <c r="BN282" s="119">
        <f t="shared" si="123"/>
        <v>-14.648560304731607</v>
      </c>
      <c r="BO282" s="140">
        <f t="shared" si="124"/>
        <v>9.3707398082478746E-4</v>
      </c>
      <c r="BP282" s="140">
        <f t="shared" si="125"/>
        <v>1.4040477720092016E-3</v>
      </c>
      <c r="BQ282" s="119">
        <f t="shared" si="126"/>
        <v>9.3707398082478746E-4</v>
      </c>
      <c r="BR282" s="119" t="str">
        <f t="shared" si="127"/>
        <v/>
      </c>
      <c r="BS282" s="119" t="str">
        <f t="shared" si="128"/>
        <v/>
      </c>
      <c r="BT282" s="140">
        <f t="shared" si="129"/>
        <v>0</v>
      </c>
      <c r="BU282" s="119">
        <f t="shared" si="130"/>
        <v>9.3707398082478746E-4</v>
      </c>
      <c r="BV282" s="119" t="str">
        <f t="shared" si="131"/>
        <v/>
      </c>
      <c r="BZ282" s="136">
        <f t="shared" si="136"/>
        <v>1.6639999999999935</v>
      </c>
      <c r="CA282" s="119">
        <f t="shared" si="134"/>
        <v>0.97608330610741689</v>
      </c>
      <c r="CB282" s="119">
        <f t="shared" si="135"/>
        <v>2.6542402366136475E-4</v>
      </c>
      <c r="CC282" s="119" t="str">
        <f t="shared" si="132"/>
        <v/>
      </c>
      <c r="CD282" s="121" t="str">
        <f t="shared" si="133"/>
        <v/>
      </c>
    </row>
    <row r="283" spans="1:82" ht="20.100000000000001" customHeight="1" x14ac:dyDescent="0.25">
      <c r="N283" s="136"/>
      <c r="AY283" s="134">
        <v>254</v>
      </c>
      <c r="AZ283" s="119">
        <f t="shared" si="114"/>
        <v>-4609.1835448709744</v>
      </c>
      <c r="BA283" s="140">
        <f t="shared" si="115"/>
        <v>3.00988746804235E-6</v>
      </c>
      <c r="BB283" s="140">
        <f t="shared" si="116"/>
        <v>1.4225338588105773E-3</v>
      </c>
      <c r="BC283" s="119">
        <f t="shared" si="117"/>
        <v>3.00988746804235E-6</v>
      </c>
      <c r="BD283" s="119" t="str">
        <f t="shared" si="118"/>
        <v/>
      </c>
      <c r="BE283" s="119" t="str">
        <f t="shared" si="119"/>
        <v/>
      </c>
      <c r="BF283" s="119">
        <f t="shared" si="120"/>
        <v>0</v>
      </c>
      <c r="BG283" s="119">
        <f t="shared" si="121"/>
        <v>3.00988746804235E-6</v>
      </c>
      <c r="BH283" s="119" t="str">
        <f t="shared" si="122"/>
        <v/>
      </c>
      <c r="BM283" s="134">
        <v>254</v>
      </c>
      <c r="BN283" s="119">
        <f t="shared" si="123"/>
        <v>-14.628950451579357</v>
      </c>
      <c r="BO283" s="140">
        <f t="shared" si="124"/>
        <v>9.4833350044714964E-4</v>
      </c>
      <c r="BP283" s="140">
        <f t="shared" si="125"/>
        <v>1.4225338588105773E-3</v>
      </c>
      <c r="BQ283" s="119">
        <f t="shared" si="126"/>
        <v>9.4833350044714964E-4</v>
      </c>
      <c r="BR283" s="119" t="str">
        <f t="shared" si="127"/>
        <v/>
      </c>
      <c r="BS283" s="119" t="str">
        <f t="shared" si="128"/>
        <v/>
      </c>
      <c r="BT283" s="140">
        <f t="shared" si="129"/>
        <v>0</v>
      </c>
      <c r="BU283" s="119">
        <f t="shared" si="130"/>
        <v>9.4833350044714964E-4</v>
      </c>
      <c r="BV283" s="119" t="str">
        <f t="shared" si="131"/>
        <v/>
      </c>
      <c r="BZ283" s="136">
        <f t="shared" si="136"/>
        <v>1.6703999999999934</v>
      </c>
      <c r="CA283" s="119">
        <f t="shared" si="134"/>
        <v>0.97581788208375553</v>
      </c>
      <c r="CB283" s="119">
        <f t="shared" si="135"/>
        <v>2.6712245453652805E-4</v>
      </c>
      <c r="CC283" s="119" t="str">
        <f t="shared" si="132"/>
        <v/>
      </c>
      <c r="CD283" s="121" t="str">
        <f t="shared" si="133"/>
        <v/>
      </c>
    </row>
    <row r="284" spans="1:82" ht="20.100000000000001" customHeight="1" x14ac:dyDescent="0.25">
      <c r="N284" s="136"/>
      <c r="AY284" s="134">
        <v>255</v>
      </c>
      <c r="AZ284" s="119">
        <f t="shared" si="114"/>
        <v>-4603.005014649968</v>
      </c>
      <c r="BA284" s="140">
        <f t="shared" si="115"/>
        <v>3.0460043788002388E-6</v>
      </c>
      <c r="BB284" s="140">
        <f t="shared" si="116"/>
        <v>1.4412419173400134E-3</v>
      </c>
      <c r="BC284" s="119">
        <f t="shared" si="117"/>
        <v>3.0460043788002388E-6</v>
      </c>
      <c r="BD284" s="119" t="str">
        <f t="shared" si="118"/>
        <v/>
      </c>
      <c r="BE284" s="119" t="str">
        <f t="shared" si="119"/>
        <v/>
      </c>
      <c r="BF284" s="119">
        <f t="shared" si="120"/>
        <v>0</v>
      </c>
      <c r="BG284" s="119">
        <f t="shared" si="121"/>
        <v>3.0460043788002388E-6</v>
      </c>
      <c r="BH284" s="119" t="str">
        <f t="shared" si="122"/>
        <v/>
      </c>
      <c r="BM284" s="134">
        <v>255</v>
      </c>
      <c r="BN284" s="119">
        <f t="shared" si="123"/>
        <v>-14.609340598427105</v>
      </c>
      <c r="BO284" s="140">
        <f t="shared" si="124"/>
        <v>9.597129545855606E-4</v>
      </c>
      <c r="BP284" s="140">
        <f t="shared" si="125"/>
        <v>1.4412419173400134E-3</v>
      </c>
      <c r="BQ284" s="119">
        <f t="shared" si="126"/>
        <v>9.597129545855606E-4</v>
      </c>
      <c r="BR284" s="119" t="str">
        <f t="shared" si="127"/>
        <v/>
      </c>
      <c r="BS284" s="119" t="str">
        <f t="shared" si="128"/>
        <v/>
      </c>
      <c r="BT284" s="140">
        <f t="shared" si="129"/>
        <v>0</v>
      </c>
      <c r="BU284" s="119">
        <f t="shared" si="130"/>
        <v>9.597129545855606E-4</v>
      </c>
      <c r="BV284" s="119" t="str">
        <f t="shared" si="131"/>
        <v/>
      </c>
      <c r="BZ284" s="136">
        <f t="shared" si="136"/>
        <v>1.6767999999999934</v>
      </c>
      <c r="CA284" s="119">
        <f t="shared" si="134"/>
        <v>0.975550759629219</v>
      </c>
      <c r="CB284" s="119">
        <f t="shared" si="135"/>
        <v>2.6882192542854177E-4</v>
      </c>
      <c r="CC284" s="119" t="str">
        <f t="shared" si="132"/>
        <v/>
      </c>
      <c r="CD284" s="121" t="str">
        <f t="shared" si="133"/>
        <v/>
      </c>
    </row>
    <row r="285" spans="1:82" ht="20.100000000000001" customHeight="1" x14ac:dyDescent="0.25">
      <c r="A285" s="156" t="s">
        <v>104</v>
      </c>
      <c r="B285" s="156"/>
      <c r="C285" s="156"/>
      <c r="D285" s="156"/>
      <c r="E285" s="156"/>
      <c r="F285" s="156"/>
      <c r="N285" s="136"/>
      <c r="AY285" s="134">
        <v>256</v>
      </c>
      <c r="AZ285" s="119">
        <f t="shared" ref="AZ285:AZ348" si="137">$AZ$23+(AY285*$AZ$26)</f>
        <v>-4596.8264844289615</v>
      </c>
      <c r="BA285" s="140">
        <f t="shared" ref="BA285:BA348" si="138">_xlfn.NORM.DIST($AZ285,$AZ$20,$AZ$21,0)</f>
        <v>3.0825053511417405E-6</v>
      </c>
      <c r="BB285" s="140">
        <f t="shared" ref="BB285:BB348" si="139">_xlfn.NORM.DIST($AZ285,$AZ$20,$AZ$21,1)</f>
        <v>1.4601743100032204E-3</v>
      </c>
      <c r="BC285" s="119">
        <f t="shared" ref="BC285:BC348" si="140">IF(OR(BB285&lt;$BD$25,BB285&gt;$BD$26),BA285,"")</f>
        <v>3.0825053511417405E-6</v>
      </c>
      <c r="BD285" s="119" t="str">
        <f t="shared" ref="BD285:BD348" si="141">IF(AND(BB285&gt;$BD$25,BB285&lt;$BD$26),BA285,"")</f>
        <v/>
      </c>
      <c r="BE285" s="119" t="str">
        <f t="shared" ref="BE285:BE348" si="142">IF(BA285=MAX($BA$29:$BA$2029),BA285,"")</f>
        <v/>
      </c>
      <c r="BF285" s="119">
        <f t="shared" ref="BF285:BF348" si="143">_xlfn.NORM.DIST(AZ285,$BD$21,$BD$22,0)</f>
        <v>0</v>
      </c>
      <c r="BG285" s="119">
        <f t="shared" ref="BG285:BG348" si="144">IF(BF285=MAX($BF$29:$BF$2029),BA285,"")</f>
        <v>3.0825053511417405E-6</v>
      </c>
      <c r="BH285" s="119" t="str">
        <f t="shared" ref="BH285:BH348" si="145">IF(BG285=MIN($BG$29:$BG$2029),BG285,"")</f>
        <v/>
      </c>
      <c r="BM285" s="134">
        <v>256</v>
      </c>
      <c r="BN285" s="119">
        <f t="shared" ref="BN285:BN348" si="146">$BN$23+(BM285*$BN$26)</f>
        <v>-14.589730745274853</v>
      </c>
      <c r="BO285" s="140">
        <f t="shared" ref="BO285:BO348" si="147">_xlfn.NORM.DIST(BN285,BN$20,BN$21,0)</f>
        <v>9.7121341606057386E-4</v>
      </c>
      <c r="BP285" s="140">
        <f t="shared" ref="BP285:BP348" si="148">_xlfn.NORM.DIST(BN285,BN$20,BN$21,1)</f>
        <v>1.4601743100032232E-3</v>
      </c>
      <c r="BQ285" s="119">
        <f t="shared" ref="BQ285:BQ348" si="149">IF(OR(BP285&lt;$BR$25,BP285&gt;$BR$26),BO285,"")</f>
        <v>9.7121341606057386E-4</v>
      </c>
      <c r="BR285" s="119" t="str">
        <f t="shared" ref="BR285:BR348" si="150">IF(AND(BP285&gt;$BR$25,BP285&lt;$BR$26),BO285,"")</f>
        <v/>
      </c>
      <c r="BS285" s="119" t="str">
        <f t="shared" ref="BS285:BS348" si="151">IF(BO285=MAX($BO$29:$BO$2029),BO285,"")</f>
        <v/>
      </c>
      <c r="BT285" s="140">
        <f t="shared" ref="BT285:BT348" si="152">_xlfn.NORM.DIST(BN285,$BR$21,$BR$22,0)</f>
        <v>0</v>
      </c>
      <c r="BU285" s="119">
        <f t="shared" ref="BU285:BU348" si="153">IF(BT285=MAX($BT$29:$BT$2029),BO285,"")</f>
        <v>9.7121341606057386E-4</v>
      </c>
      <c r="BV285" s="119" t="str">
        <f t="shared" ref="BV285:BV348" si="154">IF(BU285=MIN($BU$29:$BU$2029),BU285,"")</f>
        <v/>
      </c>
      <c r="BZ285" s="136">
        <f t="shared" si="136"/>
        <v>1.6831999999999934</v>
      </c>
      <c r="CA285" s="119">
        <f t="shared" si="134"/>
        <v>0.97528193770379046</v>
      </c>
      <c r="CB285" s="119">
        <f t="shared" si="135"/>
        <v>2.7052239350777718E-4</v>
      </c>
      <c r="CC285" s="119" t="str">
        <f t="shared" si="132"/>
        <v/>
      </c>
      <c r="CD285" s="121" t="str">
        <f t="shared" si="133"/>
        <v/>
      </c>
    </row>
    <row r="286" spans="1:82" ht="20.100000000000001" customHeight="1" x14ac:dyDescent="0.25">
      <c r="N286" s="136"/>
      <c r="AY286" s="134">
        <v>257</v>
      </c>
      <c r="AZ286" s="119">
        <f t="shared" si="137"/>
        <v>-4590.6479542079542</v>
      </c>
      <c r="BA286" s="140">
        <f t="shared" si="138"/>
        <v>3.1193938123452093E-6</v>
      </c>
      <c r="BB286" s="140">
        <f t="shared" si="139"/>
        <v>1.4793334203125842E-3</v>
      </c>
      <c r="BC286" s="119">
        <f t="shared" si="140"/>
        <v>3.1193938123452093E-6</v>
      </c>
      <c r="BD286" s="119" t="str">
        <f t="shared" si="141"/>
        <v/>
      </c>
      <c r="BE286" s="119" t="str">
        <f t="shared" si="142"/>
        <v/>
      </c>
      <c r="BF286" s="119">
        <f t="shared" si="143"/>
        <v>0</v>
      </c>
      <c r="BG286" s="119">
        <f t="shared" si="144"/>
        <v>3.1193938123452093E-6</v>
      </c>
      <c r="BH286" s="119" t="str">
        <f t="shared" si="145"/>
        <v/>
      </c>
      <c r="BM286" s="134">
        <v>257</v>
      </c>
      <c r="BN286" s="119">
        <f t="shared" si="146"/>
        <v>-14.570120892122603</v>
      </c>
      <c r="BO286" s="140">
        <f t="shared" si="147"/>
        <v>9.8283596471417426E-4</v>
      </c>
      <c r="BP286" s="140">
        <f t="shared" si="148"/>
        <v>1.4793334203125842E-3</v>
      </c>
      <c r="BQ286" s="119">
        <f t="shared" si="149"/>
        <v>9.8283596471417426E-4</v>
      </c>
      <c r="BR286" s="119" t="str">
        <f t="shared" si="150"/>
        <v/>
      </c>
      <c r="BS286" s="119" t="str">
        <f t="shared" si="151"/>
        <v/>
      </c>
      <c r="BT286" s="140">
        <f t="shared" si="152"/>
        <v>0</v>
      </c>
      <c r="BU286" s="119">
        <f t="shared" si="153"/>
        <v>9.8283596471417426E-4</v>
      </c>
      <c r="BV286" s="119" t="str">
        <f t="shared" si="154"/>
        <v/>
      </c>
      <c r="BZ286" s="136">
        <f t="shared" si="136"/>
        <v>1.6895999999999933</v>
      </c>
      <c r="CA286" s="119">
        <f t="shared" si="134"/>
        <v>0.97501141531028268</v>
      </c>
      <c r="CB286" s="119">
        <f t="shared" si="135"/>
        <v>2.7222381612668212E-4</v>
      </c>
      <c r="CC286" s="119" t="str">
        <f t="shared" si="132"/>
        <v/>
      </c>
      <c r="CD286" s="121" t="str">
        <f t="shared" si="133"/>
        <v/>
      </c>
    </row>
    <row r="287" spans="1:82" ht="20.100000000000001" customHeight="1" x14ac:dyDescent="0.25">
      <c r="A287" s="164" t="s">
        <v>331</v>
      </c>
      <c r="B287" s="164"/>
      <c r="C287" s="164"/>
      <c r="D287" s="164"/>
      <c r="E287" s="164"/>
      <c r="F287" s="164"/>
      <c r="N287" s="136"/>
      <c r="AY287" s="134">
        <v>258</v>
      </c>
      <c r="AZ287" s="119">
        <f t="shared" si="137"/>
        <v>-4584.4694239869477</v>
      </c>
      <c r="BA287" s="140">
        <f t="shared" si="138"/>
        <v>3.1566732120204944E-6</v>
      </c>
      <c r="BB287" s="140">
        <f t="shared" si="139"/>
        <v>1.4987216530249958E-3</v>
      </c>
      <c r="BC287" s="119">
        <f t="shared" si="140"/>
        <v>3.1566732120204944E-6</v>
      </c>
      <c r="BD287" s="119" t="str">
        <f t="shared" si="141"/>
        <v/>
      </c>
      <c r="BE287" s="119" t="str">
        <f t="shared" si="142"/>
        <v/>
      </c>
      <c r="BF287" s="119">
        <f t="shared" si="143"/>
        <v>0</v>
      </c>
      <c r="BG287" s="119">
        <f t="shared" si="144"/>
        <v>3.1566732120204944E-6</v>
      </c>
      <c r="BH287" s="119" t="str">
        <f t="shared" si="145"/>
        <v/>
      </c>
      <c r="BM287" s="134">
        <v>258</v>
      </c>
      <c r="BN287" s="119">
        <f t="shared" si="146"/>
        <v>-14.550511038970352</v>
      </c>
      <c r="BO287" s="140">
        <f t="shared" si="147"/>
        <v>9.9458168742440909E-4</v>
      </c>
      <c r="BP287" s="140">
        <f t="shared" si="148"/>
        <v>1.4987216530249958E-3</v>
      </c>
      <c r="BQ287" s="119">
        <f t="shared" si="149"/>
        <v>9.9458168742440909E-4</v>
      </c>
      <c r="BR287" s="119" t="str">
        <f t="shared" si="150"/>
        <v/>
      </c>
      <c r="BS287" s="119" t="str">
        <f t="shared" si="151"/>
        <v/>
      </c>
      <c r="BT287" s="140">
        <f t="shared" si="152"/>
        <v>0</v>
      </c>
      <c r="BU287" s="119">
        <f t="shared" si="153"/>
        <v>9.9458168742440909E-4</v>
      </c>
      <c r="BV287" s="119" t="str">
        <f t="shared" si="154"/>
        <v/>
      </c>
      <c r="BZ287" s="136">
        <f t="shared" si="136"/>
        <v>1.6959999999999933</v>
      </c>
      <c r="CA287" s="119">
        <f t="shared" si="134"/>
        <v>0.974739191494156</v>
      </c>
      <c r="CB287" s="119">
        <f t="shared" si="135"/>
        <v>2.7392615081966998E-4</v>
      </c>
      <c r="CC287" s="119" t="str">
        <f t="shared" si="132"/>
        <v/>
      </c>
      <c r="CD287" s="121" t="str">
        <f t="shared" si="133"/>
        <v/>
      </c>
    </row>
    <row r="288" spans="1:82" ht="20.100000000000001" customHeight="1" x14ac:dyDescent="0.25">
      <c r="A288" s="164"/>
      <c r="B288" s="164"/>
      <c r="C288" s="164"/>
      <c r="D288" s="164"/>
      <c r="E288" s="164"/>
      <c r="F288" s="164"/>
      <c r="AY288" s="134">
        <v>259</v>
      </c>
      <c r="AZ288" s="119">
        <f t="shared" si="137"/>
        <v>-4578.2908937659413</v>
      </c>
      <c r="BA288" s="140">
        <f t="shared" si="138"/>
        <v>3.194347022154139E-6</v>
      </c>
      <c r="BB288" s="140">
        <f t="shared" si="139"/>
        <v>1.5183414342799769E-3</v>
      </c>
      <c r="BC288" s="119">
        <f t="shared" si="140"/>
        <v>3.194347022154139E-6</v>
      </c>
      <c r="BD288" s="119" t="str">
        <f t="shared" si="141"/>
        <v/>
      </c>
      <c r="BE288" s="119" t="str">
        <f t="shared" si="142"/>
        <v/>
      </c>
      <c r="BF288" s="119">
        <f t="shared" si="143"/>
        <v>0</v>
      </c>
      <c r="BG288" s="119">
        <f t="shared" si="144"/>
        <v>3.194347022154139E-6</v>
      </c>
      <c r="BH288" s="119" t="str">
        <f t="shared" si="145"/>
        <v/>
      </c>
      <c r="BM288" s="134">
        <v>259</v>
      </c>
      <c r="BN288" s="119">
        <f t="shared" si="146"/>
        <v>-14.530901185818101</v>
      </c>
      <c r="BO288" s="140">
        <f t="shared" si="147"/>
        <v>1.0064516781195954E-3</v>
      </c>
      <c r="BP288" s="140">
        <f t="shared" si="148"/>
        <v>1.5183414342799769E-3</v>
      </c>
      <c r="BQ288" s="119">
        <f t="shared" si="149"/>
        <v>1.0064516781195954E-3</v>
      </c>
      <c r="BR288" s="119" t="str">
        <f t="shared" si="150"/>
        <v/>
      </c>
      <c r="BS288" s="119" t="str">
        <f t="shared" si="151"/>
        <v/>
      </c>
      <c r="BT288" s="140">
        <f t="shared" si="152"/>
        <v>0</v>
      </c>
      <c r="BU288" s="119">
        <f t="shared" si="153"/>
        <v>1.0064516781195954E-3</v>
      </c>
      <c r="BV288" s="119" t="str">
        <f t="shared" si="154"/>
        <v/>
      </c>
      <c r="BZ288" s="136">
        <f t="shared" si="136"/>
        <v>1.7023999999999933</v>
      </c>
      <c r="CA288" s="119">
        <f t="shared" si="134"/>
        <v>0.97446526534333633</v>
      </c>
      <c r="CB288" s="119">
        <f t="shared" si="135"/>
        <v>2.7562935530400789E-4</v>
      </c>
      <c r="CC288" s="119" t="str">
        <f t="shared" si="132"/>
        <v/>
      </c>
      <c r="CD288" s="121" t="str">
        <f t="shared" si="133"/>
        <v/>
      </c>
    </row>
    <row r="289" spans="1:82" ht="20.100000000000001" customHeight="1" x14ac:dyDescent="0.25">
      <c r="A289" s="164"/>
      <c r="B289" s="164"/>
      <c r="C289" s="164"/>
      <c r="D289" s="164"/>
      <c r="E289" s="164"/>
      <c r="F289" s="164"/>
      <c r="AY289" s="134">
        <v>260</v>
      </c>
      <c r="AZ289" s="119">
        <f t="shared" si="137"/>
        <v>-4572.1123635449349</v>
      </c>
      <c r="BA289" s="140">
        <f t="shared" si="138"/>
        <v>3.2324187371532404E-6</v>
      </c>
      <c r="BB289" s="140">
        <f t="shared" si="139"/>
        <v>1.538195211738057E-3</v>
      </c>
      <c r="BC289" s="119">
        <f t="shared" si="140"/>
        <v>3.2324187371532404E-6</v>
      </c>
      <c r="BD289" s="119" t="str">
        <f t="shared" si="141"/>
        <v/>
      </c>
      <c r="BE289" s="119" t="str">
        <f t="shared" si="142"/>
        <v/>
      </c>
      <c r="BF289" s="119">
        <f t="shared" si="143"/>
        <v>0</v>
      </c>
      <c r="BG289" s="119">
        <f t="shared" si="144"/>
        <v>3.2324187371532404E-6</v>
      </c>
      <c r="BH289" s="119" t="str">
        <f t="shared" si="145"/>
        <v/>
      </c>
      <c r="BM289" s="134">
        <v>260</v>
      </c>
      <c r="BN289" s="119">
        <f t="shared" si="146"/>
        <v>-14.511291332665849</v>
      </c>
      <c r="BO289" s="140">
        <f t="shared" si="147"/>
        <v>1.0184470377921637E-3</v>
      </c>
      <c r="BP289" s="140">
        <f t="shared" si="148"/>
        <v>1.538195211738057E-3</v>
      </c>
      <c r="BQ289" s="119">
        <f t="shared" si="149"/>
        <v>1.0184470377921637E-3</v>
      </c>
      <c r="BR289" s="119" t="str">
        <f t="shared" si="150"/>
        <v/>
      </c>
      <c r="BS289" s="119" t="str">
        <f t="shared" si="151"/>
        <v/>
      </c>
      <c r="BT289" s="140">
        <f t="shared" si="152"/>
        <v>0</v>
      </c>
      <c r="BU289" s="119">
        <f t="shared" si="153"/>
        <v>1.0184470377921637E-3</v>
      </c>
      <c r="BV289" s="119" t="str">
        <f t="shared" si="154"/>
        <v/>
      </c>
      <c r="BZ289" s="136">
        <f t="shared" si="136"/>
        <v>1.7087999999999932</v>
      </c>
      <c r="CA289" s="119">
        <f t="shared" si="134"/>
        <v>0.97418963598803232</v>
      </c>
      <c r="CB289" s="119">
        <f t="shared" si="135"/>
        <v>2.7733338747959468E-4</v>
      </c>
      <c r="CC289" s="119" t="str">
        <f t="shared" si="132"/>
        <v/>
      </c>
      <c r="CD289" s="121" t="str">
        <f t="shared" si="133"/>
        <v/>
      </c>
    </row>
    <row r="290" spans="1:82" ht="20.100000000000001" customHeight="1" x14ac:dyDescent="0.25">
      <c r="A290" s="2"/>
      <c r="B290" s="2"/>
      <c r="C290" s="2"/>
      <c r="D290" s="2"/>
      <c r="E290" s="2"/>
      <c r="F290" s="2"/>
      <c r="AY290" s="134">
        <v>261</v>
      </c>
      <c r="AZ290" s="119">
        <f t="shared" si="137"/>
        <v>-4565.9338333239284</v>
      </c>
      <c r="BA290" s="140">
        <f t="shared" si="138"/>
        <v>3.2708918738880458E-6</v>
      </c>
      <c r="BB290" s="140">
        <f t="shared" si="139"/>
        <v>1.5582854547194372E-3</v>
      </c>
      <c r="BC290" s="119">
        <f t="shared" si="140"/>
        <v>3.2708918738880458E-6</v>
      </c>
      <c r="BD290" s="119" t="str">
        <f t="shared" si="141"/>
        <v/>
      </c>
      <c r="BE290" s="119" t="str">
        <f t="shared" si="142"/>
        <v/>
      </c>
      <c r="BF290" s="119">
        <f t="shared" si="143"/>
        <v>0</v>
      </c>
      <c r="BG290" s="119">
        <f t="shared" si="144"/>
        <v>3.2708918738880458E-6</v>
      </c>
      <c r="BH290" s="119" t="str">
        <f t="shared" si="145"/>
        <v/>
      </c>
      <c r="BM290" s="134">
        <v>261</v>
      </c>
      <c r="BN290" s="119">
        <f t="shared" si="146"/>
        <v>-14.491681479513598</v>
      </c>
      <c r="BO290" s="140">
        <f t="shared" si="147"/>
        <v>1.0305688745120714E-3</v>
      </c>
      <c r="BP290" s="140">
        <f t="shared" si="148"/>
        <v>1.5582854547194413E-3</v>
      </c>
      <c r="BQ290" s="119">
        <f t="shared" si="149"/>
        <v>1.0305688745120714E-3</v>
      </c>
      <c r="BR290" s="119" t="str">
        <f t="shared" si="150"/>
        <v/>
      </c>
      <c r="BS290" s="119" t="str">
        <f t="shared" si="151"/>
        <v/>
      </c>
      <c r="BT290" s="140">
        <f t="shared" si="152"/>
        <v>0</v>
      </c>
      <c r="BU290" s="119">
        <f t="shared" si="153"/>
        <v>1.0305688745120714E-3</v>
      </c>
      <c r="BV290" s="119" t="str">
        <f t="shared" si="154"/>
        <v/>
      </c>
      <c r="BZ290" s="136">
        <f t="shared" si="136"/>
        <v>1.7151999999999932</v>
      </c>
      <c r="CA290" s="119">
        <f t="shared" si="134"/>
        <v>0.97391230260055273</v>
      </c>
      <c r="CB290" s="119">
        <f t="shared" si="135"/>
        <v>2.7903820542984903E-4</v>
      </c>
      <c r="CC290" s="119" t="str">
        <f t="shared" si="132"/>
        <v/>
      </c>
      <c r="CD290" s="121" t="str">
        <f t="shared" si="133"/>
        <v/>
      </c>
    </row>
    <row r="291" spans="1:82" ht="20.100000000000001" customHeight="1" x14ac:dyDescent="0.25">
      <c r="AY291" s="134">
        <v>262</v>
      </c>
      <c r="AZ291" s="119">
        <f t="shared" si="137"/>
        <v>-4559.7553031029211</v>
      </c>
      <c r="BA291" s="140">
        <f t="shared" si="138"/>
        <v>3.3097699717333125E-6</v>
      </c>
      <c r="BB291" s="140">
        <f t="shared" si="139"/>
        <v>1.5786146543429215E-3</v>
      </c>
      <c r="BC291" s="119">
        <f t="shared" si="140"/>
        <v>3.3097699717333125E-6</v>
      </c>
      <c r="BD291" s="119" t="str">
        <f t="shared" si="141"/>
        <v/>
      </c>
      <c r="BE291" s="119" t="str">
        <f t="shared" si="142"/>
        <v/>
      </c>
      <c r="BF291" s="119">
        <f t="shared" si="143"/>
        <v>0</v>
      </c>
      <c r="BG291" s="119">
        <f t="shared" si="144"/>
        <v>3.3097699717333125E-6</v>
      </c>
      <c r="BH291" s="119" t="str">
        <f t="shared" si="145"/>
        <v/>
      </c>
      <c r="BM291" s="134">
        <v>262</v>
      </c>
      <c r="BN291" s="119">
        <f t="shared" si="146"/>
        <v>-14.472071626361346</v>
      </c>
      <c r="BO291" s="140">
        <f t="shared" si="147"/>
        <v>1.0428183034398254E-3</v>
      </c>
      <c r="BP291" s="140">
        <f t="shared" si="148"/>
        <v>1.5786146543429215E-3</v>
      </c>
      <c r="BQ291" s="119">
        <f t="shared" si="149"/>
        <v>1.0428183034398254E-3</v>
      </c>
      <c r="BR291" s="119" t="str">
        <f t="shared" si="150"/>
        <v/>
      </c>
      <c r="BS291" s="119" t="str">
        <f t="shared" si="151"/>
        <v/>
      </c>
      <c r="BT291" s="140">
        <f t="shared" si="152"/>
        <v>0</v>
      </c>
      <c r="BU291" s="119">
        <f t="shared" si="153"/>
        <v>1.0428183034398254E-3</v>
      </c>
      <c r="BV291" s="119" t="str">
        <f t="shared" si="154"/>
        <v/>
      </c>
      <c r="BZ291" s="136">
        <f t="shared" si="136"/>
        <v>1.7215999999999931</v>
      </c>
      <c r="CA291" s="119">
        <f t="shared" si="134"/>
        <v>0.97363326439512288</v>
      </c>
      <c r="CB291" s="119">
        <f t="shared" si="135"/>
        <v>2.8074376742237561E-4</v>
      </c>
      <c r="CC291" s="119" t="str">
        <f t="shared" si="132"/>
        <v/>
      </c>
      <c r="CD291" s="121" t="str">
        <f t="shared" si="133"/>
        <v/>
      </c>
    </row>
    <row r="292" spans="1:82" ht="20.100000000000001" customHeight="1" x14ac:dyDescent="0.25">
      <c r="AY292" s="134">
        <v>263</v>
      </c>
      <c r="AZ292" s="119">
        <f t="shared" si="137"/>
        <v>-4553.5767728819146</v>
      </c>
      <c r="BA292" s="140">
        <f t="shared" si="138"/>
        <v>3.3490565926082276E-6</v>
      </c>
      <c r="BB292" s="140">
        <f t="shared" si="139"/>
        <v>1.599185323665053E-3</v>
      </c>
      <c r="BC292" s="119">
        <f t="shared" si="140"/>
        <v>3.3490565926082276E-6</v>
      </c>
      <c r="BD292" s="119" t="str">
        <f t="shared" si="141"/>
        <v/>
      </c>
      <c r="BE292" s="119" t="str">
        <f t="shared" si="142"/>
        <v/>
      </c>
      <c r="BF292" s="119">
        <f t="shared" si="143"/>
        <v>0</v>
      </c>
      <c r="BG292" s="119">
        <f t="shared" si="144"/>
        <v>3.3490565926082276E-6</v>
      </c>
      <c r="BH292" s="119" t="str">
        <f t="shared" si="145"/>
        <v/>
      </c>
      <c r="BM292" s="134">
        <v>263</v>
      </c>
      <c r="BN292" s="119">
        <f t="shared" si="146"/>
        <v>-14.452461773209095</v>
      </c>
      <c r="BO292" s="140">
        <f t="shared" si="147"/>
        <v>1.0551964468390824E-3</v>
      </c>
      <c r="BP292" s="140">
        <f t="shared" si="148"/>
        <v>1.5991853236650565E-3</v>
      </c>
      <c r="BQ292" s="119">
        <f t="shared" si="149"/>
        <v>1.0551964468390824E-3</v>
      </c>
      <c r="BR292" s="119" t="str">
        <f t="shared" si="150"/>
        <v/>
      </c>
      <c r="BS292" s="119" t="str">
        <f t="shared" si="151"/>
        <v/>
      </c>
      <c r="BT292" s="140">
        <f t="shared" si="152"/>
        <v>0</v>
      </c>
      <c r="BU292" s="119">
        <f t="shared" si="153"/>
        <v>1.0551964468390824E-3</v>
      </c>
      <c r="BV292" s="119" t="str">
        <f t="shared" si="154"/>
        <v/>
      </c>
      <c r="BZ292" s="136">
        <f t="shared" si="136"/>
        <v>1.7279999999999931</v>
      </c>
      <c r="CA292" s="119">
        <f t="shared" si="134"/>
        <v>0.9733525206277005</v>
      </c>
      <c r="CB292" s="119">
        <f t="shared" si="135"/>
        <v>2.8245003190852103E-4</v>
      </c>
      <c r="CC292" s="119" t="str">
        <f t="shared" si="132"/>
        <v/>
      </c>
      <c r="CD292" s="121" t="str">
        <f t="shared" si="133"/>
        <v/>
      </c>
    </row>
    <row r="293" spans="1:82" ht="20.100000000000001" customHeight="1" x14ac:dyDescent="0.25">
      <c r="AY293" s="134">
        <v>264</v>
      </c>
      <c r="AZ293" s="119">
        <f t="shared" si="137"/>
        <v>-4547.3982426609082</v>
      </c>
      <c r="BA293" s="140">
        <f t="shared" si="138"/>
        <v>3.3887553210151226E-6</v>
      </c>
      <c r="BB293" s="140">
        <f t="shared" si="139"/>
        <v>1.619999997819565E-3</v>
      </c>
      <c r="BC293" s="119">
        <f t="shared" si="140"/>
        <v>3.3887553210151226E-6</v>
      </c>
      <c r="BD293" s="119" t="str">
        <f t="shared" si="141"/>
        <v/>
      </c>
      <c r="BE293" s="119" t="str">
        <f t="shared" si="142"/>
        <v/>
      </c>
      <c r="BF293" s="119">
        <f t="shared" si="143"/>
        <v>0</v>
      </c>
      <c r="BG293" s="119">
        <f t="shared" si="144"/>
        <v>3.3887553210151226E-6</v>
      </c>
      <c r="BH293" s="119" t="str">
        <f t="shared" si="145"/>
        <v/>
      </c>
      <c r="BM293" s="134">
        <v>264</v>
      </c>
      <c r="BN293" s="119">
        <f t="shared" si="146"/>
        <v>-14.432851920056844</v>
      </c>
      <c r="BO293" s="140">
        <f t="shared" si="147"/>
        <v>1.0677044340888155E-3</v>
      </c>
      <c r="BP293" s="140">
        <f t="shared" si="148"/>
        <v>1.619999997819565E-3</v>
      </c>
      <c r="BQ293" s="119">
        <f t="shared" si="149"/>
        <v>1.0677044340888155E-3</v>
      </c>
      <c r="BR293" s="119" t="str">
        <f t="shared" si="150"/>
        <v/>
      </c>
      <c r="BS293" s="119" t="str">
        <f t="shared" si="151"/>
        <v/>
      </c>
      <c r="BT293" s="140">
        <f t="shared" si="152"/>
        <v>0</v>
      </c>
      <c r="BU293" s="119">
        <f t="shared" si="153"/>
        <v>1.0677044340888155E-3</v>
      </c>
      <c r="BV293" s="119" t="str">
        <f t="shared" si="154"/>
        <v/>
      </c>
      <c r="BZ293" s="136">
        <f t="shared" si="136"/>
        <v>1.7343999999999931</v>
      </c>
      <c r="CA293" s="119">
        <f t="shared" si="134"/>
        <v>0.97307007059579198</v>
      </c>
      <c r="CB293" s="119">
        <f t="shared" si="135"/>
        <v>2.84156957524484E-4</v>
      </c>
      <c r="CC293" s="119" t="str">
        <f t="shared" si="132"/>
        <v/>
      </c>
      <c r="CD293" s="121" t="str">
        <f t="shared" si="133"/>
        <v/>
      </c>
    </row>
    <row r="294" spans="1:82" ht="20.100000000000001" customHeight="1" x14ac:dyDescent="0.25">
      <c r="AY294" s="134">
        <v>265</v>
      </c>
      <c r="AZ294" s="119">
        <f t="shared" si="137"/>
        <v>-4541.2197124399008</v>
      </c>
      <c r="BA294" s="140">
        <f t="shared" si="138"/>
        <v>3.428869764076733E-6</v>
      </c>
      <c r="BB294" s="140">
        <f t="shared" si="139"/>
        <v>1.6410612341569999E-3</v>
      </c>
      <c r="BC294" s="119">
        <f t="shared" si="140"/>
        <v>3.428869764076733E-6</v>
      </c>
      <c r="BD294" s="119" t="str">
        <f t="shared" si="141"/>
        <v/>
      </c>
      <c r="BE294" s="119" t="str">
        <f t="shared" si="142"/>
        <v/>
      </c>
      <c r="BF294" s="119">
        <f t="shared" si="143"/>
        <v>0</v>
      </c>
      <c r="BG294" s="119">
        <f t="shared" si="144"/>
        <v>3.428869764076733E-6</v>
      </c>
      <c r="BH294" s="119" t="str">
        <f t="shared" si="145"/>
        <v/>
      </c>
      <c r="BM294" s="134">
        <v>265</v>
      </c>
      <c r="BN294" s="119">
        <f t="shared" si="146"/>
        <v>-14.413242066904594</v>
      </c>
      <c r="BO294" s="140">
        <f t="shared" si="147"/>
        <v>1.0803434016950844E-3</v>
      </c>
      <c r="BP294" s="140">
        <f t="shared" si="148"/>
        <v>1.6410612341569962E-3</v>
      </c>
      <c r="BQ294" s="119">
        <f t="shared" si="149"/>
        <v>1.0803434016950844E-3</v>
      </c>
      <c r="BR294" s="119" t="str">
        <f t="shared" si="150"/>
        <v/>
      </c>
      <c r="BS294" s="119" t="str">
        <f t="shared" si="151"/>
        <v/>
      </c>
      <c r="BT294" s="140">
        <f t="shared" si="152"/>
        <v>0</v>
      </c>
      <c r="BU294" s="119">
        <f t="shared" si="153"/>
        <v>1.0803434016950844E-3</v>
      </c>
      <c r="BV294" s="119" t="str">
        <f t="shared" si="154"/>
        <v/>
      </c>
      <c r="BZ294" s="136">
        <f t="shared" si="136"/>
        <v>1.740799999999993</v>
      </c>
      <c r="CA294" s="119">
        <f t="shared" si="134"/>
        <v>0.9727859136382675</v>
      </c>
      <c r="CB294" s="119">
        <f t="shared" si="135"/>
        <v>2.8586450309098232E-4</v>
      </c>
      <c r="CC294" s="119" t="str">
        <f t="shared" si="132"/>
        <v/>
      </c>
      <c r="CD294" s="121" t="str">
        <f t="shared" si="133"/>
        <v/>
      </c>
    </row>
    <row r="295" spans="1:82" ht="20.100000000000001" customHeight="1" x14ac:dyDescent="0.25">
      <c r="AY295" s="134">
        <v>266</v>
      </c>
      <c r="AZ295" s="119">
        <f t="shared" si="137"/>
        <v>-4535.0411822188944</v>
      </c>
      <c r="BA295" s="140">
        <f t="shared" si="138"/>
        <v>3.4694035515721141E-6</v>
      </c>
      <c r="BB295" s="140">
        <f t="shared" si="139"/>
        <v>1.6623716123845814E-3</v>
      </c>
      <c r="BC295" s="119">
        <f t="shared" si="140"/>
        <v>3.4694035515721141E-6</v>
      </c>
      <c r="BD295" s="119" t="str">
        <f t="shared" si="141"/>
        <v/>
      </c>
      <c r="BE295" s="119" t="str">
        <f t="shared" si="142"/>
        <v/>
      </c>
      <c r="BF295" s="119">
        <f t="shared" si="143"/>
        <v>0</v>
      </c>
      <c r="BG295" s="119">
        <f t="shared" si="144"/>
        <v>3.4694035515721141E-6</v>
      </c>
      <c r="BH295" s="119" t="str">
        <f t="shared" si="145"/>
        <v/>
      </c>
      <c r="BM295" s="134">
        <v>266</v>
      </c>
      <c r="BN295" s="119">
        <f t="shared" si="146"/>
        <v>-14.393632213752342</v>
      </c>
      <c r="BO295" s="140">
        <f t="shared" si="147"/>
        <v>1.0931144933023331E-3</v>
      </c>
      <c r="BP295" s="140">
        <f t="shared" si="148"/>
        <v>1.6623716123845814E-3</v>
      </c>
      <c r="BQ295" s="119">
        <f t="shared" si="149"/>
        <v>1.0931144933023331E-3</v>
      </c>
      <c r="BR295" s="119" t="str">
        <f t="shared" si="150"/>
        <v/>
      </c>
      <c r="BS295" s="119" t="str">
        <f t="shared" si="151"/>
        <v/>
      </c>
      <c r="BT295" s="140">
        <f t="shared" si="152"/>
        <v>0</v>
      </c>
      <c r="BU295" s="119">
        <f t="shared" si="153"/>
        <v>1.0931144933023331E-3</v>
      </c>
      <c r="BV295" s="119" t="str">
        <f t="shared" si="154"/>
        <v/>
      </c>
      <c r="BZ295" s="136">
        <f t="shared" si="136"/>
        <v>1.747199999999993</v>
      </c>
      <c r="CA295" s="119">
        <f t="shared" si="134"/>
        <v>0.97250004913517651</v>
      </c>
      <c r="CB295" s="119">
        <f t="shared" si="135"/>
        <v>2.8757262761458513E-4</v>
      </c>
      <c r="CC295" s="119" t="str">
        <f t="shared" si="132"/>
        <v/>
      </c>
      <c r="CD295" s="121" t="str">
        <f t="shared" si="133"/>
        <v/>
      </c>
    </row>
    <row r="296" spans="1:82" ht="20.100000000000001" customHeight="1" x14ac:dyDescent="0.25">
      <c r="AY296" s="134">
        <v>267</v>
      </c>
      <c r="AZ296" s="119">
        <f t="shared" si="137"/>
        <v>-4528.862651997888</v>
      </c>
      <c r="BA296" s="140">
        <f t="shared" si="138"/>
        <v>3.5103603359711894E-6</v>
      </c>
      <c r="BB296" s="140">
        <f t="shared" si="139"/>
        <v>1.683933734706331E-3</v>
      </c>
      <c r="BC296" s="119">
        <f t="shared" si="140"/>
        <v>3.5103603359711894E-6</v>
      </c>
      <c r="BD296" s="119" t="str">
        <f t="shared" si="141"/>
        <v/>
      </c>
      <c r="BE296" s="119" t="str">
        <f t="shared" si="142"/>
        <v/>
      </c>
      <c r="BF296" s="119">
        <f t="shared" si="143"/>
        <v>0</v>
      </c>
      <c r="BG296" s="119">
        <f t="shared" si="144"/>
        <v>3.5103603359711894E-6</v>
      </c>
      <c r="BH296" s="119" t="str">
        <f t="shared" si="145"/>
        <v/>
      </c>
      <c r="BM296" s="134">
        <v>267</v>
      </c>
      <c r="BN296" s="119">
        <f t="shared" si="146"/>
        <v>-14.37402236060009</v>
      </c>
      <c r="BO296" s="140">
        <f t="shared" si="147"/>
        <v>1.1060188597042759E-3</v>
      </c>
      <c r="BP296" s="140">
        <f t="shared" si="148"/>
        <v>1.683933734706331E-3</v>
      </c>
      <c r="BQ296" s="119">
        <f t="shared" si="149"/>
        <v>1.1060188597042759E-3</v>
      </c>
      <c r="BR296" s="119" t="str">
        <f t="shared" si="150"/>
        <v/>
      </c>
      <c r="BS296" s="119" t="str">
        <f t="shared" si="151"/>
        <v/>
      </c>
      <c r="BT296" s="140">
        <f t="shared" si="152"/>
        <v>0</v>
      </c>
      <c r="BU296" s="119">
        <f t="shared" si="153"/>
        <v>1.1060188597042759E-3</v>
      </c>
      <c r="BV296" s="119" t="str">
        <f t="shared" si="154"/>
        <v/>
      </c>
      <c r="BZ296" s="136">
        <f t="shared" si="136"/>
        <v>1.7535999999999929</v>
      </c>
      <c r="CA296" s="119">
        <f t="shared" si="134"/>
        <v>0.97221247650756193</v>
      </c>
      <c r="CB296" s="119">
        <f t="shared" si="135"/>
        <v>2.8928129028649163E-4</v>
      </c>
      <c r="CC296" s="119" t="str">
        <f t="shared" si="132"/>
        <v/>
      </c>
      <c r="CD296" s="121" t="str">
        <f t="shared" si="133"/>
        <v/>
      </c>
    </row>
    <row r="297" spans="1:82" ht="20.100000000000001" customHeight="1" x14ac:dyDescent="0.25">
      <c r="AY297" s="134">
        <v>268</v>
      </c>
      <c r="AZ297" s="119">
        <f t="shared" si="137"/>
        <v>-4522.6841217768815</v>
      </c>
      <c r="BA297" s="140">
        <f t="shared" si="138"/>
        <v>3.5517437924678136E-6</v>
      </c>
      <c r="BB297" s="140">
        <f t="shared" si="139"/>
        <v>1.7057502259633433E-3</v>
      </c>
      <c r="BC297" s="119">
        <f t="shared" si="140"/>
        <v>3.5517437924678136E-6</v>
      </c>
      <c r="BD297" s="119" t="str">
        <f t="shared" si="141"/>
        <v/>
      </c>
      <c r="BE297" s="119" t="str">
        <f t="shared" si="142"/>
        <v/>
      </c>
      <c r="BF297" s="119">
        <f t="shared" si="143"/>
        <v>0</v>
      </c>
      <c r="BG297" s="119">
        <f t="shared" si="144"/>
        <v>3.5517437924678136E-6</v>
      </c>
      <c r="BH297" s="119" t="str">
        <f t="shared" si="145"/>
        <v/>
      </c>
      <c r="BM297" s="134">
        <v>268</v>
      </c>
      <c r="BN297" s="119">
        <f t="shared" si="146"/>
        <v>-14.35441250744784</v>
      </c>
      <c r="BO297" s="140">
        <f t="shared" si="147"/>
        <v>1.1190576588543224E-3</v>
      </c>
      <c r="BP297" s="140">
        <f t="shared" si="148"/>
        <v>1.7057502259633433E-3</v>
      </c>
      <c r="BQ297" s="119">
        <f t="shared" si="149"/>
        <v>1.1190576588543224E-3</v>
      </c>
      <c r="BR297" s="119" t="str">
        <f t="shared" si="150"/>
        <v/>
      </c>
      <c r="BS297" s="119" t="str">
        <f t="shared" si="151"/>
        <v/>
      </c>
      <c r="BT297" s="140">
        <f t="shared" si="152"/>
        <v>0</v>
      </c>
      <c r="BU297" s="119">
        <f t="shared" si="153"/>
        <v>1.1190576588543224E-3</v>
      </c>
      <c r="BV297" s="119" t="str">
        <f t="shared" si="154"/>
        <v/>
      </c>
      <c r="BZ297" s="136">
        <f t="shared" si="136"/>
        <v>1.7599999999999929</v>
      </c>
      <c r="CA297" s="119">
        <f t="shared" si="134"/>
        <v>0.97192319521727544</v>
      </c>
      <c r="CB297" s="119">
        <f t="shared" si="135"/>
        <v>2.9099045048475158E-4</v>
      </c>
      <c r="CC297" s="119" t="str">
        <f t="shared" si="132"/>
        <v/>
      </c>
      <c r="CD297" s="121" t="str">
        <f t="shared" si="133"/>
        <v/>
      </c>
    </row>
    <row r="298" spans="1:82" ht="20.100000000000001" customHeight="1" x14ac:dyDescent="0.25">
      <c r="AY298" s="134">
        <v>269</v>
      </c>
      <c r="AZ298" s="119">
        <f t="shared" si="137"/>
        <v>-4516.5055915558751</v>
      </c>
      <c r="BA298" s="140">
        <f t="shared" si="138"/>
        <v>3.5935576190114467E-6</v>
      </c>
      <c r="BB298" s="140">
        <f t="shared" si="139"/>
        <v>1.7278237337742823E-3</v>
      </c>
      <c r="BC298" s="119">
        <f t="shared" si="140"/>
        <v>3.5935576190114467E-6</v>
      </c>
      <c r="BD298" s="119" t="str">
        <f t="shared" si="141"/>
        <v/>
      </c>
      <c r="BE298" s="119" t="str">
        <f t="shared" si="142"/>
        <v/>
      </c>
      <c r="BF298" s="119">
        <f t="shared" si="143"/>
        <v>0</v>
      </c>
      <c r="BG298" s="119">
        <f t="shared" si="144"/>
        <v>3.5935576190114467E-6</v>
      </c>
      <c r="BH298" s="119" t="str">
        <f t="shared" si="145"/>
        <v/>
      </c>
      <c r="BM298" s="134">
        <v>269</v>
      </c>
      <c r="BN298" s="119">
        <f t="shared" si="146"/>
        <v>-14.33480265429559</v>
      </c>
      <c r="BO298" s="140">
        <f t="shared" si="147"/>
        <v>1.132232055875552E-3</v>
      </c>
      <c r="BP298" s="140">
        <f t="shared" si="148"/>
        <v>1.7278237337742823E-3</v>
      </c>
      <c r="BQ298" s="119">
        <f t="shared" si="149"/>
        <v>1.132232055875552E-3</v>
      </c>
      <c r="BR298" s="119" t="str">
        <f t="shared" si="150"/>
        <v/>
      </c>
      <c r="BS298" s="119" t="str">
        <f t="shared" si="151"/>
        <v/>
      </c>
      <c r="BT298" s="140">
        <f t="shared" si="152"/>
        <v>0</v>
      </c>
      <c r="BU298" s="119">
        <f t="shared" si="153"/>
        <v>1.132232055875552E-3</v>
      </c>
      <c r="BV298" s="119" t="str">
        <f t="shared" si="154"/>
        <v/>
      </c>
      <c r="BZ298" s="136">
        <f t="shared" si="136"/>
        <v>1.7663999999999929</v>
      </c>
      <c r="CA298" s="119">
        <f t="shared" si="134"/>
        <v>0.97163220476679069</v>
      </c>
      <c r="CB298" s="119">
        <f t="shared" si="135"/>
        <v>2.9270006777259994E-4</v>
      </c>
      <c r="CC298" s="119" t="str">
        <f t="shared" si="132"/>
        <v/>
      </c>
      <c r="CD298" s="121" t="str">
        <f t="shared" si="133"/>
        <v/>
      </c>
    </row>
    <row r="299" spans="1:82" ht="20.100000000000001" customHeight="1" x14ac:dyDescent="0.25">
      <c r="AY299" s="134">
        <v>270</v>
      </c>
      <c r="AZ299" s="119">
        <f t="shared" si="137"/>
        <v>-4510.3270613348677</v>
      </c>
      <c r="BA299" s="140">
        <f t="shared" si="138"/>
        <v>3.6358055363373823E-6</v>
      </c>
      <c r="BB299" s="140">
        <f t="shared" si="139"/>
        <v>1.7501569286760988E-3</v>
      </c>
      <c r="BC299" s="119">
        <f t="shared" si="140"/>
        <v>3.6358055363373823E-6</v>
      </c>
      <c r="BD299" s="119" t="str">
        <f t="shared" si="141"/>
        <v/>
      </c>
      <c r="BE299" s="119" t="str">
        <f t="shared" si="142"/>
        <v/>
      </c>
      <c r="BF299" s="119">
        <f t="shared" si="143"/>
        <v>0</v>
      </c>
      <c r="BG299" s="119">
        <f t="shared" si="144"/>
        <v>3.6358055363373823E-6</v>
      </c>
      <c r="BH299" s="119" t="str">
        <f t="shared" si="145"/>
        <v/>
      </c>
      <c r="BM299" s="134">
        <v>270</v>
      </c>
      <c r="BN299" s="119">
        <f t="shared" si="146"/>
        <v>-14.315192801143338</v>
      </c>
      <c r="BO299" s="140">
        <f t="shared" si="147"/>
        <v>1.1455432230702393E-3</v>
      </c>
      <c r="BP299" s="140">
        <f t="shared" si="148"/>
        <v>1.7501569286760988E-3</v>
      </c>
      <c r="BQ299" s="119">
        <f t="shared" si="149"/>
        <v>1.1455432230702393E-3</v>
      </c>
      <c r="BR299" s="119" t="str">
        <f t="shared" si="150"/>
        <v/>
      </c>
      <c r="BS299" s="119" t="str">
        <f t="shared" si="151"/>
        <v/>
      </c>
      <c r="BT299" s="140">
        <f t="shared" si="152"/>
        <v>0</v>
      </c>
      <c r="BU299" s="119">
        <f t="shared" si="153"/>
        <v>1.1455432230702393E-3</v>
      </c>
      <c r="BV299" s="119" t="str">
        <f t="shared" si="154"/>
        <v/>
      </c>
      <c r="BZ299" s="136">
        <f t="shared" si="136"/>
        <v>1.7727999999999928</v>
      </c>
      <c r="CA299" s="119">
        <f t="shared" si="134"/>
        <v>0.97133950469901809</v>
      </c>
      <c r="CB299" s="119">
        <f t="shared" si="135"/>
        <v>2.9441010190045525E-4</v>
      </c>
      <c r="CC299" s="119" t="str">
        <f t="shared" si="132"/>
        <v/>
      </c>
      <c r="CD299" s="121" t="str">
        <f t="shared" si="133"/>
        <v/>
      </c>
    </row>
    <row r="300" spans="1:82" ht="20.100000000000001" customHeight="1" x14ac:dyDescent="0.25">
      <c r="AY300" s="134">
        <v>271</v>
      </c>
      <c r="AZ300" s="119">
        <f t="shared" si="137"/>
        <v>-4504.1485311138613</v>
      </c>
      <c r="BA300" s="140">
        <f t="shared" si="138"/>
        <v>3.6784912879954296E-6</v>
      </c>
      <c r="BB300" s="140">
        <f t="shared" si="139"/>
        <v>1.7727525042648654E-3</v>
      </c>
      <c r="BC300" s="119">
        <f t="shared" si="140"/>
        <v>3.6784912879954296E-6</v>
      </c>
      <c r="BD300" s="119" t="str">
        <f t="shared" si="141"/>
        <v/>
      </c>
      <c r="BE300" s="119" t="str">
        <f t="shared" si="142"/>
        <v/>
      </c>
      <c r="BF300" s="119">
        <f t="shared" si="143"/>
        <v>0</v>
      </c>
      <c r="BG300" s="119">
        <f t="shared" si="144"/>
        <v>3.6784912879954296E-6</v>
      </c>
      <c r="BH300" s="119" t="str">
        <f t="shared" si="145"/>
        <v/>
      </c>
      <c r="BM300" s="134">
        <v>271</v>
      </c>
      <c r="BN300" s="119">
        <f t="shared" si="146"/>
        <v>-14.295582947991086</v>
      </c>
      <c r="BO300" s="140">
        <f t="shared" si="147"/>
        <v>1.1589923399288914E-3</v>
      </c>
      <c r="BP300" s="140">
        <f t="shared" si="148"/>
        <v>1.7727525042648654E-3</v>
      </c>
      <c r="BQ300" s="119">
        <f t="shared" si="149"/>
        <v>1.1589923399288914E-3</v>
      </c>
      <c r="BR300" s="119" t="str">
        <f t="shared" si="150"/>
        <v/>
      </c>
      <c r="BS300" s="119" t="str">
        <f t="shared" si="151"/>
        <v/>
      </c>
      <c r="BT300" s="140">
        <f t="shared" si="152"/>
        <v>0</v>
      </c>
      <c r="BU300" s="119">
        <f t="shared" si="153"/>
        <v>1.1589923399288914E-3</v>
      </c>
      <c r="BV300" s="119" t="str">
        <f t="shared" si="154"/>
        <v/>
      </c>
      <c r="BZ300" s="136">
        <f t="shared" si="136"/>
        <v>1.7791999999999928</v>
      </c>
      <c r="CA300" s="119">
        <f t="shared" si="134"/>
        <v>0.97104509459711763</v>
      </c>
      <c r="CB300" s="119">
        <f t="shared" si="135"/>
        <v>2.9612051280469842E-4</v>
      </c>
      <c r="CC300" s="119" t="str">
        <f t="shared" si="132"/>
        <v/>
      </c>
      <c r="CD300" s="121" t="str">
        <f t="shared" si="133"/>
        <v/>
      </c>
    </row>
    <row r="301" spans="1:82" ht="20.100000000000001" customHeight="1" x14ac:dyDescent="0.25">
      <c r="AY301" s="134">
        <v>272</v>
      </c>
      <c r="AZ301" s="119">
        <f t="shared" si="137"/>
        <v>-4497.9700008928548</v>
      </c>
      <c r="BA301" s="140">
        <f t="shared" si="138"/>
        <v>3.721618640377182E-6</v>
      </c>
      <c r="BB301" s="140">
        <f t="shared" si="139"/>
        <v>1.7956131773368459E-3</v>
      </c>
      <c r="BC301" s="119">
        <f t="shared" si="140"/>
        <v>3.721618640377182E-6</v>
      </c>
      <c r="BD301" s="119" t="str">
        <f t="shared" si="141"/>
        <v/>
      </c>
      <c r="BE301" s="119" t="str">
        <f t="shared" si="142"/>
        <v/>
      </c>
      <c r="BF301" s="119">
        <f t="shared" si="143"/>
        <v>0</v>
      </c>
      <c r="BG301" s="119">
        <f t="shared" si="144"/>
        <v>3.721618640377182E-6</v>
      </c>
      <c r="BH301" s="119" t="str">
        <f t="shared" si="145"/>
        <v/>
      </c>
      <c r="BM301" s="134">
        <v>272</v>
      </c>
      <c r="BN301" s="119">
        <f t="shared" si="146"/>
        <v>-14.275973094838836</v>
      </c>
      <c r="BO301" s="140">
        <f t="shared" si="147"/>
        <v>1.1725805931388394E-3</v>
      </c>
      <c r="BP301" s="140">
        <f t="shared" si="148"/>
        <v>1.7956131773368459E-3</v>
      </c>
      <c r="BQ301" s="119">
        <f t="shared" si="149"/>
        <v>1.1725805931388394E-3</v>
      </c>
      <c r="BR301" s="119" t="str">
        <f t="shared" si="150"/>
        <v/>
      </c>
      <c r="BS301" s="119" t="str">
        <f t="shared" si="151"/>
        <v/>
      </c>
      <c r="BT301" s="140">
        <f t="shared" si="152"/>
        <v>0</v>
      </c>
      <c r="BU301" s="119">
        <f t="shared" si="153"/>
        <v>1.1725805931388394E-3</v>
      </c>
      <c r="BV301" s="119" t="str">
        <f t="shared" si="154"/>
        <v/>
      </c>
      <c r="BZ301" s="136">
        <f t="shared" si="136"/>
        <v>1.7855999999999927</v>
      </c>
      <c r="CA301" s="119">
        <f t="shared" si="134"/>
        <v>0.97074897408431293</v>
      </c>
      <c r="CB301" s="119">
        <f t="shared" si="135"/>
        <v>2.97831260609005E-4</v>
      </c>
      <c r="CC301" s="119" t="str">
        <f t="shared" si="132"/>
        <v/>
      </c>
      <c r="CD301" s="121" t="str">
        <f t="shared" si="133"/>
        <v/>
      </c>
    </row>
    <row r="302" spans="1:82" ht="20.100000000000001" customHeight="1" x14ac:dyDescent="0.25">
      <c r="AY302" s="134">
        <v>273</v>
      </c>
      <c r="AZ302" s="119">
        <f t="shared" si="137"/>
        <v>-4491.7914706718475</v>
      </c>
      <c r="BA302" s="140">
        <f t="shared" si="138"/>
        <v>3.7651913827417322E-6</v>
      </c>
      <c r="BB302" s="140">
        <f t="shared" si="139"/>
        <v>1.8187416880297129E-3</v>
      </c>
      <c r="BC302" s="119">
        <f t="shared" si="140"/>
        <v>3.7651913827417322E-6</v>
      </c>
      <c r="BD302" s="119" t="str">
        <f t="shared" si="141"/>
        <v/>
      </c>
      <c r="BE302" s="119" t="str">
        <f t="shared" si="142"/>
        <v/>
      </c>
      <c r="BF302" s="119">
        <f t="shared" si="143"/>
        <v>0</v>
      </c>
      <c r="BG302" s="119">
        <f t="shared" si="144"/>
        <v>3.7651913827417322E-6</v>
      </c>
      <c r="BH302" s="119" t="str">
        <f t="shared" si="145"/>
        <v/>
      </c>
      <c r="BM302" s="134">
        <v>273</v>
      </c>
      <c r="BN302" s="119">
        <f t="shared" si="146"/>
        <v>-14.256363241686584</v>
      </c>
      <c r="BO302" s="140">
        <f t="shared" si="147"/>
        <v>1.1863091765923358E-3</v>
      </c>
      <c r="BP302" s="140">
        <f t="shared" si="148"/>
        <v>1.8187416880297129E-3</v>
      </c>
      <c r="BQ302" s="119">
        <f t="shared" si="149"/>
        <v>1.1863091765923358E-3</v>
      </c>
      <c r="BR302" s="119" t="str">
        <f t="shared" si="150"/>
        <v/>
      </c>
      <c r="BS302" s="119" t="str">
        <f t="shared" si="151"/>
        <v/>
      </c>
      <c r="BT302" s="140">
        <f t="shared" si="152"/>
        <v>0</v>
      </c>
      <c r="BU302" s="119">
        <f t="shared" si="153"/>
        <v>1.1863091765923358E-3</v>
      </c>
      <c r="BV302" s="119" t="str">
        <f t="shared" si="154"/>
        <v/>
      </c>
      <c r="BZ302" s="136">
        <f t="shared" si="136"/>
        <v>1.7919999999999927</v>
      </c>
      <c r="CA302" s="119">
        <f t="shared" si="134"/>
        <v>0.97045114282370393</v>
      </c>
      <c r="CB302" s="119">
        <f t="shared" si="135"/>
        <v>2.9954230562423412E-4</v>
      </c>
      <c r="CC302" s="119" t="str">
        <f t="shared" si="132"/>
        <v/>
      </c>
      <c r="CD302" s="121" t="str">
        <f t="shared" si="133"/>
        <v/>
      </c>
    </row>
    <row r="303" spans="1:82" ht="20.100000000000001" customHeight="1" x14ac:dyDescent="0.25">
      <c r="AY303" s="134">
        <v>274</v>
      </c>
      <c r="AZ303" s="119">
        <f t="shared" si="137"/>
        <v>-4485.6129404508411</v>
      </c>
      <c r="BA303" s="140">
        <f t="shared" si="138"/>
        <v>3.8092133272397896E-6</v>
      </c>
      <c r="BB303" s="140">
        <f t="shared" si="139"/>
        <v>1.8421407999638815E-3</v>
      </c>
      <c r="BC303" s="119">
        <f t="shared" si="140"/>
        <v>3.8092133272397896E-6</v>
      </c>
      <c r="BD303" s="119" t="str">
        <f t="shared" si="141"/>
        <v/>
      </c>
      <c r="BE303" s="119" t="str">
        <f t="shared" si="142"/>
        <v/>
      </c>
      <c r="BF303" s="119">
        <f t="shared" si="143"/>
        <v>0</v>
      </c>
      <c r="BG303" s="119">
        <f t="shared" si="144"/>
        <v>3.8092133272397896E-6</v>
      </c>
      <c r="BH303" s="119" t="str">
        <f t="shared" si="145"/>
        <v/>
      </c>
      <c r="BM303" s="134">
        <v>274</v>
      </c>
      <c r="BN303" s="119">
        <f t="shared" si="146"/>
        <v>-14.236753388534332</v>
      </c>
      <c r="BO303" s="140">
        <f t="shared" si="147"/>
        <v>1.2001792913941644E-3</v>
      </c>
      <c r="BP303" s="140">
        <f t="shared" si="148"/>
        <v>1.8421407999638815E-3</v>
      </c>
      <c r="BQ303" s="119">
        <f t="shared" si="149"/>
        <v>1.2001792913941644E-3</v>
      </c>
      <c r="BR303" s="119" t="str">
        <f t="shared" si="150"/>
        <v/>
      </c>
      <c r="BS303" s="119" t="str">
        <f t="shared" si="151"/>
        <v/>
      </c>
      <c r="BT303" s="140">
        <f t="shared" si="152"/>
        <v>0</v>
      </c>
      <c r="BU303" s="119">
        <f t="shared" si="153"/>
        <v>1.2001792913941644E-3</v>
      </c>
      <c r="BV303" s="119" t="str">
        <f t="shared" si="154"/>
        <v/>
      </c>
      <c r="BZ303" s="136">
        <f t="shared" si="136"/>
        <v>1.7983999999999927</v>
      </c>
      <c r="CA303" s="119">
        <f t="shared" si="134"/>
        <v>0.97015160051807969</v>
      </c>
      <c r="CB303" s="119">
        <f t="shared" si="135"/>
        <v>3.0125360834820647E-4</v>
      </c>
      <c r="CC303" s="119" t="str">
        <f t="shared" si="132"/>
        <v/>
      </c>
      <c r="CD303" s="121" t="str">
        <f t="shared" si="133"/>
        <v/>
      </c>
    </row>
    <row r="304" spans="1:82" ht="20.100000000000001" customHeight="1" x14ac:dyDescent="0.25">
      <c r="N304" s="136"/>
      <c r="AY304" s="134">
        <v>275</v>
      </c>
      <c r="AZ304" s="119">
        <f t="shared" si="137"/>
        <v>-4479.4344102298346</v>
      </c>
      <c r="BA304" s="140">
        <f t="shared" si="138"/>
        <v>3.8536883089363657E-6</v>
      </c>
      <c r="BB304" s="140">
        <f t="shared" si="139"/>
        <v>1.8658133003840378E-3</v>
      </c>
      <c r="BC304" s="119">
        <f t="shared" si="140"/>
        <v>3.8536883089363657E-6</v>
      </c>
      <c r="BD304" s="119" t="str">
        <f t="shared" si="141"/>
        <v/>
      </c>
      <c r="BE304" s="119" t="str">
        <f t="shared" si="142"/>
        <v/>
      </c>
      <c r="BF304" s="119">
        <f t="shared" si="143"/>
        <v>0</v>
      </c>
      <c r="BG304" s="119">
        <f t="shared" si="144"/>
        <v>3.8536883089363657E-6</v>
      </c>
      <c r="BH304" s="119" t="str">
        <f t="shared" si="145"/>
        <v/>
      </c>
      <c r="BM304" s="134">
        <v>275</v>
      </c>
      <c r="BN304" s="119">
        <f t="shared" si="146"/>
        <v>-14.217143535382082</v>
      </c>
      <c r="BO304" s="140">
        <f t="shared" si="147"/>
        <v>1.2141921458687767E-3</v>
      </c>
      <c r="BP304" s="140">
        <f t="shared" si="148"/>
        <v>1.8658133003840378E-3</v>
      </c>
      <c r="BQ304" s="119">
        <f t="shared" si="149"/>
        <v>1.2141921458687767E-3</v>
      </c>
      <c r="BR304" s="119" t="str">
        <f t="shared" si="150"/>
        <v/>
      </c>
      <c r="BS304" s="119" t="str">
        <f t="shared" si="151"/>
        <v/>
      </c>
      <c r="BT304" s="140">
        <f t="shared" si="152"/>
        <v>0</v>
      </c>
      <c r="BU304" s="119">
        <f t="shared" si="153"/>
        <v>1.2141921458687767E-3</v>
      </c>
      <c r="BV304" s="119" t="str">
        <f t="shared" si="154"/>
        <v/>
      </c>
      <c r="BZ304" s="136">
        <f t="shared" si="136"/>
        <v>1.8047999999999926</v>
      </c>
      <c r="CA304" s="119">
        <f t="shared" si="134"/>
        <v>0.96985034690973149</v>
      </c>
      <c r="CB304" s="119">
        <f t="shared" si="135"/>
        <v>3.0296512946648146E-4</v>
      </c>
      <c r="CC304" s="119" t="str">
        <f t="shared" si="132"/>
        <v/>
      </c>
      <c r="CD304" s="121" t="str">
        <f t="shared" si="133"/>
        <v/>
      </c>
    </row>
    <row r="305" spans="1:82" ht="20.100000000000001" customHeight="1" x14ac:dyDescent="0.25">
      <c r="N305" s="136"/>
      <c r="AY305" s="134">
        <v>276</v>
      </c>
      <c r="AZ305" s="119">
        <f t="shared" si="137"/>
        <v>-4473.2558800088282</v>
      </c>
      <c r="BA305" s="140">
        <f t="shared" si="138"/>
        <v>3.8986201858317593E-6</v>
      </c>
      <c r="BB305" s="140">
        <f t="shared" si="139"/>
        <v>1.8897620003007739E-3</v>
      </c>
      <c r="BC305" s="119">
        <f t="shared" si="140"/>
        <v>3.8986201858317593E-6</v>
      </c>
      <c r="BD305" s="119" t="str">
        <f t="shared" si="141"/>
        <v/>
      </c>
      <c r="BE305" s="119" t="str">
        <f t="shared" si="142"/>
        <v/>
      </c>
      <c r="BF305" s="119">
        <f t="shared" si="143"/>
        <v>0</v>
      </c>
      <c r="BG305" s="119">
        <f t="shared" si="144"/>
        <v>3.8986201858317593E-6</v>
      </c>
      <c r="BH305" s="119" t="str">
        <f t="shared" si="145"/>
        <v/>
      </c>
      <c r="BM305" s="134">
        <v>276</v>
      </c>
      <c r="BN305" s="119">
        <f t="shared" si="146"/>
        <v>-14.197533682229832</v>
      </c>
      <c r="BO305" s="140">
        <f t="shared" si="147"/>
        <v>1.2283489555669103E-3</v>
      </c>
      <c r="BP305" s="140">
        <f t="shared" si="148"/>
        <v>1.8897620003007739E-3</v>
      </c>
      <c r="BQ305" s="119">
        <f t="shared" si="149"/>
        <v>1.2283489555669103E-3</v>
      </c>
      <c r="BR305" s="119" t="str">
        <f t="shared" si="150"/>
        <v/>
      </c>
      <c r="BS305" s="119" t="str">
        <f t="shared" si="151"/>
        <v/>
      </c>
      <c r="BT305" s="140">
        <f t="shared" si="152"/>
        <v>0</v>
      </c>
      <c r="BU305" s="119">
        <f t="shared" si="153"/>
        <v>1.2283489555669103E-3</v>
      </c>
      <c r="BV305" s="119" t="str">
        <f t="shared" si="154"/>
        <v/>
      </c>
      <c r="BZ305" s="136">
        <f t="shared" si="136"/>
        <v>1.8111999999999926</v>
      </c>
      <c r="CA305" s="119">
        <f t="shared" si="134"/>
        <v>0.96954738178026501</v>
      </c>
      <c r="CB305" s="119">
        <f t="shared" si="135"/>
        <v>3.0467682985235722E-4</v>
      </c>
      <c r="CC305" s="119" t="str">
        <f t="shared" si="132"/>
        <v/>
      </c>
      <c r="CD305" s="121" t="str">
        <f t="shared" si="133"/>
        <v/>
      </c>
    </row>
    <row r="306" spans="1:82" ht="20.100000000000001" customHeight="1" x14ac:dyDescent="0.25">
      <c r="N306" s="136"/>
      <c r="AY306" s="134">
        <v>277</v>
      </c>
      <c r="AZ306" s="119">
        <f t="shared" si="137"/>
        <v>-4467.0773497878217</v>
      </c>
      <c r="BA306" s="140">
        <f t="shared" si="138"/>
        <v>3.9440128388810193E-6</v>
      </c>
      <c r="BB306" s="140">
        <f t="shared" si="139"/>
        <v>1.9139897346323652E-3</v>
      </c>
      <c r="BC306" s="119">
        <f t="shared" si="140"/>
        <v>3.9440128388810193E-6</v>
      </c>
      <c r="BD306" s="119" t="str">
        <f t="shared" si="141"/>
        <v/>
      </c>
      <c r="BE306" s="119" t="str">
        <f t="shared" si="142"/>
        <v/>
      </c>
      <c r="BF306" s="119">
        <f t="shared" si="143"/>
        <v>0</v>
      </c>
      <c r="BG306" s="119">
        <f t="shared" si="144"/>
        <v>3.9440128388810193E-6</v>
      </c>
      <c r="BH306" s="119" t="str">
        <f t="shared" si="145"/>
        <v/>
      </c>
      <c r="BM306" s="134">
        <v>277</v>
      </c>
      <c r="BN306" s="119">
        <f t="shared" si="146"/>
        <v>-14.17792382907758</v>
      </c>
      <c r="BO306" s="140">
        <f t="shared" si="147"/>
        <v>1.242650943271715E-3</v>
      </c>
      <c r="BP306" s="140">
        <f t="shared" si="148"/>
        <v>1.9139897346323652E-3</v>
      </c>
      <c r="BQ306" s="119">
        <f t="shared" si="149"/>
        <v>1.242650943271715E-3</v>
      </c>
      <c r="BR306" s="119" t="str">
        <f t="shared" si="150"/>
        <v/>
      </c>
      <c r="BS306" s="119" t="str">
        <f t="shared" si="151"/>
        <v/>
      </c>
      <c r="BT306" s="140">
        <f t="shared" si="152"/>
        <v>0</v>
      </c>
      <c r="BU306" s="119">
        <f t="shared" si="153"/>
        <v>1.242650943271715E-3</v>
      </c>
      <c r="BV306" s="119" t="str">
        <f t="shared" si="154"/>
        <v/>
      </c>
      <c r="BZ306" s="136">
        <f t="shared" si="136"/>
        <v>1.8175999999999926</v>
      </c>
      <c r="CA306" s="119">
        <f t="shared" si="134"/>
        <v>0.96924270495041265</v>
      </c>
      <c r="CB306" s="119">
        <f t="shared" si="135"/>
        <v>3.063886705669816E-4</v>
      </c>
      <c r="CC306" s="119" t="str">
        <f t="shared" si="132"/>
        <v/>
      </c>
      <c r="CD306" s="121" t="str">
        <f t="shared" si="133"/>
        <v/>
      </c>
    </row>
    <row r="307" spans="1:82" ht="20.100000000000001" customHeight="1" x14ac:dyDescent="0.25">
      <c r="N307" s="136"/>
      <c r="AY307" s="134">
        <v>278</v>
      </c>
      <c r="AZ307" s="119">
        <f t="shared" si="137"/>
        <v>-4460.8988195668144</v>
      </c>
      <c r="BA307" s="140">
        <f t="shared" si="138"/>
        <v>3.9898701720117453E-6</v>
      </c>
      <c r="BB307" s="140">
        <f t="shared" si="139"/>
        <v>1.9384993623466355E-3</v>
      </c>
      <c r="BC307" s="119">
        <f t="shared" si="140"/>
        <v>3.9898701720117453E-6</v>
      </c>
      <c r="BD307" s="119" t="str">
        <f t="shared" si="141"/>
        <v/>
      </c>
      <c r="BE307" s="119" t="str">
        <f t="shared" si="142"/>
        <v/>
      </c>
      <c r="BF307" s="119">
        <f t="shared" si="143"/>
        <v>0</v>
      </c>
      <c r="BG307" s="119">
        <f t="shared" si="144"/>
        <v>3.9898701720117453E-6</v>
      </c>
      <c r="BH307" s="119" t="str">
        <f t="shared" si="145"/>
        <v/>
      </c>
      <c r="BM307" s="134">
        <v>278</v>
      </c>
      <c r="BN307" s="119">
        <f t="shared" si="146"/>
        <v>-14.158313975925328</v>
      </c>
      <c r="BO307" s="140">
        <f t="shared" si="147"/>
        <v>1.257099339004368E-3</v>
      </c>
      <c r="BP307" s="140">
        <f t="shared" si="148"/>
        <v>1.9384993623466355E-3</v>
      </c>
      <c r="BQ307" s="119">
        <f t="shared" si="149"/>
        <v>1.257099339004368E-3</v>
      </c>
      <c r="BR307" s="119" t="str">
        <f t="shared" si="150"/>
        <v/>
      </c>
      <c r="BS307" s="119" t="str">
        <f t="shared" si="151"/>
        <v/>
      </c>
      <c r="BT307" s="140">
        <f t="shared" si="152"/>
        <v>0</v>
      </c>
      <c r="BU307" s="119">
        <f t="shared" si="153"/>
        <v>1.257099339004368E-3</v>
      </c>
      <c r="BV307" s="119" t="str">
        <f t="shared" si="154"/>
        <v/>
      </c>
      <c r="BZ307" s="136">
        <f t="shared" si="136"/>
        <v>1.8239999999999925</v>
      </c>
      <c r="CA307" s="119">
        <f t="shared" si="134"/>
        <v>0.96893631627984567</v>
      </c>
      <c r="CB307" s="119">
        <f t="shared" si="135"/>
        <v>3.0810061285968526E-4</v>
      </c>
      <c r="CC307" s="119" t="str">
        <f t="shared" si="132"/>
        <v/>
      </c>
      <c r="CD307" s="121" t="str">
        <f t="shared" si="133"/>
        <v/>
      </c>
    </row>
    <row r="308" spans="1:82" ht="20.100000000000001" customHeight="1" x14ac:dyDescent="0.25">
      <c r="N308" s="136"/>
      <c r="AY308" s="134">
        <v>279</v>
      </c>
      <c r="AZ308" s="119">
        <f t="shared" si="137"/>
        <v>-4454.7202893458079</v>
      </c>
      <c r="BA308" s="140">
        <f t="shared" si="138"/>
        <v>4.0361961121402516E-6</v>
      </c>
      <c r="BB308" s="140">
        <f t="shared" si="139"/>
        <v>1.9632937666029561E-3</v>
      </c>
      <c r="BC308" s="119">
        <f t="shared" si="140"/>
        <v>4.0361961121402516E-6</v>
      </c>
      <c r="BD308" s="119" t="str">
        <f t="shared" si="141"/>
        <v/>
      </c>
      <c r="BE308" s="119" t="str">
        <f t="shared" si="142"/>
        <v/>
      </c>
      <c r="BF308" s="119">
        <f t="shared" si="143"/>
        <v>0</v>
      </c>
      <c r="BG308" s="119">
        <f t="shared" si="144"/>
        <v>4.0361961121402516E-6</v>
      </c>
      <c r="BH308" s="119" t="str">
        <f t="shared" si="145"/>
        <v/>
      </c>
      <c r="BM308" s="134">
        <v>279</v>
      </c>
      <c r="BN308" s="119">
        <f t="shared" si="146"/>
        <v>-14.138704122773078</v>
      </c>
      <c r="BO308" s="140">
        <f t="shared" si="147"/>
        <v>1.2716953800291661E-3</v>
      </c>
      <c r="BP308" s="140">
        <f t="shared" si="148"/>
        <v>1.9632937666029561E-3</v>
      </c>
      <c r="BQ308" s="119">
        <f t="shared" si="149"/>
        <v>1.2716953800291661E-3</v>
      </c>
      <c r="BR308" s="119" t="str">
        <f t="shared" si="150"/>
        <v/>
      </c>
      <c r="BS308" s="119" t="str">
        <f t="shared" si="151"/>
        <v/>
      </c>
      <c r="BT308" s="140">
        <f t="shared" si="152"/>
        <v>0</v>
      </c>
      <c r="BU308" s="119">
        <f t="shared" si="153"/>
        <v>1.2716953800291661E-3</v>
      </c>
      <c r="BV308" s="119" t="str">
        <f t="shared" si="154"/>
        <v/>
      </c>
      <c r="BZ308" s="136">
        <f t="shared" si="136"/>
        <v>1.8303999999999925</v>
      </c>
      <c r="CA308" s="119">
        <f t="shared" si="134"/>
        <v>0.96862821566698598</v>
      </c>
      <c r="CB308" s="119">
        <f t="shared" si="135"/>
        <v>3.0981261816775962E-4</v>
      </c>
      <c r="CC308" s="119" t="str">
        <f t="shared" si="132"/>
        <v/>
      </c>
      <c r="CD308" s="121" t="str">
        <f t="shared" si="133"/>
        <v/>
      </c>
    </row>
    <row r="309" spans="1:82" ht="20.100000000000001" customHeight="1" x14ac:dyDescent="0.25">
      <c r="N309" s="136"/>
      <c r="AY309" s="134">
        <v>280</v>
      </c>
      <c r="AZ309" s="119">
        <f t="shared" si="137"/>
        <v>-4448.5417591248015</v>
      </c>
      <c r="BA309" s="140">
        <f t="shared" si="138"/>
        <v>4.0829946091861092E-6</v>
      </c>
      <c r="BB309" s="140">
        <f t="shared" si="139"/>
        <v>1.9883758548943217E-3</v>
      </c>
      <c r="BC309" s="119">
        <f t="shared" si="140"/>
        <v>4.0829946091861092E-6</v>
      </c>
      <c r="BD309" s="119" t="str">
        <f t="shared" si="141"/>
        <v/>
      </c>
      <c r="BE309" s="119" t="str">
        <f t="shared" si="142"/>
        <v/>
      </c>
      <c r="BF309" s="119">
        <f t="shared" si="143"/>
        <v>0</v>
      </c>
      <c r="BG309" s="119">
        <f t="shared" si="144"/>
        <v>4.0829946091861092E-6</v>
      </c>
      <c r="BH309" s="119" t="str">
        <f t="shared" si="145"/>
        <v/>
      </c>
      <c r="BM309" s="134">
        <v>280</v>
      </c>
      <c r="BN309" s="119">
        <f t="shared" si="146"/>
        <v>-14.119094269620826</v>
      </c>
      <c r="BO309" s="140">
        <f t="shared" si="147"/>
        <v>1.2864403108581025E-3</v>
      </c>
      <c r="BP309" s="140">
        <f t="shared" si="148"/>
        <v>1.9883758548943252E-3</v>
      </c>
      <c r="BQ309" s="119">
        <f t="shared" si="149"/>
        <v>1.2864403108581025E-3</v>
      </c>
      <c r="BR309" s="119" t="str">
        <f t="shared" si="150"/>
        <v/>
      </c>
      <c r="BS309" s="119" t="str">
        <f t="shared" si="151"/>
        <v/>
      </c>
      <c r="BT309" s="140">
        <f t="shared" si="152"/>
        <v>0</v>
      </c>
      <c r="BU309" s="119">
        <f t="shared" si="153"/>
        <v>1.2864403108581025E-3</v>
      </c>
      <c r="BV309" s="119" t="str">
        <f t="shared" si="154"/>
        <v/>
      </c>
      <c r="BZ309" s="136">
        <f t="shared" si="136"/>
        <v>1.8367999999999924</v>
      </c>
      <c r="CA309" s="119">
        <f t="shared" si="134"/>
        <v>0.96831840304881822</v>
      </c>
      <c r="CB309" s="119">
        <f t="shared" si="135"/>
        <v>3.1152464811701197E-4</v>
      </c>
      <c r="CC309" s="119" t="str">
        <f t="shared" si="132"/>
        <v/>
      </c>
      <c r="CD309" s="121" t="str">
        <f t="shared" si="133"/>
        <v/>
      </c>
    </row>
    <row r="310" spans="1:82" ht="20.100000000000001" customHeight="1" x14ac:dyDescent="0.25">
      <c r="A310" s="160" t="s">
        <v>68</v>
      </c>
      <c r="B310" s="160"/>
      <c r="C310" s="160"/>
      <c r="D310" s="160"/>
      <c r="E310" s="160"/>
      <c r="F310" s="160"/>
      <c r="N310" s="136"/>
      <c r="AY310" s="134">
        <v>281</v>
      </c>
      <c r="AZ310" s="119">
        <f t="shared" si="137"/>
        <v>-4442.3632289037942</v>
      </c>
      <c r="BA310" s="140">
        <f t="shared" si="138"/>
        <v>4.1302696360849613E-6</v>
      </c>
      <c r="BB310" s="140">
        <f t="shared" si="139"/>
        <v>2.0137485591895342E-3</v>
      </c>
      <c r="BC310" s="119">
        <f t="shared" si="140"/>
        <v>4.1302696360849613E-6</v>
      </c>
      <c r="BD310" s="119" t="str">
        <f t="shared" si="141"/>
        <v/>
      </c>
      <c r="BE310" s="119" t="str">
        <f t="shared" si="142"/>
        <v/>
      </c>
      <c r="BF310" s="119">
        <f t="shared" si="143"/>
        <v>0</v>
      </c>
      <c r="BG310" s="119">
        <f t="shared" si="144"/>
        <v>4.1302696360849613E-6</v>
      </c>
      <c r="BH310" s="119" t="str">
        <f t="shared" si="145"/>
        <v/>
      </c>
      <c r="BM310" s="134">
        <v>281</v>
      </c>
      <c r="BN310" s="119">
        <f t="shared" si="146"/>
        <v>-14.099484416468574</v>
      </c>
      <c r="BO310" s="140">
        <f t="shared" si="147"/>
        <v>1.3013353832549044E-3</v>
      </c>
      <c r="BP310" s="140">
        <f t="shared" si="148"/>
        <v>2.0137485591895342E-3</v>
      </c>
      <c r="BQ310" s="119">
        <f t="shared" si="149"/>
        <v>1.3013353832549044E-3</v>
      </c>
      <c r="BR310" s="119" t="str">
        <f t="shared" si="150"/>
        <v/>
      </c>
      <c r="BS310" s="119" t="str">
        <f t="shared" si="151"/>
        <v/>
      </c>
      <c r="BT310" s="140">
        <f t="shared" si="152"/>
        <v>0</v>
      </c>
      <c r="BU310" s="119">
        <f t="shared" si="153"/>
        <v>1.3013353832549044E-3</v>
      </c>
      <c r="BV310" s="119" t="str">
        <f t="shared" si="154"/>
        <v/>
      </c>
      <c r="BZ310" s="136">
        <f t="shared" si="136"/>
        <v>1.8431999999999924</v>
      </c>
      <c r="CA310" s="119">
        <f t="shared" si="134"/>
        <v>0.96800687840070121</v>
      </c>
      <c r="CB310" s="119">
        <f t="shared" si="135"/>
        <v>3.1323666452176546E-4</v>
      </c>
      <c r="CC310" s="119" t="str">
        <f t="shared" si="132"/>
        <v/>
      </c>
      <c r="CD310" s="121" t="str">
        <f t="shared" si="133"/>
        <v/>
      </c>
    </row>
    <row r="311" spans="1:82" ht="20.100000000000001" customHeight="1" x14ac:dyDescent="0.25">
      <c r="A311" s="160"/>
      <c r="B311" s="160"/>
      <c r="C311" s="160"/>
      <c r="D311" s="160"/>
      <c r="E311" s="160"/>
      <c r="F311" s="160"/>
      <c r="N311" s="136"/>
      <c r="AY311" s="134">
        <v>282</v>
      </c>
      <c r="AZ311" s="119">
        <f t="shared" si="137"/>
        <v>-4436.1846986827877</v>
      </c>
      <c r="BA311" s="140">
        <f t="shared" si="138"/>
        <v>4.1780251887996321E-6</v>
      </c>
      <c r="BB311" s="140">
        <f t="shared" si="139"/>
        <v>2.0394148360754136E-3</v>
      </c>
      <c r="BC311" s="119">
        <f t="shared" si="140"/>
        <v>4.1780251887996321E-6</v>
      </c>
      <c r="BD311" s="119" t="str">
        <f t="shared" si="141"/>
        <v/>
      </c>
      <c r="BE311" s="119" t="str">
        <f t="shared" si="142"/>
        <v/>
      </c>
      <c r="BF311" s="119">
        <f t="shared" si="143"/>
        <v>0</v>
      </c>
      <c r="BG311" s="119">
        <f t="shared" si="144"/>
        <v>4.1780251887996321E-6</v>
      </c>
      <c r="BH311" s="119" t="str">
        <f t="shared" si="145"/>
        <v/>
      </c>
      <c r="BM311" s="134">
        <v>282</v>
      </c>
      <c r="BN311" s="119">
        <f t="shared" si="146"/>
        <v>-14.079874563316324</v>
      </c>
      <c r="BO311" s="140">
        <f t="shared" si="147"/>
        <v>1.3163818562385431E-3</v>
      </c>
      <c r="BP311" s="140">
        <f t="shared" si="148"/>
        <v>2.0394148360754136E-3</v>
      </c>
      <c r="BQ311" s="119">
        <f t="shared" si="149"/>
        <v>1.3163818562385431E-3</v>
      </c>
      <c r="BR311" s="119" t="str">
        <f t="shared" si="150"/>
        <v/>
      </c>
      <c r="BS311" s="119" t="str">
        <f t="shared" si="151"/>
        <v/>
      </c>
      <c r="BT311" s="140">
        <f t="shared" si="152"/>
        <v>0</v>
      </c>
      <c r="BU311" s="119">
        <f t="shared" si="153"/>
        <v>1.3163818562385431E-3</v>
      </c>
      <c r="BV311" s="119" t="str">
        <f t="shared" si="154"/>
        <v/>
      </c>
      <c r="BZ311" s="136">
        <f t="shared" si="136"/>
        <v>1.8495999999999924</v>
      </c>
      <c r="CA311" s="119">
        <f t="shared" si="134"/>
        <v>0.96769364173617944</v>
      </c>
      <c r="CB311" s="119">
        <f t="shared" si="135"/>
        <v>3.1494862938497015E-4</v>
      </c>
      <c r="CC311" s="119" t="str">
        <f t="shared" si="132"/>
        <v/>
      </c>
      <c r="CD311" s="121" t="str">
        <f t="shared" si="133"/>
        <v/>
      </c>
    </row>
    <row r="312" spans="1:82" ht="20.100000000000001" customHeight="1" x14ac:dyDescent="0.25">
      <c r="A312" s="160"/>
      <c r="B312" s="160"/>
      <c r="C312" s="160"/>
      <c r="D312" s="160"/>
      <c r="E312" s="160"/>
      <c r="F312" s="160"/>
      <c r="N312" s="136"/>
      <c r="AY312" s="134">
        <v>283</v>
      </c>
      <c r="AZ312" s="119">
        <f t="shared" si="137"/>
        <v>-4430.0061684617813</v>
      </c>
      <c r="BA312" s="140">
        <f t="shared" si="138"/>
        <v>4.2262652863295604E-6</v>
      </c>
      <c r="BB312" s="140">
        <f t="shared" si="139"/>
        <v>2.0653776668991329E-3</v>
      </c>
      <c r="BC312" s="119">
        <f t="shared" si="140"/>
        <v>4.2262652863295604E-6</v>
      </c>
      <c r="BD312" s="119" t="str">
        <f t="shared" si="141"/>
        <v/>
      </c>
      <c r="BE312" s="119" t="str">
        <f t="shared" si="142"/>
        <v/>
      </c>
      <c r="BF312" s="119">
        <f t="shared" si="143"/>
        <v>0</v>
      </c>
      <c r="BG312" s="119">
        <f t="shared" si="144"/>
        <v>4.2262652863295604E-6</v>
      </c>
      <c r="BH312" s="119" t="str">
        <f t="shared" si="145"/>
        <v/>
      </c>
      <c r="BM312" s="134">
        <v>283</v>
      </c>
      <c r="BN312" s="119">
        <f t="shared" si="146"/>
        <v>-14.060264710164073</v>
      </c>
      <c r="BO312" s="140">
        <f t="shared" si="147"/>
        <v>1.3315809960861946E-3</v>
      </c>
      <c r="BP312" s="140">
        <f t="shared" si="148"/>
        <v>2.0653776668991329E-3</v>
      </c>
      <c r="BQ312" s="119">
        <f t="shared" si="149"/>
        <v>1.3315809960861946E-3</v>
      </c>
      <c r="BR312" s="119" t="str">
        <f t="shared" si="150"/>
        <v/>
      </c>
      <c r="BS312" s="119" t="str">
        <f t="shared" si="151"/>
        <v/>
      </c>
      <c r="BT312" s="140">
        <f t="shared" si="152"/>
        <v>0</v>
      </c>
      <c r="BU312" s="119">
        <f t="shared" si="153"/>
        <v>1.3315809960861946E-3</v>
      </c>
      <c r="BV312" s="119" t="str">
        <f t="shared" si="154"/>
        <v/>
      </c>
      <c r="BZ312" s="136">
        <f t="shared" si="136"/>
        <v>1.8559999999999923</v>
      </c>
      <c r="CA312" s="119">
        <f t="shared" si="134"/>
        <v>0.96737869310679447</v>
      </c>
      <c r="CB312" s="119">
        <f t="shared" si="135"/>
        <v>3.166605048978699E-4</v>
      </c>
      <c r="CC312" s="119" t="str">
        <f t="shared" si="132"/>
        <v/>
      </c>
      <c r="CD312" s="121" t="str">
        <f t="shared" si="133"/>
        <v/>
      </c>
    </row>
    <row r="313" spans="1:82" ht="20.100000000000001" customHeight="1" x14ac:dyDescent="0.25">
      <c r="N313" s="136"/>
      <c r="AY313" s="134">
        <v>284</v>
      </c>
      <c r="AZ313" s="119">
        <f t="shared" si="137"/>
        <v>-4423.8276382407748</v>
      </c>
      <c r="BA313" s="140">
        <f t="shared" si="138"/>
        <v>4.2749939707184284E-6</v>
      </c>
      <c r="BB313" s="140">
        <f t="shared" si="139"/>
        <v>2.0916400579105445E-3</v>
      </c>
      <c r="BC313" s="119">
        <f t="shared" si="140"/>
        <v>4.2749939707184284E-6</v>
      </c>
      <c r="BD313" s="119" t="str">
        <f t="shared" si="141"/>
        <v/>
      </c>
      <c r="BE313" s="119" t="str">
        <f t="shared" si="142"/>
        <v/>
      </c>
      <c r="BF313" s="119">
        <f t="shared" si="143"/>
        <v>0</v>
      </c>
      <c r="BG313" s="119">
        <f t="shared" si="144"/>
        <v>4.2749939707184284E-6</v>
      </c>
      <c r="BH313" s="119" t="str">
        <f t="shared" si="145"/>
        <v/>
      </c>
      <c r="BM313" s="134">
        <v>284</v>
      </c>
      <c r="BN313" s="119">
        <f t="shared" si="146"/>
        <v>-14.040654857011821</v>
      </c>
      <c r="BO313" s="140">
        <f t="shared" si="147"/>
        <v>1.3469340763356495E-3</v>
      </c>
      <c r="BP313" s="140">
        <f t="shared" si="148"/>
        <v>2.0916400579105488E-3</v>
      </c>
      <c r="BQ313" s="119">
        <f t="shared" si="149"/>
        <v>1.3469340763356495E-3</v>
      </c>
      <c r="BR313" s="119" t="str">
        <f t="shared" si="150"/>
        <v/>
      </c>
      <c r="BS313" s="119" t="str">
        <f t="shared" si="151"/>
        <v/>
      </c>
      <c r="BT313" s="140">
        <f t="shared" si="152"/>
        <v>0</v>
      </c>
      <c r="BU313" s="119">
        <f t="shared" si="153"/>
        <v>1.3469340763356495E-3</v>
      </c>
      <c r="BV313" s="119" t="str">
        <f t="shared" si="154"/>
        <v/>
      </c>
      <c r="BZ313" s="136">
        <f t="shared" si="136"/>
        <v>1.8623999999999923</v>
      </c>
      <c r="CA313" s="119">
        <f t="shared" si="134"/>
        <v>0.9670620326018966</v>
      </c>
      <c r="CB313" s="119">
        <f t="shared" si="135"/>
        <v>3.1837225344100162E-4</v>
      </c>
      <c r="CC313" s="119" t="str">
        <f t="shared" si="132"/>
        <v/>
      </c>
      <c r="CD313" s="121" t="str">
        <f t="shared" si="133"/>
        <v/>
      </c>
    </row>
    <row r="314" spans="1:82" ht="20.100000000000001" customHeight="1" x14ac:dyDescent="0.25">
      <c r="N314" s="136"/>
      <c r="AY314" s="134">
        <v>285</v>
      </c>
      <c r="AZ314" s="119">
        <f t="shared" si="137"/>
        <v>-4417.6491080197684</v>
      </c>
      <c r="BA314" s="140">
        <f t="shared" si="138"/>
        <v>4.3242153070600959E-6</v>
      </c>
      <c r="BB314" s="140">
        <f t="shared" si="139"/>
        <v>2.1182050404046178E-3</v>
      </c>
      <c r="BC314" s="119">
        <f t="shared" si="140"/>
        <v>4.3242153070600959E-6</v>
      </c>
      <c r="BD314" s="119" t="str">
        <f t="shared" si="141"/>
        <v/>
      </c>
      <c r="BE314" s="119" t="str">
        <f t="shared" si="142"/>
        <v/>
      </c>
      <c r="BF314" s="119">
        <f t="shared" si="143"/>
        <v>0</v>
      </c>
      <c r="BG314" s="119">
        <f t="shared" si="144"/>
        <v>4.3242153070600959E-6</v>
      </c>
      <c r="BH314" s="119" t="str">
        <f t="shared" si="145"/>
        <v/>
      </c>
      <c r="BM314" s="134">
        <v>285</v>
      </c>
      <c r="BN314" s="119">
        <f t="shared" si="146"/>
        <v>-14.02104500385957</v>
      </c>
      <c r="BO314" s="140">
        <f t="shared" si="147"/>
        <v>1.36244237778718E-3</v>
      </c>
      <c r="BP314" s="140">
        <f t="shared" si="148"/>
        <v>2.1182050404046204E-3</v>
      </c>
      <c r="BQ314" s="119">
        <f t="shared" si="149"/>
        <v>1.36244237778718E-3</v>
      </c>
      <c r="BR314" s="119" t="str">
        <f t="shared" si="150"/>
        <v/>
      </c>
      <c r="BS314" s="119" t="str">
        <f t="shared" si="151"/>
        <v/>
      </c>
      <c r="BT314" s="140">
        <f t="shared" si="152"/>
        <v>0</v>
      </c>
      <c r="BU314" s="119">
        <f t="shared" si="153"/>
        <v>1.36244237778718E-3</v>
      </c>
      <c r="BV314" s="119" t="str">
        <f t="shared" si="154"/>
        <v/>
      </c>
      <c r="BZ314" s="136">
        <f t="shared" si="136"/>
        <v>1.8687999999999922</v>
      </c>
      <c r="CA314" s="119">
        <f t="shared" si="134"/>
        <v>0.9667436603484556</v>
      </c>
      <c r="CB314" s="119">
        <f t="shared" si="135"/>
        <v>3.2008383758341807E-4</v>
      </c>
      <c r="CC314" s="119" t="str">
        <f t="shared" si="132"/>
        <v/>
      </c>
      <c r="CD314" s="121" t="str">
        <f t="shared" si="133"/>
        <v/>
      </c>
    </row>
    <row r="315" spans="1:82" ht="20.100000000000001" customHeight="1" x14ac:dyDescent="0.25">
      <c r="A315" s="156" t="s">
        <v>22</v>
      </c>
      <c r="B315" s="156"/>
      <c r="C315" s="156"/>
      <c r="D315" s="156"/>
      <c r="E315" s="156"/>
      <c r="F315" s="156"/>
      <c r="N315" s="136"/>
      <c r="AY315" s="134">
        <v>286</v>
      </c>
      <c r="AZ315" s="119">
        <f t="shared" si="137"/>
        <v>-4411.470577798761</v>
      </c>
      <c r="BA315" s="140">
        <f t="shared" si="138"/>
        <v>4.3739333835026711E-6</v>
      </c>
      <c r="BB315" s="140">
        <f t="shared" si="139"/>
        <v>2.1450756708638256E-3</v>
      </c>
      <c r="BC315" s="119">
        <f t="shared" si="140"/>
        <v>4.3739333835026711E-6</v>
      </c>
      <c r="BD315" s="119" t="str">
        <f t="shared" si="141"/>
        <v/>
      </c>
      <c r="BE315" s="119" t="str">
        <f t="shared" si="142"/>
        <v/>
      </c>
      <c r="BF315" s="119">
        <f t="shared" si="143"/>
        <v>0</v>
      </c>
      <c r="BG315" s="119">
        <f t="shared" si="144"/>
        <v>4.3739333835026711E-6</v>
      </c>
      <c r="BH315" s="119" t="str">
        <f t="shared" si="145"/>
        <v/>
      </c>
      <c r="BM315" s="134">
        <v>286</v>
      </c>
      <c r="BN315" s="119">
        <f t="shared" si="146"/>
        <v>-14.001435150707319</v>
      </c>
      <c r="BO315" s="140">
        <f t="shared" si="147"/>
        <v>1.3781071885048196E-3</v>
      </c>
      <c r="BP315" s="140">
        <f t="shared" si="148"/>
        <v>2.1450756708638256E-3</v>
      </c>
      <c r="BQ315" s="119">
        <f t="shared" si="149"/>
        <v>1.3781071885048196E-3</v>
      </c>
      <c r="BR315" s="119" t="str">
        <f t="shared" si="150"/>
        <v/>
      </c>
      <c r="BS315" s="119" t="str">
        <f t="shared" si="151"/>
        <v/>
      </c>
      <c r="BT315" s="140">
        <f t="shared" si="152"/>
        <v>0</v>
      </c>
      <c r="BU315" s="119">
        <f t="shared" si="153"/>
        <v>1.3781071885048196E-3</v>
      </c>
      <c r="BV315" s="119" t="str">
        <f t="shared" si="154"/>
        <v/>
      </c>
      <c r="BZ315" s="136">
        <f t="shared" si="136"/>
        <v>1.8751999999999922</v>
      </c>
      <c r="CA315" s="119">
        <f t="shared" si="134"/>
        <v>0.96642357651087218</v>
      </c>
      <c r="CB315" s="119">
        <f t="shared" si="135"/>
        <v>3.2179522008335404E-4</v>
      </c>
      <c r="CC315" s="119" t="str">
        <f t="shared" si="132"/>
        <v/>
      </c>
      <c r="CD315" s="121" t="str">
        <f t="shared" si="133"/>
        <v/>
      </c>
    </row>
    <row r="316" spans="1:82" ht="20.100000000000001" customHeight="1" x14ac:dyDescent="0.25">
      <c r="N316" s="136"/>
      <c r="AY316" s="134">
        <v>287</v>
      </c>
      <c r="AZ316" s="119">
        <f t="shared" si="137"/>
        <v>-4405.2920475777546</v>
      </c>
      <c r="BA316" s="140">
        <f t="shared" si="138"/>
        <v>4.4241523112507932E-6</v>
      </c>
      <c r="BB316" s="140">
        <f t="shared" si="139"/>
        <v>2.1722550311006278E-3</v>
      </c>
      <c r="BC316" s="119">
        <f t="shared" si="140"/>
        <v>4.4241523112507932E-6</v>
      </c>
      <c r="BD316" s="119" t="str">
        <f t="shared" si="141"/>
        <v/>
      </c>
      <c r="BE316" s="119" t="str">
        <f t="shared" si="142"/>
        <v/>
      </c>
      <c r="BF316" s="119">
        <f t="shared" si="143"/>
        <v>0</v>
      </c>
      <c r="BG316" s="119">
        <f t="shared" si="144"/>
        <v>4.4241523112507932E-6</v>
      </c>
      <c r="BH316" s="119" t="str">
        <f t="shared" si="145"/>
        <v/>
      </c>
      <c r="BM316" s="134">
        <v>287</v>
      </c>
      <c r="BN316" s="119">
        <f t="shared" si="146"/>
        <v>-13.981825297555069</v>
      </c>
      <c r="BO316" s="140">
        <f t="shared" si="147"/>
        <v>1.3939298038170957E-3</v>
      </c>
      <c r="BP316" s="140">
        <f t="shared" si="148"/>
        <v>2.1722550311006231E-3</v>
      </c>
      <c r="BQ316" s="119">
        <f t="shared" si="149"/>
        <v>1.3939298038170957E-3</v>
      </c>
      <c r="BR316" s="119" t="str">
        <f t="shared" si="150"/>
        <v/>
      </c>
      <c r="BS316" s="119" t="str">
        <f t="shared" si="151"/>
        <v/>
      </c>
      <c r="BT316" s="140">
        <f t="shared" si="152"/>
        <v>0</v>
      </c>
      <c r="BU316" s="119">
        <f t="shared" si="153"/>
        <v>1.3939298038170957E-3</v>
      </c>
      <c r="BV316" s="119" t="str">
        <f t="shared" si="154"/>
        <v/>
      </c>
      <c r="BZ316" s="136">
        <f t="shared" si="136"/>
        <v>1.8815999999999922</v>
      </c>
      <c r="CA316" s="119">
        <f t="shared" si="134"/>
        <v>0.96610178129078883</v>
      </c>
      <c r="CB316" s="119">
        <f t="shared" si="135"/>
        <v>3.235063638877822E-4</v>
      </c>
      <c r="CC316" s="119" t="str">
        <f t="shared" si="132"/>
        <v/>
      </c>
      <c r="CD316" s="121" t="str">
        <f t="shared" si="133"/>
        <v/>
      </c>
    </row>
    <row r="317" spans="1:82" ht="20.100000000000001" customHeight="1" x14ac:dyDescent="0.25">
      <c r="A317" s="155" t="s">
        <v>40</v>
      </c>
      <c r="B317" s="155"/>
      <c r="C317" s="155"/>
      <c r="D317" s="155"/>
      <c r="E317" s="155"/>
      <c r="F317" s="155"/>
      <c r="N317" s="136"/>
      <c r="AY317" s="134">
        <v>288</v>
      </c>
      <c r="AZ317" s="119">
        <f t="shared" si="137"/>
        <v>-4399.1135173567482</v>
      </c>
      <c r="BA317" s="140">
        <f t="shared" si="138"/>
        <v>4.4748762245661546E-6</v>
      </c>
      <c r="BB317" s="140">
        <f t="shared" si="139"/>
        <v>2.199746228399903E-3</v>
      </c>
      <c r="BC317" s="119">
        <f t="shared" si="140"/>
        <v>4.4748762245661546E-6</v>
      </c>
      <c r="BD317" s="119" t="str">
        <f t="shared" si="141"/>
        <v/>
      </c>
      <c r="BE317" s="119" t="str">
        <f t="shared" si="142"/>
        <v/>
      </c>
      <c r="BF317" s="119">
        <f t="shared" si="143"/>
        <v>0</v>
      </c>
      <c r="BG317" s="119">
        <f t="shared" si="144"/>
        <v>4.4748762245661546E-6</v>
      </c>
      <c r="BH317" s="119" t="str">
        <f t="shared" si="145"/>
        <v/>
      </c>
      <c r="BM317" s="134">
        <v>288</v>
      </c>
      <c r="BN317" s="119">
        <f t="shared" si="146"/>
        <v>-13.962215444402817</v>
      </c>
      <c r="BO317" s="140">
        <f t="shared" si="147"/>
        <v>1.4099115263171828E-3</v>
      </c>
      <c r="BP317" s="140">
        <f t="shared" si="148"/>
        <v>2.1997462283999082E-3</v>
      </c>
      <c r="BQ317" s="119">
        <f t="shared" si="149"/>
        <v>1.4099115263171828E-3</v>
      </c>
      <c r="BR317" s="119" t="str">
        <f t="shared" si="150"/>
        <v/>
      </c>
      <c r="BS317" s="119" t="str">
        <f t="shared" si="151"/>
        <v/>
      </c>
      <c r="BT317" s="140">
        <f t="shared" si="152"/>
        <v>0</v>
      </c>
      <c r="BU317" s="119">
        <f t="shared" si="153"/>
        <v>1.4099115263171828E-3</v>
      </c>
      <c r="BV317" s="119" t="str">
        <f t="shared" si="154"/>
        <v/>
      </c>
      <c r="BZ317" s="136">
        <f t="shared" si="136"/>
        <v>1.8879999999999921</v>
      </c>
      <c r="CA317" s="119">
        <f t="shared" si="134"/>
        <v>0.96577827492690105</v>
      </c>
      <c r="CB317" s="119">
        <f t="shared" si="135"/>
        <v>3.2521723213307929E-4</v>
      </c>
      <c r="CC317" s="119" t="str">
        <f t="shared" ref="CC317:CC380" si="155">IF(CA317&lt;(1-$BY$26),CB317,"")</f>
        <v/>
      </c>
      <c r="CD317" s="121" t="str">
        <f t="shared" ref="CD317:CD380" si="156">IF(CA317&lt;(1-$BY$32),CB317,"")</f>
        <v/>
      </c>
    </row>
    <row r="318" spans="1:82" ht="20.100000000000001" customHeight="1" x14ac:dyDescent="0.25">
      <c r="A318" s="1" t="s">
        <v>23</v>
      </c>
      <c r="N318" s="136"/>
      <c r="AY318" s="134">
        <v>289</v>
      </c>
      <c r="AZ318" s="119">
        <f t="shared" si="137"/>
        <v>-4392.9349871357408</v>
      </c>
      <c r="BA318" s="140">
        <f t="shared" si="138"/>
        <v>4.5261092807660968E-6</v>
      </c>
      <c r="BB318" s="140">
        <f t="shared" si="139"/>
        <v>2.2275523956614401E-3</v>
      </c>
      <c r="BC318" s="119">
        <f t="shared" si="140"/>
        <v>4.5261092807660968E-6</v>
      </c>
      <c r="BD318" s="119" t="str">
        <f t="shared" si="141"/>
        <v/>
      </c>
      <c r="BE318" s="119" t="str">
        <f t="shared" si="142"/>
        <v/>
      </c>
      <c r="BF318" s="119">
        <f t="shared" si="143"/>
        <v>0</v>
      </c>
      <c r="BG318" s="119">
        <f t="shared" si="144"/>
        <v>4.5261092807660968E-6</v>
      </c>
      <c r="BH318" s="119" t="str">
        <f t="shared" si="145"/>
        <v/>
      </c>
      <c r="BM318" s="134">
        <v>289</v>
      </c>
      <c r="BN318" s="119">
        <f t="shared" si="146"/>
        <v>-13.942605591250565</v>
      </c>
      <c r="BO318" s="140">
        <f t="shared" si="147"/>
        <v>1.4260536658624507E-3</v>
      </c>
      <c r="BP318" s="140">
        <f t="shared" si="148"/>
        <v>2.2275523956614401E-3</v>
      </c>
      <c r="BQ318" s="119">
        <f t="shared" si="149"/>
        <v>1.4260536658624507E-3</v>
      </c>
      <c r="BR318" s="119" t="str">
        <f t="shared" si="150"/>
        <v/>
      </c>
      <c r="BS318" s="119" t="str">
        <f t="shared" si="151"/>
        <v/>
      </c>
      <c r="BT318" s="140">
        <f t="shared" si="152"/>
        <v>0</v>
      </c>
      <c r="BU318" s="119">
        <f t="shared" si="153"/>
        <v>1.4260536658624507E-3</v>
      </c>
      <c r="BV318" s="119" t="str">
        <f t="shared" si="154"/>
        <v/>
      </c>
      <c r="BZ318" s="136">
        <f t="shared" si="136"/>
        <v>1.8943999999999921</v>
      </c>
      <c r="CA318" s="119">
        <f t="shared" si="134"/>
        <v>0.96545305769476797</v>
      </c>
      <c r="CB318" s="119">
        <f t="shared" si="135"/>
        <v>3.2692778814435997E-4</v>
      </c>
      <c r="CC318" s="119" t="str">
        <f t="shared" si="155"/>
        <v/>
      </c>
      <c r="CD318" s="121" t="str">
        <f t="shared" si="156"/>
        <v/>
      </c>
    </row>
    <row r="319" spans="1:82" ht="20.100000000000001" customHeight="1" x14ac:dyDescent="0.25">
      <c r="A319" s="155" t="s">
        <v>26</v>
      </c>
      <c r="B319" s="155"/>
      <c r="C319" s="155"/>
      <c r="D319" s="155"/>
      <c r="E319" s="155"/>
      <c r="F319" s="155"/>
      <c r="N319" s="136"/>
      <c r="AY319" s="134">
        <v>290</v>
      </c>
      <c r="AZ319" s="119">
        <f t="shared" si="137"/>
        <v>-4386.7564569147344</v>
      </c>
      <c r="BA319" s="140">
        <f t="shared" si="138"/>
        <v>4.5778556602203382E-6</v>
      </c>
      <c r="BB319" s="140">
        <f t="shared" si="139"/>
        <v>2.2556766915423207E-3</v>
      </c>
      <c r="BC319" s="119">
        <f t="shared" si="140"/>
        <v>4.5778556602203382E-6</v>
      </c>
      <c r="BD319" s="119" t="str">
        <f t="shared" si="141"/>
        <v/>
      </c>
      <c r="BE319" s="119" t="str">
        <f t="shared" si="142"/>
        <v/>
      </c>
      <c r="BF319" s="119">
        <f t="shared" si="143"/>
        <v>0</v>
      </c>
      <c r="BG319" s="119">
        <f t="shared" si="144"/>
        <v>4.5778556602203382E-6</v>
      </c>
      <c r="BH319" s="119" t="str">
        <f t="shared" si="145"/>
        <v/>
      </c>
      <c r="BM319" s="134">
        <v>290</v>
      </c>
      <c r="BN319" s="119">
        <f t="shared" si="146"/>
        <v>-13.922995738098315</v>
      </c>
      <c r="BO319" s="140">
        <f t="shared" si="147"/>
        <v>1.4423575395734586E-3</v>
      </c>
      <c r="BP319" s="140">
        <f t="shared" si="148"/>
        <v>2.2556766915423207E-3</v>
      </c>
      <c r="BQ319" s="119">
        <f t="shared" si="149"/>
        <v>1.4423575395734586E-3</v>
      </c>
      <c r="BR319" s="119" t="str">
        <f t="shared" si="150"/>
        <v/>
      </c>
      <c r="BS319" s="119" t="str">
        <f t="shared" si="151"/>
        <v/>
      </c>
      <c r="BT319" s="140">
        <f t="shared" si="152"/>
        <v>0</v>
      </c>
      <c r="BU319" s="119">
        <f t="shared" si="153"/>
        <v>1.4423575395734586E-3</v>
      </c>
      <c r="BV319" s="119" t="str">
        <f t="shared" si="154"/>
        <v/>
      </c>
      <c r="BZ319" s="136">
        <f t="shared" si="136"/>
        <v>1.9007999999999921</v>
      </c>
      <c r="CA319" s="119">
        <f t="shared" si="134"/>
        <v>0.96512612990662361</v>
      </c>
      <c r="CB319" s="119">
        <f t="shared" si="135"/>
        <v>3.286379954355878E-4</v>
      </c>
      <c r="CC319" s="119" t="str">
        <f t="shared" si="155"/>
        <v/>
      </c>
      <c r="CD319" s="121" t="str">
        <f t="shared" si="156"/>
        <v/>
      </c>
    </row>
    <row r="320" spans="1:82" ht="20.100000000000001" customHeight="1" x14ac:dyDescent="0.25">
      <c r="F320" s="10" t="str">
        <f t="shared" ref="F320:F326" si="157">D10</f>
        <v>Área</v>
      </c>
      <c r="N320" s="136"/>
      <c r="AY320" s="134">
        <v>291</v>
      </c>
      <c r="AZ320" s="119">
        <f t="shared" si="137"/>
        <v>-4380.5779266937279</v>
      </c>
      <c r="BA320" s="140">
        <f t="shared" si="138"/>
        <v>4.6301195663458664E-6</v>
      </c>
      <c r="BB320" s="140">
        <f t="shared" si="139"/>
        <v>2.2841223005994039E-3</v>
      </c>
      <c r="BC320" s="119">
        <f t="shared" si="140"/>
        <v>4.6301195663458664E-6</v>
      </c>
      <c r="BD320" s="119" t="str">
        <f t="shared" si="141"/>
        <v/>
      </c>
      <c r="BE320" s="119" t="str">
        <f t="shared" si="142"/>
        <v/>
      </c>
      <c r="BF320" s="119">
        <f t="shared" si="143"/>
        <v>0</v>
      </c>
      <c r="BG320" s="119">
        <f t="shared" si="144"/>
        <v>4.6301195663458664E-6</v>
      </c>
      <c r="BH320" s="119" t="str">
        <f t="shared" si="145"/>
        <v/>
      </c>
      <c r="BM320" s="134">
        <v>291</v>
      </c>
      <c r="BN320" s="119">
        <f t="shared" si="146"/>
        <v>-13.903385884946063</v>
      </c>
      <c r="BO320" s="140">
        <f t="shared" si="147"/>
        <v>1.4588244718323246E-3</v>
      </c>
      <c r="BP320" s="140">
        <f t="shared" si="148"/>
        <v>2.2841223005994039E-3</v>
      </c>
      <c r="BQ320" s="119">
        <f t="shared" si="149"/>
        <v>1.4588244718323246E-3</v>
      </c>
      <c r="BR320" s="119" t="str">
        <f t="shared" si="150"/>
        <v/>
      </c>
      <c r="BS320" s="119" t="str">
        <f t="shared" si="151"/>
        <v/>
      </c>
      <c r="BT320" s="140">
        <f t="shared" si="152"/>
        <v>0</v>
      </c>
      <c r="BU320" s="119">
        <f t="shared" si="153"/>
        <v>1.4588244718323246E-3</v>
      </c>
      <c r="BV320" s="119" t="str">
        <f t="shared" si="154"/>
        <v/>
      </c>
      <c r="BZ320" s="136">
        <f t="shared" si="136"/>
        <v>1.907199999999992</v>
      </c>
      <c r="CA320" s="119">
        <f t="shared" si="134"/>
        <v>0.96479749191118802</v>
      </c>
      <c r="CB320" s="119">
        <f t="shared" si="135"/>
        <v>3.3034781771068555E-4</v>
      </c>
      <c r="CC320" s="119" t="str">
        <f t="shared" si="155"/>
        <v/>
      </c>
      <c r="CD320" s="121" t="str">
        <f t="shared" si="156"/>
        <v/>
      </c>
    </row>
    <row r="321" spans="1:82" ht="20.100000000000001" customHeight="1" x14ac:dyDescent="0.25">
      <c r="F321" s="44">
        <f t="shared" si="157"/>
        <v>285</v>
      </c>
      <c r="N321" s="136"/>
      <c r="AY321" s="134">
        <v>292</v>
      </c>
      <c r="AZ321" s="119">
        <f t="shared" si="137"/>
        <v>-4374.3993964727215</v>
      </c>
      <c r="BA321" s="140">
        <f t="shared" si="138"/>
        <v>4.6829052255998462E-6</v>
      </c>
      <c r="BB321" s="140">
        <f t="shared" si="139"/>
        <v>2.3128924334316443E-3</v>
      </c>
      <c r="BC321" s="119">
        <f t="shared" si="140"/>
        <v>4.6829052255998462E-6</v>
      </c>
      <c r="BD321" s="119" t="str">
        <f t="shared" si="141"/>
        <v/>
      </c>
      <c r="BE321" s="119" t="str">
        <f t="shared" si="142"/>
        <v/>
      </c>
      <c r="BF321" s="119">
        <f t="shared" si="143"/>
        <v>0</v>
      </c>
      <c r="BG321" s="119">
        <f t="shared" si="144"/>
        <v>4.6829052255998462E-6</v>
      </c>
      <c r="BH321" s="119" t="str">
        <f t="shared" si="145"/>
        <v/>
      </c>
      <c r="BM321" s="134">
        <v>292</v>
      </c>
      <c r="BN321" s="119">
        <f t="shared" si="146"/>
        <v>-13.883776031793811</v>
      </c>
      <c r="BO321" s="140">
        <f t="shared" si="147"/>
        <v>1.4754557942805032E-3</v>
      </c>
      <c r="BP321" s="140">
        <f t="shared" si="148"/>
        <v>2.3128924334316482E-3</v>
      </c>
      <c r="BQ321" s="119">
        <f t="shared" si="149"/>
        <v>1.4754557942805032E-3</v>
      </c>
      <c r="BR321" s="119" t="str">
        <f t="shared" si="150"/>
        <v/>
      </c>
      <c r="BS321" s="119" t="str">
        <f t="shared" si="151"/>
        <v/>
      </c>
      <c r="BT321" s="140">
        <f t="shared" si="152"/>
        <v>0</v>
      </c>
      <c r="BU321" s="119">
        <f t="shared" si="153"/>
        <v>1.4754557942805032E-3</v>
      </c>
      <c r="BV321" s="119" t="str">
        <f t="shared" si="154"/>
        <v/>
      </c>
      <c r="BZ321" s="136">
        <f t="shared" si="136"/>
        <v>1.913599999999992</v>
      </c>
      <c r="CA321" s="119">
        <f t="shared" si="134"/>
        <v>0.96446714409347734</v>
      </c>
      <c r="CB321" s="119">
        <f t="shared" si="135"/>
        <v>3.3205721886175876E-4</v>
      </c>
      <c r="CC321" s="119" t="str">
        <f t="shared" si="155"/>
        <v/>
      </c>
      <c r="CD321" s="121" t="str">
        <f t="shared" si="156"/>
        <v/>
      </c>
    </row>
    <row r="322" spans="1:82" ht="20.100000000000001" customHeight="1" x14ac:dyDescent="0.25">
      <c r="F322" s="1">
        <f t="shared" si="157"/>
        <v>300</v>
      </c>
      <c r="N322" s="136"/>
      <c r="AY322" s="134">
        <v>293</v>
      </c>
      <c r="AZ322" s="119">
        <f t="shared" si="137"/>
        <v>-4368.2208662517151</v>
      </c>
      <c r="BA322" s="140">
        <f t="shared" si="138"/>
        <v>4.736216887470684E-6</v>
      </c>
      <c r="BB322" s="140">
        <f t="shared" si="139"/>
        <v>2.3419903268224666E-3</v>
      </c>
      <c r="BC322" s="119">
        <f t="shared" si="140"/>
        <v>4.736216887470684E-6</v>
      </c>
      <c r="BD322" s="119" t="str">
        <f t="shared" si="141"/>
        <v/>
      </c>
      <c r="BE322" s="119" t="str">
        <f t="shared" si="142"/>
        <v/>
      </c>
      <c r="BF322" s="119">
        <f t="shared" si="143"/>
        <v>0</v>
      </c>
      <c r="BG322" s="119">
        <f t="shared" si="144"/>
        <v>4.736216887470684E-6</v>
      </c>
      <c r="BH322" s="119" t="str">
        <f t="shared" si="145"/>
        <v/>
      </c>
      <c r="BM322" s="134">
        <v>293</v>
      </c>
      <c r="BN322" s="119">
        <f t="shared" si="146"/>
        <v>-13.864166178641561</v>
      </c>
      <c r="BO322" s="140">
        <f t="shared" si="147"/>
        <v>1.4922528458159575E-3</v>
      </c>
      <c r="BP322" s="140">
        <f t="shared" si="148"/>
        <v>2.3419903268224692E-3</v>
      </c>
      <c r="BQ322" s="119">
        <f t="shared" si="149"/>
        <v>1.4922528458159575E-3</v>
      </c>
      <c r="BR322" s="119" t="str">
        <f t="shared" si="150"/>
        <v/>
      </c>
      <c r="BS322" s="119" t="str">
        <f t="shared" si="151"/>
        <v/>
      </c>
      <c r="BT322" s="140">
        <f t="shared" si="152"/>
        <v>0</v>
      </c>
      <c r="BU322" s="119">
        <f t="shared" si="153"/>
        <v>1.4922528458159575E-3</v>
      </c>
      <c r="BV322" s="119" t="str">
        <f t="shared" si="154"/>
        <v/>
      </c>
      <c r="BZ322" s="136">
        <f t="shared" si="136"/>
        <v>1.9199999999999919</v>
      </c>
      <c r="CA322" s="119">
        <f t="shared" si="134"/>
        <v>0.96413508687461558</v>
      </c>
      <c r="CB322" s="119">
        <f t="shared" si="135"/>
        <v>3.3376616297065009E-4</v>
      </c>
      <c r="CC322" s="119" t="str">
        <f t="shared" si="155"/>
        <v/>
      </c>
      <c r="CD322" s="121" t="str">
        <f t="shared" si="156"/>
        <v/>
      </c>
    </row>
    <row r="323" spans="1:82" ht="20.100000000000001" customHeight="1" x14ac:dyDescent="0.25">
      <c r="F323" s="44">
        <f t="shared" si="157"/>
        <v>300</v>
      </c>
      <c r="N323" s="136"/>
      <c r="AY323" s="134">
        <v>294</v>
      </c>
      <c r="AZ323" s="119">
        <f t="shared" si="137"/>
        <v>-4362.0423360307077</v>
      </c>
      <c r="BA323" s="140">
        <f t="shared" si="138"/>
        <v>4.7900588244670241E-6</v>
      </c>
      <c r="BB323" s="140">
        <f t="shared" si="139"/>
        <v>2.3714192438819936E-3</v>
      </c>
      <c r="BC323" s="119">
        <f t="shared" si="140"/>
        <v>4.7900588244670241E-6</v>
      </c>
      <c r="BD323" s="119" t="str">
        <f t="shared" si="141"/>
        <v/>
      </c>
      <c r="BE323" s="119" t="str">
        <f t="shared" si="142"/>
        <v/>
      </c>
      <c r="BF323" s="119">
        <f t="shared" si="143"/>
        <v>0</v>
      </c>
      <c r="BG323" s="119">
        <f t="shared" si="144"/>
        <v>4.7900588244670241E-6</v>
      </c>
      <c r="BH323" s="119" t="str">
        <f t="shared" si="145"/>
        <v/>
      </c>
      <c r="BM323" s="134">
        <v>294</v>
      </c>
      <c r="BN323" s="119">
        <f t="shared" si="146"/>
        <v>-13.844556325489311</v>
      </c>
      <c r="BO323" s="140">
        <f t="shared" si="147"/>
        <v>1.5092169725897044E-3</v>
      </c>
      <c r="BP323" s="140">
        <f t="shared" si="148"/>
        <v>2.3714192438819906E-3</v>
      </c>
      <c r="BQ323" s="119">
        <f t="shared" si="149"/>
        <v>1.5092169725897044E-3</v>
      </c>
      <c r="BR323" s="119" t="str">
        <f t="shared" si="150"/>
        <v/>
      </c>
      <c r="BS323" s="119" t="str">
        <f t="shared" si="151"/>
        <v/>
      </c>
      <c r="BT323" s="140">
        <f t="shared" si="152"/>
        <v>0</v>
      </c>
      <c r="BU323" s="119">
        <f t="shared" si="153"/>
        <v>1.5092169725897044E-3</v>
      </c>
      <c r="BV323" s="119" t="str">
        <f t="shared" si="154"/>
        <v/>
      </c>
      <c r="BZ323" s="136">
        <f t="shared" si="136"/>
        <v>1.9263999999999919</v>
      </c>
      <c r="CA323" s="119">
        <f t="shared" si="134"/>
        <v>0.96380132071164493</v>
      </c>
      <c r="CB323" s="119">
        <f t="shared" si="135"/>
        <v>3.3547461430827319E-4</v>
      </c>
      <c r="CC323" s="119" t="str">
        <f t="shared" si="155"/>
        <v/>
      </c>
      <c r="CD323" s="121" t="str">
        <f t="shared" si="156"/>
        <v/>
      </c>
    </row>
    <row r="324" spans="1:82" ht="20.100000000000001" customHeight="1" x14ac:dyDescent="0.25">
      <c r="F324" s="1">
        <f t="shared" si="157"/>
        <v>320</v>
      </c>
      <c r="N324" s="136"/>
      <c r="AY324" s="134">
        <v>295</v>
      </c>
      <c r="AZ324" s="119">
        <f t="shared" si="137"/>
        <v>-4355.8638058097013</v>
      </c>
      <c r="BA324" s="140">
        <f t="shared" si="138"/>
        <v>4.8444353321048445E-6</v>
      </c>
      <c r="BB324" s="140">
        <f t="shared" si="139"/>
        <v>2.4011824741892529E-3</v>
      </c>
      <c r="BC324" s="119">
        <f t="shared" si="140"/>
        <v>4.8444353321048445E-6</v>
      </c>
      <c r="BD324" s="119" t="str">
        <f t="shared" si="141"/>
        <v/>
      </c>
      <c r="BE324" s="119" t="str">
        <f t="shared" si="142"/>
        <v/>
      </c>
      <c r="BF324" s="119">
        <f t="shared" si="143"/>
        <v>0</v>
      </c>
      <c r="BG324" s="119">
        <f t="shared" si="144"/>
        <v>4.8444353321048445E-6</v>
      </c>
      <c r="BH324" s="119" t="str">
        <f t="shared" si="145"/>
        <v/>
      </c>
      <c r="BM324" s="134">
        <v>295</v>
      </c>
      <c r="BN324" s="119">
        <f t="shared" si="146"/>
        <v>-13.824946472337059</v>
      </c>
      <c r="BO324" s="140">
        <f t="shared" si="147"/>
        <v>1.5263495280017545E-3</v>
      </c>
      <c r="BP324" s="140">
        <f t="shared" si="148"/>
        <v>2.4011824741892529E-3</v>
      </c>
      <c r="BQ324" s="119">
        <f t="shared" si="149"/>
        <v>1.5263495280017545E-3</v>
      </c>
      <c r="BR324" s="119" t="str">
        <f t="shared" si="150"/>
        <v/>
      </c>
      <c r="BS324" s="119" t="str">
        <f t="shared" si="151"/>
        <v/>
      </c>
      <c r="BT324" s="140">
        <f t="shared" si="152"/>
        <v>0</v>
      </c>
      <c r="BU324" s="119">
        <f t="shared" si="153"/>
        <v>1.5263495280017545E-3</v>
      </c>
      <c r="BV324" s="119" t="str">
        <f t="shared" si="154"/>
        <v/>
      </c>
      <c r="BZ324" s="136">
        <f t="shared" si="136"/>
        <v>1.9327999999999919</v>
      </c>
      <c r="CA324" s="119">
        <f t="shared" si="134"/>
        <v>0.96346584609733665</v>
      </c>
      <c r="CB324" s="119">
        <f t="shared" si="135"/>
        <v>3.3718253733383552E-4</v>
      </c>
      <c r="CC324" s="119" t="str">
        <f t="shared" si="155"/>
        <v/>
      </c>
      <c r="CD324" s="121" t="str">
        <f t="shared" si="156"/>
        <v/>
      </c>
    </row>
    <row r="325" spans="1:82" ht="20.100000000000001" customHeight="1" x14ac:dyDescent="0.25">
      <c r="F325" s="44">
        <f t="shared" si="157"/>
        <v>320</v>
      </c>
      <c r="N325" s="136"/>
      <c r="AY325" s="134">
        <v>296</v>
      </c>
      <c r="AZ325" s="119">
        <f t="shared" si="137"/>
        <v>-4349.6852755886948</v>
      </c>
      <c r="BA325" s="140">
        <f t="shared" si="138"/>
        <v>4.8993507288925492E-6</v>
      </c>
      <c r="BB325" s="140">
        <f t="shared" si="139"/>
        <v>2.4312833339342897E-3</v>
      </c>
      <c r="BC325" s="119">
        <f t="shared" si="140"/>
        <v>4.8993507288925492E-6</v>
      </c>
      <c r="BD325" s="119" t="str">
        <f t="shared" si="141"/>
        <v/>
      </c>
      <c r="BE325" s="119" t="str">
        <f t="shared" si="142"/>
        <v/>
      </c>
      <c r="BF325" s="119">
        <f t="shared" si="143"/>
        <v>0</v>
      </c>
      <c r="BG325" s="119">
        <f t="shared" si="144"/>
        <v>4.8993507288925492E-6</v>
      </c>
      <c r="BH325" s="119" t="str">
        <f t="shared" si="145"/>
        <v/>
      </c>
      <c r="BM325" s="134">
        <v>296</v>
      </c>
      <c r="BN325" s="119">
        <f t="shared" si="146"/>
        <v>-13.805336619184807</v>
      </c>
      <c r="BO325" s="140">
        <f t="shared" si="147"/>
        <v>1.5436518726963907E-3</v>
      </c>
      <c r="BP325" s="140">
        <f t="shared" si="148"/>
        <v>2.4312833339342915E-3</v>
      </c>
      <c r="BQ325" s="119">
        <f t="shared" si="149"/>
        <v>1.5436518726963907E-3</v>
      </c>
      <c r="BR325" s="119" t="str">
        <f t="shared" si="150"/>
        <v/>
      </c>
      <c r="BS325" s="119" t="str">
        <f t="shared" si="151"/>
        <v/>
      </c>
      <c r="BT325" s="140">
        <f t="shared" si="152"/>
        <v>0</v>
      </c>
      <c r="BU325" s="119">
        <f t="shared" si="153"/>
        <v>1.5436518726963907E-3</v>
      </c>
      <c r="BV325" s="119" t="str">
        <f t="shared" si="154"/>
        <v/>
      </c>
      <c r="BZ325" s="136">
        <f t="shared" si="136"/>
        <v>1.9391999999999918</v>
      </c>
      <c r="CA325" s="119">
        <f t="shared" si="134"/>
        <v>0.96312866356000282</v>
      </c>
      <c r="CB325" s="119">
        <f t="shared" si="135"/>
        <v>3.3888989669672576E-4</v>
      </c>
      <c r="CC325" s="119" t="str">
        <f t="shared" si="155"/>
        <v/>
      </c>
      <c r="CD325" s="121" t="str">
        <f t="shared" si="156"/>
        <v/>
      </c>
    </row>
    <row r="326" spans="1:82" ht="20.100000000000001" customHeight="1" x14ac:dyDescent="0.25">
      <c r="F326" s="17">
        <f t="shared" si="157"/>
        <v>360</v>
      </c>
      <c r="N326" s="136"/>
      <c r="AY326" s="134">
        <v>297</v>
      </c>
      <c r="AZ326" s="119">
        <f t="shared" si="137"/>
        <v>-4343.5067453676875</v>
      </c>
      <c r="BA326" s="140">
        <f t="shared" si="138"/>
        <v>4.9548093563140477E-6</v>
      </c>
      <c r="BB326" s="140">
        <f t="shared" si="139"/>
        <v>2.461725166060187E-3</v>
      </c>
      <c r="BC326" s="119">
        <f t="shared" si="140"/>
        <v>4.9548093563140477E-6</v>
      </c>
      <c r="BD326" s="119" t="str">
        <f t="shared" si="141"/>
        <v/>
      </c>
      <c r="BE326" s="119" t="str">
        <f t="shared" si="142"/>
        <v/>
      </c>
      <c r="BF326" s="119">
        <f t="shared" si="143"/>
        <v>0</v>
      </c>
      <c r="BG326" s="119">
        <f t="shared" si="144"/>
        <v>4.9548093563140477E-6</v>
      </c>
      <c r="BH326" s="119" t="str">
        <f t="shared" si="145"/>
        <v/>
      </c>
      <c r="BM326" s="134">
        <v>297</v>
      </c>
      <c r="BN326" s="119">
        <f t="shared" si="146"/>
        <v>-13.785726766032557</v>
      </c>
      <c r="BO326" s="140">
        <f t="shared" si="147"/>
        <v>1.5611253745568523E-3</v>
      </c>
      <c r="BP326" s="140">
        <f t="shared" si="148"/>
        <v>2.461725166060187E-3</v>
      </c>
      <c r="BQ326" s="119">
        <f t="shared" si="149"/>
        <v>1.5611253745568523E-3</v>
      </c>
      <c r="BR326" s="119" t="str">
        <f t="shared" si="150"/>
        <v/>
      </c>
      <c r="BS326" s="119" t="str">
        <f t="shared" si="151"/>
        <v/>
      </c>
      <c r="BT326" s="140">
        <f t="shared" si="152"/>
        <v>0</v>
      </c>
      <c r="BU326" s="119">
        <f t="shared" si="153"/>
        <v>1.5611253745568523E-3</v>
      </c>
      <c r="BV326" s="119" t="str">
        <f t="shared" si="154"/>
        <v/>
      </c>
      <c r="BZ326" s="136">
        <f t="shared" si="136"/>
        <v>1.9455999999999918</v>
      </c>
      <c r="CA326" s="119">
        <f t="shared" si="134"/>
        <v>0.96278977366330609</v>
      </c>
      <c r="CB326" s="119">
        <f t="shared" si="135"/>
        <v>3.4059665723451538E-4</v>
      </c>
      <c r="CC326" s="119" t="str">
        <f t="shared" si="155"/>
        <v/>
      </c>
      <c r="CD326" s="121" t="str">
        <f t="shared" si="156"/>
        <v/>
      </c>
    </row>
    <row r="327" spans="1:82" ht="20.100000000000001" customHeight="1" x14ac:dyDescent="0.25">
      <c r="N327" s="136"/>
      <c r="AY327" s="134">
        <v>298</v>
      </c>
      <c r="AZ327" s="119">
        <f t="shared" si="137"/>
        <v>-4337.328215146681</v>
      </c>
      <c r="BA327" s="140">
        <f t="shared" si="138"/>
        <v>5.0108155788097067E-6</v>
      </c>
      <c r="BB327" s="140">
        <f t="shared" si="139"/>
        <v>2.4925113404049141E-3</v>
      </c>
      <c r="BC327" s="119">
        <f t="shared" si="140"/>
        <v>5.0108155788097067E-6</v>
      </c>
      <c r="BD327" s="119" t="str">
        <f t="shared" si="141"/>
        <v/>
      </c>
      <c r="BE327" s="119" t="str">
        <f t="shared" si="142"/>
        <v/>
      </c>
      <c r="BF327" s="119">
        <f t="shared" si="143"/>
        <v>0</v>
      </c>
      <c r="BG327" s="119">
        <f t="shared" si="144"/>
        <v>5.0108155788097067E-6</v>
      </c>
      <c r="BH327" s="119" t="str">
        <f t="shared" si="145"/>
        <v/>
      </c>
      <c r="BM327" s="134">
        <v>298</v>
      </c>
      <c r="BN327" s="119">
        <f t="shared" si="146"/>
        <v>-13.766116912880307</v>
      </c>
      <c r="BO327" s="140">
        <f t="shared" si="147"/>
        <v>1.5787714086993412E-3</v>
      </c>
      <c r="BP327" s="140">
        <f t="shared" si="148"/>
        <v>2.4925113404049124E-3</v>
      </c>
      <c r="BQ327" s="119">
        <f t="shared" si="149"/>
        <v>1.5787714086993412E-3</v>
      </c>
      <c r="BR327" s="119" t="str">
        <f t="shared" si="150"/>
        <v/>
      </c>
      <c r="BS327" s="119" t="str">
        <f t="shared" si="151"/>
        <v/>
      </c>
      <c r="BT327" s="140">
        <f t="shared" si="152"/>
        <v>0</v>
      </c>
      <c r="BU327" s="119">
        <f t="shared" si="153"/>
        <v>1.5787714086993412E-3</v>
      </c>
      <c r="BV327" s="119" t="str">
        <f t="shared" si="154"/>
        <v/>
      </c>
      <c r="BZ327" s="136">
        <f t="shared" si="136"/>
        <v>1.9519999999999917</v>
      </c>
      <c r="CA327" s="119">
        <f t="shared" si="134"/>
        <v>0.96244917700607158</v>
      </c>
      <c r="CB327" s="119">
        <f t="shared" si="135"/>
        <v>3.4230278397384684E-4</v>
      </c>
      <c r="CC327" s="119" t="str">
        <f t="shared" si="155"/>
        <v/>
      </c>
      <c r="CD327" s="121" t="str">
        <f t="shared" si="156"/>
        <v/>
      </c>
    </row>
    <row r="328" spans="1:82" ht="20.100000000000001" customHeight="1" x14ac:dyDescent="0.25">
      <c r="E328" s="1" t="s">
        <v>117</v>
      </c>
      <c r="F328" s="1">
        <f>MIN(F321:F326)</f>
        <v>285</v>
      </c>
      <c r="N328" s="136"/>
      <c r="AY328" s="134">
        <v>299</v>
      </c>
      <c r="AZ328" s="119">
        <f t="shared" si="137"/>
        <v>-4331.1496849256746</v>
      </c>
      <c r="BA328" s="140">
        <f t="shared" si="138"/>
        <v>5.0673737837553783E-6</v>
      </c>
      <c r="BB328" s="140">
        <f t="shared" si="139"/>
        <v>2.5236452538431623E-3</v>
      </c>
      <c r="BC328" s="119">
        <f t="shared" si="140"/>
        <v>5.0673737837553783E-6</v>
      </c>
      <c r="BD328" s="119" t="str">
        <f t="shared" si="141"/>
        <v/>
      </c>
      <c r="BE328" s="119" t="str">
        <f t="shared" si="142"/>
        <v/>
      </c>
      <c r="BF328" s="119">
        <f t="shared" si="143"/>
        <v>0</v>
      </c>
      <c r="BG328" s="119">
        <f t="shared" si="144"/>
        <v>5.0673737837553783E-6</v>
      </c>
      <c r="BH328" s="119" t="str">
        <f t="shared" si="145"/>
        <v/>
      </c>
      <c r="BM328" s="134">
        <v>299</v>
      </c>
      <c r="BN328" s="119">
        <f t="shared" si="146"/>
        <v>-13.746507059728053</v>
      </c>
      <c r="BO328" s="140">
        <f t="shared" si="147"/>
        <v>1.5965913574664046E-3</v>
      </c>
      <c r="BP328" s="140">
        <f t="shared" si="148"/>
        <v>2.5236452538431623E-3</v>
      </c>
      <c r="BQ328" s="119">
        <f t="shared" si="149"/>
        <v>1.5965913574664046E-3</v>
      </c>
      <c r="BR328" s="119" t="str">
        <f t="shared" si="150"/>
        <v/>
      </c>
      <c r="BS328" s="119" t="str">
        <f t="shared" si="151"/>
        <v/>
      </c>
      <c r="BT328" s="140">
        <f t="shared" si="152"/>
        <v>0</v>
      </c>
      <c r="BU328" s="119">
        <f t="shared" si="153"/>
        <v>1.5965913574664046E-3</v>
      </c>
      <c r="BV328" s="119" t="str">
        <f t="shared" si="154"/>
        <v/>
      </c>
      <c r="BZ328" s="136">
        <f t="shared" si="136"/>
        <v>1.9583999999999917</v>
      </c>
      <c r="CA328" s="119">
        <f t="shared" si="134"/>
        <v>0.96210687422209773</v>
      </c>
      <c r="CB328" s="119">
        <f t="shared" si="135"/>
        <v>3.4400824213043357E-4</v>
      </c>
      <c r="CC328" s="119" t="str">
        <f t="shared" si="155"/>
        <v/>
      </c>
      <c r="CD328" s="121" t="str">
        <f t="shared" si="156"/>
        <v/>
      </c>
    </row>
    <row r="329" spans="1:82" ht="20.100000000000001" customHeight="1" x14ac:dyDescent="0.25">
      <c r="E329" s="20" t="s">
        <v>118</v>
      </c>
      <c r="F329" s="20">
        <f>MAX(F321:F326)</f>
        <v>360</v>
      </c>
      <c r="N329" s="136"/>
      <c r="AY329" s="134">
        <v>300</v>
      </c>
      <c r="AZ329" s="119">
        <f t="shared" si="137"/>
        <v>-4324.9711547046682</v>
      </c>
      <c r="BA329" s="140">
        <f t="shared" si="138"/>
        <v>5.1244883814392297E-6</v>
      </c>
      <c r="BB329" s="140">
        <f t="shared" si="139"/>
        <v>2.5551303304279286E-3</v>
      </c>
      <c r="BC329" s="119">
        <f t="shared" si="140"/>
        <v>5.1244883814392297E-6</v>
      </c>
      <c r="BD329" s="119" t="str">
        <f t="shared" si="141"/>
        <v/>
      </c>
      <c r="BE329" s="119" t="str">
        <f t="shared" si="142"/>
        <v/>
      </c>
      <c r="BF329" s="119">
        <f t="shared" si="143"/>
        <v>0</v>
      </c>
      <c r="BG329" s="119">
        <f t="shared" si="144"/>
        <v>5.1244883814392297E-6</v>
      </c>
      <c r="BH329" s="119" t="str">
        <f t="shared" si="145"/>
        <v/>
      </c>
      <c r="BM329" s="134">
        <v>300</v>
      </c>
      <c r="BN329" s="119">
        <f t="shared" si="146"/>
        <v>-13.726897206575803</v>
      </c>
      <c r="BO329" s="140">
        <f t="shared" si="147"/>
        <v>1.6145866104196297E-3</v>
      </c>
      <c r="BP329" s="140">
        <f t="shared" si="148"/>
        <v>2.5551303304279312E-3</v>
      </c>
      <c r="BQ329" s="119">
        <f t="shared" si="149"/>
        <v>1.6145866104196297E-3</v>
      </c>
      <c r="BR329" s="119" t="str">
        <f t="shared" si="150"/>
        <v/>
      </c>
      <c r="BS329" s="119" t="str">
        <f t="shared" si="151"/>
        <v/>
      </c>
      <c r="BT329" s="140">
        <f t="shared" si="152"/>
        <v>0</v>
      </c>
      <c r="BU329" s="119">
        <f t="shared" si="153"/>
        <v>1.6145866104196297E-3</v>
      </c>
      <c r="BV329" s="119" t="str">
        <f t="shared" si="154"/>
        <v/>
      </c>
      <c r="BZ329" s="136">
        <f t="shared" si="136"/>
        <v>1.9647999999999917</v>
      </c>
      <c r="CA329" s="119">
        <f t="shared" si="134"/>
        <v>0.9617628659799673</v>
      </c>
      <c r="CB329" s="119">
        <f t="shared" si="135"/>
        <v>3.4571299710872694E-4</v>
      </c>
      <c r="CC329" s="119" t="str">
        <f t="shared" si="155"/>
        <v/>
      </c>
      <c r="CD329" s="121" t="str">
        <f t="shared" si="156"/>
        <v/>
      </c>
    </row>
    <row r="330" spans="1:82" ht="20.100000000000001" customHeight="1" x14ac:dyDescent="0.25">
      <c r="N330" s="136"/>
      <c r="AY330" s="134">
        <v>301</v>
      </c>
      <c r="AZ330" s="119">
        <f t="shared" si="137"/>
        <v>-4318.7926244836617</v>
      </c>
      <c r="BA330" s="140">
        <f t="shared" si="138"/>
        <v>5.1821638050365554E-6</v>
      </c>
      <c r="BB330" s="140">
        <f t="shared" si="139"/>
        <v>2.5869700215320475E-3</v>
      </c>
      <c r="BC330" s="119">
        <f t="shared" si="140"/>
        <v>5.1821638050365554E-6</v>
      </c>
      <c r="BD330" s="119" t="str">
        <f t="shared" si="141"/>
        <v/>
      </c>
      <c r="BE330" s="119" t="str">
        <f t="shared" si="142"/>
        <v/>
      </c>
      <c r="BF330" s="119">
        <f t="shared" si="143"/>
        <v>0</v>
      </c>
      <c r="BG330" s="119">
        <f t="shared" si="144"/>
        <v>5.1821638050365554E-6</v>
      </c>
      <c r="BH330" s="119" t="str">
        <f t="shared" si="145"/>
        <v/>
      </c>
      <c r="BM330" s="134">
        <v>301</v>
      </c>
      <c r="BN330" s="119">
        <f t="shared" si="146"/>
        <v>-13.707287353423553</v>
      </c>
      <c r="BO330" s="140">
        <f t="shared" si="147"/>
        <v>1.6327585643317111E-3</v>
      </c>
      <c r="BP330" s="140">
        <f t="shared" si="148"/>
        <v>2.5869700215320475E-3</v>
      </c>
      <c r="BQ330" s="119">
        <f t="shared" si="149"/>
        <v>1.6327585643317111E-3</v>
      </c>
      <c r="BR330" s="119" t="str">
        <f t="shared" si="150"/>
        <v/>
      </c>
      <c r="BS330" s="119" t="str">
        <f t="shared" si="151"/>
        <v/>
      </c>
      <c r="BT330" s="140">
        <f t="shared" si="152"/>
        <v>0</v>
      </c>
      <c r="BU330" s="119">
        <f t="shared" si="153"/>
        <v>1.6327585643317111E-3</v>
      </c>
      <c r="BV330" s="119" t="str">
        <f t="shared" si="154"/>
        <v/>
      </c>
      <c r="BZ330" s="136">
        <f t="shared" si="136"/>
        <v>1.9711999999999916</v>
      </c>
      <c r="CA330" s="119">
        <f t="shared" si="134"/>
        <v>0.96141715298285857</v>
      </c>
      <c r="CB330" s="119">
        <f t="shared" si="135"/>
        <v>3.4741701450147211E-4</v>
      </c>
      <c r="CC330" s="119" t="str">
        <f t="shared" si="155"/>
        <v/>
      </c>
      <c r="CD330" s="121" t="str">
        <f t="shared" si="156"/>
        <v/>
      </c>
    </row>
    <row r="331" spans="1:82" ht="20.100000000000001" customHeight="1" x14ac:dyDescent="0.25">
      <c r="N331" s="136"/>
      <c r="AY331" s="134">
        <v>302</v>
      </c>
      <c r="AZ331" s="119">
        <f t="shared" si="137"/>
        <v>-4312.6140942626544</v>
      </c>
      <c r="BA331" s="140">
        <f t="shared" si="138"/>
        <v>5.2404045105823837E-6</v>
      </c>
      <c r="BB331" s="140">
        <f t="shared" si="139"/>
        <v>2.6191678059894813E-3</v>
      </c>
      <c r="BC331" s="119">
        <f t="shared" si="140"/>
        <v>5.2404045105823837E-6</v>
      </c>
      <c r="BD331" s="119" t="str">
        <f t="shared" si="141"/>
        <v/>
      </c>
      <c r="BE331" s="119" t="str">
        <f t="shared" si="142"/>
        <v/>
      </c>
      <c r="BF331" s="119">
        <f t="shared" si="143"/>
        <v>0</v>
      </c>
      <c r="BG331" s="119">
        <f t="shared" si="144"/>
        <v>5.2404045105823837E-6</v>
      </c>
      <c r="BH331" s="119" t="str">
        <f t="shared" si="145"/>
        <v/>
      </c>
      <c r="BM331" s="134">
        <v>302</v>
      </c>
      <c r="BN331" s="119">
        <f t="shared" si="146"/>
        <v>-13.687677500271301</v>
      </c>
      <c r="BO331" s="140">
        <f t="shared" si="147"/>
        <v>1.6511086231778347E-3</v>
      </c>
      <c r="BP331" s="140">
        <f t="shared" si="148"/>
        <v>2.6191678059894813E-3</v>
      </c>
      <c r="BQ331" s="119">
        <f t="shared" si="149"/>
        <v>1.6511086231778347E-3</v>
      </c>
      <c r="BR331" s="119" t="str">
        <f t="shared" si="150"/>
        <v/>
      </c>
      <c r="BS331" s="119" t="str">
        <f t="shared" si="151"/>
        <v/>
      </c>
      <c r="BT331" s="140">
        <f t="shared" si="152"/>
        <v>0</v>
      </c>
      <c r="BU331" s="119">
        <f t="shared" si="153"/>
        <v>1.6511086231778347E-3</v>
      </c>
      <c r="BV331" s="119" t="str">
        <f t="shared" si="154"/>
        <v/>
      </c>
      <c r="BZ331" s="136">
        <f t="shared" si="136"/>
        <v>1.9775999999999916</v>
      </c>
      <c r="CA331" s="119">
        <f t="shared" si="134"/>
        <v>0.9610697359683571</v>
      </c>
      <c r="CB331" s="119">
        <f t="shared" si="135"/>
        <v>3.4912026009092934E-4</v>
      </c>
      <c r="CC331" s="119" t="str">
        <f t="shared" si="155"/>
        <v/>
      </c>
      <c r="CD331" s="121" t="str">
        <f t="shared" si="156"/>
        <v/>
      </c>
    </row>
    <row r="332" spans="1:82" ht="20.100000000000001" customHeight="1" x14ac:dyDescent="0.25">
      <c r="A332" s="45" t="s">
        <v>25</v>
      </c>
      <c r="B332" s="45"/>
      <c r="C332" s="45"/>
      <c r="D332" s="45"/>
      <c r="E332" s="45"/>
      <c r="F332" s="45"/>
      <c r="N332" s="136"/>
      <c r="AY332" s="134">
        <v>303</v>
      </c>
      <c r="AZ332" s="119">
        <f t="shared" si="137"/>
        <v>-4306.4355640416479</v>
      </c>
      <c r="BA332" s="140">
        <f t="shared" si="138"/>
        <v>5.2992149769419668E-6</v>
      </c>
      <c r="BB332" s="140">
        <f t="shared" si="139"/>
        <v>2.651727190236488E-3</v>
      </c>
      <c r="BC332" s="119">
        <f t="shared" si="140"/>
        <v>5.2992149769419668E-6</v>
      </c>
      <c r="BD332" s="119" t="str">
        <f t="shared" si="141"/>
        <v/>
      </c>
      <c r="BE332" s="119" t="str">
        <f t="shared" si="142"/>
        <v/>
      </c>
      <c r="BF332" s="119">
        <f t="shared" si="143"/>
        <v>0</v>
      </c>
      <c r="BG332" s="119">
        <f t="shared" si="144"/>
        <v>5.2992149769419668E-6</v>
      </c>
      <c r="BH332" s="119" t="str">
        <f t="shared" si="145"/>
        <v/>
      </c>
      <c r="BM332" s="134">
        <v>303</v>
      </c>
      <c r="BN332" s="119">
        <f t="shared" si="146"/>
        <v>-13.668067647119049</v>
      </c>
      <c r="BO332" s="140">
        <f t="shared" si="147"/>
        <v>1.6696381981263586E-3</v>
      </c>
      <c r="BP332" s="140">
        <f t="shared" si="148"/>
        <v>2.651727190236488E-3</v>
      </c>
      <c r="BQ332" s="119">
        <f t="shared" si="149"/>
        <v>1.6696381981263586E-3</v>
      </c>
      <c r="BR332" s="119" t="str">
        <f t="shared" si="150"/>
        <v/>
      </c>
      <c r="BS332" s="119" t="str">
        <f t="shared" si="151"/>
        <v/>
      </c>
      <c r="BT332" s="140">
        <f t="shared" si="152"/>
        <v>0</v>
      </c>
      <c r="BU332" s="119">
        <f t="shared" si="153"/>
        <v>1.6696381981263586E-3</v>
      </c>
      <c r="BV332" s="119" t="str">
        <f t="shared" si="154"/>
        <v/>
      </c>
      <c r="BZ332" s="136">
        <f t="shared" si="136"/>
        <v>1.9839999999999915</v>
      </c>
      <c r="CA332" s="119">
        <f t="shared" si="134"/>
        <v>0.96072061570826617</v>
      </c>
      <c r="CB332" s="119">
        <f t="shared" si="135"/>
        <v>3.5082269984698655E-4</v>
      </c>
      <c r="CC332" s="119" t="str">
        <f t="shared" si="155"/>
        <v/>
      </c>
      <c r="CD332" s="121" t="str">
        <f t="shared" si="156"/>
        <v/>
      </c>
    </row>
    <row r="333" spans="1:82" ht="20.100000000000001" customHeight="1" x14ac:dyDescent="0.25">
      <c r="A333" s="4"/>
      <c r="B333" s="4"/>
      <c r="C333" s="4"/>
      <c r="D333" s="4"/>
      <c r="E333" s="4"/>
      <c r="F333" s="4"/>
      <c r="N333" s="136"/>
      <c r="AY333" s="134">
        <v>304</v>
      </c>
      <c r="AZ333" s="119">
        <f t="shared" si="137"/>
        <v>-4300.2570338206415</v>
      </c>
      <c r="BA333" s="140">
        <f t="shared" si="138"/>
        <v>5.3585997057791542E-6</v>
      </c>
      <c r="BB333" s="140">
        <f t="shared" si="139"/>
        <v>2.684651708452568E-3</v>
      </c>
      <c r="BC333" s="119">
        <f t="shared" si="140"/>
        <v>5.3585997057791542E-6</v>
      </c>
      <c r="BD333" s="119" t="str">
        <f t="shared" si="141"/>
        <v/>
      </c>
      <c r="BE333" s="119" t="str">
        <f t="shared" si="142"/>
        <v/>
      </c>
      <c r="BF333" s="119">
        <f t="shared" si="143"/>
        <v>0</v>
      </c>
      <c r="BG333" s="119">
        <f t="shared" si="144"/>
        <v>5.3585997057791542E-6</v>
      </c>
      <c r="BH333" s="119" t="str">
        <f t="shared" si="145"/>
        <v/>
      </c>
      <c r="BM333" s="134">
        <v>304</v>
      </c>
      <c r="BN333" s="119">
        <f t="shared" si="146"/>
        <v>-13.648457793966799</v>
      </c>
      <c r="BO333" s="140">
        <f t="shared" si="147"/>
        <v>1.6883487075288609E-3</v>
      </c>
      <c r="BP333" s="140">
        <f t="shared" si="148"/>
        <v>2.6846517084525724E-3</v>
      </c>
      <c r="BQ333" s="119">
        <f t="shared" si="149"/>
        <v>1.6883487075288609E-3</v>
      </c>
      <c r="BR333" s="119" t="str">
        <f t="shared" si="150"/>
        <v/>
      </c>
      <c r="BS333" s="119" t="str">
        <f t="shared" si="151"/>
        <v/>
      </c>
      <c r="BT333" s="140">
        <f t="shared" si="152"/>
        <v>0</v>
      </c>
      <c r="BU333" s="119">
        <f t="shared" si="153"/>
        <v>1.6883487075288609E-3</v>
      </c>
      <c r="BV333" s="119" t="str">
        <f t="shared" si="154"/>
        <v/>
      </c>
      <c r="BZ333" s="136">
        <f t="shared" si="136"/>
        <v>1.9903999999999915</v>
      </c>
      <c r="CA333" s="119">
        <f t="shared" si="134"/>
        <v>0.96036979300841918</v>
      </c>
      <c r="CB333" s="119">
        <f t="shared" si="135"/>
        <v>3.5252429992804757E-4</v>
      </c>
      <c r="CC333" s="119" t="str">
        <f t="shared" si="155"/>
        <v/>
      </c>
      <c r="CD333" s="121" t="str">
        <f t="shared" si="156"/>
        <v/>
      </c>
    </row>
    <row r="334" spans="1:82" ht="20.100000000000001" customHeight="1" x14ac:dyDescent="0.25">
      <c r="E334" s="1" t="s">
        <v>27</v>
      </c>
      <c r="F334" s="1">
        <f>F328/2</f>
        <v>142.5</v>
      </c>
      <c r="N334" s="136"/>
      <c r="AY334" s="134">
        <v>305</v>
      </c>
      <c r="AZ334" s="119">
        <f t="shared" si="137"/>
        <v>-4294.0785035996341</v>
      </c>
      <c r="BA334" s="140">
        <f t="shared" si="138"/>
        <v>5.4185632215225189E-6</v>
      </c>
      <c r="BB334" s="140">
        <f t="shared" si="139"/>
        <v>2.7179449227012573E-3</v>
      </c>
      <c r="BC334" s="119">
        <f t="shared" si="140"/>
        <v>5.4185632215225189E-6</v>
      </c>
      <c r="BD334" s="119" t="str">
        <f t="shared" si="141"/>
        <v/>
      </c>
      <c r="BE334" s="119" t="str">
        <f t="shared" si="142"/>
        <v/>
      </c>
      <c r="BF334" s="119">
        <f t="shared" si="143"/>
        <v>0</v>
      </c>
      <c r="BG334" s="119">
        <f t="shared" si="144"/>
        <v>5.4185632215225189E-6</v>
      </c>
      <c r="BH334" s="119" t="str">
        <f t="shared" si="145"/>
        <v/>
      </c>
      <c r="BM334" s="134">
        <v>305</v>
      </c>
      <c r="BN334" s="119">
        <f t="shared" si="146"/>
        <v>-13.628847940814548</v>
      </c>
      <c r="BO334" s="140">
        <f t="shared" si="147"/>
        <v>1.7072415769094544E-3</v>
      </c>
      <c r="BP334" s="140">
        <f t="shared" si="148"/>
        <v>2.7179449227012539E-3</v>
      </c>
      <c r="BQ334" s="119">
        <f t="shared" si="149"/>
        <v>1.7072415769094544E-3</v>
      </c>
      <c r="BR334" s="119" t="str">
        <f t="shared" si="150"/>
        <v/>
      </c>
      <c r="BS334" s="119" t="str">
        <f t="shared" si="151"/>
        <v/>
      </c>
      <c r="BT334" s="140">
        <f t="shared" si="152"/>
        <v>0</v>
      </c>
      <c r="BU334" s="119">
        <f t="shared" si="153"/>
        <v>1.7072415769094544E-3</v>
      </c>
      <c r="BV334" s="119" t="str">
        <f t="shared" si="154"/>
        <v/>
      </c>
      <c r="BZ334" s="136">
        <f t="shared" si="136"/>
        <v>1.9967999999999915</v>
      </c>
      <c r="CA334" s="119">
        <f t="shared" si="134"/>
        <v>0.96001726870849113</v>
      </c>
      <c r="CB334" s="119">
        <f t="shared" si="135"/>
        <v>3.542250266816982E-4</v>
      </c>
      <c r="CC334" s="119" t="str">
        <f t="shared" si="155"/>
        <v/>
      </c>
      <c r="CD334" s="121" t="str">
        <f t="shared" si="156"/>
        <v/>
      </c>
    </row>
    <row r="335" spans="1:82" ht="20.100000000000001" customHeight="1" x14ac:dyDescent="0.25">
      <c r="E335" s="20" t="s">
        <v>28</v>
      </c>
      <c r="F335" s="20">
        <f>F329*2</f>
        <v>720</v>
      </c>
      <c r="N335" s="136"/>
      <c r="AY335" s="134">
        <v>306</v>
      </c>
      <c r="AZ335" s="119">
        <f t="shared" si="137"/>
        <v>-4287.8999733786277</v>
      </c>
      <c r="BA335" s="140">
        <f t="shared" si="138"/>
        <v>5.4791100713292379E-6</v>
      </c>
      <c r="BB335" s="140">
        <f t="shared" si="139"/>
        <v>2.7516104230706205E-3</v>
      </c>
      <c r="BC335" s="119">
        <f t="shared" si="140"/>
        <v>5.4791100713292379E-6</v>
      </c>
      <c r="BD335" s="119" t="str">
        <f t="shared" si="141"/>
        <v/>
      </c>
      <c r="BE335" s="119" t="str">
        <f t="shared" si="142"/>
        <v/>
      </c>
      <c r="BF335" s="119">
        <f t="shared" si="143"/>
        <v>0</v>
      </c>
      <c r="BG335" s="119">
        <f t="shared" si="144"/>
        <v>5.4791100713292379E-6</v>
      </c>
      <c r="BH335" s="119" t="str">
        <f t="shared" si="145"/>
        <v/>
      </c>
      <c r="BM335" s="134">
        <v>306</v>
      </c>
      <c r="BN335" s="119">
        <f t="shared" si="146"/>
        <v>-13.609238087662296</v>
      </c>
      <c r="BO335" s="140">
        <f t="shared" si="147"/>
        <v>1.7263182389534364E-3</v>
      </c>
      <c r="BP335" s="140">
        <f t="shared" si="148"/>
        <v>2.7516104230706205E-3</v>
      </c>
      <c r="BQ335" s="119">
        <f t="shared" si="149"/>
        <v>1.7263182389534364E-3</v>
      </c>
      <c r="BR335" s="119" t="str">
        <f t="shared" si="150"/>
        <v/>
      </c>
      <c r="BS335" s="119" t="str">
        <f t="shared" si="151"/>
        <v/>
      </c>
      <c r="BT335" s="140">
        <f t="shared" si="152"/>
        <v>0</v>
      </c>
      <c r="BU335" s="119">
        <f t="shared" si="153"/>
        <v>1.7263182389534364E-3</v>
      </c>
      <c r="BV335" s="119" t="str">
        <f t="shared" si="154"/>
        <v/>
      </c>
      <c r="BZ335" s="136">
        <f t="shared" si="136"/>
        <v>2.0031999999999917</v>
      </c>
      <c r="CA335" s="119">
        <f t="shared" si="134"/>
        <v>0.95966304368180944</v>
      </c>
      <c r="CB335" s="119">
        <f t="shared" si="135"/>
        <v>3.559248466424858E-4</v>
      </c>
      <c r="CC335" s="119" t="str">
        <f t="shared" si="155"/>
        <v/>
      </c>
      <c r="CD335" s="121" t="str">
        <f t="shared" si="156"/>
        <v/>
      </c>
    </row>
    <row r="336" spans="1:82" ht="20.100000000000001" customHeight="1" x14ac:dyDescent="0.25">
      <c r="N336" s="136"/>
      <c r="AY336" s="134">
        <v>307</v>
      </c>
      <c r="AZ336" s="119">
        <f t="shared" si="137"/>
        <v>-4281.7214431576213</v>
      </c>
      <c r="BA336" s="140">
        <f t="shared" si="138"/>
        <v>5.5402448250468454E-6</v>
      </c>
      <c r="BB336" s="140">
        <f t="shared" si="139"/>
        <v>2.785651827813586E-3</v>
      </c>
      <c r="BC336" s="119">
        <f t="shared" si="140"/>
        <v>5.5402448250468454E-6</v>
      </c>
      <c r="BD336" s="119" t="str">
        <f t="shared" si="141"/>
        <v/>
      </c>
      <c r="BE336" s="119" t="str">
        <f t="shared" si="142"/>
        <v/>
      </c>
      <c r="BF336" s="119">
        <f t="shared" si="143"/>
        <v>0</v>
      </c>
      <c r="BG336" s="119">
        <f t="shared" si="144"/>
        <v>5.5402448250468454E-6</v>
      </c>
      <c r="BH336" s="119" t="str">
        <f t="shared" si="145"/>
        <v/>
      </c>
      <c r="BM336" s="134">
        <v>307</v>
      </c>
      <c r="BN336" s="119">
        <f t="shared" si="146"/>
        <v>-13.589628234510045</v>
      </c>
      <c r="BO336" s="140">
        <f t="shared" si="147"/>
        <v>1.7455801334951974E-3</v>
      </c>
      <c r="BP336" s="140">
        <f t="shared" si="148"/>
        <v>2.7856518278135877E-3</v>
      </c>
      <c r="BQ336" s="119">
        <f t="shared" si="149"/>
        <v>1.7455801334951974E-3</v>
      </c>
      <c r="BR336" s="119" t="str">
        <f t="shared" si="150"/>
        <v/>
      </c>
      <c r="BS336" s="119" t="str">
        <f t="shared" si="151"/>
        <v/>
      </c>
      <c r="BT336" s="140">
        <f t="shared" si="152"/>
        <v>0</v>
      </c>
      <c r="BU336" s="119">
        <f t="shared" si="153"/>
        <v>1.7455801334951974E-3</v>
      </c>
      <c r="BV336" s="119" t="str">
        <f t="shared" si="154"/>
        <v/>
      </c>
      <c r="BZ336" s="136">
        <f t="shared" si="136"/>
        <v>2.0095999999999918</v>
      </c>
      <c r="CA336" s="119">
        <f t="shared" si="134"/>
        <v>0.95930711883516695</v>
      </c>
      <c r="CB336" s="119">
        <f t="shared" si="135"/>
        <v>3.5762372653391772E-4</v>
      </c>
      <c r="CC336" s="119" t="str">
        <f t="shared" si="155"/>
        <v/>
      </c>
      <c r="CD336" s="121" t="str">
        <f t="shared" si="156"/>
        <v/>
      </c>
    </row>
    <row r="337" spans="1:82" ht="20.100000000000001" customHeight="1" x14ac:dyDescent="0.25">
      <c r="N337" s="136"/>
      <c r="AY337" s="134">
        <v>308</v>
      </c>
      <c r="AZ337" s="119">
        <f t="shared" si="137"/>
        <v>-4275.5429129366148</v>
      </c>
      <c r="BA337" s="140">
        <f t="shared" si="138"/>
        <v>5.6019720751726629E-6</v>
      </c>
      <c r="BB337" s="140">
        <f t="shared" si="139"/>
        <v>2.8200727834880378E-3</v>
      </c>
      <c r="BC337" s="119">
        <f t="shared" si="140"/>
        <v>5.6019720751726629E-6</v>
      </c>
      <c r="BD337" s="119" t="str">
        <f t="shared" si="141"/>
        <v/>
      </c>
      <c r="BE337" s="119" t="str">
        <f t="shared" si="142"/>
        <v/>
      </c>
      <c r="BF337" s="119">
        <f t="shared" si="143"/>
        <v>0</v>
      </c>
      <c r="BG337" s="119">
        <f t="shared" si="144"/>
        <v>5.6019720751726629E-6</v>
      </c>
      <c r="BH337" s="119" t="str">
        <f t="shared" si="145"/>
        <v/>
      </c>
      <c r="BM337" s="134">
        <v>308</v>
      </c>
      <c r="BN337" s="119">
        <f t="shared" si="146"/>
        <v>-13.570018381357794</v>
      </c>
      <c r="BO337" s="140">
        <f t="shared" si="147"/>
        <v>1.7650287075054632E-3</v>
      </c>
      <c r="BP337" s="140">
        <f t="shared" si="148"/>
        <v>2.8200727834880434E-3</v>
      </c>
      <c r="BQ337" s="119">
        <f t="shared" si="149"/>
        <v>1.7650287075054632E-3</v>
      </c>
      <c r="BR337" s="119" t="str">
        <f t="shared" si="150"/>
        <v/>
      </c>
      <c r="BS337" s="119" t="str">
        <f t="shared" si="151"/>
        <v/>
      </c>
      <c r="BT337" s="140">
        <f t="shared" si="152"/>
        <v>0</v>
      </c>
      <c r="BU337" s="119">
        <f t="shared" si="153"/>
        <v>1.7650287075054632E-3</v>
      </c>
      <c r="BV337" s="119" t="str">
        <f t="shared" si="154"/>
        <v/>
      </c>
      <c r="BZ337" s="136">
        <f t="shared" si="136"/>
        <v>2.015999999999992</v>
      </c>
      <c r="CA337" s="119">
        <f t="shared" si="134"/>
        <v>0.95894949510863303</v>
      </c>
      <c r="CB337" s="119">
        <f t="shared" si="135"/>
        <v>3.5932163326668487E-4</v>
      </c>
      <c r="CC337" s="119" t="str">
        <f t="shared" si="155"/>
        <v/>
      </c>
      <c r="CD337" s="121" t="str">
        <f t="shared" si="156"/>
        <v/>
      </c>
    </row>
    <row r="338" spans="1:82" ht="20.100000000000001" customHeight="1" x14ac:dyDescent="0.25">
      <c r="A338" s="176" t="s">
        <v>67</v>
      </c>
      <c r="B338" s="176"/>
      <c r="C338" s="176"/>
      <c r="D338" s="176"/>
      <c r="E338" s="176"/>
      <c r="F338" s="176"/>
      <c r="N338" s="136"/>
      <c r="AY338" s="134">
        <v>309</v>
      </c>
      <c r="AZ338" s="119">
        <f t="shared" si="137"/>
        <v>-4269.3643827156084</v>
      </c>
      <c r="BA338" s="140">
        <f t="shared" si="138"/>
        <v>5.6642964368109412E-6</v>
      </c>
      <c r="BB338" s="140">
        <f t="shared" si="139"/>
        <v>2.8548769650965917E-3</v>
      </c>
      <c r="BC338" s="119">
        <f t="shared" si="140"/>
        <v>5.6642964368109412E-6</v>
      </c>
      <c r="BD338" s="119" t="str">
        <f t="shared" si="141"/>
        <v/>
      </c>
      <c r="BE338" s="119" t="str">
        <f t="shared" si="142"/>
        <v/>
      </c>
      <c r="BF338" s="119">
        <f t="shared" si="143"/>
        <v>0</v>
      </c>
      <c r="BG338" s="119">
        <f t="shared" si="144"/>
        <v>5.6642964368109412E-6</v>
      </c>
      <c r="BH338" s="119" t="str">
        <f t="shared" si="145"/>
        <v/>
      </c>
      <c r="BM338" s="134">
        <v>309</v>
      </c>
      <c r="BN338" s="119">
        <f t="shared" si="146"/>
        <v>-13.550408528205542</v>
      </c>
      <c r="BO338" s="140">
        <f t="shared" si="147"/>
        <v>1.7846654150777915E-3</v>
      </c>
      <c r="BP338" s="140">
        <f t="shared" si="148"/>
        <v>2.8548769650965952E-3</v>
      </c>
      <c r="BQ338" s="119">
        <f t="shared" si="149"/>
        <v>1.7846654150777915E-3</v>
      </c>
      <c r="BR338" s="119" t="str">
        <f t="shared" si="150"/>
        <v/>
      </c>
      <c r="BS338" s="119" t="str">
        <f t="shared" si="151"/>
        <v/>
      </c>
      <c r="BT338" s="140">
        <f t="shared" si="152"/>
        <v>0</v>
      </c>
      <c r="BU338" s="119">
        <f t="shared" si="153"/>
        <v>1.7846654150777915E-3</v>
      </c>
      <c r="BV338" s="119" t="str">
        <f t="shared" si="154"/>
        <v/>
      </c>
      <c r="BZ338" s="136">
        <f t="shared" si="136"/>
        <v>2.0223999999999922</v>
      </c>
      <c r="CA338" s="119">
        <f t="shared" si="134"/>
        <v>0.95859017347536635</v>
      </c>
      <c r="CB338" s="119">
        <f t="shared" si="135"/>
        <v>3.6101853393977201E-4</v>
      </c>
      <c r="CC338" s="119" t="str">
        <f t="shared" si="155"/>
        <v/>
      </c>
      <c r="CD338" s="121" t="str">
        <f t="shared" si="156"/>
        <v/>
      </c>
    </row>
    <row r="339" spans="1:82" ht="20.100000000000001" customHeight="1" x14ac:dyDescent="0.25">
      <c r="N339" s="136"/>
      <c r="AY339" s="134">
        <v>310</v>
      </c>
      <c r="AZ339" s="119">
        <f t="shared" si="137"/>
        <v>-4263.185852494601</v>
      </c>
      <c r="BA339" s="140">
        <f t="shared" si="138"/>
        <v>5.7272225476277612E-6</v>
      </c>
      <c r="BB339" s="140">
        <f t="shared" si="139"/>
        <v>2.890068076226146E-3</v>
      </c>
      <c r="BC339" s="119">
        <f t="shared" si="140"/>
        <v>5.7272225476277612E-6</v>
      </c>
      <c r="BD339" s="119" t="str">
        <f t="shared" si="141"/>
        <v/>
      </c>
      <c r="BE339" s="119" t="str">
        <f t="shared" si="142"/>
        <v/>
      </c>
      <c r="BF339" s="119">
        <f t="shared" si="143"/>
        <v>0</v>
      </c>
      <c r="BG339" s="119">
        <f t="shared" si="144"/>
        <v>5.7272225476277612E-6</v>
      </c>
      <c r="BH339" s="119" t="str">
        <f t="shared" si="145"/>
        <v/>
      </c>
      <c r="BM339" s="134">
        <v>310</v>
      </c>
      <c r="BN339" s="119">
        <f t="shared" si="146"/>
        <v>-13.53079867505329</v>
      </c>
      <c r="BO339" s="140">
        <f t="shared" si="147"/>
        <v>1.8044917174143526E-3</v>
      </c>
      <c r="BP339" s="140">
        <f t="shared" si="148"/>
        <v>2.890068076226146E-3</v>
      </c>
      <c r="BQ339" s="119">
        <f t="shared" si="149"/>
        <v>1.8044917174143526E-3</v>
      </c>
      <c r="BR339" s="119" t="str">
        <f t="shared" si="150"/>
        <v/>
      </c>
      <c r="BS339" s="119" t="str">
        <f t="shared" si="151"/>
        <v/>
      </c>
      <c r="BT339" s="140">
        <f t="shared" si="152"/>
        <v>0</v>
      </c>
      <c r="BU339" s="119">
        <f t="shared" si="153"/>
        <v>1.8044917174143526E-3</v>
      </c>
      <c r="BV339" s="119" t="str">
        <f t="shared" si="154"/>
        <v/>
      </c>
      <c r="BZ339" s="136">
        <f t="shared" si="136"/>
        <v>2.0287999999999924</v>
      </c>
      <c r="CA339" s="119">
        <f t="shared" si="134"/>
        <v>0.95822915494142658</v>
      </c>
      <c r="CB339" s="119">
        <f t="shared" si="135"/>
        <v>3.6271439583979159E-4</v>
      </c>
      <c r="CC339" s="119" t="str">
        <f t="shared" si="155"/>
        <v/>
      </c>
      <c r="CD339" s="121" t="str">
        <f t="shared" si="156"/>
        <v/>
      </c>
    </row>
    <row r="340" spans="1:82" ht="20.100000000000001" customHeight="1" x14ac:dyDescent="0.25">
      <c r="C340" s="17" t="str">
        <f>D10</f>
        <v>Área</v>
      </c>
      <c r="D340" s="17">
        <f>B29</f>
        <v>315</v>
      </c>
      <c r="E340" s="46" t="str">
        <f>IF(OR(D340&lt;F328,D340&gt;F329),"Extrapolou","Não extrapolou")</f>
        <v>Não extrapolou</v>
      </c>
      <c r="F340" s="46" t="str">
        <f>IF(OR(D340&lt;F334,D340&gt;F335),"Inadmissível","Admissível")</f>
        <v>Admissível</v>
      </c>
      <c r="N340" s="136"/>
      <c r="AY340" s="134">
        <v>311</v>
      </c>
      <c r="AZ340" s="119">
        <f t="shared" si="137"/>
        <v>-4257.0073222735946</v>
      </c>
      <c r="BA340" s="140">
        <f t="shared" si="138"/>
        <v>5.7907550678035389E-6</v>
      </c>
      <c r="BB340" s="140">
        <f t="shared" si="139"/>
        <v>2.9256498491871301E-3</v>
      </c>
      <c r="BC340" s="119">
        <f t="shared" si="140"/>
        <v>5.7907550678035389E-6</v>
      </c>
      <c r="BD340" s="119" t="str">
        <f t="shared" si="141"/>
        <v/>
      </c>
      <c r="BE340" s="119" t="str">
        <f t="shared" si="142"/>
        <v/>
      </c>
      <c r="BF340" s="119">
        <f t="shared" si="143"/>
        <v>0</v>
      </c>
      <c r="BG340" s="119">
        <f t="shared" si="144"/>
        <v>5.7907550678035389E-6</v>
      </c>
      <c r="BH340" s="119" t="str">
        <f t="shared" si="145"/>
        <v/>
      </c>
      <c r="BM340" s="134">
        <v>311</v>
      </c>
      <c r="BN340" s="119">
        <f t="shared" si="146"/>
        <v>-13.51118882190104</v>
      </c>
      <c r="BO340" s="140">
        <f t="shared" si="147"/>
        <v>1.8245090828109783E-3</v>
      </c>
      <c r="BP340" s="140">
        <f t="shared" si="148"/>
        <v>2.925649849187131E-3</v>
      </c>
      <c r="BQ340" s="119">
        <f t="shared" si="149"/>
        <v>1.8245090828109783E-3</v>
      </c>
      <c r="BR340" s="119" t="str">
        <f t="shared" si="150"/>
        <v/>
      </c>
      <c r="BS340" s="119" t="str">
        <f t="shared" si="151"/>
        <v/>
      </c>
      <c r="BT340" s="140">
        <f t="shared" si="152"/>
        <v>0</v>
      </c>
      <c r="BU340" s="119">
        <f t="shared" si="153"/>
        <v>1.8245090828109783E-3</v>
      </c>
      <c r="BV340" s="119" t="str">
        <f t="shared" si="154"/>
        <v/>
      </c>
      <c r="BZ340" s="136">
        <f t="shared" si="136"/>
        <v>2.0351999999999926</v>
      </c>
      <c r="CA340" s="119">
        <f t="shared" si="134"/>
        <v>0.95786644054558678</v>
      </c>
      <c r="CB340" s="119">
        <f t="shared" si="135"/>
        <v>3.6440918643987352E-4</v>
      </c>
      <c r="CC340" s="119" t="str">
        <f t="shared" si="155"/>
        <v/>
      </c>
      <c r="CD340" s="121" t="str">
        <f t="shared" si="156"/>
        <v/>
      </c>
    </row>
    <row r="341" spans="1:82" ht="20.100000000000001" customHeight="1" x14ac:dyDescent="0.25">
      <c r="N341" s="136"/>
      <c r="AY341" s="134">
        <v>312</v>
      </c>
      <c r="AZ341" s="119">
        <f t="shared" si="137"/>
        <v>-4250.8287920525881</v>
      </c>
      <c r="BA341" s="140">
        <f t="shared" si="138"/>
        <v>5.8548986799833218E-6</v>
      </c>
      <c r="BB341" s="140">
        <f t="shared" si="139"/>
        <v>2.9616260451524865E-3</v>
      </c>
      <c r="BC341" s="119">
        <f t="shared" si="140"/>
        <v>5.8548986799833218E-6</v>
      </c>
      <c r="BD341" s="119" t="str">
        <f t="shared" si="141"/>
        <v/>
      </c>
      <c r="BE341" s="119" t="str">
        <f t="shared" si="142"/>
        <v/>
      </c>
      <c r="BF341" s="119">
        <f t="shared" si="143"/>
        <v>0</v>
      </c>
      <c r="BG341" s="119">
        <f t="shared" si="144"/>
        <v>5.8548986799833218E-6</v>
      </c>
      <c r="BH341" s="119" t="str">
        <f t="shared" si="145"/>
        <v/>
      </c>
      <c r="BM341" s="134">
        <v>312</v>
      </c>
      <c r="BN341" s="119">
        <f t="shared" si="146"/>
        <v>-13.49157896874879</v>
      </c>
      <c r="BO341" s="140">
        <f t="shared" si="147"/>
        <v>1.844718986641482E-3</v>
      </c>
      <c r="BP341" s="140">
        <f t="shared" si="148"/>
        <v>2.9616260451524865E-3</v>
      </c>
      <c r="BQ341" s="119">
        <f t="shared" si="149"/>
        <v>1.844718986641482E-3</v>
      </c>
      <c r="BR341" s="119" t="str">
        <f t="shared" si="150"/>
        <v/>
      </c>
      <c r="BS341" s="119" t="str">
        <f t="shared" si="151"/>
        <v/>
      </c>
      <c r="BT341" s="140">
        <f t="shared" si="152"/>
        <v>0</v>
      </c>
      <c r="BU341" s="119">
        <f t="shared" si="153"/>
        <v>1.844718986641482E-3</v>
      </c>
      <c r="BV341" s="119" t="str">
        <f t="shared" si="154"/>
        <v/>
      </c>
      <c r="BZ341" s="136">
        <f t="shared" si="136"/>
        <v>2.0415999999999928</v>
      </c>
      <c r="CA341" s="119">
        <f t="shared" si="134"/>
        <v>0.95750203135914691</v>
      </c>
      <c r="CB341" s="119">
        <f t="shared" si="135"/>
        <v>3.6610287340166359E-4</v>
      </c>
      <c r="CC341" s="119" t="str">
        <f t="shared" si="155"/>
        <v/>
      </c>
      <c r="CD341" s="121" t="str">
        <f t="shared" si="156"/>
        <v/>
      </c>
    </row>
    <row r="342" spans="1:82" ht="20.100000000000001" customHeight="1" x14ac:dyDescent="0.25">
      <c r="N342" s="136"/>
      <c r="AY342" s="134">
        <v>313</v>
      </c>
      <c r="AZ342" s="119">
        <f t="shared" si="137"/>
        <v>-4244.6502618315808</v>
      </c>
      <c r="BA342" s="140">
        <f t="shared" si="138"/>
        <v>5.9196580892245816E-6</v>
      </c>
      <c r="BB342" s="140">
        <f t="shared" si="139"/>
        <v>2.9980004542962697E-3</v>
      </c>
      <c r="BC342" s="119">
        <f t="shared" si="140"/>
        <v>5.9196580892245816E-6</v>
      </c>
      <c r="BD342" s="119" t="str">
        <f t="shared" si="141"/>
        <v/>
      </c>
      <c r="BE342" s="119" t="str">
        <f t="shared" si="142"/>
        <v/>
      </c>
      <c r="BF342" s="119">
        <f t="shared" si="143"/>
        <v>0</v>
      </c>
      <c r="BG342" s="119">
        <f t="shared" si="144"/>
        <v>5.9196580892245816E-6</v>
      </c>
      <c r="BH342" s="119" t="str">
        <f t="shared" si="145"/>
        <v/>
      </c>
      <c r="BM342" s="134">
        <v>313</v>
      </c>
      <c r="BN342" s="119">
        <f t="shared" si="146"/>
        <v>-13.471969115596538</v>
      </c>
      <c r="BO342" s="140">
        <f t="shared" si="147"/>
        <v>1.8651229113412302E-3</v>
      </c>
      <c r="BP342" s="140">
        <f t="shared" si="148"/>
        <v>2.9980004542962697E-3</v>
      </c>
      <c r="BQ342" s="119">
        <f t="shared" si="149"/>
        <v>1.8651229113412302E-3</v>
      </c>
      <c r="BR342" s="119" t="str">
        <f t="shared" si="150"/>
        <v/>
      </c>
      <c r="BS342" s="119" t="str">
        <f t="shared" si="151"/>
        <v/>
      </c>
      <c r="BT342" s="140">
        <f t="shared" si="152"/>
        <v>0</v>
      </c>
      <c r="BU342" s="119">
        <f t="shared" si="153"/>
        <v>1.8651229113412302E-3</v>
      </c>
      <c r="BV342" s="119" t="str">
        <f t="shared" si="154"/>
        <v/>
      </c>
      <c r="BZ342" s="136">
        <f t="shared" si="136"/>
        <v>2.0479999999999929</v>
      </c>
      <c r="CA342" s="119">
        <f t="shared" si="134"/>
        <v>0.95713592848574525</v>
      </c>
      <c r="CB342" s="119">
        <f t="shared" si="135"/>
        <v>3.6779542457321401E-4</v>
      </c>
      <c r="CC342" s="119" t="str">
        <f t="shared" si="155"/>
        <v/>
      </c>
      <c r="CD342" s="121" t="str">
        <f t="shared" si="156"/>
        <v/>
      </c>
    </row>
    <row r="343" spans="1:82" ht="20.100000000000001" customHeight="1" x14ac:dyDescent="0.25">
      <c r="A343" s="176" t="s">
        <v>29</v>
      </c>
      <c r="B343" s="176"/>
      <c r="C343" s="176"/>
      <c r="D343" s="176"/>
      <c r="E343" s="176"/>
      <c r="F343" s="176"/>
      <c r="N343" s="136"/>
      <c r="AY343" s="134">
        <v>314</v>
      </c>
      <c r="AZ343" s="119">
        <f t="shared" si="137"/>
        <v>-4238.4717316105744</v>
      </c>
      <c r="BA343" s="140">
        <f t="shared" si="138"/>
        <v>5.9850380229426777E-6</v>
      </c>
      <c r="BB343" s="140">
        <f t="shared" si="139"/>
        <v>3.03477689593197E-3</v>
      </c>
      <c r="BC343" s="119">
        <f t="shared" si="140"/>
        <v>5.9850380229426777E-6</v>
      </c>
      <c r="BD343" s="119" t="str">
        <f t="shared" si="141"/>
        <v/>
      </c>
      <c r="BE343" s="119" t="str">
        <f t="shared" si="142"/>
        <v/>
      </c>
      <c r="BF343" s="119">
        <f t="shared" si="143"/>
        <v>0</v>
      </c>
      <c r="BG343" s="119">
        <f t="shared" si="144"/>
        <v>5.9850380229426777E-6</v>
      </c>
      <c r="BH343" s="119" t="str">
        <f t="shared" si="145"/>
        <v/>
      </c>
      <c r="BM343" s="134">
        <v>314</v>
      </c>
      <c r="BN343" s="119">
        <f t="shared" si="146"/>
        <v>-13.452359262444286</v>
      </c>
      <c r="BO343" s="140">
        <f t="shared" si="147"/>
        <v>1.8857223463899472E-3</v>
      </c>
      <c r="BP343" s="140">
        <f t="shared" si="148"/>
        <v>3.03477689593197E-3</v>
      </c>
      <c r="BQ343" s="119">
        <f t="shared" si="149"/>
        <v>1.8857223463899472E-3</v>
      </c>
      <c r="BR343" s="119" t="str">
        <f t="shared" si="150"/>
        <v/>
      </c>
      <c r="BS343" s="119" t="str">
        <f t="shared" si="151"/>
        <v/>
      </c>
      <c r="BT343" s="140">
        <f t="shared" si="152"/>
        <v>0</v>
      </c>
      <c r="BU343" s="119">
        <f t="shared" si="153"/>
        <v>1.8857223463899472E-3</v>
      </c>
      <c r="BV343" s="119" t="str">
        <f t="shared" si="154"/>
        <v/>
      </c>
      <c r="BZ343" s="136">
        <f t="shared" si="136"/>
        <v>2.0543999999999931</v>
      </c>
      <c r="CA343" s="119">
        <f t="shared" ref="CA343:CA406" si="158">_xlfn.CHISQ.DIST.RT(BZ343,7)</f>
        <v>0.95676813306117203</v>
      </c>
      <c r="CB343" s="119">
        <f t="shared" ref="CB343:CB406" si="159">CA343-CA344</f>
        <v>3.6948680798920552E-4</v>
      </c>
      <c r="CC343" s="119" t="str">
        <f t="shared" si="155"/>
        <v/>
      </c>
      <c r="CD343" s="121" t="str">
        <f t="shared" si="156"/>
        <v/>
      </c>
    </row>
    <row r="344" spans="1:82" ht="20.100000000000001" customHeight="1" x14ac:dyDescent="0.25">
      <c r="N344" s="136"/>
      <c r="AY344" s="134">
        <v>315</v>
      </c>
      <c r="AZ344" s="119">
        <f t="shared" si="137"/>
        <v>-4232.2932013895679</v>
      </c>
      <c r="BA344" s="140">
        <f t="shared" si="138"/>
        <v>6.0510432308539783E-6</v>
      </c>
      <c r="BB344" s="140">
        <f t="shared" si="139"/>
        <v>3.071959218650487E-3</v>
      </c>
      <c r="BC344" s="119">
        <f t="shared" si="140"/>
        <v>6.0510432308539783E-6</v>
      </c>
      <c r="BD344" s="119" t="str">
        <f t="shared" si="141"/>
        <v/>
      </c>
      <c r="BE344" s="119" t="str">
        <f t="shared" si="142"/>
        <v/>
      </c>
      <c r="BF344" s="119">
        <f t="shared" si="143"/>
        <v>0</v>
      </c>
      <c r="BG344" s="119">
        <f t="shared" si="144"/>
        <v>6.0510432308539783E-6</v>
      </c>
      <c r="BH344" s="119" t="str">
        <f t="shared" si="145"/>
        <v/>
      </c>
      <c r="BM344" s="134">
        <v>315</v>
      </c>
      <c r="BN344" s="119">
        <f t="shared" si="146"/>
        <v>-13.432749409292036</v>
      </c>
      <c r="BO344" s="140">
        <f t="shared" si="147"/>
        <v>1.9065187882937975E-3</v>
      </c>
      <c r="BP344" s="140">
        <f t="shared" si="148"/>
        <v>3.0719592186504927E-3</v>
      </c>
      <c r="BQ344" s="119">
        <f t="shared" si="149"/>
        <v>1.9065187882937975E-3</v>
      </c>
      <c r="BR344" s="119" t="str">
        <f t="shared" si="150"/>
        <v/>
      </c>
      <c r="BS344" s="119" t="str">
        <f t="shared" si="151"/>
        <v/>
      </c>
      <c r="BT344" s="140">
        <f t="shared" si="152"/>
        <v>0</v>
      </c>
      <c r="BU344" s="119">
        <f t="shared" si="153"/>
        <v>1.9065187882937975E-3</v>
      </c>
      <c r="BV344" s="119" t="str">
        <f t="shared" si="154"/>
        <v/>
      </c>
      <c r="BZ344" s="136">
        <f t="shared" si="136"/>
        <v>2.0607999999999933</v>
      </c>
      <c r="CA344" s="119">
        <f t="shared" si="158"/>
        <v>0.95639864625318283</v>
      </c>
      <c r="CB344" s="119">
        <f t="shared" si="159"/>
        <v>3.7117699187150244E-4</v>
      </c>
      <c r="CC344" s="119" t="str">
        <f t="shared" si="155"/>
        <v/>
      </c>
      <c r="CD344" s="121" t="str">
        <f t="shared" si="156"/>
        <v/>
      </c>
    </row>
    <row r="345" spans="1:82" ht="20.100000000000001" customHeight="1" x14ac:dyDescent="0.25">
      <c r="C345" s="33" t="s">
        <v>30</v>
      </c>
      <c r="D345" s="33" t="s">
        <v>31</v>
      </c>
      <c r="F345" s="33" t="s">
        <v>32</v>
      </c>
      <c r="N345" s="136"/>
      <c r="AY345" s="134">
        <v>316</v>
      </c>
      <c r="AZ345" s="119">
        <f t="shared" si="137"/>
        <v>-4226.1146711685615</v>
      </c>
      <c r="BA345" s="140">
        <f t="shared" si="138"/>
        <v>6.1176784849164983E-6</v>
      </c>
      <c r="BB345" s="140">
        <f t="shared" si="139"/>
        <v>3.1095513004577384E-3</v>
      </c>
      <c r="BC345" s="119">
        <f t="shared" si="140"/>
        <v>6.1176784849164983E-6</v>
      </c>
      <c r="BD345" s="119" t="str">
        <f t="shared" si="141"/>
        <v/>
      </c>
      <c r="BE345" s="119" t="str">
        <f t="shared" si="142"/>
        <v/>
      </c>
      <c r="BF345" s="119">
        <f t="shared" si="143"/>
        <v>0</v>
      </c>
      <c r="BG345" s="119">
        <f t="shared" si="144"/>
        <v>6.1176784849164983E-6</v>
      </c>
      <c r="BH345" s="119" t="str">
        <f t="shared" si="145"/>
        <v/>
      </c>
      <c r="BM345" s="134">
        <v>316</v>
      </c>
      <c r="BN345" s="119">
        <f t="shared" si="146"/>
        <v>-13.413139556139786</v>
      </c>
      <c r="BO345" s="140">
        <f t="shared" si="147"/>
        <v>1.9275137405666781E-3</v>
      </c>
      <c r="BP345" s="140">
        <f t="shared" si="148"/>
        <v>3.1095513004577384E-3</v>
      </c>
      <c r="BQ345" s="119">
        <f t="shared" si="149"/>
        <v>1.9275137405666781E-3</v>
      </c>
      <c r="BR345" s="119" t="str">
        <f t="shared" si="150"/>
        <v/>
      </c>
      <c r="BS345" s="119" t="str">
        <f t="shared" si="151"/>
        <v/>
      </c>
      <c r="BT345" s="140">
        <f t="shared" si="152"/>
        <v>0</v>
      </c>
      <c r="BU345" s="119">
        <f t="shared" si="153"/>
        <v>1.9275137405666781E-3</v>
      </c>
      <c r="BV345" s="119" t="str">
        <f t="shared" si="154"/>
        <v/>
      </c>
      <c r="BZ345" s="136">
        <f t="shared" ref="BZ345:BZ408" si="160">BZ344+$CC$19</f>
        <v>2.0671999999999935</v>
      </c>
      <c r="CA345" s="119">
        <f t="shared" si="158"/>
        <v>0.95602746926131132</v>
      </c>
      <c r="CB345" s="119">
        <f t="shared" si="159"/>
        <v>3.728659446282645E-4</v>
      </c>
      <c r="CC345" s="119" t="str">
        <f t="shared" si="155"/>
        <v/>
      </c>
      <c r="CD345" s="121" t="str">
        <f t="shared" si="156"/>
        <v/>
      </c>
    </row>
    <row r="346" spans="1:82" ht="20.100000000000001" customHeight="1" x14ac:dyDescent="0.25">
      <c r="N346" s="136"/>
      <c r="AY346" s="134">
        <v>317</v>
      </c>
      <c r="AZ346" s="119">
        <f t="shared" si="137"/>
        <v>-4219.936140947555</v>
      </c>
      <c r="BA346" s="140">
        <f t="shared" si="138"/>
        <v>6.1849485792680732E-6</v>
      </c>
      <c r="BB346" s="140">
        <f t="shared" si="139"/>
        <v>3.1475570489118564E-3</v>
      </c>
      <c r="BC346" s="119">
        <f t="shared" si="140"/>
        <v>6.1849485792680732E-6</v>
      </c>
      <c r="BD346" s="119" t="str">
        <f t="shared" si="141"/>
        <v/>
      </c>
      <c r="BE346" s="119" t="str">
        <f t="shared" si="142"/>
        <v/>
      </c>
      <c r="BF346" s="119">
        <f t="shared" si="143"/>
        <v>0</v>
      </c>
      <c r="BG346" s="119">
        <f t="shared" si="144"/>
        <v>6.1849485792680732E-6</v>
      </c>
      <c r="BH346" s="119" t="str">
        <f t="shared" si="145"/>
        <v/>
      </c>
      <c r="BM346" s="134">
        <v>317</v>
      </c>
      <c r="BN346" s="119">
        <f t="shared" si="146"/>
        <v>-13.393529702987534</v>
      </c>
      <c r="BO346" s="140">
        <f t="shared" si="147"/>
        <v>1.9487087137107506E-3</v>
      </c>
      <c r="BP346" s="140">
        <f t="shared" si="148"/>
        <v>3.1475570489118564E-3</v>
      </c>
      <c r="BQ346" s="119">
        <f t="shared" si="149"/>
        <v>1.9487087137107506E-3</v>
      </c>
      <c r="BR346" s="119" t="str">
        <f t="shared" si="150"/>
        <v/>
      </c>
      <c r="BS346" s="119" t="str">
        <f t="shared" si="151"/>
        <v/>
      </c>
      <c r="BT346" s="140">
        <f t="shared" si="152"/>
        <v>0</v>
      </c>
      <c r="BU346" s="119">
        <f t="shared" si="153"/>
        <v>1.9487087137107506E-3</v>
      </c>
      <c r="BV346" s="119" t="str">
        <f t="shared" si="154"/>
        <v/>
      </c>
      <c r="BZ346" s="136">
        <f t="shared" si="160"/>
        <v>2.0735999999999937</v>
      </c>
      <c r="CA346" s="119">
        <f t="shared" si="158"/>
        <v>0.95565460331668306</v>
      </c>
      <c r="CB346" s="119">
        <f t="shared" si="159"/>
        <v>3.745536348540579E-4</v>
      </c>
      <c r="CC346" s="119" t="str">
        <f t="shared" si="155"/>
        <v/>
      </c>
      <c r="CD346" s="121" t="str">
        <f t="shared" si="156"/>
        <v/>
      </c>
    </row>
    <row r="347" spans="1:82" ht="20.100000000000001" customHeight="1" x14ac:dyDescent="0.25">
      <c r="B347" s="20" t="str">
        <f>D10</f>
        <v>Área</v>
      </c>
      <c r="C347" s="20">
        <f>B29</f>
        <v>315</v>
      </c>
      <c r="D347" s="20">
        <f>C56</f>
        <v>243.60535931789491</v>
      </c>
      <c r="E347" s="20"/>
      <c r="F347" s="20">
        <f>C347*D347</f>
        <v>76735.688185136896</v>
      </c>
      <c r="N347" s="136"/>
      <c r="AY347" s="134">
        <v>318</v>
      </c>
      <c r="AZ347" s="119">
        <f t="shared" si="137"/>
        <v>-4213.7576107265477</v>
      </c>
      <c r="BA347" s="140">
        <f t="shared" si="138"/>
        <v>6.2528583301621341E-6</v>
      </c>
      <c r="BB347" s="140">
        <f t="shared" si="139"/>
        <v>3.1859804012600796E-3</v>
      </c>
      <c r="BC347" s="119">
        <f t="shared" si="140"/>
        <v>6.2528583301621341E-6</v>
      </c>
      <c r="BD347" s="119" t="str">
        <f t="shared" si="141"/>
        <v/>
      </c>
      <c r="BE347" s="119" t="str">
        <f t="shared" si="142"/>
        <v/>
      </c>
      <c r="BF347" s="119">
        <f t="shared" si="143"/>
        <v>0</v>
      </c>
      <c r="BG347" s="119">
        <f t="shared" si="144"/>
        <v>6.2528583301621341E-6</v>
      </c>
      <c r="BH347" s="119" t="str">
        <f t="shared" si="145"/>
        <v/>
      </c>
      <c r="BM347" s="134">
        <v>318</v>
      </c>
      <c r="BN347" s="119">
        <f t="shared" si="146"/>
        <v>-13.373919849835282</v>
      </c>
      <c r="BO347" s="140">
        <f t="shared" si="147"/>
        <v>1.9701052251961935E-3</v>
      </c>
      <c r="BP347" s="140">
        <f t="shared" si="148"/>
        <v>3.1859804012600796E-3</v>
      </c>
      <c r="BQ347" s="119">
        <f t="shared" si="149"/>
        <v>1.9701052251961935E-3</v>
      </c>
      <c r="BR347" s="119" t="str">
        <f t="shared" si="150"/>
        <v/>
      </c>
      <c r="BS347" s="119" t="str">
        <f t="shared" si="151"/>
        <v/>
      </c>
      <c r="BT347" s="140">
        <f t="shared" si="152"/>
        <v>0</v>
      </c>
      <c r="BU347" s="119">
        <f t="shared" si="153"/>
        <v>1.9701052251961935E-3</v>
      </c>
      <c r="BV347" s="119" t="str">
        <f t="shared" si="154"/>
        <v/>
      </c>
      <c r="BZ347" s="136">
        <f t="shared" si="160"/>
        <v>2.0799999999999939</v>
      </c>
      <c r="CA347" s="119">
        <f t="shared" si="158"/>
        <v>0.955280049681829</v>
      </c>
      <c r="CB347" s="119">
        <f t="shared" si="159"/>
        <v>3.7624003132907813E-4</v>
      </c>
      <c r="CC347" s="119" t="str">
        <f t="shared" si="155"/>
        <v/>
      </c>
      <c r="CD347" s="121" t="str">
        <f t="shared" si="156"/>
        <v/>
      </c>
    </row>
    <row r="348" spans="1:82" ht="20.100000000000001" customHeight="1" x14ac:dyDescent="0.25">
      <c r="N348" s="136"/>
      <c r="AY348" s="134">
        <v>319</v>
      </c>
      <c r="AZ348" s="119">
        <f t="shared" si="137"/>
        <v>-4207.5790805055412</v>
      </c>
      <c r="BA348" s="140">
        <f t="shared" si="138"/>
        <v>6.3214125759009133E-6</v>
      </c>
      <c r="BB348" s="140">
        <f t="shared" si="139"/>
        <v>3.2248253245751352E-3</v>
      </c>
      <c r="BC348" s="119">
        <f t="shared" si="140"/>
        <v>6.3214125759009133E-6</v>
      </c>
      <c r="BD348" s="119" t="str">
        <f t="shared" si="141"/>
        <v/>
      </c>
      <c r="BE348" s="119" t="str">
        <f t="shared" si="142"/>
        <v/>
      </c>
      <c r="BF348" s="119">
        <f t="shared" si="143"/>
        <v>0</v>
      </c>
      <c r="BG348" s="119">
        <f t="shared" si="144"/>
        <v>6.3214125759009133E-6</v>
      </c>
      <c r="BH348" s="119" t="str">
        <f t="shared" si="145"/>
        <v/>
      </c>
      <c r="BM348" s="134">
        <v>319</v>
      </c>
      <c r="BN348" s="119">
        <f t="shared" si="146"/>
        <v>-13.354309996683032</v>
      </c>
      <c r="BO348" s="140">
        <f t="shared" si="147"/>
        <v>1.991704799440162E-3</v>
      </c>
      <c r="BP348" s="140">
        <f t="shared" si="148"/>
        <v>3.2248253245751352E-3</v>
      </c>
      <c r="BQ348" s="119">
        <f t="shared" si="149"/>
        <v>1.991704799440162E-3</v>
      </c>
      <c r="BR348" s="119" t="str">
        <f t="shared" si="150"/>
        <v/>
      </c>
      <c r="BS348" s="119" t="str">
        <f t="shared" si="151"/>
        <v/>
      </c>
      <c r="BT348" s="140">
        <f t="shared" si="152"/>
        <v>0</v>
      </c>
      <c r="BU348" s="119">
        <f t="shared" si="153"/>
        <v>1.991704799440162E-3</v>
      </c>
      <c r="BV348" s="119" t="str">
        <f t="shared" si="154"/>
        <v/>
      </c>
      <c r="BZ348" s="136">
        <f t="shared" si="160"/>
        <v>2.086399999999994</v>
      </c>
      <c r="CA348" s="119">
        <f t="shared" si="158"/>
        <v>0.95490380965049992</v>
      </c>
      <c r="CB348" s="119">
        <f t="shared" si="159"/>
        <v>3.7792510302003812E-4</v>
      </c>
      <c r="CC348" s="119" t="str">
        <f t="shared" si="155"/>
        <v/>
      </c>
      <c r="CD348" s="121" t="str">
        <f t="shared" si="156"/>
        <v/>
      </c>
    </row>
    <row r="349" spans="1:82" ht="20.100000000000001" customHeight="1" x14ac:dyDescent="0.25">
      <c r="E349" s="17" t="s">
        <v>7</v>
      </c>
      <c r="F349" s="17">
        <f>C55</f>
        <v>147133.98294762522</v>
      </c>
      <c r="N349" s="136"/>
      <c r="AY349" s="134">
        <v>320</v>
      </c>
      <c r="AZ349" s="119">
        <f t="shared" ref="AZ349:AZ412" si="161">$AZ$23+(AY349*$AZ$26)</f>
        <v>-4201.4005502845348</v>
      </c>
      <c r="BA349" s="140">
        <f t="shared" ref="BA349:BA412" si="162">_xlfn.NORM.DIST($AZ349,$AZ$20,$AZ$21,0)</f>
        <v>6.3906161767662739E-6</v>
      </c>
      <c r="BB349" s="140">
        <f t="shared" ref="BB349:BB412" si="163">_xlfn.NORM.DIST($AZ349,$AZ$20,$AZ$21,1)</f>
        <v>3.2640958158913066E-3</v>
      </c>
      <c r="BC349" s="119">
        <f t="shared" ref="BC349:BC412" si="164">IF(OR(BB349&lt;$BD$25,BB349&gt;$BD$26),BA349,"")</f>
        <v>6.3906161767662739E-6</v>
      </c>
      <c r="BD349" s="119" t="str">
        <f t="shared" ref="BD349:BD412" si="165">IF(AND(BB349&gt;$BD$25,BB349&lt;$BD$26),BA349,"")</f>
        <v/>
      </c>
      <c r="BE349" s="119" t="str">
        <f t="shared" ref="BE349:BE412" si="166">IF(BA349=MAX($BA$29:$BA$2029),BA349,"")</f>
        <v/>
      </c>
      <c r="BF349" s="119">
        <f t="shared" ref="BF349:BF412" si="167">_xlfn.NORM.DIST(AZ349,$BD$21,$BD$22,0)</f>
        <v>0</v>
      </c>
      <c r="BG349" s="119">
        <f t="shared" ref="BG349:BG412" si="168">IF(BF349=MAX($BF$29:$BF$2029),BA349,"")</f>
        <v>6.3906161767662739E-6</v>
      </c>
      <c r="BH349" s="119" t="str">
        <f t="shared" ref="BH349:BH412" si="169">IF(BG349=MIN($BG$29:$BG$2029),BG349,"")</f>
        <v/>
      </c>
      <c r="BM349" s="134">
        <v>320</v>
      </c>
      <c r="BN349" s="119">
        <f t="shared" ref="BN349:BN412" si="170">$BN$23+(BM349*$BN$26)</f>
        <v>-13.33470014353078</v>
      </c>
      <c r="BO349" s="140">
        <f t="shared" ref="BO349:BO412" si="171">_xlfn.NORM.DIST(BN349,BN$20,BN$21,0)</f>
        <v>2.0135089677849969E-3</v>
      </c>
      <c r="BP349" s="140">
        <f t="shared" ref="BP349:BP412" si="172">_xlfn.NORM.DIST(BN349,BN$20,BN$21,1)</f>
        <v>3.2640958158913144E-3</v>
      </c>
      <c r="BQ349" s="119">
        <f t="shared" ref="BQ349:BQ412" si="173">IF(OR(BP349&lt;$BR$25,BP349&gt;$BR$26),BO349,"")</f>
        <v>2.0135089677849969E-3</v>
      </c>
      <c r="BR349" s="119" t="str">
        <f t="shared" ref="BR349:BR412" si="174">IF(AND(BP349&gt;$BR$25,BP349&lt;$BR$26),BO349,"")</f>
        <v/>
      </c>
      <c r="BS349" s="119" t="str">
        <f t="shared" ref="BS349:BS412" si="175">IF(BO349=MAX($BO$29:$BO$2029),BO349,"")</f>
        <v/>
      </c>
      <c r="BT349" s="140">
        <f t="shared" ref="BT349:BT412" si="176">_xlfn.NORM.DIST(BN349,$BR$21,$BR$22,0)</f>
        <v>0</v>
      </c>
      <c r="BU349" s="119">
        <f t="shared" ref="BU349:BU412" si="177">IF(BT349=MAX($BT$29:$BT$2029),BO349,"")</f>
        <v>2.0135089677849969E-3</v>
      </c>
      <c r="BV349" s="119" t="str">
        <f t="shared" ref="BV349:BV412" si="178">IF(BU349=MIN($BU$29:$BU$2029),BU349,"")</f>
        <v/>
      </c>
      <c r="BZ349" s="136">
        <f t="shared" si="160"/>
        <v>2.0927999999999942</v>
      </c>
      <c r="CA349" s="119">
        <f t="shared" si="158"/>
        <v>0.95452588454747989</v>
      </c>
      <c r="CB349" s="119">
        <f t="shared" si="159"/>
        <v>3.7960881907861399E-4</v>
      </c>
      <c r="CC349" s="119" t="str">
        <f t="shared" si="155"/>
        <v/>
      </c>
      <c r="CD349" s="121" t="str">
        <f t="shared" si="156"/>
        <v/>
      </c>
    </row>
    <row r="350" spans="1:82" ht="20.100000000000001" customHeight="1" x14ac:dyDescent="0.25">
      <c r="N350" s="136"/>
      <c r="AY350" s="134">
        <v>321</v>
      </c>
      <c r="AZ350" s="119">
        <f t="shared" si="161"/>
        <v>-4195.2220200635275</v>
      </c>
      <c r="BA350" s="140">
        <f t="shared" si="162"/>
        <v>6.4604740149478563E-6</v>
      </c>
      <c r="BB350" s="140">
        <f t="shared" si="163"/>
        <v>3.3037959023399918E-3</v>
      </c>
      <c r="BC350" s="119">
        <f t="shared" si="164"/>
        <v>6.4604740149478563E-6</v>
      </c>
      <c r="BD350" s="119" t="str">
        <f t="shared" si="165"/>
        <v/>
      </c>
      <c r="BE350" s="119" t="str">
        <f t="shared" si="166"/>
        <v/>
      </c>
      <c r="BF350" s="119">
        <f t="shared" si="167"/>
        <v>0</v>
      </c>
      <c r="BG350" s="119">
        <f t="shared" si="168"/>
        <v>6.4604740149478563E-6</v>
      </c>
      <c r="BH350" s="119" t="str">
        <f t="shared" si="169"/>
        <v/>
      </c>
      <c r="BM350" s="134">
        <v>321</v>
      </c>
      <c r="BN350" s="119">
        <f t="shared" si="170"/>
        <v>-13.315090290378528</v>
      </c>
      <c r="BO350" s="140">
        <f t="shared" si="171"/>
        <v>2.0355192684755703E-3</v>
      </c>
      <c r="BP350" s="140">
        <f t="shared" si="172"/>
        <v>3.3037959023399918E-3</v>
      </c>
      <c r="BQ350" s="119">
        <f t="shared" si="173"/>
        <v>2.0355192684755703E-3</v>
      </c>
      <c r="BR350" s="119" t="str">
        <f t="shared" si="174"/>
        <v/>
      </c>
      <c r="BS350" s="119" t="str">
        <f t="shared" si="175"/>
        <v/>
      </c>
      <c r="BT350" s="140">
        <f t="shared" si="176"/>
        <v>0</v>
      </c>
      <c r="BU350" s="119">
        <f t="shared" si="177"/>
        <v>2.0355192684755703E-3</v>
      </c>
      <c r="BV350" s="119" t="str">
        <f t="shared" si="178"/>
        <v/>
      </c>
      <c r="BZ350" s="136">
        <f t="shared" si="160"/>
        <v>2.0991999999999944</v>
      </c>
      <c r="CA350" s="119">
        <f t="shared" si="158"/>
        <v>0.95414627572840127</v>
      </c>
      <c r="CB350" s="119">
        <f t="shared" si="159"/>
        <v>3.8129114884244419E-4</v>
      </c>
      <c r="CC350" s="119" t="str">
        <f t="shared" si="155"/>
        <v/>
      </c>
      <c r="CD350" s="121" t="str">
        <f t="shared" si="156"/>
        <v/>
      </c>
    </row>
    <row r="351" spans="1:82" ht="20.100000000000001" customHeight="1" x14ac:dyDescent="0.25">
      <c r="E351" s="17" t="s">
        <v>33</v>
      </c>
      <c r="F351" s="17">
        <f>F347+F349</f>
        <v>223869.6711327621</v>
      </c>
      <c r="N351" s="136"/>
      <c r="AY351" s="134">
        <v>322</v>
      </c>
      <c r="AZ351" s="119">
        <f t="shared" si="161"/>
        <v>-4189.043489842521</v>
      </c>
      <c r="BA351" s="140">
        <f t="shared" si="162"/>
        <v>6.530990994468748E-6</v>
      </c>
      <c r="BB351" s="140">
        <f t="shared" si="163"/>
        <v>3.3439296412848167E-3</v>
      </c>
      <c r="BC351" s="119">
        <f t="shared" si="164"/>
        <v>6.530990994468748E-6</v>
      </c>
      <c r="BD351" s="119" t="str">
        <f t="shared" si="165"/>
        <v/>
      </c>
      <c r="BE351" s="119" t="str">
        <f t="shared" si="166"/>
        <v/>
      </c>
      <c r="BF351" s="119">
        <f t="shared" si="167"/>
        <v>0</v>
      </c>
      <c r="BG351" s="119">
        <f t="shared" si="168"/>
        <v>6.530990994468748E-6</v>
      </c>
      <c r="BH351" s="119" t="str">
        <f t="shared" si="169"/>
        <v/>
      </c>
      <c r="BM351" s="134">
        <v>322</v>
      </c>
      <c r="BN351" s="119">
        <f t="shared" si="170"/>
        <v>-13.295480437226278</v>
      </c>
      <c r="BO351" s="140">
        <f t="shared" si="171"/>
        <v>2.0577372466358975E-3</v>
      </c>
      <c r="BP351" s="140">
        <f t="shared" si="172"/>
        <v>3.3439296412848167E-3</v>
      </c>
      <c r="BQ351" s="119">
        <f t="shared" si="173"/>
        <v>2.0577372466358975E-3</v>
      </c>
      <c r="BR351" s="119" t="str">
        <f t="shared" si="174"/>
        <v/>
      </c>
      <c r="BS351" s="119" t="str">
        <f t="shared" si="175"/>
        <v/>
      </c>
      <c r="BT351" s="140">
        <f t="shared" si="176"/>
        <v>0</v>
      </c>
      <c r="BU351" s="119">
        <f t="shared" si="177"/>
        <v>2.0577372466358975E-3</v>
      </c>
      <c r="BV351" s="119" t="str">
        <f t="shared" si="178"/>
        <v/>
      </c>
      <c r="BZ351" s="136">
        <f t="shared" si="160"/>
        <v>2.1055999999999946</v>
      </c>
      <c r="CA351" s="119">
        <f t="shared" si="158"/>
        <v>0.95376498457955883</v>
      </c>
      <c r="CB351" s="119">
        <f t="shared" si="159"/>
        <v>3.8297206183346422E-4</v>
      </c>
      <c r="CC351" s="119" t="str">
        <f t="shared" si="155"/>
        <v/>
      </c>
      <c r="CD351" s="121" t="str">
        <f t="shared" si="156"/>
        <v/>
      </c>
    </row>
    <row r="352" spans="1:82" ht="20.100000000000001" customHeight="1" x14ac:dyDescent="0.25">
      <c r="N352" s="136"/>
      <c r="AY352" s="134">
        <v>323</v>
      </c>
      <c r="AZ352" s="119">
        <f t="shared" si="161"/>
        <v>-4182.8649596215146</v>
      </c>
      <c r="BA352" s="140">
        <f t="shared" si="162"/>
        <v>6.6021720411086368E-6</v>
      </c>
      <c r="BB352" s="140">
        <f t="shared" si="163"/>
        <v>3.3845011204563179E-3</v>
      </c>
      <c r="BC352" s="119">
        <f t="shared" si="164"/>
        <v>6.6021720411086368E-6</v>
      </c>
      <c r="BD352" s="119" t="str">
        <f t="shared" si="165"/>
        <v/>
      </c>
      <c r="BE352" s="119" t="str">
        <f t="shared" si="166"/>
        <v/>
      </c>
      <c r="BF352" s="119">
        <f t="shared" si="167"/>
        <v>0</v>
      </c>
      <c r="BG352" s="119">
        <f t="shared" si="168"/>
        <v>6.6021720411086368E-6</v>
      </c>
      <c r="BH352" s="119" t="str">
        <f t="shared" si="169"/>
        <v/>
      </c>
      <c r="BM352" s="134">
        <v>323</v>
      </c>
      <c r="BN352" s="119">
        <f t="shared" si="170"/>
        <v>-13.275870584074028</v>
      </c>
      <c r="BO352" s="140">
        <f t="shared" si="171"/>
        <v>2.0801644542448924E-3</v>
      </c>
      <c r="BP352" s="140">
        <f t="shared" si="172"/>
        <v>3.3845011204563179E-3</v>
      </c>
      <c r="BQ352" s="119">
        <f t="shared" si="173"/>
        <v>2.0801644542448924E-3</v>
      </c>
      <c r="BR352" s="119" t="str">
        <f t="shared" si="174"/>
        <v/>
      </c>
      <c r="BS352" s="119" t="str">
        <f t="shared" si="175"/>
        <v/>
      </c>
      <c r="BT352" s="140">
        <f t="shared" si="176"/>
        <v>0</v>
      </c>
      <c r="BU352" s="119">
        <f t="shared" si="177"/>
        <v>2.0801644542448924E-3</v>
      </c>
      <c r="BV352" s="119" t="str">
        <f t="shared" si="178"/>
        <v/>
      </c>
      <c r="BZ352" s="136">
        <f t="shared" si="160"/>
        <v>2.1119999999999948</v>
      </c>
      <c r="CA352" s="119">
        <f t="shared" si="158"/>
        <v>0.95338201251772536</v>
      </c>
      <c r="CB352" s="119">
        <f t="shared" si="159"/>
        <v>3.8465152775968292E-4</v>
      </c>
      <c r="CC352" s="119" t="str">
        <f t="shared" si="155"/>
        <v/>
      </c>
      <c r="CD352" s="121" t="str">
        <f t="shared" si="156"/>
        <v/>
      </c>
    </row>
    <row r="353" spans="1:82" ht="20.100000000000001" customHeight="1" x14ac:dyDescent="0.25">
      <c r="N353" s="136"/>
      <c r="AY353" s="134">
        <v>324</v>
      </c>
      <c r="AZ353" s="119">
        <f t="shared" si="161"/>
        <v>-4176.6864294005081</v>
      </c>
      <c r="BA353" s="140">
        <f t="shared" si="162"/>
        <v>6.6740221023242983E-6</v>
      </c>
      <c r="BB353" s="140">
        <f t="shared" si="163"/>
        <v>3.4255144580861339E-3</v>
      </c>
      <c r="BC353" s="119">
        <f t="shared" si="164"/>
        <v>6.6740221023242983E-6</v>
      </c>
      <c r="BD353" s="119" t="str">
        <f t="shared" si="165"/>
        <v/>
      </c>
      <c r="BE353" s="119" t="str">
        <f t="shared" si="166"/>
        <v/>
      </c>
      <c r="BF353" s="119">
        <f t="shared" si="167"/>
        <v>0</v>
      </c>
      <c r="BG353" s="119">
        <f t="shared" si="168"/>
        <v>6.6740221023242983E-6</v>
      </c>
      <c r="BH353" s="119" t="str">
        <f t="shared" si="169"/>
        <v/>
      </c>
      <c r="BM353" s="134">
        <v>324</v>
      </c>
      <c r="BN353" s="119">
        <f t="shared" si="170"/>
        <v>-13.256260730921776</v>
      </c>
      <c r="BO353" s="140">
        <f t="shared" si="171"/>
        <v>2.102802450111334E-3</v>
      </c>
      <c r="BP353" s="140">
        <f t="shared" si="172"/>
        <v>3.4255144580861408E-3</v>
      </c>
      <c r="BQ353" s="119">
        <f t="shared" si="173"/>
        <v>2.102802450111334E-3</v>
      </c>
      <c r="BR353" s="119" t="str">
        <f t="shared" si="174"/>
        <v/>
      </c>
      <c r="BS353" s="119" t="str">
        <f t="shared" si="175"/>
        <v/>
      </c>
      <c r="BT353" s="140">
        <f t="shared" si="176"/>
        <v>0</v>
      </c>
      <c r="BU353" s="119">
        <f t="shared" si="177"/>
        <v>2.102802450111334E-3</v>
      </c>
      <c r="BV353" s="119" t="str">
        <f t="shared" si="178"/>
        <v/>
      </c>
      <c r="BZ353" s="136">
        <f t="shared" si="160"/>
        <v>2.118399999999995</v>
      </c>
      <c r="CA353" s="119">
        <f t="shared" si="158"/>
        <v>0.95299736098996568</v>
      </c>
      <c r="CB353" s="119">
        <f t="shared" si="159"/>
        <v>3.8632951651262903E-4</v>
      </c>
      <c r="CC353" s="119" t="str">
        <f t="shared" si="155"/>
        <v/>
      </c>
      <c r="CD353" s="121" t="str">
        <f t="shared" si="156"/>
        <v/>
      </c>
    </row>
    <row r="354" spans="1:82" ht="20.100000000000001" customHeight="1" x14ac:dyDescent="0.25">
      <c r="A354" s="176" t="s">
        <v>105</v>
      </c>
      <c r="B354" s="176"/>
      <c r="C354" s="176"/>
      <c r="D354" s="176"/>
      <c r="E354" s="176"/>
      <c r="F354" s="176"/>
      <c r="N354" s="136"/>
      <c r="AY354" s="134">
        <v>325</v>
      </c>
      <c r="AZ354" s="119">
        <f t="shared" si="161"/>
        <v>-4170.5078991795017</v>
      </c>
      <c r="BA354" s="140">
        <f t="shared" si="162"/>
        <v>6.7465461471674774E-6</v>
      </c>
      <c r="BB354" s="140">
        <f t="shared" si="163"/>
        <v>3.4669738030406643E-3</v>
      </c>
      <c r="BC354" s="119">
        <f t="shared" si="164"/>
        <v>6.7465461471674774E-6</v>
      </c>
      <c r="BD354" s="119" t="str">
        <f t="shared" si="165"/>
        <v/>
      </c>
      <c r="BE354" s="119" t="str">
        <f t="shared" si="166"/>
        <v/>
      </c>
      <c r="BF354" s="119">
        <f t="shared" si="167"/>
        <v>0</v>
      </c>
      <c r="BG354" s="119">
        <f t="shared" si="168"/>
        <v>6.7465461471674774E-6</v>
      </c>
      <c r="BH354" s="119" t="str">
        <f t="shared" si="169"/>
        <v/>
      </c>
      <c r="BM354" s="134">
        <v>325</v>
      </c>
      <c r="BN354" s="119">
        <f t="shared" si="170"/>
        <v>-13.236650877769524</v>
      </c>
      <c r="BO354" s="140">
        <f t="shared" si="171"/>
        <v>2.1256527998479817E-3</v>
      </c>
      <c r="BP354" s="140">
        <f t="shared" si="172"/>
        <v>3.4669738030406677E-3</v>
      </c>
      <c r="BQ354" s="119">
        <f t="shared" si="173"/>
        <v>2.1256527998479817E-3</v>
      </c>
      <c r="BR354" s="119" t="str">
        <f t="shared" si="174"/>
        <v/>
      </c>
      <c r="BS354" s="119" t="str">
        <f t="shared" si="175"/>
        <v/>
      </c>
      <c r="BT354" s="140">
        <f t="shared" si="176"/>
        <v>0</v>
      </c>
      <c r="BU354" s="119">
        <f t="shared" si="177"/>
        <v>2.1256527998479817E-3</v>
      </c>
      <c r="BV354" s="119" t="str">
        <f t="shared" si="178"/>
        <v/>
      </c>
      <c r="BZ354" s="136">
        <f t="shared" si="160"/>
        <v>2.1247999999999951</v>
      </c>
      <c r="CA354" s="119">
        <f t="shared" si="158"/>
        <v>0.95261103147345305</v>
      </c>
      <c r="CB354" s="119">
        <f t="shared" si="159"/>
        <v>3.8800599816868342E-4</v>
      </c>
      <c r="CC354" s="119" t="str">
        <f t="shared" si="155"/>
        <v/>
      </c>
      <c r="CD354" s="121" t="str">
        <f t="shared" si="156"/>
        <v/>
      </c>
    </row>
    <row r="355" spans="1:82" ht="20.100000000000001" customHeight="1" x14ac:dyDescent="0.25">
      <c r="N355" s="136"/>
      <c r="AY355" s="134">
        <v>326</v>
      </c>
      <c r="AZ355" s="119">
        <f t="shared" si="161"/>
        <v>-4164.3293689584943</v>
      </c>
      <c r="BA355" s="140">
        <f t="shared" si="162"/>
        <v>6.8197491662001852E-6</v>
      </c>
      <c r="BB355" s="140">
        <f t="shared" si="163"/>
        <v>3.5088833349542358E-3</v>
      </c>
      <c r="BC355" s="119">
        <f t="shared" si="164"/>
        <v>6.8197491662001852E-6</v>
      </c>
      <c r="BD355" s="119" t="str">
        <f t="shared" si="165"/>
        <v/>
      </c>
      <c r="BE355" s="119" t="str">
        <f t="shared" si="166"/>
        <v/>
      </c>
      <c r="BF355" s="119">
        <f t="shared" si="167"/>
        <v>0</v>
      </c>
      <c r="BG355" s="119">
        <f t="shared" si="168"/>
        <v>6.8197491662001852E-6</v>
      </c>
      <c r="BH355" s="119" t="str">
        <f t="shared" si="169"/>
        <v/>
      </c>
      <c r="BM355" s="134">
        <v>326</v>
      </c>
      <c r="BN355" s="119">
        <f t="shared" si="170"/>
        <v>-13.217041024617274</v>
      </c>
      <c r="BO355" s="140">
        <f t="shared" si="171"/>
        <v>2.1487170758448916E-3</v>
      </c>
      <c r="BP355" s="140">
        <f t="shared" si="172"/>
        <v>3.5088833349542279E-3</v>
      </c>
      <c r="BQ355" s="119">
        <f t="shared" si="173"/>
        <v>2.1487170758448916E-3</v>
      </c>
      <c r="BR355" s="119" t="str">
        <f t="shared" si="174"/>
        <v/>
      </c>
      <c r="BS355" s="119" t="str">
        <f t="shared" si="175"/>
        <v/>
      </c>
      <c r="BT355" s="140">
        <f t="shared" si="176"/>
        <v>0</v>
      </c>
      <c r="BU355" s="119">
        <f t="shared" si="177"/>
        <v>2.1487170758448916E-3</v>
      </c>
      <c r="BV355" s="119" t="str">
        <f t="shared" si="178"/>
        <v/>
      </c>
      <c r="BZ355" s="136">
        <f t="shared" si="160"/>
        <v>2.1311999999999953</v>
      </c>
      <c r="CA355" s="119">
        <f t="shared" si="158"/>
        <v>0.95222302547528437</v>
      </c>
      <c r="CB355" s="119">
        <f t="shared" si="159"/>
        <v>3.8968094298841294E-4</v>
      </c>
      <c r="CC355" s="119" t="str">
        <f t="shared" si="155"/>
        <v/>
      </c>
      <c r="CD355" s="121" t="str">
        <f t="shared" si="156"/>
        <v/>
      </c>
    </row>
    <row r="356" spans="1:82" ht="20.100000000000001" customHeight="1" x14ac:dyDescent="0.25">
      <c r="A356" s="17" t="s">
        <v>65</v>
      </c>
      <c r="B356" s="17" t="s">
        <v>96</v>
      </c>
      <c r="C356" s="17"/>
      <c r="D356" s="70" t="s">
        <v>99</v>
      </c>
      <c r="E356" s="70" t="s">
        <v>100</v>
      </c>
      <c r="F356" s="70" t="s">
        <v>101</v>
      </c>
      <c r="N356" s="136"/>
      <c r="AY356" s="134">
        <v>327</v>
      </c>
      <c r="AZ356" s="119">
        <f t="shared" si="161"/>
        <v>-4158.1508387374879</v>
      </c>
      <c r="BA356" s="140">
        <f t="shared" si="162"/>
        <v>6.8936361714072691E-6</v>
      </c>
      <c r="BB356" s="140">
        <f t="shared" si="163"/>
        <v>3.5512472643617209E-3</v>
      </c>
      <c r="BC356" s="119">
        <f t="shared" si="164"/>
        <v>6.8936361714072691E-6</v>
      </c>
      <c r="BD356" s="119" t="str">
        <f t="shared" si="165"/>
        <v/>
      </c>
      <c r="BE356" s="119" t="str">
        <f t="shared" si="166"/>
        <v/>
      </c>
      <c r="BF356" s="119">
        <f t="shared" si="167"/>
        <v>0</v>
      </c>
      <c r="BG356" s="119">
        <f t="shared" si="168"/>
        <v>6.8936361714072691E-6</v>
      </c>
      <c r="BH356" s="119" t="str">
        <f t="shared" si="169"/>
        <v/>
      </c>
      <c r="BM356" s="134">
        <v>327</v>
      </c>
      <c r="BN356" s="119">
        <f t="shared" si="170"/>
        <v>-13.197431171465023</v>
      </c>
      <c r="BO356" s="140">
        <f t="shared" si="171"/>
        <v>2.1719968572418927E-3</v>
      </c>
      <c r="BP356" s="140">
        <f t="shared" si="172"/>
        <v>3.5512472643617209E-3</v>
      </c>
      <c r="BQ356" s="119">
        <f t="shared" si="173"/>
        <v>2.1719968572418927E-3</v>
      </c>
      <c r="BR356" s="119" t="str">
        <f t="shared" si="174"/>
        <v/>
      </c>
      <c r="BS356" s="119" t="str">
        <f t="shared" si="175"/>
        <v/>
      </c>
      <c r="BT356" s="140">
        <f t="shared" si="176"/>
        <v>0</v>
      </c>
      <c r="BU356" s="119">
        <f t="shared" si="177"/>
        <v>2.1719968572418927E-3</v>
      </c>
      <c r="BV356" s="119" t="str">
        <f t="shared" si="178"/>
        <v/>
      </c>
      <c r="BZ356" s="136">
        <f t="shared" si="160"/>
        <v>2.1375999999999955</v>
      </c>
      <c r="CA356" s="119">
        <f t="shared" si="158"/>
        <v>0.95183334453229596</v>
      </c>
      <c r="CB356" s="119">
        <f t="shared" si="159"/>
        <v>3.9135432141612636E-4</v>
      </c>
      <c r="CC356" s="119" t="str">
        <f t="shared" si="155"/>
        <v/>
      </c>
      <c r="CD356" s="121" t="str">
        <f t="shared" si="156"/>
        <v/>
      </c>
    </row>
    <row r="357" spans="1:82" ht="20.100000000000001" customHeight="1" x14ac:dyDescent="0.25">
      <c r="B357" s="1" t="s">
        <v>54</v>
      </c>
      <c r="C357" s="48"/>
      <c r="D357" s="48" t="s">
        <v>102</v>
      </c>
      <c r="E357" s="49">
        <v>0.15</v>
      </c>
      <c r="F357" s="49">
        <v>0.2</v>
      </c>
      <c r="N357" s="136"/>
      <c r="AY357" s="134">
        <v>328</v>
      </c>
      <c r="AZ357" s="119">
        <f t="shared" si="161"/>
        <v>-4151.9723085164815</v>
      </c>
      <c r="BA357" s="140">
        <f t="shared" si="162"/>
        <v>6.9682121961064536E-6</v>
      </c>
      <c r="BB357" s="140">
        <f t="shared" si="163"/>
        <v>3.5940698328306856E-3</v>
      </c>
      <c r="BC357" s="119">
        <f t="shared" si="164"/>
        <v>6.9682121961064536E-6</v>
      </c>
      <c r="BD357" s="119" t="str">
        <f t="shared" si="165"/>
        <v/>
      </c>
      <c r="BE357" s="119" t="str">
        <f t="shared" si="166"/>
        <v/>
      </c>
      <c r="BF357" s="119">
        <f t="shared" si="167"/>
        <v>0</v>
      </c>
      <c r="BG357" s="119">
        <f t="shared" si="168"/>
        <v>6.9682121961064536E-6</v>
      </c>
      <c r="BH357" s="119" t="str">
        <f t="shared" si="169"/>
        <v/>
      </c>
      <c r="BM357" s="134">
        <v>328</v>
      </c>
      <c r="BN357" s="119">
        <f t="shared" si="170"/>
        <v>-13.17782131831277</v>
      </c>
      <c r="BO357" s="140">
        <f t="shared" si="171"/>
        <v>2.1954937299001969E-3</v>
      </c>
      <c r="BP357" s="140">
        <f t="shared" si="172"/>
        <v>3.5940698328306882E-3</v>
      </c>
      <c r="BQ357" s="119">
        <f t="shared" si="173"/>
        <v>2.1954937299001969E-3</v>
      </c>
      <c r="BR357" s="119" t="str">
        <f t="shared" si="174"/>
        <v/>
      </c>
      <c r="BS357" s="119" t="str">
        <f t="shared" si="175"/>
        <v/>
      </c>
      <c r="BT357" s="140">
        <f t="shared" si="176"/>
        <v>0</v>
      </c>
      <c r="BU357" s="119">
        <f t="shared" si="177"/>
        <v>2.1954937299001969E-3</v>
      </c>
      <c r="BV357" s="119" t="str">
        <f t="shared" si="178"/>
        <v/>
      </c>
      <c r="BZ357" s="136">
        <f t="shared" si="160"/>
        <v>2.1439999999999957</v>
      </c>
      <c r="CA357" s="119">
        <f t="shared" si="158"/>
        <v>0.95144199021087983</v>
      </c>
      <c r="CB357" s="119">
        <f t="shared" si="159"/>
        <v>3.9302610407943028E-4</v>
      </c>
      <c r="CC357" s="119" t="str">
        <f t="shared" si="155"/>
        <v/>
      </c>
      <c r="CD357" s="121" t="str">
        <f t="shared" si="156"/>
        <v/>
      </c>
    </row>
    <row r="358" spans="1:82" ht="20.100000000000001" customHeight="1" x14ac:dyDescent="0.25">
      <c r="B358" s="20" t="s">
        <v>97</v>
      </c>
      <c r="C358" s="20">
        <f>MIN(E11:E16)</f>
        <v>217000</v>
      </c>
      <c r="D358" s="20">
        <f>C358</f>
        <v>217000</v>
      </c>
      <c r="E358" s="20">
        <f>$C358*(1-E$357)</f>
        <v>184450</v>
      </c>
      <c r="F358" s="20">
        <f>$C358*(1-F$357)</f>
        <v>173600</v>
      </c>
      <c r="N358" s="136"/>
      <c r="AY358" s="134">
        <v>329</v>
      </c>
      <c r="AZ358" s="119">
        <f t="shared" si="161"/>
        <v>-4145.7937782954741</v>
      </c>
      <c r="BA358" s="140">
        <f t="shared" si="162"/>
        <v>7.0434822948554981E-6</v>
      </c>
      <c r="BB358" s="140">
        <f t="shared" si="163"/>
        <v>3.6373553130928365E-3</v>
      </c>
      <c r="BC358" s="119">
        <f t="shared" si="164"/>
        <v>7.0434822948554981E-6</v>
      </c>
      <c r="BD358" s="119" t="str">
        <f t="shared" si="165"/>
        <v/>
      </c>
      <c r="BE358" s="119" t="str">
        <f t="shared" si="166"/>
        <v/>
      </c>
      <c r="BF358" s="119">
        <f t="shared" si="167"/>
        <v>0</v>
      </c>
      <c r="BG358" s="119">
        <f t="shared" si="168"/>
        <v>7.0434822948554981E-6</v>
      </c>
      <c r="BH358" s="119" t="str">
        <f t="shared" si="169"/>
        <v/>
      </c>
      <c r="BM358" s="134">
        <v>329</v>
      </c>
      <c r="BN358" s="119">
        <f t="shared" si="170"/>
        <v>-13.15821146516052</v>
      </c>
      <c r="BO358" s="140">
        <f t="shared" si="171"/>
        <v>2.2192092863731784E-3</v>
      </c>
      <c r="BP358" s="140">
        <f t="shared" si="172"/>
        <v>3.6373553130928365E-3</v>
      </c>
      <c r="BQ358" s="119">
        <f t="shared" si="173"/>
        <v>2.2192092863731784E-3</v>
      </c>
      <c r="BR358" s="119" t="str">
        <f t="shared" si="174"/>
        <v/>
      </c>
      <c r="BS358" s="119" t="str">
        <f t="shared" si="175"/>
        <v/>
      </c>
      <c r="BT358" s="140">
        <f t="shared" si="176"/>
        <v>0</v>
      </c>
      <c r="BU358" s="119">
        <f t="shared" si="177"/>
        <v>2.2192092863731784E-3</v>
      </c>
      <c r="BV358" s="119" t="str">
        <f t="shared" si="178"/>
        <v/>
      </c>
      <c r="BZ358" s="136">
        <f t="shared" si="160"/>
        <v>2.1503999999999959</v>
      </c>
      <c r="CA358" s="119">
        <f t="shared" si="158"/>
        <v>0.9510489641068004</v>
      </c>
      <c r="CB358" s="119">
        <f t="shared" si="159"/>
        <v>3.9469626178956219E-4</v>
      </c>
      <c r="CC358" s="119" t="str">
        <f t="shared" si="155"/>
        <v/>
      </c>
      <c r="CD358" s="121" t="str">
        <f t="shared" si="156"/>
        <v/>
      </c>
    </row>
    <row r="359" spans="1:82" ht="20.100000000000001" customHeight="1" x14ac:dyDescent="0.25">
      <c r="B359" s="20" t="s">
        <v>98</v>
      </c>
      <c r="C359" s="20">
        <f>MAX(E11:E16)</f>
        <v>235000</v>
      </c>
      <c r="D359" s="20">
        <f>C359</f>
        <v>235000</v>
      </c>
      <c r="E359" s="20">
        <f>$C359*(1+E$357)</f>
        <v>270250</v>
      </c>
      <c r="F359" s="20">
        <f>$C359*(1+F$357)</f>
        <v>282000</v>
      </c>
      <c r="N359" s="136"/>
      <c r="AY359" s="134">
        <v>330</v>
      </c>
      <c r="AZ359" s="119">
        <f t="shared" si="161"/>
        <v>-4139.6152480744677</v>
      </c>
      <c r="BA359" s="140">
        <f t="shared" si="162"/>
        <v>7.1194515433567672E-6</v>
      </c>
      <c r="BB359" s="140">
        <f t="shared" si="163"/>
        <v>3.6811080091749822E-3</v>
      </c>
      <c r="BC359" s="119">
        <f t="shared" si="164"/>
        <v>7.1194515433567672E-6</v>
      </c>
      <c r="BD359" s="119" t="str">
        <f t="shared" si="165"/>
        <v/>
      </c>
      <c r="BE359" s="119" t="str">
        <f t="shared" si="166"/>
        <v/>
      </c>
      <c r="BF359" s="119">
        <f t="shared" si="167"/>
        <v>0</v>
      </c>
      <c r="BG359" s="119">
        <f t="shared" si="168"/>
        <v>7.1194515433567672E-6</v>
      </c>
      <c r="BH359" s="119" t="str">
        <f t="shared" si="169"/>
        <v/>
      </c>
      <c r="BM359" s="134">
        <v>330</v>
      </c>
      <c r="BN359" s="119">
        <f t="shared" si="170"/>
        <v>-13.138601612008269</v>
      </c>
      <c r="BO359" s="140">
        <f t="shared" si="171"/>
        <v>2.2431451258763065E-3</v>
      </c>
      <c r="BP359" s="140">
        <f t="shared" si="172"/>
        <v>3.6811080091749787E-3</v>
      </c>
      <c r="BQ359" s="119">
        <f t="shared" si="173"/>
        <v>2.2431451258763065E-3</v>
      </c>
      <c r="BR359" s="119" t="str">
        <f t="shared" si="174"/>
        <v/>
      </c>
      <c r="BS359" s="119" t="str">
        <f t="shared" si="175"/>
        <v/>
      </c>
      <c r="BT359" s="140">
        <f t="shared" si="176"/>
        <v>0</v>
      </c>
      <c r="BU359" s="119">
        <f t="shared" si="177"/>
        <v>2.2431451258763065E-3</v>
      </c>
      <c r="BV359" s="119" t="str">
        <f t="shared" si="178"/>
        <v/>
      </c>
      <c r="BZ359" s="136">
        <f t="shared" si="160"/>
        <v>2.1567999999999961</v>
      </c>
      <c r="CA359" s="119">
        <f t="shared" si="158"/>
        <v>0.95065426784501084</v>
      </c>
      <c r="CB359" s="119">
        <f t="shared" si="159"/>
        <v>3.9636476554061328E-4</v>
      </c>
      <c r="CC359" s="119" t="str">
        <f t="shared" si="155"/>
        <v/>
      </c>
      <c r="CD359" s="121" t="str">
        <f t="shared" si="156"/>
        <v/>
      </c>
    </row>
    <row r="360" spans="1:82" ht="20.100000000000001" customHeight="1" x14ac:dyDescent="0.25">
      <c r="N360" s="136"/>
      <c r="AY360" s="134">
        <v>331</v>
      </c>
      <c r="AZ360" s="119">
        <f t="shared" si="161"/>
        <v>-4133.4367178534612</v>
      </c>
      <c r="BA360" s="140">
        <f t="shared" si="162"/>
        <v>7.1961250383590607E-6</v>
      </c>
      <c r="BB360" s="140">
        <f t="shared" si="163"/>
        <v>3.7253322565293976E-3</v>
      </c>
      <c r="BC360" s="119">
        <f t="shared" si="164"/>
        <v>7.1961250383590607E-6</v>
      </c>
      <c r="BD360" s="119" t="str">
        <f t="shared" si="165"/>
        <v/>
      </c>
      <c r="BE360" s="119" t="str">
        <f t="shared" si="166"/>
        <v/>
      </c>
      <c r="BF360" s="119">
        <f t="shared" si="167"/>
        <v>0</v>
      </c>
      <c r="BG360" s="119">
        <f t="shared" si="168"/>
        <v>7.1961250383590607E-6</v>
      </c>
      <c r="BH360" s="119" t="str">
        <f t="shared" si="169"/>
        <v/>
      </c>
      <c r="BM360" s="134">
        <v>331</v>
      </c>
      <c r="BN360" s="119">
        <f t="shared" si="170"/>
        <v>-13.118991758856017</v>
      </c>
      <c r="BO360" s="140">
        <f t="shared" si="171"/>
        <v>2.2673028542562154E-3</v>
      </c>
      <c r="BP360" s="140">
        <f t="shared" si="172"/>
        <v>3.7253322565294054E-3</v>
      </c>
      <c r="BQ360" s="119">
        <f t="shared" si="173"/>
        <v>2.2673028542562154E-3</v>
      </c>
      <c r="BR360" s="119" t="str">
        <f t="shared" si="174"/>
        <v/>
      </c>
      <c r="BS360" s="119" t="str">
        <f t="shared" si="175"/>
        <v/>
      </c>
      <c r="BT360" s="140">
        <f t="shared" si="176"/>
        <v>0</v>
      </c>
      <c r="BU360" s="119">
        <f t="shared" si="177"/>
        <v>2.2673028542562154E-3</v>
      </c>
      <c r="BV360" s="119" t="str">
        <f t="shared" si="178"/>
        <v/>
      </c>
      <c r="BZ360" s="136">
        <f t="shared" si="160"/>
        <v>2.1631999999999962</v>
      </c>
      <c r="CA360" s="119">
        <f t="shared" si="158"/>
        <v>0.95025790307947022</v>
      </c>
      <c r="CB360" s="119">
        <f t="shared" si="159"/>
        <v>3.9803158650897341E-4</v>
      </c>
      <c r="CC360" s="119" t="str">
        <f t="shared" si="155"/>
        <v/>
      </c>
      <c r="CD360" s="121" t="str">
        <f t="shared" si="156"/>
        <v/>
      </c>
    </row>
    <row r="361" spans="1:82" ht="20.100000000000001" customHeight="1" x14ac:dyDescent="0.25">
      <c r="B361" s="17" t="s">
        <v>33</v>
      </c>
      <c r="C361" s="17"/>
      <c r="D361" s="70" t="str">
        <f>IF(AND($F$351&gt;D358,$F$351&lt;D359),"Aprovado","Rejeitado")</f>
        <v>Aprovado</v>
      </c>
      <c r="E361" s="70" t="str">
        <f>IF(AND($F$351&gt;E358,$F$351&lt;E359),"Aprovado","Rejeitado")</f>
        <v>Aprovado</v>
      </c>
      <c r="F361" s="70" t="str">
        <f>IF(AND($F$351&gt;F358,$F$351&lt;F359),"Aprovado","Rejeitado")</f>
        <v>Aprovado</v>
      </c>
      <c r="N361" s="136"/>
      <c r="AY361" s="134">
        <v>332</v>
      </c>
      <c r="AZ361" s="119">
        <f t="shared" si="161"/>
        <v>-4127.2581876324548</v>
      </c>
      <c r="BA361" s="140">
        <f t="shared" si="162"/>
        <v>7.273507897556676E-6</v>
      </c>
      <c r="BB361" s="140">
        <f t="shared" si="163"/>
        <v>3.7700324221635441E-3</v>
      </c>
      <c r="BC361" s="119">
        <f t="shared" si="164"/>
        <v>7.273507897556676E-6</v>
      </c>
      <c r="BD361" s="119" t="str">
        <f t="shared" si="165"/>
        <v/>
      </c>
      <c r="BE361" s="119" t="str">
        <f t="shared" si="166"/>
        <v/>
      </c>
      <c r="BF361" s="119">
        <f t="shared" si="167"/>
        <v>0</v>
      </c>
      <c r="BG361" s="119">
        <f t="shared" si="168"/>
        <v>7.273507897556676E-6</v>
      </c>
      <c r="BH361" s="119" t="str">
        <f t="shared" si="169"/>
        <v/>
      </c>
      <c r="BM361" s="134">
        <v>332</v>
      </c>
      <c r="BN361" s="119">
        <f t="shared" si="170"/>
        <v>-13.099381905703765</v>
      </c>
      <c r="BO361" s="140">
        <f t="shared" si="171"/>
        <v>2.2916840839588715E-3</v>
      </c>
      <c r="BP361" s="140">
        <f t="shared" si="172"/>
        <v>3.7700324221635441E-3</v>
      </c>
      <c r="BQ361" s="119">
        <f t="shared" si="173"/>
        <v>2.2916840839588715E-3</v>
      </c>
      <c r="BR361" s="119" t="str">
        <f t="shared" si="174"/>
        <v/>
      </c>
      <c r="BS361" s="119" t="str">
        <f t="shared" si="175"/>
        <v/>
      </c>
      <c r="BT361" s="140">
        <f t="shared" si="176"/>
        <v>0</v>
      </c>
      <c r="BU361" s="119">
        <f t="shared" si="177"/>
        <v>2.2916840839588715E-3</v>
      </c>
      <c r="BV361" s="119" t="str">
        <f t="shared" si="178"/>
        <v/>
      </c>
      <c r="BZ361" s="136">
        <f t="shared" si="160"/>
        <v>2.1695999999999964</v>
      </c>
      <c r="CA361" s="119">
        <f t="shared" si="158"/>
        <v>0.94985987149296125</v>
      </c>
      <c r="CB361" s="119">
        <f t="shared" si="159"/>
        <v>3.996966960542192E-4</v>
      </c>
      <c r="CC361" s="119" t="str">
        <f t="shared" si="155"/>
        <v/>
      </c>
      <c r="CD361" s="121" t="str">
        <f t="shared" si="156"/>
        <v/>
      </c>
    </row>
    <row r="362" spans="1:82" ht="20.100000000000001" customHeight="1" x14ac:dyDescent="0.25">
      <c r="N362" s="136"/>
      <c r="AY362" s="134">
        <v>333</v>
      </c>
      <c r="AZ362" s="119">
        <f t="shared" si="161"/>
        <v>-4121.0796574114484</v>
      </c>
      <c r="BA362" s="140">
        <f t="shared" si="162"/>
        <v>7.3516052594856495E-6</v>
      </c>
      <c r="BB362" s="140">
        <f t="shared" si="163"/>
        <v>3.8152129047691161E-3</v>
      </c>
      <c r="BC362" s="119">
        <f t="shared" si="164"/>
        <v>7.3516052594856495E-6</v>
      </c>
      <c r="BD362" s="119" t="str">
        <f t="shared" si="165"/>
        <v/>
      </c>
      <c r="BE362" s="119" t="str">
        <f t="shared" si="166"/>
        <v/>
      </c>
      <c r="BF362" s="119">
        <f t="shared" si="167"/>
        <v>0</v>
      </c>
      <c r="BG362" s="119">
        <f t="shared" si="168"/>
        <v>7.3516052594856495E-6</v>
      </c>
      <c r="BH362" s="119" t="str">
        <f t="shared" si="169"/>
        <v/>
      </c>
      <c r="BM362" s="134">
        <v>333</v>
      </c>
      <c r="BN362" s="119">
        <f t="shared" si="170"/>
        <v>-13.079772052551515</v>
      </c>
      <c r="BO362" s="140">
        <f t="shared" si="171"/>
        <v>2.3162904339969191E-3</v>
      </c>
      <c r="BP362" s="140">
        <f t="shared" si="172"/>
        <v>3.8152129047691161E-3</v>
      </c>
      <c r="BQ362" s="119">
        <f t="shared" si="173"/>
        <v>2.3162904339969191E-3</v>
      </c>
      <c r="BR362" s="119" t="str">
        <f t="shared" si="174"/>
        <v/>
      </c>
      <c r="BS362" s="119" t="str">
        <f t="shared" si="175"/>
        <v/>
      </c>
      <c r="BT362" s="140">
        <f t="shared" si="176"/>
        <v>0</v>
      </c>
      <c r="BU362" s="119">
        <f t="shared" si="177"/>
        <v>2.3162904339969191E-3</v>
      </c>
      <c r="BV362" s="119" t="str">
        <f t="shared" si="178"/>
        <v/>
      </c>
      <c r="BZ362" s="136">
        <f t="shared" si="160"/>
        <v>2.1759999999999966</v>
      </c>
      <c r="CA362" s="119">
        <f t="shared" si="158"/>
        <v>0.94946017479690703</v>
      </c>
      <c r="CB362" s="119">
        <f t="shared" si="159"/>
        <v>4.0136006571722671E-4</v>
      </c>
      <c r="CC362" s="119" t="str">
        <f t="shared" si="155"/>
        <v/>
      </c>
      <c r="CD362" s="121" t="str">
        <f t="shared" si="156"/>
        <v/>
      </c>
    </row>
    <row r="363" spans="1:82" ht="20.100000000000001" customHeight="1" x14ac:dyDescent="0.25">
      <c r="N363" s="136"/>
      <c r="AY363" s="134">
        <v>334</v>
      </c>
      <c r="AZ363" s="119">
        <f t="shared" si="161"/>
        <v>-4114.901127190441</v>
      </c>
      <c r="BA363" s="140">
        <f t="shared" si="162"/>
        <v>7.4304222834172837E-6</v>
      </c>
      <c r="BB363" s="140">
        <f t="shared" si="163"/>
        <v>3.8608781348505603E-3</v>
      </c>
      <c r="BC363" s="119">
        <f t="shared" si="164"/>
        <v>7.4304222834172837E-6</v>
      </c>
      <c r="BD363" s="119" t="str">
        <f t="shared" si="165"/>
        <v/>
      </c>
      <c r="BE363" s="119" t="str">
        <f t="shared" si="166"/>
        <v/>
      </c>
      <c r="BF363" s="119">
        <f t="shared" si="167"/>
        <v>0</v>
      </c>
      <c r="BG363" s="119">
        <f t="shared" si="168"/>
        <v>7.4304222834172837E-6</v>
      </c>
      <c r="BH363" s="119" t="str">
        <f t="shared" si="169"/>
        <v/>
      </c>
      <c r="BM363" s="134">
        <v>334</v>
      </c>
      <c r="BN363" s="119">
        <f t="shared" si="170"/>
        <v>-13.060162199399265</v>
      </c>
      <c r="BO363" s="140">
        <f t="shared" si="171"/>
        <v>2.3411235299161223E-3</v>
      </c>
      <c r="BP363" s="140">
        <f t="shared" si="172"/>
        <v>3.8608781348505559E-3</v>
      </c>
      <c r="BQ363" s="119">
        <f t="shared" si="173"/>
        <v>2.3411235299161223E-3</v>
      </c>
      <c r="BR363" s="119" t="str">
        <f t="shared" si="174"/>
        <v/>
      </c>
      <c r="BS363" s="119" t="str">
        <f t="shared" si="175"/>
        <v/>
      </c>
      <c r="BT363" s="140">
        <f t="shared" si="176"/>
        <v>0</v>
      </c>
      <c r="BU363" s="119">
        <f t="shared" si="177"/>
        <v>2.3411235299161223E-3</v>
      </c>
      <c r="BV363" s="119" t="str">
        <f t="shared" si="178"/>
        <v/>
      </c>
      <c r="BZ363" s="136">
        <f t="shared" si="160"/>
        <v>2.1823999999999968</v>
      </c>
      <c r="CA363" s="119">
        <f t="shared" si="158"/>
        <v>0.9490588147311898</v>
      </c>
      <c r="CB363" s="119">
        <f t="shared" si="159"/>
        <v>4.0302166722094857E-4</v>
      </c>
      <c r="CC363" s="119" t="str">
        <f t="shared" si="155"/>
        <v/>
      </c>
      <c r="CD363" s="121" t="str">
        <f t="shared" si="156"/>
        <v/>
      </c>
    </row>
    <row r="364" spans="1:82" ht="20.100000000000001" customHeight="1" x14ac:dyDescent="0.25">
      <c r="A364" s="176" t="s">
        <v>142</v>
      </c>
      <c r="B364" s="176"/>
      <c r="C364" s="176"/>
      <c r="D364" s="176"/>
      <c r="E364" s="176"/>
      <c r="F364" s="176"/>
      <c r="N364" s="136"/>
      <c r="AY364" s="134">
        <v>335</v>
      </c>
      <c r="AZ364" s="119">
        <f t="shared" si="161"/>
        <v>-4108.7225969694346</v>
      </c>
      <c r="BA364" s="140">
        <f t="shared" si="162"/>
        <v>7.5099641492487841E-6</v>
      </c>
      <c r="BB364" s="140">
        <f t="shared" si="163"/>
        <v>3.9070325748527717E-3</v>
      </c>
      <c r="BC364" s="119">
        <f t="shared" si="164"/>
        <v>7.5099641492487841E-6</v>
      </c>
      <c r="BD364" s="119" t="str">
        <f t="shared" si="165"/>
        <v/>
      </c>
      <c r="BE364" s="119" t="str">
        <f t="shared" si="166"/>
        <v/>
      </c>
      <c r="BF364" s="119">
        <f t="shared" si="167"/>
        <v>0</v>
      </c>
      <c r="BG364" s="119">
        <f t="shared" si="168"/>
        <v>7.5099641492487841E-6</v>
      </c>
      <c r="BH364" s="119" t="str">
        <f t="shared" si="169"/>
        <v/>
      </c>
      <c r="BM364" s="134">
        <v>335</v>
      </c>
      <c r="BN364" s="119">
        <f t="shared" si="170"/>
        <v>-13.040552346247013</v>
      </c>
      <c r="BO364" s="140">
        <f t="shared" si="171"/>
        <v>2.3661850037609085E-3</v>
      </c>
      <c r="BP364" s="140">
        <f t="shared" si="172"/>
        <v>3.9070325748527717E-3</v>
      </c>
      <c r="BQ364" s="119">
        <f t="shared" si="173"/>
        <v>2.3661850037609085E-3</v>
      </c>
      <c r="BR364" s="119" t="str">
        <f t="shared" si="174"/>
        <v/>
      </c>
      <c r="BS364" s="119" t="str">
        <f t="shared" si="175"/>
        <v/>
      </c>
      <c r="BT364" s="140">
        <f t="shared" si="176"/>
        <v>0</v>
      </c>
      <c r="BU364" s="119">
        <f t="shared" si="177"/>
        <v>2.3661850037609085E-3</v>
      </c>
      <c r="BV364" s="119" t="str">
        <f t="shared" si="178"/>
        <v/>
      </c>
      <c r="BZ364" s="136">
        <f t="shared" si="160"/>
        <v>2.188799999999997</v>
      </c>
      <c r="CA364" s="119">
        <f t="shared" si="158"/>
        <v>0.94865579306396886</v>
      </c>
      <c r="CB364" s="119">
        <f t="shared" si="159"/>
        <v>4.0468147246974784E-4</v>
      </c>
      <c r="CC364" s="119" t="str">
        <f t="shared" si="155"/>
        <v/>
      </c>
      <c r="CD364" s="121" t="str">
        <f t="shared" si="156"/>
        <v/>
      </c>
    </row>
    <row r="365" spans="1:82" ht="20.100000000000001" customHeight="1" x14ac:dyDescent="0.25">
      <c r="N365" s="136"/>
      <c r="AY365" s="134">
        <v>336</v>
      </c>
      <c r="AZ365" s="119">
        <f t="shared" si="161"/>
        <v>-4102.5440667484272</v>
      </c>
      <c r="BA365" s="140">
        <f t="shared" si="162"/>
        <v>7.5902360573911933E-6</v>
      </c>
      <c r="BB365" s="140">
        <f t="shared" si="163"/>
        <v>3.9536807192882741E-3</v>
      </c>
      <c r="BC365" s="119">
        <f t="shared" si="164"/>
        <v>7.5902360573911933E-6</v>
      </c>
      <c r="BD365" s="119" t="str">
        <f t="shared" si="165"/>
        <v/>
      </c>
      <c r="BE365" s="119" t="str">
        <f t="shared" si="166"/>
        <v/>
      </c>
      <c r="BF365" s="119">
        <f t="shared" si="167"/>
        <v>0</v>
      </c>
      <c r="BG365" s="119">
        <f t="shared" si="168"/>
        <v>7.5902360573911933E-6</v>
      </c>
      <c r="BH365" s="119" t="str">
        <f t="shared" si="169"/>
        <v/>
      </c>
      <c r="BM365" s="134">
        <v>336</v>
      </c>
      <c r="BN365" s="119">
        <f t="shared" si="170"/>
        <v>-13.020942493094761</v>
      </c>
      <c r="BO365" s="140">
        <f t="shared" si="171"/>
        <v>2.3914764940390397E-3</v>
      </c>
      <c r="BP365" s="140">
        <f t="shared" si="172"/>
        <v>3.9536807192882741E-3</v>
      </c>
      <c r="BQ365" s="119">
        <f t="shared" si="173"/>
        <v>2.3914764940390397E-3</v>
      </c>
      <c r="BR365" s="119" t="str">
        <f t="shared" si="174"/>
        <v/>
      </c>
      <c r="BS365" s="119" t="str">
        <f t="shared" si="175"/>
        <v/>
      </c>
      <c r="BT365" s="140">
        <f t="shared" si="176"/>
        <v>0</v>
      </c>
      <c r="BU365" s="119">
        <f t="shared" si="177"/>
        <v>2.3914764940390397E-3</v>
      </c>
      <c r="BV365" s="119" t="str">
        <f t="shared" si="178"/>
        <v/>
      </c>
      <c r="BZ365" s="136">
        <f t="shared" si="160"/>
        <v>2.1951999999999972</v>
      </c>
      <c r="CA365" s="119">
        <f t="shared" si="158"/>
        <v>0.94825111159149911</v>
      </c>
      <c r="CB365" s="119">
        <f t="shared" si="159"/>
        <v>4.0633945354906498E-4</v>
      </c>
      <c r="CC365" s="119" t="str">
        <f t="shared" si="155"/>
        <v/>
      </c>
      <c r="CD365" s="121" t="str">
        <f t="shared" si="156"/>
        <v/>
      </c>
    </row>
    <row r="366" spans="1:82" ht="20.100000000000001" customHeight="1" x14ac:dyDescent="0.25">
      <c r="A366" s="195" t="s">
        <v>41</v>
      </c>
      <c r="B366" s="195"/>
      <c r="C366" s="195" t="s">
        <v>58</v>
      </c>
      <c r="D366" s="195"/>
      <c r="E366" s="195"/>
      <c r="N366" s="136"/>
      <c r="AY366" s="134">
        <v>337</v>
      </c>
      <c r="AZ366" s="119">
        <f t="shared" si="161"/>
        <v>-4096.3655365274208</v>
      </c>
      <c r="BA366" s="140">
        <f t="shared" si="162"/>
        <v>7.6712432286542754E-6</v>
      </c>
      <c r="BB366" s="140">
        <f t="shared" si="163"/>
        <v>4.0008270948635244E-3</v>
      </c>
      <c r="BC366" s="119">
        <f t="shared" si="164"/>
        <v>7.6712432286542754E-6</v>
      </c>
      <c r="BD366" s="119" t="str">
        <f t="shared" si="165"/>
        <v/>
      </c>
      <c r="BE366" s="119" t="str">
        <f t="shared" si="166"/>
        <v/>
      </c>
      <c r="BF366" s="119">
        <f t="shared" si="167"/>
        <v>0</v>
      </c>
      <c r="BG366" s="119">
        <f t="shared" si="168"/>
        <v>7.6712432286542754E-6</v>
      </c>
      <c r="BH366" s="119" t="str">
        <f t="shared" si="169"/>
        <v/>
      </c>
      <c r="BM366" s="134">
        <v>337</v>
      </c>
      <c r="BN366" s="119">
        <f t="shared" si="170"/>
        <v>-13.001332639942511</v>
      </c>
      <c r="BO366" s="140">
        <f t="shared" si="171"/>
        <v>2.4169996456853693E-3</v>
      </c>
      <c r="BP366" s="140">
        <f t="shared" si="172"/>
        <v>4.0008270948635218E-3</v>
      </c>
      <c r="BQ366" s="119">
        <f t="shared" si="173"/>
        <v>2.4169996456853693E-3</v>
      </c>
      <c r="BR366" s="119" t="str">
        <f t="shared" si="174"/>
        <v/>
      </c>
      <c r="BS366" s="119" t="str">
        <f t="shared" si="175"/>
        <v/>
      </c>
      <c r="BT366" s="140">
        <f t="shared" si="176"/>
        <v>0</v>
      </c>
      <c r="BU366" s="119">
        <f t="shared" si="177"/>
        <v>2.4169996456853693E-3</v>
      </c>
      <c r="BV366" s="119" t="str">
        <f t="shared" si="178"/>
        <v/>
      </c>
      <c r="BZ366" s="136">
        <f t="shared" si="160"/>
        <v>2.2015999999999973</v>
      </c>
      <c r="CA366" s="119">
        <f t="shared" si="158"/>
        <v>0.94784477213795004</v>
      </c>
      <c r="CB366" s="119">
        <f t="shared" si="159"/>
        <v>4.0799558272530678E-4</v>
      </c>
      <c r="CC366" s="119" t="str">
        <f t="shared" si="155"/>
        <v/>
      </c>
      <c r="CD366" s="121" t="str">
        <f t="shared" si="156"/>
        <v/>
      </c>
    </row>
    <row r="367" spans="1:82" ht="20.100000000000001" customHeight="1" x14ac:dyDescent="0.25">
      <c r="A367" s="195"/>
      <c r="B367" s="195"/>
      <c r="C367" s="50" t="s">
        <v>59</v>
      </c>
      <c r="D367" s="50" t="s">
        <v>60</v>
      </c>
      <c r="E367" s="50" t="s">
        <v>61</v>
      </c>
      <c r="N367" s="136"/>
      <c r="AY367" s="134">
        <v>338</v>
      </c>
      <c r="AZ367" s="119">
        <f t="shared" si="161"/>
        <v>-4090.1870063064143</v>
      </c>
      <c r="BA367" s="140">
        <f t="shared" si="162"/>
        <v>7.7529909041287221E-6</v>
      </c>
      <c r="BB367" s="140">
        <f t="shared" si="163"/>
        <v>4.0484762606046434E-3</v>
      </c>
      <c r="BC367" s="119">
        <f t="shared" si="164"/>
        <v>7.7529909041287221E-6</v>
      </c>
      <c r="BD367" s="119" t="str">
        <f t="shared" si="165"/>
        <v/>
      </c>
      <c r="BE367" s="119" t="str">
        <f t="shared" si="166"/>
        <v/>
      </c>
      <c r="BF367" s="119">
        <f t="shared" si="167"/>
        <v>0</v>
      </c>
      <c r="BG367" s="119">
        <f t="shared" si="168"/>
        <v>7.7529909041287221E-6</v>
      </c>
      <c r="BH367" s="119" t="str">
        <f t="shared" si="169"/>
        <v/>
      </c>
      <c r="BM367" s="134">
        <v>338</v>
      </c>
      <c r="BN367" s="119">
        <f t="shared" si="170"/>
        <v>-12.981722786790259</v>
      </c>
      <c r="BO367" s="140">
        <f t="shared" si="171"/>
        <v>2.4427561100247258E-3</v>
      </c>
      <c r="BP367" s="140">
        <f t="shared" si="172"/>
        <v>4.0484762606046434E-3</v>
      </c>
      <c r="BQ367" s="119">
        <f t="shared" si="173"/>
        <v>2.4427561100247258E-3</v>
      </c>
      <c r="BR367" s="119" t="str">
        <f t="shared" si="174"/>
        <v/>
      </c>
      <c r="BS367" s="119" t="str">
        <f t="shared" si="175"/>
        <v/>
      </c>
      <c r="BT367" s="140">
        <f t="shared" si="176"/>
        <v>0</v>
      </c>
      <c r="BU367" s="119">
        <f t="shared" si="177"/>
        <v>2.4427561100247258E-3</v>
      </c>
      <c r="BV367" s="119" t="str">
        <f t="shared" si="178"/>
        <v/>
      </c>
      <c r="BZ367" s="136">
        <f t="shared" si="160"/>
        <v>2.2079999999999975</v>
      </c>
      <c r="CA367" s="119">
        <f t="shared" si="158"/>
        <v>0.94743677655522474</v>
      </c>
      <c r="CB367" s="119">
        <f t="shared" si="159"/>
        <v>4.0964983244495823E-4</v>
      </c>
      <c r="CC367" s="119" t="str">
        <f t="shared" si="155"/>
        <v/>
      </c>
      <c r="CD367" s="121" t="str">
        <f t="shared" si="156"/>
        <v/>
      </c>
    </row>
    <row r="368" spans="1:82" ht="20.100000000000001" customHeight="1" x14ac:dyDescent="0.25">
      <c r="A368" s="196" t="s">
        <v>128</v>
      </c>
      <c r="B368" s="196"/>
      <c r="C368" s="197" t="s">
        <v>129</v>
      </c>
      <c r="D368" s="197" t="s">
        <v>130</v>
      </c>
      <c r="E368" s="197" t="s">
        <v>131</v>
      </c>
      <c r="N368" s="136"/>
      <c r="AY368" s="134">
        <v>339</v>
      </c>
      <c r="AZ368" s="119">
        <f t="shared" si="161"/>
        <v>-4084.0084760854079</v>
      </c>
      <c r="BA368" s="140">
        <f t="shared" si="162"/>
        <v>7.8354843450653537E-6</v>
      </c>
      <c r="BB368" s="140">
        <f t="shared" si="163"/>
        <v>4.0966328079823245E-3</v>
      </c>
      <c r="BC368" s="119">
        <f t="shared" si="164"/>
        <v>7.8354843450653537E-6</v>
      </c>
      <c r="BD368" s="119" t="str">
        <f t="shared" si="165"/>
        <v/>
      </c>
      <c r="BE368" s="119" t="str">
        <f t="shared" si="166"/>
        <v/>
      </c>
      <c r="BF368" s="119">
        <f t="shared" si="167"/>
        <v>0</v>
      </c>
      <c r="BG368" s="119">
        <f t="shared" si="168"/>
        <v>7.8354843450653537E-6</v>
      </c>
      <c r="BH368" s="119" t="str">
        <f t="shared" si="169"/>
        <v/>
      </c>
      <c r="BM368" s="134">
        <v>339</v>
      </c>
      <c r="BN368" s="119">
        <f t="shared" si="170"/>
        <v>-12.962112933638007</v>
      </c>
      <c r="BO368" s="140">
        <f t="shared" si="171"/>
        <v>2.4687475447338313E-3</v>
      </c>
      <c r="BP368" s="140">
        <f t="shared" si="172"/>
        <v>4.096632807982328E-3</v>
      </c>
      <c r="BQ368" s="119">
        <f t="shared" si="173"/>
        <v>2.4687475447338313E-3</v>
      </c>
      <c r="BR368" s="119" t="str">
        <f t="shared" si="174"/>
        <v/>
      </c>
      <c r="BS368" s="119" t="str">
        <f t="shared" si="175"/>
        <v/>
      </c>
      <c r="BT368" s="140">
        <f t="shared" si="176"/>
        <v>0</v>
      </c>
      <c r="BU368" s="119">
        <f t="shared" si="177"/>
        <v>2.4687475447338313E-3</v>
      </c>
      <c r="BV368" s="119" t="str">
        <f t="shared" si="178"/>
        <v/>
      </c>
      <c r="BZ368" s="136">
        <f t="shared" si="160"/>
        <v>2.2143999999999977</v>
      </c>
      <c r="CA368" s="119">
        <f t="shared" si="158"/>
        <v>0.94702712672277978</v>
      </c>
      <c r="CB368" s="119">
        <f t="shared" si="159"/>
        <v>4.1130217533502655E-4</v>
      </c>
      <c r="CC368" s="119" t="str">
        <f t="shared" si="155"/>
        <v/>
      </c>
      <c r="CD368" s="121" t="str">
        <f t="shared" si="156"/>
        <v/>
      </c>
    </row>
    <row r="369" spans="1:82" ht="20.100000000000001" customHeight="1" x14ac:dyDescent="0.25">
      <c r="A369" s="196"/>
      <c r="B369" s="196"/>
      <c r="C369" s="197"/>
      <c r="D369" s="197"/>
      <c r="E369" s="197"/>
      <c r="N369" s="136"/>
      <c r="AY369" s="134">
        <v>340</v>
      </c>
      <c r="AZ369" s="119">
        <f t="shared" si="161"/>
        <v>-4077.829945864401</v>
      </c>
      <c r="BA369" s="140">
        <f t="shared" si="162"/>
        <v>7.9187288327514797E-6</v>
      </c>
      <c r="BB369" s="140">
        <f t="shared" si="163"/>
        <v>4.1453013610360367E-3</v>
      </c>
      <c r="BC369" s="119">
        <f t="shared" si="164"/>
        <v>7.9187288327514797E-6</v>
      </c>
      <c r="BD369" s="119" t="str">
        <f t="shared" si="165"/>
        <v/>
      </c>
      <c r="BE369" s="119" t="str">
        <f t="shared" si="166"/>
        <v/>
      </c>
      <c r="BF369" s="119">
        <f t="shared" si="167"/>
        <v>0</v>
      </c>
      <c r="BG369" s="119">
        <f t="shared" si="168"/>
        <v>7.9187288327514797E-6</v>
      </c>
      <c r="BH369" s="119" t="str">
        <f t="shared" si="169"/>
        <v/>
      </c>
      <c r="BM369" s="134">
        <v>340</v>
      </c>
      <c r="BN369" s="119">
        <f t="shared" si="170"/>
        <v>-12.942503080485757</v>
      </c>
      <c r="BO369" s="140">
        <f t="shared" si="171"/>
        <v>2.49497561380236E-3</v>
      </c>
      <c r="BP369" s="140">
        <f t="shared" si="172"/>
        <v>4.1453013610360436E-3</v>
      </c>
      <c r="BQ369" s="119">
        <f t="shared" si="173"/>
        <v>2.49497561380236E-3</v>
      </c>
      <c r="BR369" s="119" t="str">
        <f t="shared" si="174"/>
        <v/>
      </c>
      <c r="BS369" s="119" t="str">
        <f t="shared" si="175"/>
        <v/>
      </c>
      <c r="BT369" s="140">
        <f t="shared" si="176"/>
        <v>0</v>
      </c>
      <c r="BU369" s="119">
        <f t="shared" si="177"/>
        <v>2.49497561380236E-3</v>
      </c>
      <c r="BV369" s="119" t="str">
        <f t="shared" si="178"/>
        <v/>
      </c>
      <c r="BZ369" s="136">
        <f t="shared" si="160"/>
        <v>2.2207999999999979</v>
      </c>
      <c r="CA369" s="119">
        <f t="shared" si="158"/>
        <v>0.94661582454744475</v>
      </c>
      <c r="CB369" s="119">
        <f t="shared" si="159"/>
        <v>4.1295258420182002E-4</v>
      </c>
      <c r="CC369" s="119" t="str">
        <f t="shared" si="155"/>
        <v/>
      </c>
      <c r="CD369" s="121" t="str">
        <f t="shared" si="156"/>
        <v/>
      </c>
    </row>
    <row r="370" spans="1:82" ht="20.100000000000001" customHeight="1" x14ac:dyDescent="0.25">
      <c r="N370" s="136"/>
      <c r="AY370" s="134">
        <v>341</v>
      </c>
      <c r="AZ370" s="119">
        <f t="shared" si="161"/>
        <v>-4071.6514156433946</v>
      </c>
      <c r="BA370" s="140">
        <f t="shared" si="162"/>
        <v>8.0027296683842388E-6</v>
      </c>
      <c r="BB370" s="140">
        <f t="shared" si="163"/>
        <v>4.1944865764974035E-3</v>
      </c>
      <c r="BC370" s="119">
        <f t="shared" si="164"/>
        <v>8.0027296683842388E-6</v>
      </c>
      <c r="BD370" s="119" t="str">
        <f t="shared" si="165"/>
        <v/>
      </c>
      <c r="BE370" s="119" t="str">
        <f t="shared" si="166"/>
        <v/>
      </c>
      <c r="BF370" s="119">
        <f t="shared" si="167"/>
        <v>0</v>
      </c>
      <c r="BG370" s="119">
        <f t="shared" si="168"/>
        <v>8.0027296683842388E-6</v>
      </c>
      <c r="BH370" s="119" t="str">
        <f t="shared" si="169"/>
        <v/>
      </c>
      <c r="BM370" s="134">
        <v>341</v>
      </c>
      <c r="BN370" s="119">
        <f t="shared" si="170"/>
        <v>-12.922893227333507</v>
      </c>
      <c r="BO370" s="140">
        <f t="shared" si="171"/>
        <v>2.521441987493035E-3</v>
      </c>
      <c r="BP370" s="140">
        <f t="shared" si="172"/>
        <v>4.1944865764974035E-3</v>
      </c>
      <c r="BQ370" s="119">
        <f t="shared" si="173"/>
        <v>2.521441987493035E-3</v>
      </c>
      <c r="BR370" s="119" t="str">
        <f t="shared" si="174"/>
        <v/>
      </c>
      <c r="BS370" s="119" t="str">
        <f t="shared" si="175"/>
        <v/>
      </c>
      <c r="BT370" s="140">
        <f t="shared" si="176"/>
        <v>0</v>
      </c>
      <c r="BU370" s="119">
        <f t="shared" si="177"/>
        <v>2.521441987493035E-3</v>
      </c>
      <c r="BV370" s="119" t="str">
        <f t="shared" si="178"/>
        <v/>
      </c>
      <c r="BZ370" s="136">
        <f t="shared" si="160"/>
        <v>2.2271999999999981</v>
      </c>
      <c r="CA370" s="119">
        <f t="shared" si="158"/>
        <v>0.94620287196324293</v>
      </c>
      <c r="CB370" s="119">
        <f t="shared" si="159"/>
        <v>4.1460103203183607E-4</v>
      </c>
      <c r="CC370" s="119" t="str">
        <f t="shared" si="155"/>
        <v/>
      </c>
      <c r="CD370" s="121" t="str">
        <f t="shared" si="156"/>
        <v/>
      </c>
    </row>
    <row r="371" spans="1:82" ht="20.100000000000001" customHeight="1" x14ac:dyDescent="0.25">
      <c r="A371" s="17" t="s">
        <v>88</v>
      </c>
      <c r="B371" s="24">
        <v>0.8</v>
      </c>
      <c r="D371" s="17" t="s">
        <v>29</v>
      </c>
      <c r="E371" s="17">
        <f>F351</f>
        <v>223869.6711327621</v>
      </c>
      <c r="N371" s="136"/>
      <c r="AY371" s="134">
        <v>342</v>
      </c>
      <c r="AZ371" s="119">
        <f t="shared" si="161"/>
        <v>-4065.4728854223877</v>
      </c>
      <c r="BA371" s="140">
        <f t="shared" si="162"/>
        <v>8.0874921729410901E-6</v>
      </c>
      <c r="BB371" s="140">
        <f t="shared" si="163"/>
        <v>4.2441931439128281E-3</v>
      </c>
      <c r="BC371" s="119">
        <f t="shared" si="164"/>
        <v>8.0874921729410901E-6</v>
      </c>
      <c r="BD371" s="119" t="str">
        <f t="shared" si="165"/>
        <v/>
      </c>
      <c r="BE371" s="119" t="str">
        <f t="shared" si="166"/>
        <v/>
      </c>
      <c r="BF371" s="119">
        <f t="shared" si="167"/>
        <v>0</v>
      </c>
      <c r="BG371" s="119">
        <f t="shared" si="168"/>
        <v>8.0874921729410901E-6</v>
      </c>
      <c r="BH371" s="119" t="str">
        <f t="shared" si="169"/>
        <v/>
      </c>
      <c r="BM371" s="134">
        <v>342</v>
      </c>
      <c r="BN371" s="119">
        <f t="shared" si="170"/>
        <v>-12.903283374181255</v>
      </c>
      <c r="BO371" s="140">
        <f t="shared" si="171"/>
        <v>2.5481483423008271E-3</v>
      </c>
      <c r="BP371" s="140">
        <f t="shared" si="172"/>
        <v>4.2441931439128281E-3</v>
      </c>
      <c r="BQ371" s="119">
        <f t="shared" si="173"/>
        <v>2.5481483423008271E-3</v>
      </c>
      <c r="BR371" s="119" t="str">
        <f t="shared" si="174"/>
        <v/>
      </c>
      <c r="BS371" s="119" t="str">
        <f t="shared" si="175"/>
        <v/>
      </c>
      <c r="BT371" s="140">
        <f t="shared" si="176"/>
        <v>0</v>
      </c>
      <c r="BU371" s="119">
        <f t="shared" si="177"/>
        <v>2.5481483423008271E-3</v>
      </c>
      <c r="BV371" s="119" t="str">
        <f t="shared" si="178"/>
        <v/>
      </c>
      <c r="BZ371" s="136">
        <f t="shared" si="160"/>
        <v>2.2335999999999983</v>
      </c>
      <c r="CA371" s="119">
        <f t="shared" si="158"/>
        <v>0.94578827093121109</v>
      </c>
      <c r="CB371" s="119">
        <f t="shared" si="159"/>
        <v>4.1624749198976296E-4</v>
      </c>
      <c r="CC371" s="119" t="str">
        <f t="shared" si="155"/>
        <v/>
      </c>
      <c r="CD371" s="121" t="str">
        <f t="shared" si="156"/>
        <v/>
      </c>
    </row>
    <row r="372" spans="1:82" ht="20.100000000000001" customHeight="1" x14ac:dyDescent="0.25">
      <c r="A372" s="20" t="s">
        <v>16</v>
      </c>
      <c r="B372" s="26">
        <f>B41</f>
        <v>4</v>
      </c>
      <c r="N372" s="136"/>
      <c r="AY372" s="134">
        <v>343</v>
      </c>
      <c r="AZ372" s="119">
        <f t="shared" si="161"/>
        <v>-4059.2943552013812</v>
      </c>
      <c r="BA372" s="140">
        <f t="shared" si="162"/>
        <v>8.1730216870472839E-6</v>
      </c>
      <c r="BB372" s="140">
        <f t="shared" si="163"/>
        <v>4.2944257857653002E-3</v>
      </c>
      <c r="BC372" s="119">
        <f t="shared" si="164"/>
        <v>8.1730216870472839E-6</v>
      </c>
      <c r="BD372" s="119" t="str">
        <f t="shared" si="165"/>
        <v/>
      </c>
      <c r="BE372" s="119" t="str">
        <f t="shared" si="166"/>
        <v/>
      </c>
      <c r="BF372" s="119">
        <f t="shared" si="167"/>
        <v>0</v>
      </c>
      <c r="BG372" s="119">
        <f t="shared" si="168"/>
        <v>8.1730216870472839E-6</v>
      </c>
      <c r="BH372" s="119" t="str">
        <f t="shared" si="169"/>
        <v/>
      </c>
      <c r="BM372" s="134">
        <v>343</v>
      </c>
      <c r="BN372" s="119">
        <f t="shared" si="170"/>
        <v>-12.883673521029003</v>
      </c>
      <c r="BO372" s="140">
        <f t="shared" si="171"/>
        <v>2.5750963609111836E-3</v>
      </c>
      <c r="BP372" s="140">
        <f t="shared" si="172"/>
        <v>4.2944257857653045E-3</v>
      </c>
      <c r="BQ372" s="119">
        <f t="shared" si="173"/>
        <v>2.5750963609111836E-3</v>
      </c>
      <c r="BR372" s="119" t="str">
        <f t="shared" si="174"/>
        <v/>
      </c>
      <c r="BS372" s="119" t="str">
        <f t="shared" si="175"/>
        <v/>
      </c>
      <c r="BT372" s="140">
        <f t="shared" si="176"/>
        <v>0</v>
      </c>
      <c r="BU372" s="119">
        <f t="shared" si="177"/>
        <v>2.5750963609111836E-3</v>
      </c>
      <c r="BV372" s="119" t="str">
        <f t="shared" si="178"/>
        <v/>
      </c>
      <c r="BZ372" s="136">
        <f t="shared" si="160"/>
        <v>2.2399999999999984</v>
      </c>
      <c r="CA372" s="119">
        <f t="shared" si="158"/>
        <v>0.94537202343922133</v>
      </c>
      <c r="CB372" s="119">
        <f t="shared" si="159"/>
        <v>4.1789193741958996E-4</v>
      </c>
      <c r="CC372" s="119" t="str">
        <f t="shared" si="155"/>
        <v/>
      </c>
      <c r="CD372" s="121" t="str">
        <f t="shared" si="156"/>
        <v/>
      </c>
    </row>
    <row r="373" spans="1:82" ht="20.100000000000001" customHeight="1" x14ac:dyDescent="0.25">
      <c r="A373" s="20" t="s">
        <v>332</v>
      </c>
      <c r="B373" s="51">
        <f>_xlfn.T.INV.2T(1-B371,B372)</f>
        <v>1.5332062740589445</v>
      </c>
      <c r="D373" s="17" t="s">
        <v>27</v>
      </c>
      <c r="E373" s="17">
        <f>E371-B377</f>
        <v>223690.08632229906</v>
      </c>
      <c r="N373" s="136"/>
      <c r="AY373" s="134">
        <v>344</v>
      </c>
      <c r="AZ373" s="119">
        <f t="shared" si="161"/>
        <v>-4053.1158249803743</v>
      </c>
      <c r="BA373" s="140">
        <f t="shared" si="162"/>
        <v>8.2593235708403859E-6</v>
      </c>
      <c r="BB373" s="140">
        <f t="shared" si="163"/>
        <v>4.3451892575953749E-3</v>
      </c>
      <c r="BC373" s="119">
        <f t="shared" si="164"/>
        <v>8.2593235708403859E-6</v>
      </c>
      <c r="BD373" s="119" t="str">
        <f t="shared" si="165"/>
        <v/>
      </c>
      <c r="BE373" s="119" t="str">
        <f t="shared" si="166"/>
        <v/>
      </c>
      <c r="BF373" s="119">
        <f t="shared" si="167"/>
        <v>0</v>
      </c>
      <c r="BG373" s="119">
        <f t="shared" si="168"/>
        <v>8.2593235708403859E-6</v>
      </c>
      <c r="BH373" s="119" t="str">
        <f t="shared" si="169"/>
        <v/>
      </c>
      <c r="BM373" s="134">
        <v>344</v>
      </c>
      <c r="BN373" s="119">
        <f t="shared" si="170"/>
        <v>-12.864063667876753</v>
      </c>
      <c r="BO373" s="140">
        <f t="shared" si="171"/>
        <v>2.6022877321573365E-3</v>
      </c>
      <c r="BP373" s="140">
        <f t="shared" si="172"/>
        <v>4.3451892575953749E-3</v>
      </c>
      <c r="BQ373" s="119">
        <f t="shared" si="173"/>
        <v>2.6022877321573365E-3</v>
      </c>
      <c r="BR373" s="119" t="str">
        <f t="shared" si="174"/>
        <v/>
      </c>
      <c r="BS373" s="119" t="str">
        <f t="shared" si="175"/>
        <v/>
      </c>
      <c r="BT373" s="140">
        <f t="shared" si="176"/>
        <v>0</v>
      </c>
      <c r="BU373" s="119">
        <f t="shared" si="177"/>
        <v>2.6022877321573365E-3</v>
      </c>
      <c r="BV373" s="119" t="str">
        <f t="shared" si="178"/>
        <v/>
      </c>
      <c r="BZ373" s="136">
        <f t="shared" si="160"/>
        <v>2.2463999999999986</v>
      </c>
      <c r="CA373" s="119">
        <f t="shared" si="158"/>
        <v>0.94495413150180174</v>
      </c>
      <c r="CB373" s="119">
        <f t="shared" si="159"/>
        <v>4.1953434184316407E-4</v>
      </c>
      <c r="CC373" s="119" t="str">
        <f t="shared" si="155"/>
        <v/>
      </c>
      <c r="CD373" s="121" t="str">
        <f t="shared" si="156"/>
        <v/>
      </c>
    </row>
    <row r="374" spans="1:82" ht="20.100000000000001" customHeight="1" x14ac:dyDescent="0.25">
      <c r="D374" s="17" t="s">
        <v>28</v>
      </c>
      <c r="E374" s="17">
        <f>E371+B377</f>
        <v>224049.25594322514</v>
      </c>
      <c r="N374" s="136"/>
      <c r="AY374" s="134">
        <v>345</v>
      </c>
      <c r="AZ374" s="119">
        <f t="shared" si="161"/>
        <v>-4046.9372947593679</v>
      </c>
      <c r="BA374" s="140">
        <f t="shared" si="162"/>
        <v>8.346403203831728E-6</v>
      </c>
      <c r="BB374" s="140">
        <f t="shared" si="163"/>
        <v>4.3964883481213092E-3</v>
      </c>
      <c r="BC374" s="119">
        <f t="shared" si="164"/>
        <v>8.346403203831728E-6</v>
      </c>
      <c r="BD374" s="119" t="str">
        <f t="shared" si="165"/>
        <v/>
      </c>
      <c r="BE374" s="119" t="str">
        <f t="shared" si="166"/>
        <v/>
      </c>
      <c r="BF374" s="119">
        <f t="shared" si="167"/>
        <v>0</v>
      </c>
      <c r="BG374" s="119">
        <f t="shared" si="168"/>
        <v>8.346403203831728E-6</v>
      </c>
      <c r="BH374" s="119" t="str">
        <f t="shared" si="169"/>
        <v/>
      </c>
      <c r="BM374" s="134">
        <v>345</v>
      </c>
      <c r="BN374" s="119">
        <f t="shared" si="170"/>
        <v>-12.844453814724503</v>
      </c>
      <c r="BO374" s="140">
        <f t="shared" si="171"/>
        <v>2.6297241509766899E-3</v>
      </c>
      <c r="BP374" s="140">
        <f t="shared" si="172"/>
        <v>4.3964883481213092E-3</v>
      </c>
      <c r="BQ374" s="119">
        <f t="shared" si="173"/>
        <v>2.6297241509766899E-3</v>
      </c>
      <c r="BR374" s="119" t="str">
        <f t="shared" si="174"/>
        <v/>
      </c>
      <c r="BS374" s="119" t="str">
        <f t="shared" si="175"/>
        <v/>
      </c>
      <c r="BT374" s="140">
        <f t="shared" si="176"/>
        <v>0</v>
      </c>
      <c r="BU374" s="119">
        <f t="shared" si="177"/>
        <v>2.6297241509766899E-3</v>
      </c>
      <c r="BV374" s="119" t="str">
        <f t="shared" si="178"/>
        <v/>
      </c>
      <c r="BZ374" s="136">
        <f t="shared" si="160"/>
        <v>2.2527999999999988</v>
      </c>
      <c r="CA374" s="119">
        <f t="shared" si="158"/>
        <v>0.94453459715995858</v>
      </c>
      <c r="CB374" s="119">
        <f t="shared" si="159"/>
        <v>4.2117467896130023E-4</v>
      </c>
      <c r="CC374" s="119" t="str">
        <f t="shared" si="155"/>
        <v/>
      </c>
      <c r="CD374" s="121" t="str">
        <f t="shared" si="156"/>
        <v/>
      </c>
    </row>
    <row r="375" spans="1:82" ht="20.100000000000001" customHeight="1" x14ac:dyDescent="0.25">
      <c r="A375" s="17" t="s">
        <v>3</v>
      </c>
      <c r="B375" s="17">
        <f>B43</f>
        <v>286.73473589676877</v>
      </c>
      <c r="N375" s="136"/>
      <c r="AY375" s="134">
        <v>346</v>
      </c>
      <c r="AZ375" s="119">
        <f t="shared" si="161"/>
        <v>-4040.758764538361</v>
      </c>
      <c r="BA375" s="140">
        <f t="shared" si="162"/>
        <v>8.4342659847649251E-6</v>
      </c>
      <c r="BB375" s="140">
        <f t="shared" si="163"/>
        <v>4.4483278793583077E-3</v>
      </c>
      <c r="BC375" s="119">
        <f t="shared" si="164"/>
        <v>8.4342659847649251E-6</v>
      </c>
      <c r="BD375" s="119" t="str">
        <f t="shared" si="165"/>
        <v/>
      </c>
      <c r="BE375" s="119" t="str">
        <f t="shared" si="166"/>
        <v/>
      </c>
      <c r="BF375" s="119">
        <f t="shared" si="167"/>
        <v>0</v>
      </c>
      <c r="BG375" s="119">
        <f t="shared" si="168"/>
        <v>8.4342659847649251E-6</v>
      </c>
      <c r="BH375" s="119" t="str">
        <f t="shared" si="169"/>
        <v/>
      </c>
      <c r="BM375" s="134">
        <v>346</v>
      </c>
      <c r="BN375" s="119">
        <f t="shared" si="170"/>
        <v>-12.824843961572251</v>
      </c>
      <c r="BO375" s="140">
        <f t="shared" si="171"/>
        <v>2.6574073183661985E-3</v>
      </c>
      <c r="BP375" s="140">
        <f t="shared" si="172"/>
        <v>4.4483278793583077E-3</v>
      </c>
      <c r="BQ375" s="119">
        <f t="shared" si="173"/>
        <v>2.6574073183661985E-3</v>
      </c>
      <c r="BR375" s="119" t="str">
        <f t="shared" si="174"/>
        <v/>
      </c>
      <c r="BS375" s="119" t="str">
        <f t="shared" si="175"/>
        <v/>
      </c>
      <c r="BT375" s="140">
        <f t="shared" si="176"/>
        <v>0</v>
      </c>
      <c r="BU375" s="119">
        <f t="shared" si="177"/>
        <v>2.6574073183661985E-3</v>
      </c>
      <c r="BV375" s="119" t="str">
        <f t="shared" si="178"/>
        <v/>
      </c>
      <c r="BZ375" s="136">
        <f t="shared" si="160"/>
        <v>2.259199999999999</v>
      </c>
      <c r="CA375" s="119">
        <f t="shared" si="158"/>
        <v>0.94411342248099728</v>
      </c>
      <c r="CB375" s="119">
        <f t="shared" si="159"/>
        <v>4.2281292265100578E-4</v>
      </c>
      <c r="CC375" s="119" t="str">
        <f t="shared" si="155"/>
        <v/>
      </c>
      <c r="CD375" s="121" t="str">
        <f t="shared" si="156"/>
        <v/>
      </c>
    </row>
    <row r="376" spans="1:82" ht="20.100000000000001" customHeight="1" x14ac:dyDescent="0.25">
      <c r="A376" s="20" t="s">
        <v>150</v>
      </c>
      <c r="B376" s="20">
        <f>AC32*B375</f>
        <v>117.13023452977613</v>
      </c>
      <c r="D376" s="17" t="s">
        <v>147</v>
      </c>
      <c r="E376" s="24">
        <f>(E374-E373)/E371</f>
        <v>1.6043692703380308E-3</v>
      </c>
      <c r="N376" s="136"/>
      <c r="AY376" s="134">
        <v>347</v>
      </c>
      <c r="AZ376" s="119">
        <f t="shared" si="161"/>
        <v>-4034.5802343173546</v>
      </c>
      <c r="BA376" s="140">
        <f t="shared" si="162"/>
        <v>8.5229173314712828E-6</v>
      </c>
      <c r="BB376" s="140">
        <f t="shared" si="163"/>
        <v>4.5007127067369194E-3</v>
      </c>
      <c r="BC376" s="119">
        <f t="shared" si="164"/>
        <v>8.5229173314712828E-6</v>
      </c>
      <c r="BD376" s="119" t="str">
        <f t="shared" si="165"/>
        <v/>
      </c>
      <c r="BE376" s="119" t="str">
        <f t="shared" si="166"/>
        <v/>
      </c>
      <c r="BF376" s="119">
        <f t="shared" si="167"/>
        <v>0</v>
      </c>
      <c r="BG376" s="119">
        <f t="shared" si="168"/>
        <v>8.5229173314712828E-6</v>
      </c>
      <c r="BH376" s="119" t="str">
        <f t="shared" si="169"/>
        <v/>
      </c>
      <c r="BM376" s="134">
        <v>347</v>
      </c>
      <c r="BN376" s="119">
        <f t="shared" si="170"/>
        <v>-12.805234108419999</v>
      </c>
      <c r="BO376" s="140">
        <f t="shared" si="171"/>
        <v>2.6853389413368351E-3</v>
      </c>
      <c r="BP376" s="140">
        <f t="shared" si="172"/>
        <v>4.5007127067369264E-3</v>
      </c>
      <c r="BQ376" s="119">
        <f t="shared" si="173"/>
        <v>2.6853389413368351E-3</v>
      </c>
      <c r="BR376" s="119" t="str">
        <f t="shared" si="174"/>
        <v/>
      </c>
      <c r="BS376" s="119" t="str">
        <f t="shared" si="175"/>
        <v/>
      </c>
      <c r="BT376" s="140">
        <f t="shared" si="176"/>
        <v>0</v>
      </c>
      <c r="BU376" s="119">
        <f t="shared" si="177"/>
        <v>2.6853389413368351E-3</v>
      </c>
      <c r="BV376" s="119" t="str">
        <f t="shared" si="178"/>
        <v/>
      </c>
      <c r="BZ376" s="136">
        <f t="shared" si="160"/>
        <v>2.2655999999999992</v>
      </c>
      <c r="CA376" s="119">
        <f t="shared" si="158"/>
        <v>0.94369060955834627</v>
      </c>
      <c r="CB376" s="119">
        <f t="shared" si="159"/>
        <v>4.2444904696792296E-4</v>
      </c>
      <c r="CC376" s="119" t="str">
        <f t="shared" si="155"/>
        <v/>
      </c>
      <c r="CD376" s="121" t="str">
        <f t="shared" si="156"/>
        <v/>
      </c>
    </row>
    <row r="377" spans="1:82" ht="20.100000000000001" customHeight="1" x14ac:dyDescent="0.25">
      <c r="A377" s="20" t="s">
        <v>146</v>
      </c>
      <c r="B377" s="20">
        <f>B373*B376</f>
        <v>179.5848104630484</v>
      </c>
      <c r="N377" s="136"/>
      <c r="AY377" s="134">
        <v>348</v>
      </c>
      <c r="AZ377" s="119">
        <f t="shared" si="161"/>
        <v>-4028.4017040963477</v>
      </c>
      <c r="BA377" s="140">
        <f t="shared" si="162"/>
        <v>8.6123626807221905E-6</v>
      </c>
      <c r="BB377" s="140">
        <f t="shared" si="163"/>
        <v>4.5536477192205304E-3</v>
      </c>
      <c r="BC377" s="119">
        <f t="shared" si="164"/>
        <v>8.6123626807221905E-6</v>
      </c>
      <c r="BD377" s="119" t="str">
        <f t="shared" si="165"/>
        <v/>
      </c>
      <c r="BE377" s="119" t="str">
        <f t="shared" si="166"/>
        <v/>
      </c>
      <c r="BF377" s="119">
        <f t="shared" si="167"/>
        <v>0</v>
      </c>
      <c r="BG377" s="119">
        <f t="shared" si="168"/>
        <v>8.6123626807221905E-6</v>
      </c>
      <c r="BH377" s="119" t="str">
        <f t="shared" si="169"/>
        <v/>
      </c>
      <c r="BM377" s="134">
        <v>348</v>
      </c>
      <c r="BN377" s="119">
        <f t="shared" si="170"/>
        <v>-12.785624255267749</v>
      </c>
      <c r="BO377" s="140">
        <f t="shared" si="171"/>
        <v>2.7135207328670644E-3</v>
      </c>
      <c r="BP377" s="140">
        <f t="shared" si="172"/>
        <v>4.5536477192205304E-3</v>
      </c>
      <c r="BQ377" s="119">
        <f t="shared" si="173"/>
        <v>2.7135207328670644E-3</v>
      </c>
      <c r="BR377" s="119" t="str">
        <f t="shared" si="174"/>
        <v/>
      </c>
      <c r="BS377" s="119" t="str">
        <f t="shared" si="175"/>
        <v/>
      </c>
      <c r="BT377" s="140">
        <f t="shared" si="176"/>
        <v>0</v>
      </c>
      <c r="BU377" s="119">
        <f t="shared" si="177"/>
        <v>2.7135207328670644E-3</v>
      </c>
      <c r="BV377" s="119" t="str">
        <f t="shared" si="178"/>
        <v/>
      </c>
      <c r="BZ377" s="136">
        <f t="shared" si="160"/>
        <v>2.2719999999999994</v>
      </c>
      <c r="CA377" s="119">
        <f t="shared" si="158"/>
        <v>0.94326616051137835</v>
      </c>
      <c r="CB377" s="119">
        <f t="shared" si="159"/>
        <v>4.2608302614355331E-4</v>
      </c>
      <c r="CC377" s="119" t="str">
        <f t="shared" si="155"/>
        <v/>
      </c>
      <c r="CD377" s="121" t="str">
        <f t="shared" si="156"/>
        <v/>
      </c>
    </row>
    <row r="378" spans="1:82" ht="20.100000000000001" customHeight="1" x14ac:dyDescent="0.25">
      <c r="A378" s="20" t="s">
        <v>75</v>
      </c>
      <c r="B378" s="20">
        <f>B377*2</f>
        <v>359.1696209260968</v>
      </c>
      <c r="N378" s="136"/>
      <c r="AY378" s="134">
        <v>349</v>
      </c>
      <c r="AZ378" s="119">
        <f t="shared" si="161"/>
        <v>-4022.2231738753412</v>
      </c>
      <c r="BA378" s="140">
        <f t="shared" si="162"/>
        <v>8.7026074880784119E-6</v>
      </c>
      <c r="BB378" s="140">
        <f t="shared" si="163"/>
        <v>4.6071378394218843E-3</v>
      </c>
      <c r="BC378" s="119">
        <f t="shared" si="164"/>
        <v>8.7026074880784119E-6</v>
      </c>
      <c r="BD378" s="119" t="str">
        <f t="shared" si="165"/>
        <v/>
      </c>
      <c r="BE378" s="119" t="str">
        <f t="shared" si="166"/>
        <v/>
      </c>
      <c r="BF378" s="119">
        <f t="shared" si="167"/>
        <v>0</v>
      </c>
      <c r="BG378" s="119">
        <f t="shared" si="168"/>
        <v>8.7026074880784119E-6</v>
      </c>
      <c r="BH378" s="119" t="str">
        <f t="shared" si="169"/>
        <v/>
      </c>
      <c r="BM378" s="134">
        <v>349</v>
      </c>
      <c r="BN378" s="119">
        <f t="shared" si="170"/>
        <v>-12.766014402115497</v>
      </c>
      <c r="BO378" s="140">
        <f t="shared" si="171"/>
        <v>2.7419544118553918E-3</v>
      </c>
      <c r="BP378" s="140">
        <f t="shared" si="172"/>
        <v>4.6071378394218843E-3</v>
      </c>
      <c r="BQ378" s="119">
        <f t="shared" si="173"/>
        <v>2.7419544118553918E-3</v>
      </c>
      <c r="BR378" s="119" t="str">
        <f t="shared" si="174"/>
        <v/>
      </c>
      <c r="BS378" s="119" t="str">
        <f t="shared" si="175"/>
        <v/>
      </c>
      <c r="BT378" s="140">
        <f t="shared" si="176"/>
        <v>0</v>
      </c>
      <c r="BU378" s="119">
        <f t="shared" si="177"/>
        <v>2.7419544118553918E-3</v>
      </c>
      <c r="BV378" s="119" t="str">
        <f t="shared" si="178"/>
        <v/>
      </c>
      <c r="BZ378" s="136">
        <f t="shared" si="160"/>
        <v>2.2783999999999995</v>
      </c>
      <c r="CA378" s="119">
        <f t="shared" si="158"/>
        <v>0.9428400774852348</v>
      </c>
      <c r="CB378" s="119">
        <f t="shared" si="159"/>
        <v>4.2771483458636794E-4</v>
      </c>
      <c r="CC378" s="119" t="str">
        <f t="shared" si="155"/>
        <v/>
      </c>
      <c r="CD378" s="121" t="str">
        <f t="shared" si="156"/>
        <v/>
      </c>
    </row>
    <row r="379" spans="1:82" ht="20.100000000000001" customHeight="1" x14ac:dyDescent="0.25">
      <c r="N379" s="136"/>
      <c r="AY379" s="134">
        <v>350</v>
      </c>
      <c r="AZ379" s="119">
        <f t="shared" si="161"/>
        <v>-4016.0446436543343</v>
      </c>
      <c r="BA379" s="140">
        <f t="shared" si="162"/>
        <v>8.7936572277363013E-6</v>
      </c>
      <c r="BB379" s="140">
        <f t="shared" si="163"/>
        <v>4.6611880237187476E-3</v>
      </c>
      <c r="BC379" s="119">
        <f t="shared" si="164"/>
        <v>8.7936572277363013E-6</v>
      </c>
      <c r="BD379" s="119" t="str">
        <f t="shared" si="165"/>
        <v/>
      </c>
      <c r="BE379" s="119" t="str">
        <f t="shared" si="166"/>
        <v/>
      </c>
      <c r="BF379" s="119">
        <f t="shared" si="167"/>
        <v>0</v>
      </c>
      <c r="BG379" s="119">
        <f t="shared" si="168"/>
        <v>8.7936572277363013E-6</v>
      </c>
      <c r="BH379" s="119" t="str">
        <f t="shared" si="169"/>
        <v/>
      </c>
      <c r="BM379" s="134">
        <v>350</v>
      </c>
      <c r="BN379" s="119">
        <f t="shared" si="170"/>
        <v>-12.746404548963245</v>
      </c>
      <c r="BO379" s="140">
        <f t="shared" si="171"/>
        <v>2.7706417030718767E-3</v>
      </c>
      <c r="BP379" s="140">
        <f t="shared" si="172"/>
        <v>4.6611880237187493E-3</v>
      </c>
      <c r="BQ379" s="119">
        <f t="shared" si="173"/>
        <v>2.7706417030718767E-3</v>
      </c>
      <c r="BR379" s="119" t="str">
        <f t="shared" si="174"/>
        <v/>
      </c>
      <c r="BS379" s="119" t="str">
        <f t="shared" si="175"/>
        <v/>
      </c>
      <c r="BT379" s="140">
        <f t="shared" si="176"/>
        <v>0</v>
      </c>
      <c r="BU379" s="119">
        <f t="shared" si="177"/>
        <v>2.7706417030718767E-3</v>
      </c>
      <c r="BV379" s="119" t="str">
        <f t="shared" si="178"/>
        <v/>
      </c>
      <c r="BZ379" s="136">
        <f t="shared" si="160"/>
        <v>2.2847999999999997</v>
      </c>
      <c r="CA379" s="119">
        <f t="shared" si="158"/>
        <v>0.94241236265064843</v>
      </c>
      <c r="CB379" s="119">
        <f t="shared" si="159"/>
        <v>4.2934444688103035E-4</v>
      </c>
      <c r="CC379" s="119" t="str">
        <f t="shared" si="155"/>
        <v/>
      </c>
      <c r="CD379" s="121" t="str">
        <f t="shared" si="156"/>
        <v/>
      </c>
    </row>
    <row r="380" spans="1:82" ht="20.100000000000001" customHeight="1" x14ac:dyDescent="0.25">
      <c r="A380" s="160" t="str" cm="1">
        <f t="array" ref="A380">_xlfn.IFS(E376&lt;0.3,S411,AND(E376&gt;0.3,E376&lt;0.4),S412,E376&lt;0.5,S413,E376&gt;0.5,S414)</f>
        <v>A amplitude do intervalo de confiança de 80% em torno da estimativa de tendência central é inferior a 30%; portanto, o laudo se enquadra no grau de fundamentação III da NBR 14653-2:2011 (Item 9.2.3, tabela 5).</v>
      </c>
      <c r="B380" s="160"/>
      <c r="C380" s="160"/>
      <c r="D380" s="160"/>
      <c r="E380" s="160"/>
      <c r="F380" s="160"/>
      <c r="N380" s="136"/>
      <c r="AY380" s="134">
        <v>351</v>
      </c>
      <c r="AZ380" s="119">
        <f t="shared" si="161"/>
        <v>-4009.8661134333279</v>
      </c>
      <c r="BA380" s="140">
        <f t="shared" si="162"/>
        <v>8.8855173923708855E-6</v>
      </c>
      <c r="BB380" s="140">
        <f t="shared" si="163"/>
        <v>4.715803262368516E-3</v>
      </c>
      <c r="BC380" s="119">
        <f t="shared" si="164"/>
        <v>8.8855173923708855E-6</v>
      </c>
      <c r="BD380" s="119" t="str">
        <f t="shared" si="165"/>
        <v/>
      </c>
      <c r="BE380" s="119" t="str">
        <f t="shared" si="166"/>
        <v/>
      </c>
      <c r="BF380" s="119">
        <f t="shared" si="167"/>
        <v>0</v>
      </c>
      <c r="BG380" s="119">
        <f t="shared" si="168"/>
        <v>8.8855173923708855E-6</v>
      </c>
      <c r="BH380" s="119" t="str">
        <f t="shared" si="169"/>
        <v/>
      </c>
      <c r="BM380" s="134">
        <v>351</v>
      </c>
      <c r="BN380" s="119">
        <f t="shared" si="170"/>
        <v>-12.726794695810995</v>
      </c>
      <c r="BO380" s="140">
        <f t="shared" si="171"/>
        <v>2.7995843371086951E-3</v>
      </c>
      <c r="BP380" s="140">
        <f t="shared" si="172"/>
        <v>4.715803262368516E-3</v>
      </c>
      <c r="BQ380" s="119">
        <f t="shared" si="173"/>
        <v>2.7995843371086951E-3</v>
      </c>
      <c r="BR380" s="119" t="str">
        <f t="shared" si="174"/>
        <v/>
      </c>
      <c r="BS380" s="119" t="str">
        <f t="shared" si="175"/>
        <v/>
      </c>
      <c r="BT380" s="140">
        <f t="shared" si="176"/>
        <v>0</v>
      </c>
      <c r="BU380" s="119">
        <f t="shared" si="177"/>
        <v>2.7995843371086951E-3</v>
      </c>
      <c r="BV380" s="119" t="str">
        <f t="shared" si="178"/>
        <v/>
      </c>
      <c r="BZ380" s="136">
        <f t="shared" si="160"/>
        <v>2.2911999999999999</v>
      </c>
      <c r="CA380" s="119">
        <f t="shared" si="158"/>
        <v>0.9419830182037674</v>
      </c>
      <c r="CB380" s="119">
        <f t="shared" si="159"/>
        <v>4.309718377872862E-4</v>
      </c>
      <c r="CC380" s="119" t="str">
        <f t="shared" si="155"/>
        <v/>
      </c>
      <c r="CD380" s="121" t="str">
        <f t="shared" si="156"/>
        <v/>
      </c>
    </row>
    <row r="381" spans="1:82" ht="20.100000000000001" customHeight="1" x14ac:dyDescent="0.25">
      <c r="A381" s="160"/>
      <c r="B381" s="160"/>
      <c r="C381" s="160"/>
      <c r="D381" s="160"/>
      <c r="E381" s="160"/>
      <c r="F381" s="160"/>
      <c r="N381" s="136"/>
      <c r="AY381" s="134">
        <v>352</v>
      </c>
      <c r="AZ381" s="119">
        <f t="shared" si="161"/>
        <v>-4003.687583212321</v>
      </c>
      <c r="BA381" s="140">
        <f t="shared" si="162"/>
        <v>8.978193492975851E-6</v>
      </c>
      <c r="BB381" s="140">
        <f t="shared" si="163"/>
        <v>4.7709885796219384E-3</v>
      </c>
      <c r="BC381" s="119">
        <f t="shared" si="164"/>
        <v>8.978193492975851E-6</v>
      </c>
      <c r="BD381" s="119" t="str">
        <f t="shared" si="165"/>
        <v/>
      </c>
      <c r="BE381" s="119" t="str">
        <f t="shared" si="166"/>
        <v/>
      </c>
      <c r="BF381" s="119">
        <f t="shared" si="167"/>
        <v>0</v>
      </c>
      <c r="BG381" s="119">
        <f t="shared" si="168"/>
        <v>8.978193492975851E-6</v>
      </c>
      <c r="BH381" s="119" t="str">
        <f t="shared" si="169"/>
        <v/>
      </c>
      <c r="BM381" s="134">
        <v>352</v>
      </c>
      <c r="BN381" s="119">
        <f t="shared" si="170"/>
        <v>-12.707184842658744</v>
      </c>
      <c r="BO381" s="140">
        <f t="shared" si="171"/>
        <v>2.8287840503297551E-3</v>
      </c>
      <c r="BP381" s="140">
        <f t="shared" si="172"/>
        <v>4.7709885796219384E-3</v>
      </c>
      <c r="BQ381" s="119">
        <f t="shared" si="173"/>
        <v>2.8287840503297551E-3</v>
      </c>
      <c r="BR381" s="119" t="str">
        <f t="shared" si="174"/>
        <v/>
      </c>
      <c r="BS381" s="119" t="str">
        <f t="shared" si="175"/>
        <v/>
      </c>
      <c r="BT381" s="140">
        <f t="shared" si="176"/>
        <v>0</v>
      </c>
      <c r="BU381" s="119">
        <f t="shared" si="177"/>
        <v>2.8287840503297551E-3</v>
      </c>
      <c r="BV381" s="119" t="str">
        <f t="shared" si="178"/>
        <v/>
      </c>
      <c r="BZ381" s="136">
        <f t="shared" si="160"/>
        <v>2.2976000000000001</v>
      </c>
      <c r="CA381" s="119">
        <f t="shared" si="158"/>
        <v>0.94155204636598011</v>
      </c>
      <c r="CB381" s="119">
        <f t="shared" si="159"/>
        <v>4.3259698224118459E-4</v>
      </c>
      <c r="CC381" s="119" t="str">
        <f t="shared" ref="CC381:CC444" si="179">IF(CA381&lt;(1-$BY$26),CB381,"")</f>
        <v/>
      </c>
      <c r="CD381" s="121" t="str">
        <f t="shared" ref="CD381:CD444" si="180">IF(CA381&lt;(1-$BY$32),CB381,"")</f>
        <v/>
      </c>
    </row>
    <row r="382" spans="1:82" ht="20.100000000000001" customHeight="1" x14ac:dyDescent="0.25">
      <c r="A382" s="154" t="s">
        <v>333</v>
      </c>
      <c r="B382" s="154"/>
      <c r="C382" s="154"/>
      <c r="D382" s="154"/>
      <c r="E382" s="154"/>
      <c r="F382" s="154"/>
      <c r="N382" s="136"/>
      <c r="AY382" s="134">
        <v>353</v>
      </c>
      <c r="AZ382" s="119">
        <f t="shared" si="161"/>
        <v>-3997.5090529913145</v>
      </c>
      <c r="BA382" s="140">
        <f t="shared" si="162"/>
        <v>9.0716910587003356E-6</v>
      </c>
      <c r="BB382" s="140">
        <f t="shared" si="163"/>
        <v>4.8267490338357614E-3</v>
      </c>
      <c r="BC382" s="119">
        <f t="shared" si="164"/>
        <v>9.0716910587003356E-6</v>
      </c>
      <c r="BD382" s="119" t="str">
        <f t="shared" si="165"/>
        <v/>
      </c>
      <c r="BE382" s="119" t="str">
        <f t="shared" si="166"/>
        <v/>
      </c>
      <c r="BF382" s="119">
        <f t="shared" si="167"/>
        <v>0</v>
      </c>
      <c r="BG382" s="119">
        <f t="shared" si="168"/>
        <v>9.0716910587003356E-6</v>
      </c>
      <c r="BH382" s="119" t="str">
        <f t="shared" si="169"/>
        <v/>
      </c>
      <c r="BM382" s="134">
        <v>353</v>
      </c>
      <c r="BN382" s="119">
        <f t="shared" si="170"/>
        <v>-12.687574989506492</v>
      </c>
      <c r="BO382" s="140">
        <f t="shared" si="171"/>
        <v>2.8582425848192377E-3</v>
      </c>
      <c r="BP382" s="140">
        <f t="shared" si="172"/>
        <v>4.8267490338357614E-3</v>
      </c>
      <c r="BQ382" s="119">
        <f t="shared" si="173"/>
        <v>2.8582425848192377E-3</v>
      </c>
      <c r="BR382" s="119" t="str">
        <f t="shared" si="174"/>
        <v/>
      </c>
      <c r="BS382" s="119" t="str">
        <f t="shared" si="175"/>
        <v/>
      </c>
      <c r="BT382" s="140">
        <f t="shared" si="176"/>
        <v>0</v>
      </c>
      <c r="BU382" s="119">
        <f t="shared" si="177"/>
        <v>2.8582425848192377E-3</v>
      </c>
      <c r="BV382" s="119" t="str">
        <f t="shared" si="178"/>
        <v/>
      </c>
      <c r="BZ382" s="136">
        <f t="shared" si="160"/>
        <v>2.3040000000000003</v>
      </c>
      <c r="CA382" s="119">
        <f t="shared" si="158"/>
        <v>0.94111944938373893</v>
      </c>
      <c r="CB382" s="119">
        <f t="shared" si="159"/>
        <v>4.3421985535274654E-4</v>
      </c>
      <c r="CC382" s="119" t="str">
        <f t="shared" si="179"/>
        <v/>
      </c>
      <c r="CD382" s="121" t="str">
        <f t="shared" si="180"/>
        <v/>
      </c>
    </row>
    <row r="383" spans="1:82" ht="20.100000000000001" customHeight="1" x14ac:dyDescent="0.25">
      <c r="A383" s="154"/>
      <c r="B383" s="154"/>
      <c r="C383" s="154"/>
      <c r="D383" s="154"/>
      <c r="E383" s="154"/>
      <c r="F383" s="154"/>
      <c r="N383" s="136"/>
      <c r="AY383" s="134">
        <v>354</v>
      </c>
      <c r="AZ383" s="119">
        <f t="shared" si="161"/>
        <v>-3991.3305227703077</v>
      </c>
      <c r="BA383" s="140">
        <f t="shared" si="162"/>
        <v>9.1660156366826141E-6</v>
      </c>
      <c r="BB383" s="140">
        <f t="shared" si="163"/>
        <v>4.8830897175844226E-3</v>
      </c>
      <c r="BC383" s="119">
        <f t="shared" si="164"/>
        <v>9.1660156366826141E-6</v>
      </c>
      <c r="BD383" s="119" t="str">
        <f t="shared" si="165"/>
        <v/>
      </c>
      <c r="BE383" s="119" t="str">
        <f t="shared" si="166"/>
        <v/>
      </c>
      <c r="BF383" s="119">
        <f t="shared" si="167"/>
        <v>0</v>
      </c>
      <c r="BG383" s="119">
        <f t="shared" si="168"/>
        <v>9.1660156366826141E-6</v>
      </c>
      <c r="BH383" s="119" t="str">
        <f t="shared" si="169"/>
        <v/>
      </c>
      <c r="BM383" s="134">
        <v>354</v>
      </c>
      <c r="BN383" s="119">
        <f t="shared" si="170"/>
        <v>-12.66796513635424</v>
      </c>
      <c r="BO383" s="140">
        <f t="shared" si="171"/>
        <v>2.8879616883292192E-3</v>
      </c>
      <c r="BP383" s="140">
        <f t="shared" si="172"/>
        <v>4.8830897175844261E-3</v>
      </c>
      <c r="BQ383" s="119">
        <f t="shared" si="173"/>
        <v>2.8879616883292192E-3</v>
      </c>
      <c r="BR383" s="119" t="str">
        <f t="shared" si="174"/>
        <v/>
      </c>
      <c r="BS383" s="119" t="str">
        <f t="shared" si="175"/>
        <v/>
      </c>
      <c r="BT383" s="140">
        <f t="shared" si="176"/>
        <v>0</v>
      </c>
      <c r="BU383" s="119">
        <f t="shared" si="177"/>
        <v>2.8879616883292192E-3</v>
      </c>
      <c r="BV383" s="119" t="str">
        <f t="shared" si="178"/>
        <v/>
      </c>
      <c r="BZ383" s="136">
        <f t="shared" si="160"/>
        <v>2.3104000000000005</v>
      </c>
      <c r="CA383" s="119">
        <f t="shared" si="158"/>
        <v>0.94068522952838618</v>
      </c>
      <c r="CB383" s="119">
        <f t="shared" si="159"/>
        <v>4.3584043240707526E-4</v>
      </c>
      <c r="CC383" s="119" t="str">
        <f t="shared" si="179"/>
        <v/>
      </c>
      <c r="CD383" s="121" t="str">
        <f t="shared" si="180"/>
        <v/>
      </c>
    </row>
    <row r="384" spans="1:82" ht="20.100000000000001" customHeight="1" x14ac:dyDescent="0.25">
      <c r="A384" s="154"/>
      <c r="B384" s="154"/>
      <c r="C384" s="154"/>
      <c r="D384" s="154"/>
      <c r="E384" s="154"/>
      <c r="F384" s="154"/>
      <c r="N384" s="136"/>
      <c r="AY384" s="134">
        <v>355</v>
      </c>
      <c r="AZ384" s="119">
        <f t="shared" si="161"/>
        <v>-3985.1519925493012</v>
      </c>
      <c r="BA384" s="140">
        <f t="shared" si="162"/>
        <v>9.2611727918805624E-6</v>
      </c>
      <c r="BB384" s="140">
        <f t="shared" si="163"/>
        <v>4.9400157577706438E-3</v>
      </c>
      <c r="BC384" s="119">
        <f t="shared" si="164"/>
        <v>9.2611727918805624E-6</v>
      </c>
      <c r="BD384" s="119" t="str">
        <f t="shared" si="165"/>
        <v/>
      </c>
      <c r="BE384" s="119" t="str">
        <f t="shared" si="166"/>
        <v/>
      </c>
      <c r="BF384" s="119">
        <f t="shared" si="167"/>
        <v>0</v>
      </c>
      <c r="BG384" s="119">
        <f t="shared" si="168"/>
        <v>9.2611727918805624E-6</v>
      </c>
      <c r="BH384" s="119" t="str">
        <f t="shared" si="169"/>
        <v/>
      </c>
      <c r="BM384" s="134">
        <v>355</v>
      </c>
      <c r="BN384" s="119">
        <f t="shared" si="170"/>
        <v>-12.64835528320199</v>
      </c>
      <c r="BO384" s="140">
        <f t="shared" si="171"/>
        <v>2.9179431142262297E-3</v>
      </c>
      <c r="BP384" s="140">
        <f t="shared" si="172"/>
        <v>4.9400157577706438E-3</v>
      </c>
      <c r="BQ384" s="119">
        <f t="shared" si="173"/>
        <v>2.9179431142262297E-3</v>
      </c>
      <c r="BR384" s="119" t="str">
        <f t="shared" si="174"/>
        <v/>
      </c>
      <c r="BS384" s="119" t="str">
        <f t="shared" si="175"/>
        <v/>
      </c>
      <c r="BT384" s="140">
        <f t="shared" si="176"/>
        <v>0</v>
      </c>
      <c r="BU384" s="119">
        <f t="shared" si="177"/>
        <v>2.9179431142262297E-3</v>
      </c>
      <c r="BV384" s="119" t="str">
        <f t="shared" si="178"/>
        <v/>
      </c>
      <c r="BZ384" s="136">
        <f t="shared" si="160"/>
        <v>2.3168000000000006</v>
      </c>
      <c r="CA384" s="119">
        <f t="shared" si="158"/>
        <v>0.9402493890959791</v>
      </c>
      <c r="CB384" s="119">
        <f t="shared" si="159"/>
        <v>4.3745868886302386E-4</v>
      </c>
      <c r="CC384" s="119" t="str">
        <f t="shared" si="179"/>
        <v/>
      </c>
      <c r="CD384" s="121" t="str">
        <f t="shared" si="180"/>
        <v/>
      </c>
    </row>
    <row r="385" spans="1:82" ht="20.100000000000001" customHeight="1" x14ac:dyDescent="0.25">
      <c r="A385" s="154"/>
      <c r="B385" s="154"/>
      <c r="C385" s="154"/>
      <c r="D385" s="154"/>
      <c r="E385" s="154"/>
      <c r="F385" s="154"/>
      <c r="N385" s="136"/>
      <c r="AY385" s="134">
        <v>356</v>
      </c>
      <c r="AZ385" s="119">
        <f t="shared" si="161"/>
        <v>-3978.9734623282943</v>
      </c>
      <c r="BA385" s="140">
        <f t="shared" si="162"/>
        <v>9.3571681068989392E-6</v>
      </c>
      <c r="BB385" s="140">
        <f t="shared" si="163"/>
        <v>4.9975323157350135E-3</v>
      </c>
      <c r="BC385" s="119">
        <f t="shared" si="164"/>
        <v>9.3571681068989392E-6</v>
      </c>
      <c r="BD385" s="119" t="str">
        <f t="shared" si="165"/>
        <v/>
      </c>
      <c r="BE385" s="119" t="str">
        <f t="shared" si="166"/>
        <v/>
      </c>
      <c r="BF385" s="119">
        <f t="shared" si="167"/>
        <v>0</v>
      </c>
      <c r="BG385" s="119">
        <f t="shared" si="168"/>
        <v>9.3571681068989392E-6</v>
      </c>
      <c r="BH385" s="119" t="str">
        <f t="shared" si="169"/>
        <v/>
      </c>
      <c r="BM385" s="134">
        <v>356</v>
      </c>
      <c r="BN385" s="119">
        <f t="shared" si="170"/>
        <v>-12.628745430049738</v>
      </c>
      <c r="BO385" s="140">
        <f t="shared" si="171"/>
        <v>2.9481886214368781E-3</v>
      </c>
      <c r="BP385" s="140">
        <f t="shared" si="172"/>
        <v>4.9975323157350248E-3</v>
      </c>
      <c r="BQ385" s="119">
        <f t="shared" si="173"/>
        <v>2.9481886214368781E-3</v>
      </c>
      <c r="BR385" s="119" t="str">
        <f t="shared" si="174"/>
        <v/>
      </c>
      <c r="BS385" s="119" t="str">
        <f t="shared" si="175"/>
        <v/>
      </c>
      <c r="BT385" s="140">
        <f t="shared" si="176"/>
        <v>0</v>
      </c>
      <c r="BU385" s="119">
        <f t="shared" si="177"/>
        <v>2.9481886214368781E-3</v>
      </c>
      <c r="BV385" s="119" t="str">
        <f t="shared" si="178"/>
        <v/>
      </c>
      <c r="BZ385" s="136">
        <f t="shared" si="160"/>
        <v>2.3232000000000008</v>
      </c>
      <c r="CA385" s="119">
        <f t="shared" si="158"/>
        <v>0.93981193040711608</v>
      </c>
      <c r="CB385" s="119">
        <f t="shared" si="159"/>
        <v>4.3907460035363943E-4</v>
      </c>
      <c r="CC385" s="119" t="str">
        <f t="shared" si="179"/>
        <v/>
      </c>
      <c r="CD385" s="121" t="str">
        <f t="shared" si="180"/>
        <v/>
      </c>
    </row>
    <row r="386" spans="1:82" ht="20.100000000000001" customHeight="1" x14ac:dyDescent="0.25">
      <c r="N386" s="136"/>
      <c r="AY386" s="134">
        <v>357</v>
      </c>
      <c r="AZ386" s="119">
        <f t="shared" si="161"/>
        <v>-3972.7949321072879</v>
      </c>
      <c r="BA386" s="140">
        <f t="shared" si="162"/>
        <v>9.4540071818134575E-6</v>
      </c>
      <c r="BB386" s="140">
        <f t="shared" si="163"/>
        <v>5.055644587364491E-3</v>
      </c>
      <c r="BC386" s="119">
        <f t="shared" si="164"/>
        <v>9.4540071818134575E-6</v>
      </c>
      <c r="BD386" s="119" t="str">
        <f t="shared" si="165"/>
        <v/>
      </c>
      <c r="BE386" s="119" t="str">
        <f t="shared" si="166"/>
        <v/>
      </c>
      <c r="BF386" s="119">
        <f t="shared" si="167"/>
        <v>0</v>
      </c>
      <c r="BG386" s="119">
        <f t="shared" si="168"/>
        <v>9.4540071818134575E-6</v>
      </c>
      <c r="BH386" s="119" t="str">
        <f t="shared" si="169"/>
        <v/>
      </c>
      <c r="BM386" s="134">
        <v>357</v>
      </c>
      <c r="BN386" s="119">
        <f t="shared" si="170"/>
        <v>-12.609135576897486</v>
      </c>
      <c r="BO386" s="140">
        <f t="shared" si="171"/>
        <v>2.9786999743923676E-3</v>
      </c>
      <c r="BP386" s="140">
        <f t="shared" si="172"/>
        <v>5.0556445873644953E-3</v>
      </c>
      <c r="BQ386" s="119">
        <f t="shared" si="173"/>
        <v>2.9786999743923676E-3</v>
      </c>
      <c r="BR386" s="119" t="str">
        <f t="shared" si="174"/>
        <v/>
      </c>
      <c r="BS386" s="119" t="str">
        <f t="shared" si="175"/>
        <v/>
      </c>
      <c r="BT386" s="140">
        <f t="shared" si="176"/>
        <v>0</v>
      </c>
      <c r="BU386" s="119">
        <f t="shared" si="177"/>
        <v>2.9786999743923676E-3</v>
      </c>
      <c r="BV386" s="119" t="str">
        <f t="shared" si="178"/>
        <v/>
      </c>
      <c r="BZ386" s="136">
        <f t="shared" si="160"/>
        <v>2.329600000000001</v>
      </c>
      <c r="CA386" s="119">
        <f t="shared" si="158"/>
        <v>0.93937285580676244</v>
      </c>
      <c r="CB386" s="119">
        <f t="shared" si="159"/>
        <v>4.4068814268471979E-4</v>
      </c>
      <c r="CC386" s="119" t="str">
        <f t="shared" si="179"/>
        <v/>
      </c>
      <c r="CD386" s="121" t="str">
        <f t="shared" si="180"/>
        <v/>
      </c>
    </row>
    <row r="387" spans="1:82" ht="20.100000000000001" customHeight="1" x14ac:dyDescent="0.25">
      <c r="A387" s="163" t="s">
        <v>96</v>
      </c>
      <c r="B387" s="163" t="s">
        <v>121</v>
      </c>
      <c r="C387" s="163" t="s">
        <v>133</v>
      </c>
      <c r="D387" s="163" t="s">
        <v>132</v>
      </c>
      <c r="N387" s="136"/>
      <c r="AY387" s="134">
        <v>358</v>
      </c>
      <c r="AZ387" s="119">
        <f t="shared" si="161"/>
        <v>-3966.616401886281</v>
      </c>
      <c r="BA387" s="140">
        <f t="shared" si="162"/>
        <v>9.5516956339915962E-6</v>
      </c>
      <c r="BB387" s="140">
        <f t="shared" si="163"/>
        <v>5.114357803199767E-3</v>
      </c>
      <c r="BC387" s="119">
        <f t="shared" si="164"/>
        <v>9.5516956339915962E-6</v>
      </c>
      <c r="BD387" s="119" t="str">
        <f t="shared" si="165"/>
        <v/>
      </c>
      <c r="BE387" s="119" t="str">
        <f t="shared" si="166"/>
        <v/>
      </c>
      <c r="BF387" s="119">
        <f t="shared" si="167"/>
        <v>0</v>
      </c>
      <c r="BG387" s="119">
        <f t="shared" si="168"/>
        <v>9.5516956339915962E-6</v>
      </c>
      <c r="BH387" s="119" t="str">
        <f t="shared" si="169"/>
        <v/>
      </c>
      <c r="BM387" s="134">
        <v>358</v>
      </c>
      <c r="BN387" s="119">
        <f t="shared" si="170"/>
        <v>-12.589525723745236</v>
      </c>
      <c r="BO387" s="140">
        <f t="shared" si="171"/>
        <v>3.0094789429720818E-3</v>
      </c>
      <c r="BP387" s="140">
        <f t="shared" si="172"/>
        <v>5.114357803199767E-3</v>
      </c>
      <c r="BQ387" s="119">
        <f t="shared" si="173"/>
        <v>3.0094789429720818E-3</v>
      </c>
      <c r="BR387" s="119" t="str">
        <f t="shared" si="174"/>
        <v/>
      </c>
      <c r="BS387" s="119" t="str">
        <f t="shared" si="175"/>
        <v/>
      </c>
      <c r="BT387" s="140">
        <f t="shared" si="176"/>
        <v>0</v>
      </c>
      <c r="BU387" s="119">
        <f t="shared" si="177"/>
        <v>3.0094789429720818E-3</v>
      </c>
      <c r="BV387" s="119" t="str">
        <f t="shared" si="178"/>
        <v/>
      </c>
      <c r="BZ387" s="136">
        <f t="shared" si="160"/>
        <v>2.3360000000000012</v>
      </c>
      <c r="CA387" s="119">
        <f t="shared" si="158"/>
        <v>0.93893216766407772</v>
      </c>
      <c r="CB387" s="119">
        <f t="shared" si="159"/>
        <v>4.4229929183514649E-4</v>
      </c>
      <c r="CC387" s="119" t="str">
        <f t="shared" si="179"/>
        <v/>
      </c>
      <c r="CD387" s="121" t="str">
        <f t="shared" si="180"/>
        <v/>
      </c>
    </row>
    <row r="388" spans="1:82" ht="20.100000000000001" customHeight="1" x14ac:dyDescent="0.25">
      <c r="A388" s="163"/>
      <c r="B388" s="163"/>
      <c r="C388" s="163"/>
      <c r="D388" s="163"/>
      <c r="N388" s="136"/>
      <c r="AY388" s="134">
        <v>359</v>
      </c>
      <c r="AZ388" s="119">
        <f t="shared" si="161"/>
        <v>-3960.4378716652745</v>
      </c>
      <c r="BA388" s="140">
        <f t="shared" si="162"/>
        <v>9.6502390979102421E-6</v>
      </c>
      <c r="BB388" s="140">
        <f t="shared" si="163"/>
        <v>5.1736772285415709E-3</v>
      </c>
      <c r="BC388" s="119">
        <f t="shared" si="164"/>
        <v>9.6502390979102421E-6</v>
      </c>
      <c r="BD388" s="119" t="str">
        <f t="shared" si="165"/>
        <v/>
      </c>
      <c r="BE388" s="119" t="str">
        <f t="shared" si="166"/>
        <v/>
      </c>
      <c r="BF388" s="119">
        <f t="shared" si="167"/>
        <v>0</v>
      </c>
      <c r="BG388" s="119">
        <f t="shared" si="168"/>
        <v>9.6502390979102421E-6</v>
      </c>
      <c r="BH388" s="119" t="str">
        <f t="shared" si="169"/>
        <v/>
      </c>
      <c r="BM388" s="134">
        <v>359</v>
      </c>
      <c r="BN388" s="119">
        <f t="shared" si="170"/>
        <v>-12.569915870592986</v>
      </c>
      <c r="BO388" s="140">
        <f t="shared" si="171"/>
        <v>3.0405273024461115E-3</v>
      </c>
      <c r="BP388" s="140">
        <f t="shared" si="172"/>
        <v>5.1736772285415709E-3</v>
      </c>
      <c r="BQ388" s="119">
        <f t="shared" si="173"/>
        <v>3.0405273024461115E-3</v>
      </c>
      <c r="BR388" s="119" t="str">
        <f t="shared" si="174"/>
        <v/>
      </c>
      <c r="BS388" s="119" t="str">
        <f t="shared" si="175"/>
        <v/>
      </c>
      <c r="BT388" s="140">
        <f t="shared" si="176"/>
        <v>0</v>
      </c>
      <c r="BU388" s="119">
        <f t="shared" si="177"/>
        <v>3.0405273024461115E-3</v>
      </c>
      <c r="BV388" s="119" t="str">
        <f t="shared" si="178"/>
        <v/>
      </c>
      <c r="BZ388" s="136">
        <f t="shared" si="160"/>
        <v>2.3424000000000014</v>
      </c>
      <c r="CA388" s="119">
        <f t="shared" si="158"/>
        <v>0.93848986837224257</v>
      </c>
      <c r="CB388" s="119">
        <f t="shared" si="159"/>
        <v>4.4390802395655182E-4</v>
      </c>
      <c r="CC388" s="119" t="str">
        <f t="shared" si="179"/>
        <v/>
      </c>
      <c r="CD388" s="121" t="str">
        <f t="shared" si="180"/>
        <v/>
      </c>
    </row>
    <row r="389" spans="1:82" ht="20.100000000000001" customHeight="1" x14ac:dyDescent="0.25">
      <c r="A389" s="1" t="s">
        <v>123</v>
      </c>
      <c r="B389" s="1">
        <f>E373</f>
        <v>223690.08632229906</v>
      </c>
      <c r="C389" s="1">
        <f>F351*(1-0.15)</f>
        <v>190289.22046284779</v>
      </c>
      <c r="D389" s="1">
        <f>MAX(B389:C389)</f>
        <v>223690.08632229906</v>
      </c>
      <c r="N389" s="136"/>
      <c r="AY389" s="134">
        <v>360</v>
      </c>
      <c r="AZ389" s="119">
        <f t="shared" si="161"/>
        <v>-3954.2593414442676</v>
      </c>
      <c r="BA389" s="140">
        <f t="shared" si="162"/>
        <v>9.7496432249699568E-6</v>
      </c>
      <c r="BB389" s="140">
        <f t="shared" si="163"/>
        <v>5.2336081635557816E-3</v>
      </c>
      <c r="BC389" s="119">
        <f t="shared" si="164"/>
        <v>9.7496432249699568E-6</v>
      </c>
      <c r="BD389" s="119" t="str">
        <f t="shared" si="165"/>
        <v/>
      </c>
      <c r="BE389" s="119" t="str">
        <f t="shared" si="166"/>
        <v/>
      </c>
      <c r="BF389" s="119">
        <f t="shared" si="167"/>
        <v>0</v>
      </c>
      <c r="BG389" s="119">
        <f t="shared" si="168"/>
        <v>9.7496432249699568E-6</v>
      </c>
      <c r="BH389" s="119" t="str">
        <f t="shared" si="169"/>
        <v/>
      </c>
      <c r="BM389" s="134">
        <v>360</v>
      </c>
      <c r="BN389" s="119">
        <f t="shared" si="170"/>
        <v>-12.550306017440734</v>
      </c>
      <c r="BO389" s="140">
        <f t="shared" si="171"/>
        <v>3.0718468334167315E-3</v>
      </c>
      <c r="BP389" s="140">
        <f t="shared" si="172"/>
        <v>5.2336081635557816E-3</v>
      </c>
      <c r="BQ389" s="119">
        <f t="shared" si="173"/>
        <v>3.0718468334167315E-3</v>
      </c>
      <c r="BR389" s="119" t="str">
        <f t="shared" si="174"/>
        <v/>
      </c>
      <c r="BS389" s="119" t="str">
        <f t="shared" si="175"/>
        <v/>
      </c>
      <c r="BT389" s="140">
        <f t="shared" si="176"/>
        <v>0</v>
      </c>
      <c r="BU389" s="119">
        <f t="shared" si="177"/>
        <v>3.0718468334167315E-3</v>
      </c>
      <c r="BV389" s="119" t="str">
        <f t="shared" si="178"/>
        <v/>
      </c>
      <c r="BZ389" s="136">
        <f t="shared" si="160"/>
        <v>2.3488000000000016</v>
      </c>
      <c r="CA389" s="119">
        <f t="shared" si="158"/>
        <v>0.93804596034828602</v>
      </c>
      <c r="CB389" s="119">
        <f t="shared" si="159"/>
        <v>4.4551431537198649E-4</v>
      </c>
      <c r="CC389" s="119" t="str">
        <f t="shared" si="179"/>
        <v/>
      </c>
      <c r="CD389" s="121" t="str">
        <f t="shared" si="180"/>
        <v/>
      </c>
    </row>
    <row r="390" spans="1:82" ht="20.100000000000001" customHeight="1" x14ac:dyDescent="0.25">
      <c r="A390" s="20" t="s">
        <v>122</v>
      </c>
      <c r="B390" s="20">
        <f>E374</f>
        <v>224049.25594322514</v>
      </c>
      <c r="C390" s="20">
        <f>F351*(1+0.15)</f>
        <v>257450.12180267641</v>
      </c>
      <c r="D390" s="20">
        <f>MIN(B390:C390)</f>
        <v>224049.25594322514</v>
      </c>
      <c r="N390" s="136"/>
      <c r="AY390" s="134">
        <v>361</v>
      </c>
      <c r="AZ390" s="119">
        <f t="shared" si="161"/>
        <v>-3948.0808112232612</v>
      </c>
      <c r="BA390" s="140">
        <f t="shared" si="162"/>
        <v>9.8499136833060839E-6</v>
      </c>
      <c r="BB390" s="140">
        <f t="shared" si="163"/>
        <v>5.2941559433774465E-3</v>
      </c>
      <c r="BC390" s="119">
        <f t="shared" si="164"/>
        <v>9.8499136833060839E-6</v>
      </c>
      <c r="BD390" s="119" t="str">
        <f t="shared" si="165"/>
        <v/>
      </c>
      <c r="BE390" s="119" t="str">
        <f t="shared" si="166"/>
        <v/>
      </c>
      <c r="BF390" s="119">
        <f t="shared" si="167"/>
        <v>0</v>
      </c>
      <c r="BG390" s="119">
        <f t="shared" si="168"/>
        <v>9.8499136833060839E-6</v>
      </c>
      <c r="BH390" s="119" t="str">
        <f t="shared" si="169"/>
        <v/>
      </c>
      <c r="BM390" s="134">
        <v>361</v>
      </c>
      <c r="BN390" s="119">
        <f t="shared" si="170"/>
        <v>-12.530696164288482</v>
      </c>
      <c r="BO390" s="140">
        <f t="shared" si="171"/>
        <v>3.1034393217588929E-3</v>
      </c>
      <c r="BP390" s="140">
        <f t="shared" si="172"/>
        <v>5.2941559433774491E-3</v>
      </c>
      <c r="BQ390" s="119">
        <f t="shared" si="173"/>
        <v>3.1034393217588929E-3</v>
      </c>
      <c r="BR390" s="119" t="str">
        <f t="shared" si="174"/>
        <v/>
      </c>
      <c r="BS390" s="119" t="str">
        <f t="shared" si="175"/>
        <v/>
      </c>
      <c r="BT390" s="140">
        <f t="shared" si="176"/>
        <v>0</v>
      </c>
      <c r="BU390" s="119">
        <f t="shared" si="177"/>
        <v>3.1034393217588929E-3</v>
      </c>
      <c r="BV390" s="119" t="str">
        <f t="shared" si="178"/>
        <v/>
      </c>
      <c r="BZ390" s="136">
        <f t="shared" si="160"/>
        <v>2.3552000000000017</v>
      </c>
      <c r="CA390" s="119">
        <f t="shared" si="158"/>
        <v>0.93760044603291404</v>
      </c>
      <c r="CB390" s="119">
        <f t="shared" si="159"/>
        <v>4.471181425766968E-4</v>
      </c>
      <c r="CC390" s="119" t="str">
        <f t="shared" si="179"/>
        <v/>
      </c>
      <c r="CD390" s="121" t="str">
        <f t="shared" si="180"/>
        <v/>
      </c>
    </row>
    <row r="391" spans="1:82" ht="20.100000000000001" customHeight="1" x14ac:dyDescent="0.25">
      <c r="N391" s="136"/>
      <c r="S391" s="119" t="s">
        <v>317</v>
      </c>
      <c r="T391" s="119" t="s">
        <v>318</v>
      </c>
      <c r="AY391" s="134">
        <v>362</v>
      </c>
      <c r="AZ391" s="119">
        <f t="shared" si="161"/>
        <v>-3941.9022810022543</v>
      </c>
      <c r="BA391" s="140">
        <f t="shared" si="162"/>
        <v>9.9510561575964565E-6</v>
      </c>
      <c r="BB391" s="140">
        <f t="shared" si="163"/>
        <v>5.3553259382135348E-3</v>
      </c>
      <c r="BC391" s="119">
        <f t="shared" si="164"/>
        <v>9.9510561575964565E-6</v>
      </c>
      <c r="BD391" s="119" t="str">
        <f t="shared" si="165"/>
        <v/>
      </c>
      <c r="BE391" s="119" t="str">
        <f t="shared" si="166"/>
        <v/>
      </c>
      <c r="BF391" s="119">
        <f t="shared" si="167"/>
        <v>0</v>
      </c>
      <c r="BG391" s="119">
        <f t="shared" si="168"/>
        <v>9.9510561575964565E-6</v>
      </c>
      <c r="BH391" s="119" t="str">
        <f t="shared" si="169"/>
        <v/>
      </c>
      <c r="BM391" s="134">
        <v>362</v>
      </c>
      <c r="BN391" s="119">
        <f t="shared" si="170"/>
        <v>-12.511086311136232</v>
      </c>
      <c r="BO391" s="140">
        <f t="shared" si="171"/>
        <v>3.1353065585596274E-3</v>
      </c>
      <c r="BP391" s="140">
        <f t="shared" si="172"/>
        <v>5.3553259382135348E-3</v>
      </c>
      <c r="BQ391" s="119">
        <f t="shared" si="173"/>
        <v>3.1353065585596274E-3</v>
      </c>
      <c r="BR391" s="119" t="str">
        <f t="shared" si="174"/>
        <v/>
      </c>
      <c r="BS391" s="119" t="str">
        <f t="shared" si="175"/>
        <v/>
      </c>
      <c r="BT391" s="140">
        <f t="shared" si="176"/>
        <v>0</v>
      </c>
      <c r="BU391" s="119">
        <f t="shared" si="177"/>
        <v>3.1353065585596274E-3</v>
      </c>
      <c r="BV391" s="119" t="str">
        <f t="shared" si="178"/>
        <v/>
      </c>
      <c r="BZ391" s="136">
        <f t="shared" si="160"/>
        <v>2.3616000000000019</v>
      </c>
      <c r="CA391" s="119">
        <f t="shared" si="158"/>
        <v>0.93715332789033734</v>
      </c>
      <c r="CB391" s="119">
        <f t="shared" si="159"/>
        <v>4.4871948223668134E-4</v>
      </c>
      <c r="CC391" s="119" t="str">
        <f t="shared" si="179"/>
        <v/>
      </c>
      <c r="CD391" s="121" t="str">
        <f t="shared" si="180"/>
        <v/>
      </c>
    </row>
    <row r="392" spans="1:82" ht="20.100000000000001" customHeight="1" x14ac:dyDescent="0.25">
      <c r="C392" s="153">
        <f>F351</f>
        <v>223869.6711327621</v>
      </c>
      <c r="D392" s="153"/>
      <c r="N392" s="136"/>
      <c r="S392" s="119">
        <f>B390-B389</f>
        <v>359.16962092608446</v>
      </c>
      <c r="T392" s="119">
        <f>D390-D389</f>
        <v>359.16962092608446</v>
      </c>
      <c r="AY392" s="134">
        <v>363</v>
      </c>
      <c r="AZ392" s="119">
        <f t="shared" si="161"/>
        <v>-3935.7237507812479</v>
      </c>
      <c r="BA392" s="140">
        <f t="shared" si="162"/>
        <v>1.0053076348865891E-5</v>
      </c>
      <c r="BB392" s="140">
        <f t="shared" si="163"/>
        <v>5.4171235534445838E-3</v>
      </c>
      <c r="BC392" s="119">
        <f t="shared" si="164"/>
        <v>1.0053076348865891E-5</v>
      </c>
      <c r="BD392" s="119" t="str">
        <f t="shared" si="165"/>
        <v/>
      </c>
      <c r="BE392" s="119" t="str">
        <f t="shared" si="166"/>
        <v/>
      </c>
      <c r="BF392" s="119">
        <f t="shared" si="167"/>
        <v>0</v>
      </c>
      <c r="BG392" s="119">
        <f t="shared" si="168"/>
        <v>1.0053076348865891E-5</v>
      </c>
      <c r="BH392" s="119" t="str">
        <f t="shared" si="169"/>
        <v/>
      </c>
      <c r="BM392" s="134">
        <v>363</v>
      </c>
      <c r="BN392" s="119">
        <f t="shared" si="170"/>
        <v>-12.491476457983982</v>
      </c>
      <c r="BO392" s="140">
        <f t="shared" si="171"/>
        <v>3.1674503400564674E-3</v>
      </c>
      <c r="BP392" s="140">
        <f t="shared" si="172"/>
        <v>5.4171235534445838E-3</v>
      </c>
      <c r="BQ392" s="119">
        <f t="shared" si="173"/>
        <v>3.1674503400564674E-3</v>
      </c>
      <c r="BR392" s="119" t="str">
        <f t="shared" si="174"/>
        <v/>
      </c>
      <c r="BS392" s="119" t="str">
        <f t="shared" si="175"/>
        <v/>
      </c>
      <c r="BT392" s="140">
        <f t="shared" si="176"/>
        <v>0</v>
      </c>
      <c r="BU392" s="119">
        <f t="shared" si="177"/>
        <v>3.1674503400564674E-3</v>
      </c>
      <c r="BV392" s="119" t="str">
        <f t="shared" si="178"/>
        <v/>
      </c>
      <c r="BZ392" s="136">
        <f t="shared" si="160"/>
        <v>2.3680000000000021</v>
      </c>
      <c r="CA392" s="119">
        <f t="shared" si="158"/>
        <v>0.93670460840810066</v>
      </c>
      <c r="CB392" s="119">
        <f t="shared" si="159"/>
        <v>4.503183111890241E-4</v>
      </c>
      <c r="CC392" s="119" t="str">
        <f t="shared" si="179"/>
        <v/>
      </c>
      <c r="CD392" s="121" t="str">
        <f t="shared" si="180"/>
        <v/>
      </c>
    </row>
    <row r="393" spans="1:82" ht="20.100000000000001" customHeight="1" x14ac:dyDescent="0.25">
      <c r="C393" s="52"/>
      <c r="N393" s="136"/>
      <c r="AY393" s="134">
        <v>364</v>
      </c>
      <c r="AZ393" s="119">
        <f t="shared" si="161"/>
        <v>-3929.545220560241</v>
      </c>
      <c r="BA393" s="140">
        <f t="shared" si="162"/>
        <v>1.0155979974287274E-5</v>
      </c>
      <c r="BB393" s="140">
        <f t="shared" si="163"/>
        <v>5.4795542297250881E-3</v>
      </c>
      <c r="BC393" s="119">
        <f t="shared" si="164"/>
        <v>1.0155979974287274E-5</v>
      </c>
      <c r="BD393" s="119" t="str">
        <f t="shared" si="165"/>
        <v/>
      </c>
      <c r="BE393" s="119" t="str">
        <f t="shared" si="166"/>
        <v/>
      </c>
      <c r="BF393" s="119">
        <f t="shared" si="167"/>
        <v>0</v>
      </c>
      <c r="BG393" s="119">
        <f t="shared" si="168"/>
        <v>1.0155979974287274E-5</v>
      </c>
      <c r="BH393" s="119" t="str">
        <f t="shared" si="169"/>
        <v/>
      </c>
      <c r="BM393" s="134">
        <v>364</v>
      </c>
      <c r="BN393" s="119">
        <f t="shared" si="170"/>
        <v>-12.47186660483173</v>
      </c>
      <c r="BO393" s="140">
        <f t="shared" si="171"/>
        <v>3.1998724675747544E-3</v>
      </c>
      <c r="BP393" s="140">
        <f t="shared" si="172"/>
        <v>5.4795542297250881E-3</v>
      </c>
      <c r="BQ393" s="119">
        <f t="shared" si="173"/>
        <v>3.1998724675747544E-3</v>
      </c>
      <c r="BR393" s="119" t="str">
        <f t="shared" si="174"/>
        <v/>
      </c>
      <c r="BS393" s="119" t="str">
        <f t="shared" si="175"/>
        <v/>
      </c>
      <c r="BT393" s="140">
        <f t="shared" si="176"/>
        <v>0</v>
      </c>
      <c r="BU393" s="119">
        <f t="shared" si="177"/>
        <v>3.1998724675747544E-3</v>
      </c>
      <c r="BV393" s="119" t="str">
        <f t="shared" si="178"/>
        <v/>
      </c>
      <c r="BZ393" s="136">
        <f t="shared" si="160"/>
        <v>2.3744000000000023</v>
      </c>
      <c r="CA393" s="119">
        <f t="shared" si="158"/>
        <v>0.93625429009691163</v>
      </c>
      <c r="CB393" s="119">
        <f t="shared" si="159"/>
        <v>4.5191460644067316E-4</v>
      </c>
      <c r="CC393" s="119" t="str">
        <f t="shared" si="179"/>
        <v/>
      </c>
      <c r="CD393" s="121" t="str">
        <f t="shared" si="180"/>
        <v/>
      </c>
    </row>
    <row r="394" spans="1:82" ht="20.100000000000001" customHeight="1" x14ac:dyDescent="0.25">
      <c r="B394" s="17">
        <f>E373</f>
        <v>223690.08632229906</v>
      </c>
      <c r="C394" s="198" t="s">
        <v>121</v>
      </c>
      <c r="D394" s="198"/>
      <c r="E394" s="115">
        <f>E374</f>
        <v>224049.25594322514</v>
      </c>
      <c r="N394" s="136"/>
      <c r="AY394" s="134">
        <v>365</v>
      </c>
      <c r="AZ394" s="119">
        <f t="shared" si="161"/>
        <v>-3923.3666903392345</v>
      </c>
      <c r="BA394" s="140">
        <f t="shared" si="162"/>
        <v>1.0259772766979375E-5</v>
      </c>
      <c r="BB394" s="140">
        <f t="shared" si="163"/>
        <v>5.5426234430825993E-3</v>
      </c>
      <c r="BC394" s="119">
        <f t="shared" si="164"/>
        <v>1.0259772766979375E-5</v>
      </c>
      <c r="BD394" s="119" t="str">
        <f t="shared" si="165"/>
        <v/>
      </c>
      <c r="BE394" s="119" t="str">
        <f t="shared" si="166"/>
        <v/>
      </c>
      <c r="BF394" s="119">
        <f t="shared" si="167"/>
        <v>0</v>
      </c>
      <c r="BG394" s="119">
        <f t="shared" si="168"/>
        <v>1.0259772766979375E-5</v>
      </c>
      <c r="BH394" s="119" t="str">
        <f t="shared" si="169"/>
        <v/>
      </c>
      <c r="BM394" s="134">
        <v>365</v>
      </c>
      <c r="BN394" s="119">
        <f t="shared" si="170"/>
        <v>-12.452256751679478</v>
      </c>
      <c r="BO394" s="140">
        <f t="shared" si="171"/>
        <v>3.2325747474639464E-3</v>
      </c>
      <c r="BP394" s="140">
        <f t="shared" si="172"/>
        <v>5.5426234430826105E-3</v>
      </c>
      <c r="BQ394" s="119">
        <f t="shared" si="173"/>
        <v>3.2325747474639464E-3</v>
      </c>
      <c r="BR394" s="119" t="str">
        <f t="shared" si="174"/>
        <v/>
      </c>
      <c r="BS394" s="119" t="str">
        <f t="shared" si="175"/>
        <v/>
      </c>
      <c r="BT394" s="140">
        <f t="shared" si="176"/>
        <v>0</v>
      </c>
      <c r="BU394" s="119">
        <f t="shared" si="177"/>
        <v>3.2325747474639464E-3</v>
      </c>
      <c r="BV394" s="119" t="str">
        <f t="shared" si="178"/>
        <v/>
      </c>
      <c r="BZ394" s="136">
        <f t="shared" si="160"/>
        <v>2.3808000000000025</v>
      </c>
      <c r="CA394" s="119">
        <f t="shared" si="158"/>
        <v>0.93580237549047096</v>
      </c>
      <c r="CB394" s="119">
        <f t="shared" si="159"/>
        <v>4.5350834516910687E-4</v>
      </c>
      <c r="CC394" s="119" t="str">
        <f t="shared" si="179"/>
        <v/>
      </c>
      <c r="CD394" s="121" t="str">
        <f t="shared" si="180"/>
        <v/>
      </c>
    </row>
    <row r="395" spans="1:82" ht="20.100000000000001" customHeight="1" x14ac:dyDescent="0.25">
      <c r="B395" s="33" t="s">
        <v>134</v>
      </c>
      <c r="C395" s="52"/>
      <c r="E395" s="33" t="s">
        <v>137</v>
      </c>
      <c r="F395" s="59"/>
      <c r="N395" s="136"/>
      <c r="AY395" s="134">
        <v>366</v>
      </c>
      <c r="AZ395" s="119">
        <f t="shared" si="161"/>
        <v>-3917.1881601182276</v>
      </c>
      <c r="BA395" s="140">
        <f t="shared" si="162"/>
        <v>1.0364460475801252E-5</v>
      </c>
      <c r="BB395" s="140">
        <f t="shared" si="163"/>
        <v>5.6063367050156916E-3</v>
      </c>
      <c r="BC395" s="119">
        <f t="shared" si="164"/>
        <v>1.0364460475801252E-5</v>
      </c>
      <c r="BD395" s="119" t="str">
        <f t="shared" si="165"/>
        <v/>
      </c>
      <c r="BE395" s="119" t="str">
        <f t="shared" si="166"/>
        <v/>
      </c>
      <c r="BF395" s="119">
        <f t="shared" si="167"/>
        <v>0</v>
      </c>
      <c r="BG395" s="119">
        <f t="shared" si="168"/>
        <v>1.0364460475801252E-5</v>
      </c>
      <c r="BH395" s="119" t="str">
        <f t="shared" si="169"/>
        <v/>
      </c>
      <c r="BM395" s="134">
        <v>366</v>
      </c>
      <c r="BN395" s="119">
        <f t="shared" si="170"/>
        <v>-12.432646898527228</v>
      </c>
      <c r="BO395" s="140">
        <f t="shared" si="171"/>
        <v>3.2655589910328283E-3</v>
      </c>
      <c r="BP395" s="140">
        <f t="shared" si="172"/>
        <v>5.6063367050156916E-3</v>
      </c>
      <c r="BQ395" s="119">
        <f t="shared" si="173"/>
        <v>3.2655589910328283E-3</v>
      </c>
      <c r="BR395" s="119" t="str">
        <f t="shared" si="174"/>
        <v/>
      </c>
      <c r="BS395" s="119" t="str">
        <f t="shared" si="175"/>
        <v/>
      </c>
      <c r="BT395" s="140">
        <f t="shared" si="176"/>
        <v>0</v>
      </c>
      <c r="BU395" s="119">
        <f t="shared" si="177"/>
        <v>3.2655589910328283E-3</v>
      </c>
      <c r="BV395" s="119" t="str">
        <f t="shared" si="178"/>
        <v/>
      </c>
      <c r="BZ395" s="136">
        <f t="shared" si="160"/>
        <v>2.3872000000000027</v>
      </c>
      <c r="CA395" s="119">
        <f t="shared" si="158"/>
        <v>0.93534886714530185</v>
      </c>
      <c r="CB395" s="119">
        <f t="shared" si="159"/>
        <v>4.5509950472055749E-4</v>
      </c>
      <c r="CC395" s="119" t="str">
        <f t="shared" si="179"/>
        <v/>
      </c>
      <c r="CD395" s="121" t="str">
        <f t="shared" si="180"/>
        <v/>
      </c>
    </row>
    <row r="396" spans="1:82" ht="20.100000000000001" customHeight="1" x14ac:dyDescent="0.25">
      <c r="B396" s="17">
        <f>D389</f>
        <v>223690.08632229906</v>
      </c>
      <c r="C396" s="194" t="s">
        <v>132</v>
      </c>
      <c r="D396" s="194"/>
      <c r="E396" s="115">
        <f>D390</f>
        <v>224049.25594322514</v>
      </c>
      <c r="N396" s="136"/>
      <c r="AY396" s="134">
        <v>367</v>
      </c>
      <c r="AZ396" s="119">
        <f t="shared" si="161"/>
        <v>-3911.0096298972212</v>
      </c>
      <c r="BA396" s="140">
        <f t="shared" si="162"/>
        <v>1.0470048865143348E-5</v>
      </c>
      <c r="BB396" s="140">
        <f t="shared" si="163"/>
        <v>5.6706995625904867E-3</v>
      </c>
      <c r="BC396" s="119">
        <f t="shared" si="164"/>
        <v>1.0470048865143348E-5</v>
      </c>
      <c r="BD396" s="119" t="str">
        <f t="shared" si="165"/>
        <v/>
      </c>
      <c r="BE396" s="119" t="str">
        <f t="shared" si="166"/>
        <v/>
      </c>
      <c r="BF396" s="119">
        <f t="shared" si="167"/>
        <v>0</v>
      </c>
      <c r="BG396" s="119">
        <f t="shared" si="168"/>
        <v>1.0470048865143348E-5</v>
      </c>
      <c r="BH396" s="119" t="str">
        <f t="shared" si="169"/>
        <v/>
      </c>
      <c r="BM396" s="134">
        <v>367</v>
      </c>
      <c r="BN396" s="119">
        <f t="shared" si="170"/>
        <v>-12.413037045374976</v>
      </c>
      <c r="BO396" s="140">
        <f t="shared" si="171"/>
        <v>3.2988270144837166E-3</v>
      </c>
      <c r="BP396" s="140">
        <f t="shared" si="172"/>
        <v>5.6706995625904867E-3</v>
      </c>
      <c r="BQ396" s="119">
        <f t="shared" si="173"/>
        <v>3.2988270144837166E-3</v>
      </c>
      <c r="BR396" s="119" t="str">
        <f t="shared" si="174"/>
        <v/>
      </c>
      <c r="BS396" s="119" t="str">
        <f t="shared" si="175"/>
        <v/>
      </c>
      <c r="BT396" s="140">
        <f t="shared" si="176"/>
        <v>0</v>
      </c>
      <c r="BU396" s="119">
        <f t="shared" si="177"/>
        <v>3.2988270144837166E-3</v>
      </c>
      <c r="BV396" s="119" t="str">
        <f t="shared" si="178"/>
        <v/>
      </c>
      <c r="BZ396" s="136">
        <f t="shared" si="160"/>
        <v>2.3936000000000028</v>
      </c>
      <c r="CA396" s="119">
        <f t="shared" si="158"/>
        <v>0.9348937676405813</v>
      </c>
      <c r="CB396" s="119">
        <f t="shared" si="159"/>
        <v>4.5668806261045525E-4</v>
      </c>
      <c r="CC396" s="119" t="str">
        <f t="shared" si="179"/>
        <v/>
      </c>
      <c r="CD396" s="121" t="str">
        <f t="shared" si="180"/>
        <v/>
      </c>
    </row>
    <row r="397" spans="1:82" ht="20.100000000000001" customHeight="1" x14ac:dyDescent="0.25">
      <c r="B397" s="33" t="s">
        <v>135</v>
      </c>
      <c r="E397" s="33" t="s">
        <v>136</v>
      </c>
      <c r="N397" s="136"/>
      <c r="AY397" s="134">
        <v>368</v>
      </c>
      <c r="AZ397" s="119">
        <f t="shared" si="161"/>
        <v>-3904.8310996762143</v>
      </c>
      <c r="BA397" s="140">
        <f t="shared" si="162"/>
        <v>1.0576543714715143E-5</v>
      </c>
      <c r="BB397" s="140">
        <f t="shared" si="163"/>
        <v>5.7357175985360354E-3</v>
      </c>
      <c r="BC397" s="119">
        <f t="shared" si="164"/>
        <v>1.0576543714715143E-5</v>
      </c>
      <c r="BD397" s="119" t="str">
        <f t="shared" si="165"/>
        <v/>
      </c>
      <c r="BE397" s="119" t="str">
        <f t="shared" si="166"/>
        <v/>
      </c>
      <c r="BF397" s="119">
        <f t="shared" si="167"/>
        <v>0</v>
      </c>
      <c r="BG397" s="119">
        <f t="shared" si="168"/>
        <v>1.0576543714715143E-5</v>
      </c>
      <c r="BH397" s="119" t="str">
        <f t="shared" si="169"/>
        <v/>
      </c>
      <c r="BM397" s="134">
        <v>368</v>
      </c>
      <c r="BN397" s="119">
        <f t="shared" si="170"/>
        <v>-12.393427192222724</v>
      </c>
      <c r="BO397" s="140">
        <f t="shared" si="171"/>
        <v>3.3323806388455292E-3</v>
      </c>
      <c r="BP397" s="140">
        <f t="shared" si="172"/>
        <v>5.7357175985360423E-3</v>
      </c>
      <c r="BQ397" s="119">
        <f t="shared" si="173"/>
        <v>3.3323806388455292E-3</v>
      </c>
      <c r="BR397" s="119" t="str">
        <f t="shared" si="174"/>
        <v/>
      </c>
      <c r="BS397" s="119" t="str">
        <f t="shared" si="175"/>
        <v/>
      </c>
      <c r="BT397" s="140">
        <f t="shared" si="176"/>
        <v>0</v>
      </c>
      <c r="BU397" s="119">
        <f t="shared" si="177"/>
        <v>3.3323806388455292E-3</v>
      </c>
      <c r="BV397" s="119" t="str">
        <f t="shared" si="178"/>
        <v/>
      </c>
      <c r="BZ397" s="136">
        <f t="shared" si="160"/>
        <v>2.400000000000003</v>
      </c>
      <c r="CA397" s="119">
        <f t="shared" si="158"/>
        <v>0.93443707957797084</v>
      </c>
      <c r="CB397" s="119">
        <f t="shared" si="159"/>
        <v>4.5827399652320633E-4</v>
      </c>
      <c r="CC397" s="119" t="str">
        <f t="shared" si="179"/>
        <v/>
      </c>
      <c r="CD397" s="121" t="str">
        <f t="shared" si="180"/>
        <v/>
      </c>
    </row>
    <row r="398" spans="1:82" ht="20.100000000000001" customHeight="1" x14ac:dyDescent="0.25">
      <c r="N398" s="136"/>
      <c r="AY398" s="134">
        <v>369</v>
      </c>
      <c r="AZ398" s="119">
        <f t="shared" si="161"/>
        <v>-3898.6525694552079</v>
      </c>
      <c r="BA398" s="140">
        <f t="shared" si="162"/>
        <v>1.0683950819329443E-5</v>
      </c>
      <c r="BB398" s="140">
        <f t="shared" si="163"/>
        <v>5.801396431338245E-3</v>
      </c>
      <c r="BC398" s="119">
        <f t="shared" si="164"/>
        <v>1.0683950819329443E-5</v>
      </c>
      <c r="BD398" s="119" t="str">
        <f t="shared" si="165"/>
        <v/>
      </c>
      <c r="BE398" s="119" t="str">
        <f t="shared" si="166"/>
        <v/>
      </c>
      <c r="BF398" s="119">
        <f t="shared" si="167"/>
        <v>0</v>
      </c>
      <c r="BG398" s="119">
        <f t="shared" si="168"/>
        <v>1.0683950819329443E-5</v>
      </c>
      <c r="BH398" s="119" t="str">
        <f t="shared" si="169"/>
        <v/>
      </c>
      <c r="BM398" s="134">
        <v>369</v>
      </c>
      <c r="BN398" s="119">
        <f t="shared" si="170"/>
        <v>-12.373817339070474</v>
      </c>
      <c r="BO398" s="140">
        <f t="shared" si="171"/>
        <v>3.3662216899058251E-3</v>
      </c>
      <c r="BP398" s="140">
        <f t="shared" si="172"/>
        <v>5.801396431338245E-3</v>
      </c>
      <c r="BQ398" s="119">
        <f t="shared" si="173"/>
        <v>3.3662216899058251E-3</v>
      </c>
      <c r="BR398" s="119" t="str">
        <f t="shared" si="174"/>
        <v/>
      </c>
      <c r="BS398" s="119" t="str">
        <f t="shared" si="175"/>
        <v/>
      </c>
      <c r="BT398" s="140">
        <f t="shared" si="176"/>
        <v>0</v>
      </c>
      <c r="BU398" s="119">
        <f t="shared" si="177"/>
        <v>3.3662216899058251E-3</v>
      </c>
      <c r="BV398" s="119" t="str">
        <f t="shared" si="178"/>
        <v/>
      </c>
      <c r="BZ398" s="136">
        <f t="shared" si="160"/>
        <v>2.4064000000000032</v>
      </c>
      <c r="CA398" s="119">
        <f t="shared" si="158"/>
        <v>0.93397880558144764</v>
      </c>
      <c r="CB398" s="119">
        <f t="shared" si="159"/>
        <v>4.5985728431063855E-4</v>
      </c>
      <c r="CC398" s="119" t="str">
        <f t="shared" si="179"/>
        <v/>
      </c>
      <c r="CD398" s="121" t="str">
        <f t="shared" si="180"/>
        <v/>
      </c>
    </row>
    <row r="399" spans="1:82" ht="20.100000000000001" customHeight="1" x14ac:dyDescent="0.25">
      <c r="N399" s="136"/>
      <c r="AY399" s="134">
        <v>370</v>
      </c>
      <c r="AZ399" s="119">
        <f t="shared" si="161"/>
        <v>-3892.474039234201</v>
      </c>
      <c r="BA399" s="140">
        <f t="shared" si="162"/>
        <v>1.0792275988683273E-5</v>
      </c>
      <c r="BB399" s="140">
        <f t="shared" si="163"/>
        <v>5.8677417153325615E-3</v>
      </c>
      <c r="BC399" s="119">
        <f t="shared" si="164"/>
        <v>1.0792275988683273E-5</v>
      </c>
      <c r="BD399" s="119" t="str">
        <f t="shared" si="165"/>
        <v/>
      </c>
      <c r="BE399" s="119" t="str">
        <f t="shared" si="166"/>
        <v/>
      </c>
      <c r="BF399" s="119">
        <f t="shared" si="167"/>
        <v>0</v>
      </c>
      <c r="BG399" s="119">
        <f t="shared" si="168"/>
        <v>1.0792275988683273E-5</v>
      </c>
      <c r="BH399" s="119" t="str">
        <f t="shared" si="169"/>
        <v/>
      </c>
      <c r="BM399" s="134">
        <v>370</v>
      </c>
      <c r="BN399" s="119">
        <f t="shared" si="170"/>
        <v>-12.354207485918224</v>
      </c>
      <c r="BO399" s="140">
        <f t="shared" si="171"/>
        <v>3.4003519981417873E-3</v>
      </c>
      <c r="BP399" s="140">
        <f t="shared" si="172"/>
        <v>5.8677417153325615E-3</v>
      </c>
      <c r="BQ399" s="119">
        <f t="shared" si="173"/>
        <v>3.4003519981417873E-3</v>
      </c>
      <c r="BR399" s="119" t="str">
        <f t="shared" si="174"/>
        <v/>
      </c>
      <c r="BS399" s="119" t="str">
        <f t="shared" si="175"/>
        <v/>
      </c>
      <c r="BT399" s="140">
        <f t="shared" si="176"/>
        <v>0</v>
      </c>
      <c r="BU399" s="119">
        <f t="shared" si="177"/>
        <v>3.4003519981417873E-3</v>
      </c>
      <c r="BV399" s="119" t="str">
        <f t="shared" si="178"/>
        <v/>
      </c>
      <c r="BZ399" s="136">
        <f t="shared" si="160"/>
        <v>2.4128000000000034</v>
      </c>
      <c r="CA399" s="119">
        <f t="shared" si="158"/>
        <v>0.933518948297137</v>
      </c>
      <c r="CB399" s="119">
        <f t="shared" si="159"/>
        <v>4.6143790399266749E-4</v>
      </c>
      <c r="CC399" s="119" t="str">
        <f t="shared" si="179"/>
        <v/>
      </c>
      <c r="CD399" s="121" t="str">
        <f t="shared" si="180"/>
        <v/>
      </c>
    </row>
    <row r="400" spans="1:82" ht="20.100000000000001" customHeight="1" x14ac:dyDescent="0.25">
      <c r="F400" s="2"/>
      <c r="N400" s="136"/>
      <c r="AY400" s="134">
        <v>371</v>
      </c>
      <c r="AZ400" s="119">
        <f t="shared" si="161"/>
        <v>-3886.2955090131945</v>
      </c>
      <c r="BA400" s="140">
        <f t="shared" si="162"/>
        <v>1.0901525047135316E-5</v>
      </c>
      <c r="BB400" s="140">
        <f t="shared" si="163"/>
        <v>5.9347591407952118E-3</v>
      </c>
      <c r="BC400" s="119">
        <f t="shared" si="164"/>
        <v>1.0901525047135316E-5</v>
      </c>
      <c r="BD400" s="119" t="str">
        <f t="shared" si="165"/>
        <v/>
      </c>
      <c r="BE400" s="119" t="str">
        <f t="shared" si="166"/>
        <v/>
      </c>
      <c r="BF400" s="119">
        <f t="shared" si="167"/>
        <v>0</v>
      </c>
      <c r="BG400" s="119">
        <f t="shared" si="168"/>
        <v>1.0901525047135316E-5</v>
      </c>
      <c r="BH400" s="119" t="str">
        <f t="shared" si="169"/>
        <v/>
      </c>
      <c r="BM400" s="134">
        <v>371</v>
      </c>
      <c r="BN400" s="119">
        <f t="shared" si="170"/>
        <v>-12.334597632765972</v>
      </c>
      <c r="BO400" s="140">
        <f t="shared" si="171"/>
        <v>3.4347733986500816E-3</v>
      </c>
      <c r="BP400" s="140">
        <f t="shared" si="172"/>
        <v>5.9347591407952118E-3</v>
      </c>
      <c r="BQ400" s="119">
        <f t="shared" si="173"/>
        <v>3.4347733986500816E-3</v>
      </c>
      <c r="BR400" s="119" t="str">
        <f t="shared" si="174"/>
        <v/>
      </c>
      <c r="BS400" s="119" t="str">
        <f t="shared" si="175"/>
        <v/>
      </c>
      <c r="BT400" s="140">
        <f t="shared" si="176"/>
        <v>0</v>
      </c>
      <c r="BU400" s="119">
        <f t="shared" si="177"/>
        <v>3.4347733986500816E-3</v>
      </c>
      <c r="BV400" s="119" t="str">
        <f t="shared" si="178"/>
        <v/>
      </c>
      <c r="BZ400" s="136">
        <f t="shared" si="160"/>
        <v>2.4192000000000036</v>
      </c>
      <c r="CA400" s="119">
        <f t="shared" si="158"/>
        <v>0.93305751039314433</v>
      </c>
      <c r="CB400" s="119">
        <f t="shared" si="159"/>
        <v>4.6301583375607525E-4</v>
      </c>
      <c r="CC400" s="119" t="str">
        <f t="shared" si="179"/>
        <v/>
      </c>
      <c r="CD400" s="121" t="str">
        <f t="shared" si="180"/>
        <v/>
      </c>
    </row>
    <row r="401" spans="1:82" ht="20.100000000000001" customHeight="1" x14ac:dyDescent="0.25">
      <c r="N401" s="136"/>
      <c r="AY401" s="134">
        <v>372</v>
      </c>
      <c r="AZ401" s="119">
        <f t="shared" si="161"/>
        <v>-3880.1169787921876</v>
      </c>
      <c r="BA401" s="140">
        <f t="shared" si="162"/>
        <v>1.1011703833479915E-5</v>
      </c>
      <c r="BB401" s="140">
        <f t="shared" si="163"/>
        <v>6.0024544340331184E-3</v>
      </c>
      <c r="BC401" s="119">
        <f t="shared" si="164"/>
        <v>1.1011703833479915E-5</v>
      </c>
      <c r="BD401" s="119" t="str">
        <f t="shared" si="165"/>
        <v/>
      </c>
      <c r="BE401" s="119" t="str">
        <f t="shared" si="166"/>
        <v/>
      </c>
      <c r="BF401" s="119">
        <f t="shared" si="167"/>
        <v>0</v>
      </c>
      <c r="BG401" s="119">
        <f t="shared" si="168"/>
        <v>1.1011703833479915E-5</v>
      </c>
      <c r="BH401" s="119" t="str">
        <f t="shared" si="169"/>
        <v/>
      </c>
      <c r="BM401" s="134">
        <v>372</v>
      </c>
      <c r="BN401" s="119">
        <f t="shared" si="170"/>
        <v>-12.31498777961372</v>
      </c>
      <c r="BO401" s="140">
        <f t="shared" si="171"/>
        <v>3.4694877310756603E-3</v>
      </c>
      <c r="BP401" s="140">
        <f t="shared" si="172"/>
        <v>6.0024544340331245E-3</v>
      </c>
      <c r="BQ401" s="119">
        <f t="shared" si="173"/>
        <v>3.4694877310756603E-3</v>
      </c>
      <c r="BR401" s="119" t="str">
        <f t="shared" si="174"/>
        <v/>
      </c>
      <c r="BS401" s="119" t="str">
        <f t="shared" si="175"/>
        <v/>
      </c>
      <c r="BT401" s="140">
        <f t="shared" si="176"/>
        <v>0</v>
      </c>
      <c r="BU401" s="119">
        <f t="shared" si="177"/>
        <v>3.4694877310756603E-3</v>
      </c>
      <c r="BV401" s="119" t="str">
        <f t="shared" si="178"/>
        <v/>
      </c>
      <c r="BZ401" s="136">
        <f t="shared" si="160"/>
        <v>2.4256000000000038</v>
      </c>
      <c r="CA401" s="119">
        <f t="shared" si="158"/>
        <v>0.93259449455938825</v>
      </c>
      <c r="CB401" s="119">
        <f t="shared" si="159"/>
        <v>4.6459105195462147E-4</v>
      </c>
      <c r="CC401" s="119" t="str">
        <f t="shared" si="179"/>
        <v/>
      </c>
      <c r="CD401" s="121" t="str">
        <f t="shared" si="180"/>
        <v/>
      </c>
    </row>
    <row r="402" spans="1:82" ht="20.100000000000001" customHeight="1" x14ac:dyDescent="0.25">
      <c r="N402" s="136"/>
      <c r="AY402" s="134">
        <v>373</v>
      </c>
      <c r="AZ402" s="119">
        <f t="shared" si="161"/>
        <v>-3873.9384485711812</v>
      </c>
      <c r="BA402" s="140">
        <f t="shared" si="162"/>
        <v>1.1122818200717654E-5</v>
      </c>
      <c r="BB402" s="140">
        <f t="shared" si="163"/>
        <v>6.0708333574723871E-3</v>
      </c>
      <c r="BC402" s="119">
        <f t="shared" si="164"/>
        <v>1.1122818200717654E-5</v>
      </c>
      <c r="BD402" s="119" t="str">
        <f t="shared" si="165"/>
        <v/>
      </c>
      <c r="BE402" s="119" t="str">
        <f t="shared" si="166"/>
        <v/>
      </c>
      <c r="BF402" s="119">
        <f t="shared" si="167"/>
        <v>0</v>
      </c>
      <c r="BG402" s="119">
        <f t="shared" si="168"/>
        <v>1.1122818200717654E-5</v>
      </c>
      <c r="BH402" s="119" t="str">
        <f t="shared" si="169"/>
        <v/>
      </c>
      <c r="BM402" s="134">
        <v>373</v>
      </c>
      <c r="BN402" s="119">
        <f t="shared" si="170"/>
        <v>-12.29537792646147</v>
      </c>
      <c r="BO402" s="140">
        <f t="shared" si="171"/>
        <v>3.504496839539459E-3</v>
      </c>
      <c r="BP402" s="140">
        <f t="shared" si="172"/>
        <v>6.0708333574723871E-3</v>
      </c>
      <c r="BQ402" s="119">
        <f t="shared" si="173"/>
        <v>3.504496839539459E-3</v>
      </c>
      <c r="BR402" s="119" t="str">
        <f t="shared" si="174"/>
        <v/>
      </c>
      <c r="BS402" s="119" t="str">
        <f t="shared" si="175"/>
        <v/>
      </c>
      <c r="BT402" s="140">
        <f t="shared" si="176"/>
        <v>0</v>
      </c>
      <c r="BU402" s="119">
        <f t="shared" si="177"/>
        <v>3.504496839539459E-3</v>
      </c>
      <c r="BV402" s="119" t="str">
        <f t="shared" si="178"/>
        <v/>
      </c>
      <c r="BZ402" s="136">
        <f t="shared" si="160"/>
        <v>2.4320000000000039</v>
      </c>
      <c r="CA402" s="119">
        <f t="shared" si="158"/>
        <v>0.93212990350743363</v>
      </c>
      <c r="CB402" s="119">
        <f t="shared" si="159"/>
        <v>4.6616353710837721E-4</v>
      </c>
      <c r="CC402" s="119" t="str">
        <f t="shared" si="179"/>
        <v/>
      </c>
      <c r="CD402" s="121" t="str">
        <f t="shared" si="180"/>
        <v/>
      </c>
    </row>
    <row r="403" spans="1:82" ht="20.100000000000001" customHeight="1" x14ac:dyDescent="0.25">
      <c r="N403" s="136"/>
      <c r="AY403" s="134">
        <v>374</v>
      </c>
      <c r="AZ403" s="119">
        <f t="shared" si="161"/>
        <v>-3867.7599183501743</v>
      </c>
      <c r="BA403" s="140">
        <f t="shared" si="162"/>
        <v>1.1234874015822456E-5</v>
      </c>
      <c r="BB403" s="140">
        <f t="shared" si="163"/>
        <v>6.1399017097453377E-3</v>
      </c>
      <c r="BC403" s="119">
        <f t="shared" si="164"/>
        <v>1.1234874015822456E-5</v>
      </c>
      <c r="BD403" s="119" t="str">
        <f t="shared" si="165"/>
        <v/>
      </c>
      <c r="BE403" s="119" t="str">
        <f t="shared" si="166"/>
        <v/>
      </c>
      <c r="BF403" s="119">
        <f t="shared" si="167"/>
        <v>0</v>
      </c>
      <c r="BG403" s="119">
        <f t="shared" si="168"/>
        <v>1.1234874015822456E-5</v>
      </c>
      <c r="BH403" s="119" t="str">
        <f t="shared" si="169"/>
        <v/>
      </c>
      <c r="BM403" s="134">
        <v>374</v>
      </c>
      <c r="BN403" s="119">
        <f t="shared" si="170"/>
        <v>-12.275768073309219</v>
      </c>
      <c r="BO403" s="140">
        <f t="shared" si="171"/>
        <v>3.539802572565056E-3</v>
      </c>
      <c r="BP403" s="140">
        <f t="shared" si="172"/>
        <v>6.1399017097453377E-3</v>
      </c>
      <c r="BQ403" s="119">
        <f t="shared" si="173"/>
        <v>3.539802572565056E-3</v>
      </c>
      <c r="BR403" s="119" t="str">
        <f t="shared" si="174"/>
        <v/>
      </c>
      <c r="BS403" s="119" t="str">
        <f t="shared" si="175"/>
        <v/>
      </c>
      <c r="BT403" s="140">
        <f t="shared" si="176"/>
        <v>0</v>
      </c>
      <c r="BU403" s="119">
        <f t="shared" si="177"/>
        <v>3.539802572565056E-3</v>
      </c>
      <c r="BV403" s="119" t="str">
        <f t="shared" si="178"/>
        <v/>
      </c>
      <c r="BZ403" s="136">
        <f t="shared" si="160"/>
        <v>2.4384000000000041</v>
      </c>
      <c r="CA403" s="119">
        <f t="shared" si="158"/>
        <v>0.93166373997032526</v>
      </c>
      <c r="CB403" s="119">
        <f t="shared" si="159"/>
        <v>4.6773326790272574E-4</v>
      </c>
      <c r="CC403" s="119" t="str">
        <f t="shared" si="179"/>
        <v/>
      </c>
      <c r="CD403" s="121" t="str">
        <f t="shared" si="180"/>
        <v/>
      </c>
    </row>
    <row r="404" spans="1:82" ht="20.100000000000001" customHeight="1" x14ac:dyDescent="0.25">
      <c r="N404" s="136"/>
      <c r="AY404" s="134">
        <v>375</v>
      </c>
      <c r="AZ404" s="119">
        <f t="shared" si="161"/>
        <v>-3861.5813881291679</v>
      </c>
      <c r="BA404" s="140">
        <f t="shared" si="162"/>
        <v>1.1347877159505197E-5</v>
      </c>
      <c r="BB404" s="140">
        <f t="shared" si="163"/>
        <v>6.2096653257761331E-3</v>
      </c>
      <c r="BC404" s="119">
        <f t="shared" si="164"/>
        <v>1.1347877159505197E-5</v>
      </c>
      <c r="BD404" s="119" t="str">
        <f t="shared" si="165"/>
        <v/>
      </c>
      <c r="BE404" s="119" t="str">
        <f t="shared" si="166"/>
        <v/>
      </c>
      <c r="BF404" s="119">
        <f t="shared" si="167"/>
        <v>0</v>
      </c>
      <c r="BG404" s="119">
        <f t="shared" si="168"/>
        <v>1.1347877159505197E-5</v>
      </c>
      <c r="BH404" s="119" t="str">
        <f t="shared" si="169"/>
        <v/>
      </c>
      <c r="BM404" s="134">
        <v>375</v>
      </c>
      <c r="BN404" s="119">
        <f t="shared" si="170"/>
        <v>-12.256158220156966</v>
      </c>
      <c r="BO404" s="140">
        <f t="shared" si="171"/>
        <v>3.5754067830041578E-3</v>
      </c>
      <c r="BP404" s="140">
        <f t="shared" si="172"/>
        <v>6.2096653257761383E-3</v>
      </c>
      <c r="BQ404" s="119">
        <f t="shared" si="173"/>
        <v>3.5754067830041578E-3</v>
      </c>
      <c r="BR404" s="119" t="str">
        <f t="shared" si="174"/>
        <v/>
      </c>
      <c r="BS404" s="119" t="str">
        <f t="shared" si="175"/>
        <v/>
      </c>
      <c r="BT404" s="140">
        <f t="shared" si="176"/>
        <v>0</v>
      </c>
      <c r="BU404" s="119">
        <f t="shared" si="177"/>
        <v>3.5754067830041578E-3</v>
      </c>
      <c r="BV404" s="119" t="str">
        <f t="shared" si="178"/>
        <v/>
      </c>
      <c r="BZ404" s="136">
        <f t="shared" si="160"/>
        <v>2.4448000000000043</v>
      </c>
      <c r="CA404" s="119">
        <f t="shared" si="158"/>
        <v>0.93119600670242253</v>
      </c>
      <c r="CB404" s="119">
        <f t="shared" si="159"/>
        <v>4.6930022318902864E-4</v>
      </c>
      <c r="CC404" s="119" t="str">
        <f t="shared" si="179"/>
        <v/>
      </c>
      <c r="CD404" s="121" t="str">
        <f t="shared" si="180"/>
        <v/>
      </c>
    </row>
    <row r="405" spans="1:82" ht="20.100000000000001" customHeight="1" x14ac:dyDescent="0.25">
      <c r="N405" s="136"/>
      <c r="AY405" s="134">
        <v>376</v>
      </c>
      <c r="AZ405" s="119">
        <f t="shared" si="161"/>
        <v>-3855.402857908161</v>
      </c>
      <c r="BA405" s="140">
        <f t="shared" si="162"/>
        <v>1.1461833525973848E-5</v>
      </c>
      <c r="BB405" s="140">
        <f t="shared" si="163"/>
        <v>6.2801300768649043E-3</v>
      </c>
      <c r="BC405" s="119">
        <f t="shared" si="164"/>
        <v>1.1461833525973848E-5</v>
      </c>
      <c r="BD405" s="119" t="str">
        <f t="shared" si="165"/>
        <v/>
      </c>
      <c r="BE405" s="119" t="str">
        <f t="shared" si="166"/>
        <v/>
      </c>
      <c r="BF405" s="119">
        <f t="shared" si="167"/>
        <v>0</v>
      </c>
      <c r="BG405" s="119">
        <f t="shared" si="168"/>
        <v>1.1461833525973848E-5</v>
      </c>
      <c r="BH405" s="119" t="str">
        <f t="shared" si="169"/>
        <v/>
      </c>
      <c r="BM405" s="134">
        <v>376</v>
      </c>
      <c r="BN405" s="119">
        <f t="shared" si="170"/>
        <v>-12.236548367004715</v>
      </c>
      <c r="BO405" s="140">
        <f t="shared" si="171"/>
        <v>3.611311327961028E-3</v>
      </c>
      <c r="BP405" s="140">
        <f t="shared" si="172"/>
        <v>6.2801300768649043E-3</v>
      </c>
      <c r="BQ405" s="119">
        <f t="shared" si="173"/>
        <v>3.611311327961028E-3</v>
      </c>
      <c r="BR405" s="119" t="str">
        <f t="shared" si="174"/>
        <v/>
      </c>
      <c r="BS405" s="119" t="str">
        <f t="shared" si="175"/>
        <v/>
      </c>
      <c r="BT405" s="140">
        <f t="shared" si="176"/>
        <v>0</v>
      </c>
      <c r="BU405" s="119">
        <f t="shared" si="177"/>
        <v>3.611311327961028E-3</v>
      </c>
      <c r="BV405" s="119" t="str">
        <f t="shared" si="178"/>
        <v/>
      </c>
      <c r="BZ405" s="136">
        <f t="shared" si="160"/>
        <v>2.4512000000000045</v>
      </c>
      <c r="CA405" s="119">
        <f t="shared" si="158"/>
        <v>0.9307267064792335</v>
      </c>
      <c r="CB405" s="119">
        <f t="shared" si="159"/>
        <v>4.7086438198307157E-4</v>
      </c>
      <c r="CC405" s="119" t="str">
        <f t="shared" si="179"/>
        <v/>
      </c>
      <c r="CD405" s="121" t="str">
        <f t="shared" si="180"/>
        <v/>
      </c>
    </row>
    <row r="406" spans="1:82" ht="20.100000000000001" customHeight="1" x14ac:dyDescent="0.25">
      <c r="A406" s="162" t="s">
        <v>34</v>
      </c>
      <c r="B406" s="162"/>
      <c r="C406" s="162"/>
      <c r="D406" s="162"/>
      <c r="E406" s="162"/>
      <c r="F406" s="162"/>
      <c r="N406" s="136"/>
      <c r="AY406" s="134">
        <v>377</v>
      </c>
      <c r="AZ406" s="119">
        <f t="shared" si="161"/>
        <v>-3849.2243276871545</v>
      </c>
      <c r="BA406" s="140">
        <f t="shared" si="162"/>
        <v>1.157674902269013E-5</v>
      </c>
      <c r="BB406" s="140">
        <f t="shared" si="163"/>
        <v>6.3513018707703995E-3</v>
      </c>
      <c r="BC406" s="119">
        <f t="shared" si="164"/>
        <v>1.157674902269013E-5</v>
      </c>
      <c r="BD406" s="119" t="str">
        <f t="shared" si="165"/>
        <v/>
      </c>
      <c r="BE406" s="119" t="str">
        <f t="shared" si="166"/>
        <v/>
      </c>
      <c r="BF406" s="119">
        <f t="shared" si="167"/>
        <v>0</v>
      </c>
      <c r="BG406" s="119">
        <f t="shared" si="168"/>
        <v>1.157674902269013E-5</v>
      </c>
      <c r="BH406" s="119" t="str">
        <f t="shared" si="169"/>
        <v/>
      </c>
      <c r="BM406" s="134">
        <v>377</v>
      </c>
      <c r="BN406" s="119">
        <f t="shared" si="170"/>
        <v>-12.216938513852465</v>
      </c>
      <c r="BO406" s="140">
        <f t="shared" si="171"/>
        <v>3.6475180687158422E-3</v>
      </c>
      <c r="BP406" s="140">
        <f t="shared" si="172"/>
        <v>6.3513018707703995E-3</v>
      </c>
      <c r="BQ406" s="119">
        <f t="shared" si="173"/>
        <v>3.6475180687158422E-3</v>
      </c>
      <c r="BR406" s="119" t="str">
        <f t="shared" si="174"/>
        <v/>
      </c>
      <c r="BS406" s="119" t="str">
        <f t="shared" si="175"/>
        <v/>
      </c>
      <c r="BT406" s="140">
        <f t="shared" si="176"/>
        <v>0</v>
      </c>
      <c r="BU406" s="119">
        <f t="shared" si="177"/>
        <v>3.6475180687158422E-3</v>
      </c>
      <c r="BV406" s="119" t="str">
        <f t="shared" si="178"/>
        <v/>
      </c>
      <c r="BZ406" s="136">
        <f t="shared" si="160"/>
        <v>2.4576000000000047</v>
      </c>
      <c r="CA406" s="119">
        <f t="shared" si="158"/>
        <v>0.93025584209725043</v>
      </c>
      <c r="CB406" s="119">
        <f t="shared" si="159"/>
        <v>4.724257234651752E-4</v>
      </c>
      <c r="CC406" s="119" t="str">
        <f t="shared" si="179"/>
        <v/>
      </c>
      <c r="CD406" s="121" t="str">
        <f t="shared" si="180"/>
        <v/>
      </c>
    </row>
    <row r="407" spans="1:82" ht="20.100000000000001" customHeight="1" x14ac:dyDescent="0.25">
      <c r="A407" s="160" t="s">
        <v>39</v>
      </c>
      <c r="B407" s="160"/>
      <c r="C407" s="160"/>
      <c r="D407" s="160"/>
      <c r="E407" s="160"/>
      <c r="F407" s="160"/>
      <c r="N407" s="136"/>
      <c r="AY407" s="134">
        <v>378</v>
      </c>
      <c r="AZ407" s="119">
        <f t="shared" si="161"/>
        <v>-3843.0457974661476</v>
      </c>
      <c r="BA407" s="140">
        <f t="shared" si="162"/>
        <v>1.1692629570122611E-5</v>
      </c>
      <c r="BB407" s="140">
        <f t="shared" si="163"/>
        <v>6.4231866517910977E-3</v>
      </c>
      <c r="BC407" s="119">
        <f t="shared" si="164"/>
        <v>1.1692629570122611E-5</v>
      </c>
      <c r="BD407" s="119" t="str">
        <f t="shared" si="165"/>
        <v/>
      </c>
      <c r="BE407" s="119" t="str">
        <f t="shared" si="166"/>
        <v/>
      </c>
      <c r="BF407" s="119">
        <f t="shared" si="167"/>
        <v>0</v>
      </c>
      <c r="BG407" s="119">
        <f t="shared" si="168"/>
        <v>1.1692629570122611E-5</v>
      </c>
      <c r="BH407" s="119" t="str">
        <f t="shared" si="169"/>
        <v/>
      </c>
      <c r="BM407" s="134">
        <v>378</v>
      </c>
      <c r="BN407" s="119">
        <f t="shared" si="170"/>
        <v>-12.197328660700213</v>
      </c>
      <c r="BO407" s="140">
        <f t="shared" si="171"/>
        <v>3.6840288706468699E-3</v>
      </c>
      <c r="BP407" s="140">
        <f t="shared" si="172"/>
        <v>6.4231866517910977E-3</v>
      </c>
      <c r="BQ407" s="119">
        <f t="shared" si="173"/>
        <v>3.6840288706468699E-3</v>
      </c>
      <c r="BR407" s="119" t="str">
        <f t="shared" si="174"/>
        <v/>
      </c>
      <c r="BS407" s="119" t="str">
        <f t="shared" si="175"/>
        <v/>
      </c>
      <c r="BT407" s="140">
        <f t="shared" si="176"/>
        <v>0</v>
      </c>
      <c r="BU407" s="119">
        <f t="shared" si="177"/>
        <v>3.6840288706468699E-3</v>
      </c>
      <c r="BV407" s="119" t="str">
        <f t="shared" si="178"/>
        <v/>
      </c>
      <c r="BZ407" s="136">
        <f t="shared" si="160"/>
        <v>2.4640000000000049</v>
      </c>
      <c r="CA407" s="119">
        <f t="shared" ref="CA407:CA470" si="181">_xlfn.CHISQ.DIST.RT(BZ407,7)</f>
        <v>0.92978341637378525</v>
      </c>
      <c r="CB407" s="119">
        <f t="shared" ref="CB407:CB470" si="182">CA407-CA408</f>
        <v>4.7398422697964016E-4</v>
      </c>
      <c r="CC407" s="119" t="str">
        <f t="shared" si="179"/>
        <v/>
      </c>
      <c r="CD407" s="121" t="str">
        <f t="shared" si="180"/>
        <v/>
      </c>
    </row>
    <row r="408" spans="1:82" ht="20.100000000000001" customHeight="1" x14ac:dyDescent="0.25">
      <c r="A408" s="160"/>
      <c r="B408" s="160"/>
      <c r="C408" s="160"/>
      <c r="D408" s="160"/>
      <c r="E408" s="160"/>
      <c r="F408" s="160"/>
      <c r="N408" s="136"/>
      <c r="AY408" s="134">
        <v>379</v>
      </c>
      <c r="AZ408" s="119">
        <f t="shared" si="161"/>
        <v>-3836.8672672451412</v>
      </c>
      <c r="BA408" s="140">
        <f t="shared" si="162"/>
        <v>1.1809481101496332E-5</v>
      </c>
      <c r="BB408" s="140">
        <f t="shared" si="163"/>
        <v>6.4957904008448265E-3</v>
      </c>
      <c r="BC408" s="119">
        <f t="shared" si="164"/>
        <v>1.1809481101496332E-5</v>
      </c>
      <c r="BD408" s="119" t="str">
        <f t="shared" si="165"/>
        <v/>
      </c>
      <c r="BE408" s="119" t="str">
        <f t="shared" si="166"/>
        <v/>
      </c>
      <c r="BF408" s="119">
        <f t="shared" si="167"/>
        <v>0</v>
      </c>
      <c r="BG408" s="119">
        <f t="shared" si="168"/>
        <v>1.1809481101496332E-5</v>
      </c>
      <c r="BH408" s="119" t="str">
        <f t="shared" si="169"/>
        <v/>
      </c>
      <c r="BM408" s="134">
        <v>379</v>
      </c>
      <c r="BN408" s="119">
        <f t="shared" si="170"/>
        <v>-12.177718807547961</v>
      </c>
      <c r="BO408" s="140">
        <f t="shared" si="171"/>
        <v>3.7208456031516037E-3</v>
      </c>
      <c r="BP408" s="140">
        <f t="shared" si="172"/>
        <v>6.4957904008448317E-3</v>
      </c>
      <c r="BQ408" s="119">
        <f t="shared" si="173"/>
        <v>3.7208456031516037E-3</v>
      </c>
      <c r="BR408" s="119" t="str">
        <f t="shared" si="174"/>
        <v/>
      </c>
      <c r="BS408" s="119" t="str">
        <f t="shared" si="175"/>
        <v/>
      </c>
      <c r="BT408" s="140">
        <f t="shared" si="176"/>
        <v>0</v>
      </c>
      <c r="BU408" s="119">
        <f t="shared" si="177"/>
        <v>3.7208456031516037E-3</v>
      </c>
      <c r="BV408" s="119" t="str">
        <f t="shared" si="178"/>
        <v/>
      </c>
      <c r="BZ408" s="136">
        <f t="shared" si="160"/>
        <v>2.470400000000005</v>
      </c>
      <c r="CA408" s="119">
        <f t="shared" si="181"/>
        <v>0.92930943214680561</v>
      </c>
      <c r="CB408" s="119">
        <f t="shared" si="182"/>
        <v>4.7553987203396986E-4</v>
      </c>
      <c r="CC408" s="119" t="str">
        <f t="shared" si="179"/>
        <v/>
      </c>
      <c r="CD408" s="121" t="str">
        <f t="shared" si="180"/>
        <v/>
      </c>
    </row>
    <row r="409" spans="1:82" ht="20.100000000000001" customHeight="1" x14ac:dyDescent="0.25">
      <c r="N409" s="136"/>
      <c r="AY409" s="134">
        <v>380</v>
      </c>
      <c r="AZ409" s="119">
        <f t="shared" si="161"/>
        <v>-3830.6887370241343</v>
      </c>
      <c r="BA409" s="140">
        <f t="shared" si="162"/>
        <v>1.1927309562538863E-5</v>
      </c>
      <c r="BB409" s="140">
        <f t="shared" si="163"/>
        <v>6.569119135546763E-3</v>
      </c>
      <c r="BC409" s="119">
        <f t="shared" si="164"/>
        <v>1.1927309562538863E-5</v>
      </c>
      <c r="BD409" s="119" t="str">
        <f t="shared" si="165"/>
        <v/>
      </c>
      <c r="BE409" s="119" t="str">
        <f t="shared" si="166"/>
        <v/>
      </c>
      <c r="BF409" s="119">
        <f t="shared" si="167"/>
        <v>0</v>
      </c>
      <c r="BG409" s="119">
        <f t="shared" si="168"/>
        <v>1.1927309562538863E-5</v>
      </c>
      <c r="BH409" s="119" t="str">
        <f t="shared" si="169"/>
        <v/>
      </c>
      <c r="BM409" s="134">
        <v>380</v>
      </c>
      <c r="BN409" s="119">
        <f t="shared" si="170"/>
        <v>-12.158108954395711</v>
      </c>
      <c r="BO409" s="140">
        <f t="shared" si="171"/>
        <v>3.7579701395667234E-3</v>
      </c>
      <c r="BP409" s="140">
        <f t="shared" si="172"/>
        <v>6.569119135546763E-3</v>
      </c>
      <c r="BQ409" s="119">
        <f t="shared" si="173"/>
        <v>3.7579701395667234E-3</v>
      </c>
      <c r="BR409" s="119" t="str">
        <f t="shared" si="174"/>
        <v/>
      </c>
      <c r="BS409" s="119" t="str">
        <f t="shared" si="175"/>
        <v/>
      </c>
      <c r="BT409" s="140">
        <f t="shared" si="176"/>
        <v>0</v>
      </c>
      <c r="BU409" s="119">
        <f t="shared" si="177"/>
        <v>3.7579701395667234E-3</v>
      </c>
      <c r="BV409" s="119" t="str">
        <f t="shared" si="178"/>
        <v/>
      </c>
      <c r="BZ409" s="136">
        <f t="shared" ref="BZ409:BZ472" si="183">BZ408+$CC$19</f>
        <v>2.4768000000000052</v>
      </c>
      <c r="CA409" s="119">
        <f t="shared" si="181"/>
        <v>0.92883389227477164</v>
      </c>
      <c r="CB409" s="119">
        <f t="shared" si="182"/>
        <v>4.7709263829909254E-4</v>
      </c>
      <c r="CC409" s="119" t="str">
        <f t="shared" si="179"/>
        <v/>
      </c>
      <c r="CD409" s="121" t="str">
        <f t="shared" si="180"/>
        <v/>
      </c>
    </row>
    <row r="410" spans="1:82" ht="20.100000000000001" customHeight="1" x14ac:dyDescent="0.25">
      <c r="E410" s="17" t="s">
        <v>35</v>
      </c>
      <c r="F410" s="53">
        <v>4</v>
      </c>
      <c r="G410" s="155" t="str">
        <f>IF(F412&gt;0.01,"Reduzir o número de casas decimais","")</f>
        <v>Reduzir o número de casas decimais</v>
      </c>
      <c r="H410" s="155"/>
      <c r="I410" s="155"/>
      <c r="N410" s="136"/>
      <c r="AY410" s="134">
        <v>381</v>
      </c>
      <c r="AZ410" s="119">
        <f t="shared" si="161"/>
        <v>-3824.5102068031279</v>
      </c>
      <c r="BA410" s="140">
        <f t="shared" si="162"/>
        <v>1.2046120911222842E-5</v>
      </c>
      <c r="BB410" s="140">
        <f t="shared" si="163"/>
        <v>6.6431789102859009E-3</v>
      </c>
      <c r="BC410" s="119">
        <f t="shared" si="164"/>
        <v>1.2046120911222842E-5</v>
      </c>
      <c r="BD410" s="119" t="str">
        <f t="shared" si="165"/>
        <v/>
      </c>
      <c r="BE410" s="119" t="str">
        <f t="shared" si="166"/>
        <v/>
      </c>
      <c r="BF410" s="119">
        <f t="shared" si="167"/>
        <v>0</v>
      </c>
      <c r="BG410" s="119">
        <f t="shared" si="168"/>
        <v>1.2046120911222842E-5</v>
      </c>
      <c r="BH410" s="119" t="str">
        <f t="shared" si="169"/>
        <v/>
      </c>
      <c r="BM410" s="134">
        <v>381</v>
      </c>
      <c r="BN410" s="119">
        <f t="shared" si="170"/>
        <v>-12.138499101243461</v>
      </c>
      <c r="BO410" s="140">
        <f t="shared" si="171"/>
        <v>3.7954043570870236E-3</v>
      </c>
      <c r="BP410" s="140">
        <f t="shared" si="172"/>
        <v>6.6431789102859009E-3</v>
      </c>
      <c r="BQ410" s="119">
        <f t="shared" si="173"/>
        <v>3.7954043570870236E-3</v>
      </c>
      <c r="BR410" s="119" t="str">
        <f t="shared" si="174"/>
        <v/>
      </c>
      <c r="BS410" s="119" t="str">
        <f t="shared" si="175"/>
        <v/>
      </c>
      <c r="BT410" s="140">
        <f t="shared" si="176"/>
        <v>0</v>
      </c>
      <c r="BU410" s="119">
        <f t="shared" si="177"/>
        <v>3.7954043570870236E-3</v>
      </c>
      <c r="BV410" s="119" t="str">
        <f t="shared" si="178"/>
        <v/>
      </c>
      <c r="BZ410" s="136">
        <f t="shared" si="183"/>
        <v>2.4832000000000054</v>
      </c>
      <c r="CA410" s="119">
        <f t="shared" si="181"/>
        <v>0.92835679963647255</v>
      </c>
      <c r="CB410" s="119">
        <f t="shared" si="182"/>
        <v>4.7864250560791799E-4</v>
      </c>
      <c r="CC410" s="119" t="str">
        <f t="shared" si="179"/>
        <v/>
      </c>
      <c r="CD410" s="121" t="str">
        <f t="shared" si="180"/>
        <v/>
      </c>
    </row>
    <row r="411" spans="1:82" ht="20.100000000000001" customHeight="1" x14ac:dyDescent="0.25">
      <c r="E411" s="20" t="s">
        <v>36</v>
      </c>
      <c r="F411" s="20">
        <f>F414-F351</f>
        <v>6130.3288672378985</v>
      </c>
      <c r="N411" s="136"/>
      <c r="S411" s="119" t="s">
        <v>138</v>
      </c>
      <c r="AY411" s="134">
        <v>382</v>
      </c>
      <c r="AZ411" s="119">
        <f t="shared" si="161"/>
        <v>-3818.331676582121</v>
      </c>
      <c r="BA411" s="140">
        <f t="shared" si="162"/>
        <v>1.2165921117504917E-5</v>
      </c>
      <c r="BB411" s="140">
        <f t="shared" si="163"/>
        <v>6.7179758162999237E-3</v>
      </c>
      <c r="BC411" s="119">
        <f t="shared" si="164"/>
        <v>1.2165921117504917E-5</v>
      </c>
      <c r="BD411" s="119" t="str">
        <f t="shared" si="165"/>
        <v/>
      </c>
      <c r="BE411" s="119" t="str">
        <f t="shared" si="166"/>
        <v/>
      </c>
      <c r="BF411" s="119">
        <f t="shared" si="167"/>
        <v>0</v>
      </c>
      <c r="BG411" s="119">
        <f t="shared" si="168"/>
        <v>1.2165921117504917E-5</v>
      </c>
      <c r="BH411" s="119" t="str">
        <f t="shared" si="169"/>
        <v/>
      </c>
      <c r="BM411" s="134">
        <v>382</v>
      </c>
      <c r="BN411" s="119">
        <f t="shared" si="170"/>
        <v>-12.118889248091209</v>
      </c>
      <c r="BO411" s="140">
        <f t="shared" si="171"/>
        <v>3.833150136683118E-3</v>
      </c>
      <c r="BP411" s="140">
        <f t="shared" si="172"/>
        <v>6.7179758162999237E-3</v>
      </c>
      <c r="BQ411" s="119">
        <f t="shared" si="173"/>
        <v>3.833150136683118E-3</v>
      </c>
      <c r="BR411" s="119" t="str">
        <f t="shared" si="174"/>
        <v/>
      </c>
      <c r="BS411" s="119" t="str">
        <f t="shared" si="175"/>
        <v/>
      </c>
      <c r="BT411" s="140">
        <f t="shared" si="176"/>
        <v>0</v>
      </c>
      <c r="BU411" s="119">
        <f t="shared" si="177"/>
        <v>3.833150136683118E-3</v>
      </c>
      <c r="BV411" s="119" t="str">
        <f t="shared" si="178"/>
        <v/>
      </c>
      <c r="BZ411" s="136">
        <f t="shared" si="183"/>
        <v>2.4896000000000056</v>
      </c>
      <c r="CA411" s="119">
        <f t="shared" si="181"/>
        <v>0.92787815713086463</v>
      </c>
      <c r="CB411" s="119">
        <f t="shared" si="182"/>
        <v>4.8018945395578161E-4</v>
      </c>
      <c r="CC411" s="119" t="str">
        <f t="shared" si="179"/>
        <v/>
      </c>
      <c r="CD411" s="121" t="str">
        <f t="shared" si="180"/>
        <v/>
      </c>
    </row>
    <row r="412" spans="1:82" ht="20.100000000000001" customHeight="1" x14ac:dyDescent="0.25">
      <c r="E412" s="20" t="s">
        <v>37</v>
      </c>
      <c r="F412" s="25">
        <f>F411/F351</f>
        <v>2.7383471982689478E-2</v>
      </c>
      <c r="N412" s="136"/>
      <c r="S412" s="119" t="s">
        <v>139</v>
      </c>
      <c r="AY412" s="134">
        <v>383</v>
      </c>
      <c r="AZ412" s="119">
        <f t="shared" si="161"/>
        <v>-3812.1531463611145</v>
      </c>
      <c r="BA412" s="140">
        <f t="shared" si="162"/>
        <v>1.2286716163061187E-5</v>
      </c>
      <c r="BB412" s="140">
        <f t="shared" si="163"/>
        <v>6.7935159817483944E-3</v>
      </c>
      <c r="BC412" s="119">
        <f t="shared" si="164"/>
        <v>1.2286716163061187E-5</v>
      </c>
      <c r="BD412" s="119" t="str">
        <f t="shared" si="165"/>
        <v/>
      </c>
      <c r="BE412" s="119" t="str">
        <f t="shared" si="166"/>
        <v/>
      </c>
      <c r="BF412" s="119">
        <f t="shared" si="167"/>
        <v>0</v>
      </c>
      <c r="BG412" s="119">
        <f t="shared" si="168"/>
        <v>1.2286716163061187E-5</v>
      </c>
      <c r="BH412" s="119" t="str">
        <f t="shared" si="169"/>
        <v/>
      </c>
      <c r="BM412" s="134">
        <v>383</v>
      </c>
      <c r="BN412" s="119">
        <f t="shared" si="170"/>
        <v>-12.099279394938957</v>
      </c>
      <c r="BO412" s="140">
        <f t="shared" si="171"/>
        <v>3.8712093630181E-3</v>
      </c>
      <c r="BP412" s="140">
        <f t="shared" si="172"/>
        <v>6.7935159817483944E-3</v>
      </c>
      <c r="BQ412" s="119">
        <f t="shared" si="173"/>
        <v>3.8712093630181E-3</v>
      </c>
      <c r="BR412" s="119" t="str">
        <f t="shared" si="174"/>
        <v/>
      </c>
      <c r="BS412" s="119" t="str">
        <f t="shared" si="175"/>
        <v/>
      </c>
      <c r="BT412" s="140">
        <f t="shared" si="176"/>
        <v>0</v>
      </c>
      <c r="BU412" s="119">
        <f t="shared" si="177"/>
        <v>3.8712093630181E-3</v>
      </c>
      <c r="BV412" s="119" t="str">
        <f t="shared" si="178"/>
        <v/>
      </c>
      <c r="BZ412" s="136">
        <f t="shared" si="183"/>
        <v>2.4960000000000058</v>
      </c>
      <c r="CA412" s="119">
        <f t="shared" si="181"/>
        <v>0.92739796767690885</v>
      </c>
      <c r="CB412" s="119">
        <f t="shared" si="182"/>
        <v>4.8173346349922319E-4</v>
      </c>
      <c r="CC412" s="119" t="str">
        <f t="shared" si="179"/>
        <v/>
      </c>
      <c r="CD412" s="121" t="str">
        <f t="shared" si="180"/>
        <v/>
      </c>
    </row>
    <row r="413" spans="1:82" ht="20.100000000000001" customHeight="1" x14ac:dyDescent="0.25">
      <c r="N413" s="136"/>
      <c r="S413" s="119" t="s">
        <v>140</v>
      </c>
      <c r="AY413" s="134">
        <v>384</v>
      </c>
      <c r="AZ413" s="119">
        <f t="shared" ref="AZ413:AZ476" si="184">$AZ$23+(AY413*$AZ$26)</f>
        <v>-3805.9746161401076</v>
      </c>
      <c r="BA413" s="140">
        <f t="shared" ref="BA413:BA476" si="185">_xlfn.NORM.DIST($AZ413,$AZ$20,$AZ$21,0)</f>
        <v>1.2408512041018998E-5</v>
      </c>
      <c r="BB413" s="140">
        <f t="shared" ref="BB413:BB476" si="186">_xlfn.NORM.DIST($AZ413,$AZ$20,$AZ$21,1)</f>
        <v>6.8698055717843773E-3</v>
      </c>
      <c r="BC413" s="119">
        <f t="shared" ref="BC413:BC476" si="187">IF(OR(BB413&lt;$BD$25,BB413&gt;$BD$26),BA413,"")</f>
        <v>1.2408512041018998E-5</v>
      </c>
      <c r="BD413" s="119" t="str">
        <f t="shared" ref="BD413:BD476" si="188">IF(AND(BB413&gt;$BD$25,BB413&lt;$BD$26),BA413,"")</f>
        <v/>
      </c>
      <c r="BE413" s="119" t="str">
        <f t="shared" ref="BE413:BE476" si="189">IF(BA413=MAX($BA$29:$BA$2029),BA413,"")</f>
        <v/>
      </c>
      <c r="BF413" s="119">
        <f t="shared" ref="BF413:BF476" si="190">_xlfn.NORM.DIST(AZ413,$BD$21,$BD$22,0)</f>
        <v>0</v>
      </c>
      <c r="BG413" s="119">
        <f t="shared" ref="BG413:BG476" si="191">IF(BF413=MAX($BF$29:$BF$2029),BA413,"")</f>
        <v>1.2408512041018998E-5</v>
      </c>
      <c r="BH413" s="119" t="str">
        <f t="shared" ref="BH413:BH476" si="192">IF(BG413=MIN($BG$29:$BG$2029),BG413,"")</f>
        <v/>
      </c>
      <c r="BM413" s="134">
        <v>384</v>
      </c>
      <c r="BN413" s="119">
        <f t="shared" ref="BN413:BN476" si="193">$BN$23+(BM413*$BN$26)</f>
        <v>-12.079669541786707</v>
      </c>
      <c r="BO413" s="140">
        <f t="shared" ref="BO413:BO476" si="194">_xlfn.NORM.DIST(BN413,BN$20,BN$21,0)</f>
        <v>3.9095839243630422E-3</v>
      </c>
      <c r="BP413" s="140">
        <f t="shared" ref="BP413:BP476" si="195">_xlfn.NORM.DIST(BN413,BN$20,BN$21,1)</f>
        <v>6.8698055717843773E-3</v>
      </c>
      <c r="BQ413" s="119">
        <f t="shared" ref="BQ413:BQ476" si="196">IF(OR(BP413&lt;$BR$25,BP413&gt;$BR$26),BO413,"")</f>
        <v>3.9095839243630422E-3</v>
      </c>
      <c r="BR413" s="119" t="str">
        <f t="shared" ref="BR413:BR476" si="197">IF(AND(BP413&gt;$BR$25,BP413&lt;$BR$26),BO413,"")</f>
        <v/>
      </c>
      <c r="BS413" s="119" t="str">
        <f t="shared" ref="BS413:BS476" si="198">IF(BO413=MAX($BO$29:$BO$2029),BO413,"")</f>
        <v/>
      </c>
      <c r="BT413" s="140">
        <f t="shared" ref="BT413:BT476" si="199">_xlfn.NORM.DIST(BN413,$BR$21,$BR$22,0)</f>
        <v>0</v>
      </c>
      <c r="BU413" s="119">
        <f t="shared" ref="BU413:BU476" si="200">IF(BT413=MAX($BT$29:$BT$2029),BO413,"")</f>
        <v>3.9095839243630422E-3</v>
      </c>
      <c r="BV413" s="119" t="str">
        <f t="shared" ref="BV413:BV476" si="201">IF(BU413=MIN($BU$29:$BU$2029),BU413,"")</f>
        <v/>
      </c>
      <c r="BZ413" s="136">
        <f t="shared" si="183"/>
        <v>2.502400000000006</v>
      </c>
      <c r="CA413" s="119">
        <f t="shared" si="181"/>
        <v>0.92691623421340963</v>
      </c>
      <c r="CB413" s="119">
        <f t="shared" si="182"/>
        <v>4.8327451455598691E-4</v>
      </c>
      <c r="CC413" s="119" t="str">
        <f t="shared" si="179"/>
        <v/>
      </c>
      <c r="CD413" s="121" t="str">
        <f t="shared" si="180"/>
        <v/>
      </c>
    </row>
    <row r="414" spans="1:82" ht="20.100000000000001" customHeight="1" x14ac:dyDescent="0.25">
      <c r="E414" s="39" t="s">
        <v>38</v>
      </c>
      <c r="F414" s="54">
        <f>ROUNDUP(F351,-F410)</f>
        <v>230000</v>
      </c>
      <c r="N414" s="136"/>
      <c r="S414" s="119" t="s">
        <v>141</v>
      </c>
      <c r="AY414" s="134">
        <v>385</v>
      </c>
      <c r="AZ414" s="119">
        <f t="shared" si="184"/>
        <v>-3799.7960859191012</v>
      </c>
      <c r="BA414" s="140">
        <f t="shared" si="185"/>
        <v>1.2531314755685207E-5</v>
      </c>
      <c r="BB414" s="140">
        <f t="shared" si="186"/>
        <v>6.9468507886243092E-3</v>
      </c>
      <c r="BC414" s="119">
        <f t="shared" si="187"/>
        <v>1.2531314755685207E-5</v>
      </c>
      <c r="BD414" s="119" t="str">
        <f t="shared" si="188"/>
        <v/>
      </c>
      <c r="BE414" s="119" t="str">
        <f t="shared" si="189"/>
        <v/>
      </c>
      <c r="BF414" s="119">
        <f t="shared" si="190"/>
        <v>0</v>
      </c>
      <c r="BG414" s="119">
        <f t="shared" si="191"/>
        <v>1.2531314755685207E-5</v>
      </c>
      <c r="BH414" s="119" t="str">
        <f t="shared" si="192"/>
        <v/>
      </c>
      <c r="BM414" s="134">
        <v>385</v>
      </c>
      <c r="BN414" s="119">
        <f t="shared" si="193"/>
        <v>-12.060059688634455</v>
      </c>
      <c r="BO414" s="140">
        <f t="shared" si="194"/>
        <v>3.9482757125113756E-3</v>
      </c>
      <c r="BP414" s="140">
        <f t="shared" si="195"/>
        <v>6.9468507886243092E-3</v>
      </c>
      <c r="BQ414" s="119">
        <f t="shared" si="196"/>
        <v>3.9482757125113756E-3</v>
      </c>
      <c r="BR414" s="119" t="str">
        <f t="shared" si="197"/>
        <v/>
      </c>
      <c r="BS414" s="119" t="str">
        <f t="shared" si="198"/>
        <v/>
      </c>
      <c r="BT414" s="140">
        <f t="shared" si="199"/>
        <v>0</v>
      </c>
      <c r="BU414" s="119">
        <f t="shared" si="200"/>
        <v>3.9482757125113756E-3</v>
      </c>
      <c r="BV414" s="119" t="str">
        <f t="shared" si="201"/>
        <v/>
      </c>
      <c r="BZ414" s="136">
        <f t="shared" si="183"/>
        <v>2.5088000000000061</v>
      </c>
      <c r="CA414" s="119">
        <f t="shared" si="181"/>
        <v>0.92643295969885364</v>
      </c>
      <c r="CB414" s="119">
        <f t="shared" si="182"/>
        <v>4.8481258760446622E-4</v>
      </c>
      <c r="CC414" s="119" t="str">
        <f t="shared" si="179"/>
        <v/>
      </c>
      <c r="CD414" s="121" t="str">
        <f t="shared" si="180"/>
        <v/>
      </c>
    </row>
    <row r="415" spans="1:82" ht="20.100000000000001" customHeight="1" x14ac:dyDescent="0.25">
      <c r="N415" s="136"/>
      <c r="AY415" s="134">
        <v>386</v>
      </c>
      <c r="AZ415" s="119">
        <f t="shared" si="184"/>
        <v>-3793.6175556980943</v>
      </c>
      <c r="BA415" s="140">
        <f t="shared" si="185"/>
        <v>1.2655130322270801E-5</v>
      </c>
      <c r="BB415" s="140">
        <f t="shared" si="186"/>
        <v>7.0246578716162732E-3</v>
      </c>
      <c r="BC415" s="119">
        <f t="shared" si="187"/>
        <v>1.2655130322270801E-5</v>
      </c>
      <c r="BD415" s="119" t="str">
        <f t="shared" si="188"/>
        <v/>
      </c>
      <c r="BE415" s="119" t="str">
        <f t="shared" si="189"/>
        <v/>
      </c>
      <c r="BF415" s="119">
        <f t="shared" si="190"/>
        <v>0</v>
      </c>
      <c r="BG415" s="119">
        <f t="shared" si="191"/>
        <v>1.2655130322270801E-5</v>
      </c>
      <c r="BH415" s="119" t="str">
        <f t="shared" si="192"/>
        <v/>
      </c>
      <c r="BM415" s="134">
        <v>386</v>
      </c>
      <c r="BN415" s="119">
        <f t="shared" si="193"/>
        <v>-12.040449835482203</v>
      </c>
      <c r="BO415" s="140">
        <f t="shared" si="194"/>
        <v>3.987286622692131E-3</v>
      </c>
      <c r="BP415" s="140">
        <f t="shared" si="195"/>
        <v>7.0246578716162801E-3</v>
      </c>
      <c r="BQ415" s="119">
        <f t="shared" si="196"/>
        <v>3.987286622692131E-3</v>
      </c>
      <c r="BR415" s="119" t="str">
        <f t="shared" si="197"/>
        <v/>
      </c>
      <c r="BS415" s="119" t="str">
        <f t="shared" si="198"/>
        <v/>
      </c>
      <c r="BT415" s="140">
        <f t="shared" si="199"/>
        <v>0</v>
      </c>
      <c r="BU415" s="119">
        <f t="shared" si="200"/>
        <v>3.987286622692131E-3</v>
      </c>
      <c r="BV415" s="119" t="str">
        <f t="shared" si="201"/>
        <v/>
      </c>
      <c r="BZ415" s="136">
        <f t="shared" si="183"/>
        <v>2.5152000000000063</v>
      </c>
      <c r="CA415" s="119">
        <f t="shared" si="181"/>
        <v>0.92594814711124918</v>
      </c>
      <c r="CB415" s="119">
        <f t="shared" si="182"/>
        <v>4.8634766328303769E-4</v>
      </c>
      <c r="CC415" s="119" t="str">
        <f t="shared" si="179"/>
        <v/>
      </c>
      <c r="CD415" s="121" t="str">
        <f t="shared" si="180"/>
        <v/>
      </c>
    </row>
    <row r="416" spans="1:82" s="124" customFormat="1" ht="20.100000000000001" customHeight="1" x14ac:dyDescent="0.25">
      <c r="A416" s="1"/>
      <c r="B416" s="1"/>
      <c r="C416" s="1"/>
      <c r="D416" s="1"/>
      <c r="E416" s="1"/>
      <c r="F416" s="1"/>
      <c r="G416" s="2"/>
      <c r="N416" s="136"/>
      <c r="O416" s="119"/>
      <c r="P416" s="119"/>
      <c r="Q416" s="120"/>
      <c r="R416" s="125"/>
      <c r="AY416" s="151">
        <v>387</v>
      </c>
      <c r="AZ416" s="124">
        <f t="shared" si="184"/>
        <v>-3787.4390254770879</v>
      </c>
      <c r="BA416" s="152">
        <f t="shared" si="185"/>
        <v>1.2779964766611978E-5</v>
      </c>
      <c r="BB416" s="152">
        <f t="shared" si="186"/>
        <v>7.1032330973064568E-3</v>
      </c>
      <c r="BC416" s="124">
        <f t="shared" si="187"/>
        <v>1.2779964766611978E-5</v>
      </c>
      <c r="BD416" s="124" t="str">
        <f t="shared" si="188"/>
        <v/>
      </c>
      <c r="BE416" s="124" t="str">
        <f t="shared" si="189"/>
        <v/>
      </c>
      <c r="BF416" s="124">
        <f t="shared" si="190"/>
        <v>0</v>
      </c>
      <c r="BG416" s="124">
        <f t="shared" si="191"/>
        <v>1.2779964766611978E-5</v>
      </c>
      <c r="BH416" s="124" t="str">
        <f t="shared" si="192"/>
        <v/>
      </c>
      <c r="BM416" s="151">
        <v>387</v>
      </c>
      <c r="BN416" s="124">
        <f t="shared" si="193"/>
        <v>-12.020839982329953</v>
      </c>
      <c r="BO416" s="152">
        <f t="shared" si="194"/>
        <v>4.0266185534820302E-3</v>
      </c>
      <c r="BP416" s="152">
        <f t="shared" si="195"/>
        <v>7.1032330973064568E-3</v>
      </c>
      <c r="BQ416" s="124">
        <f t="shared" si="196"/>
        <v>4.0266185534820302E-3</v>
      </c>
      <c r="BR416" s="124" t="str">
        <f t="shared" si="197"/>
        <v/>
      </c>
      <c r="BS416" s="124" t="str">
        <f t="shared" si="198"/>
        <v/>
      </c>
      <c r="BT416" s="152">
        <f t="shared" si="199"/>
        <v>0</v>
      </c>
      <c r="BU416" s="124">
        <f t="shared" si="200"/>
        <v>4.0266185534820302E-3</v>
      </c>
      <c r="BV416" s="124" t="str">
        <f t="shared" si="201"/>
        <v/>
      </c>
      <c r="BZ416" s="136">
        <f t="shared" si="183"/>
        <v>2.5216000000000065</v>
      </c>
      <c r="CA416" s="119">
        <f t="shared" si="181"/>
        <v>0.92546179944796614</v>
      </c>
      <c r="CB416" s="119">
        <f t="shared" si="182"/>
        <v>4.878797223892839E-4</v>
      </c>
      <c r="CC416" s="119" t="str">
        <f t="shared" si="179"/>
        <v/>
      </c>
      <c r="CD416" s="121" t="str">
        <f t="shared" si="180"/>
        <v/>
      </c>
    </row>
    <row r="417" spans="1:82" ht="20.100000000000001" customHeight="1" x14ac:dyDescent="0.25">
      <c r="A417" s="155" t="s">
        <v>151</v>
      </c>
      <c r="B417" s="155"/>
      <c r="C417" s="155"/>
      <c r="D417" s="155"/>
      <c r="E417" s="155"/>
      <c r="F417" s="155"/>
      <c r="N417" s="136"/>
      <c r="AY417" s="134">
        <v>388</v>
      </c>
      <c r="AZ417" s="119">
        <f t="shared" si="184"/>
        <v>-3781.260495256081</v>
      </c>
      <c r="BA417" s="140">
        <f t="shared" si="185"/>
        <v>1.2905824124887539E-5</v>
      </c>
      <c r="BB417" s="140">
        <f t="shared" si="186"/>
        <v>7.1825827795039794E-3</v>
      </c>
      <c r="BC417" s="119">
        <f t="shared" si="187"/>
        <v>1.2905824124887539E-5</v>
      </c>
      <c r="BD417" s="119" t="str">
        <f t="shared" si="188"/>
        <v/>
      </c>
      <c r="BE417" s="119" t="str">
        <f t="shared" si="189"/>
        <v/>
      </c>
      <c r="BF417" s="119">
        <f t="shared" si="190"/>
        <v>0</v>
      </c>
      <c r="BG417" s="119">
        <f t="shared" si="191"/>
        <v>1.2905824124887539E-5</v>
      </c>
      <c r="BH417" s="119" t="str">
        <f t="shared" si="192"/>
        <v/>
      </c>
      <c r="BM417" s="134">
        <v>388</v>
      </c>
      <c r="BN417" s="119">
        <f t="shared" si="193"/>
        <v>-12.001230129177703</v>
      </c>
      <c r="BO417" s="140">
        <f t="shared" si="194"/>
        <v>4.0662734067165012E-3</v>
      </c>
      <c r="BP417" s="140">
        <f t="shared" si="195"/>
        <v>7.1825827795039794E-3</v>
      </c>
      <c r="BQ417" s="119">
        <f t="shared" si="196"/>
        <v>4.0662734067165012E-3</v>
      </c>
      <c r="BR417" s="119" t="str">
        <f t="shared" si="197"/>
        <v/>
      </c>
      <c r="BS417" s="119" t="str">
        <f t="shared" si="198"/>
        <v/>
      </c>
      <c r="BT417" s="140">
        <f t="shared" si="199"/>
        <v>0</v>
      </c>
      <c r="BU417" s="119">
        <f t="shared" si="200"/>
        <v>4.0662734067165012E-3</v>
      </c>
      <c r="BV417" s="119" t="str">
        <f t="shared" si="201"/>
        <v/>
      </c>
      <c r="BZ417" s="136">
        <f t="shared" si="183"/>
        <v>2.5280000000000067</v>
      </c>
      <c r="CA417" s="119">
        <f t="shared" si="181"/>
        <v>0.92497391972557685</v>
      </c>
      <c r="CB417" s="119">
        <f t="shared" si="182"/>
        <v>4.8940874588065952E-4</v>
      </c>
      <c r="CC417" s="119" t="str">
        <f t="shared" si="179"/>
        <v/>
      </c>
      <c r="CD417" s="121" t="str">
        <f t="shared" si="180"/>
        <v/>
      </c>
    </row>
    <row r="418" spans="1:82" ht="20.100000000000001" customHeight="1" x14ac:dyDescent="0.25">
      <c r="A418" s="154" t="s">
        <v>380</v>
      </c>
      <c r="B418" s="154"/>
      <c r="C418" s="154"/>
      <c r="D418" s="154"/>
      <c r="E418" s="154"/>
      <c r="F418" s="154"/>
      <c r="N418" s="136"/>
      <c r="AY418" s="134">
        <v>389</v>
      </c>
      <c r="AZ418" s="119">
        <f t="shared" si="184"/>
        <v>-3775.0819650350745</v>
      </c>
      <c r="BA418" s="140">
        <f t="shared" si="185"/>
        <v>1.3032714443332735E-5</v>
      </c>
      <c r="BB418" s="140">
        <f t="shared" si="186"/>
        <v>7.2627132693438767E-3</v>
      </c>
      <c r="BC418" s="119">
        <f t="shared" si="187"/>
        <v>1.3032714443332735E-5</v>
      </c>
      <c r="BD418" s="119" t="str">
        <f t="shared" si="188"/>
        <v/>
      </c>
      <c r="BE418" s="119" t="str">
        <f t="shared" si="189"/>
        <v/>
      </c>
      <c r="BF418" s="119">
        <f t="shared" si="190"/>
        <v>0</v>
      </c>
      <c r="BG418" s="119">
        <f t="shared" si="191"/>
        <v>1.3032714443332735E-5</v>
      </c>
      <c r="BH418" s="119" t="str">
        <f t="shared" si="192"/>
        <v/>
      </c>
      <c r="BM418" s="134">
        <v>389</v>
      </c>
      <c r="BN418" s="119">
        <f t="shared" si="193"/>
        <v>-11.981620276025451</v>
      </c>
      <c r="BO418" s="140">
        <f t="shared" si="194"/>
        <v>4.1062530873994642E-3</v>
      </c>
      <c r="BP418" s="140">
        <f t="shared" si="195"/>
        <v>7.2627132693438767E-3</v>
      </c>
      <c r="BQ418" s="119">
        <f t="shared" si="196"/>
        <v>4.1062530873994642E-3</v>
      </c>
      <c r="BR418" s="119" t="str">
        <f t="shared" si="197"/>
        <v/>
      </c>
      <c r="BS418" s="119" t="str">
        <f t="shared" si="198"/>
        <v/>
      </c>
      <c r="BT418" s="140">
        <f t="shared" si="199"/>
        <v>0</v>
      </c>
      <c r="BU418" s="119">
        <f t="shared" si="200"/>
        <v>4.1062530873994642E-3</v>
      </c>
      <c r="BV418" s="119" t="str">
        <f t="shared" si="201"/>
        <v/>
      </c>
      <c r="BZ418" s="136">
        <f t="shared" si="183"/>
        <v>2.5344000000000069</v>
      </c>
      <c r="CA418" s="119">
        <f t="shared" si="181"/>
        <v>0.92448451097969619</v>
      </c>
      <c r="CB418" s="119">
        <f t="shared" si="182"/>
        <v>4.9093471487238194E-4</v>
      </c>
      <c r="CC418" s="119" t="str">
        <f t="shared" si="179"/>
        <v/>
      </c>
      <c r="CD418" s="121" t="str">
        <f t="shared" si="180"/>
        <v/>
      </c>
    </row>
    <row r="419" spans="1:82" ht="20.100000000000001" customHeight="1" x14ac:dyDescent="0.25">
      <c r="A419" s="154" t="s">
        <v>353</v>
      </c>
      <c r="B419" s="154"/>
      <c r="C419" s="154"/>
      <c r="D419" s="154"/>
      <c r="E419" s="154"/>
      <c r="F419" s="154"/>
      <c r="N419" s="136"/>
      <c r="AY419" s="134">
        <v>390</v>
      </c>
      <c r="AZ419" s="119">
        <f t="shared" si="184"/>
        <v>-3768.9034348140676</v>
      </c>
      <c r="BA419" s="140">
        <f t="shared" si="185"/>
        <v>1.3160641777949411E-5</v>
      </c>
      <c r="BB419" s="140">
        <f t="shared" si="186"/>
        <v>7.3436309553483459E-3</v>
      </c>
      <c r="BC419" s="119">
        <f t="shared" si="187"/>
        <v>1.3160641777949411E-5</v>
      </c>
      <c r="BD419" s="119" t="str">
        <f t="shared" si="188"/>
        <v/>
      </c>
      <c r="BE419" s="119" t="str">
        <f t="shared" si="189"/>
        <v/>
      </c>
      <c r="BF419" s="119">
        <f t="shared" si="190"/>
        <v>0</v>
      </c>
      <c r="BG419" s="119">
        <f t="shared" si="191"/>
        <v>1.3160641777949411E-5</v>
      </c>
      <c r="BH419" s="119" t="str">
        <f t="shared" si="192"/>
        <v/>
      </c>
      <c r="BM419" s="134">
        <v>390</v>
      </c>
      <c r="BN419" s="119">
        <f t="shared" si="193"/>
        <v>-11.962010422873199</v>
      </c>
      <c r="BO419" s="140">
        <f t="shared" si="194"/>
        <v>4.1465595036120316E-3</v>
      </c>
      <c r="BP419" s="140">
        <f t="shared" si="195"/>
        <v>7.3436309553483459E-3</v>
      </c>
      <c r="BQ419" s="119">
        <f t="shared" si="196"/>
        <v>4.1465595036120316E-3</v>
      </c>
      <c r="BR419" s="119" t="str">
        <f t="shared" si="197"/>
        <v/>
      </c>
      <c r="BS419" s="119" t="str">
        <f t="shared" si="198"/>
        <v/>
      </c>
      <c r="BT419" s="140">
        <f t="shared" si="199"/>
        <v>0</v>
      </c>
      <c r="BU419" s="119">
        <f t="shared" si="200"/>
        <v>4.1465595036120316E-3</v>
      </c>
      <c r="BV419" s="119" t="str">
        <f t="shared" si="201"/>
        <v/>
      </c>
      <c r="BZ419" s="136">
        <f t="shared" si="183"/>
        <v>2.5408000000000071</v>
      </c>
      <c r="CA419" s="119">
        <f t="shared" si="181"/>
        <v>0.92399357626482381</v>
      </c>
      <c r="CB419" s="119">
        <f t="shared" si="182"/>
        <v>4.9245761063854143E-4</v>
      </c>
      <c r="CC419" s="119" t="str">
        <f t="shared" si="179"/>
        <v/>
      </c>
      <c r="CD419" s="121" t="str">
        <f t="shared" si="180"/>
        <v/>
      </c>
    </row>
    <row r="420" spans="1:82" ht="20.100000000000001" customHeight="1" x14ac:dyDescent="0.25">
      <c r="A420" s="154" t="s">
        <v>152</v>
      </c>
      <c r="B420" s="154"/>
      <c r="C420" s="154"/>
      <c r="D420" s="154"/>
      <c r="E420" s="154"/>
      <c r="F420" s="154"/>
      <c r="N420" s="136"/>
      <c r="AY420" s="134">
        <v>391</v>
      </c>
      <c r="AZ420" s="119">
        <f t="shared" si="184"/>
        <v>-3762.7249045930612</v>
      </c>
      <c r="BA420" s="140">
        <f t="shared" si="185"/>
        <v>1.328961219421258E-5</v>
      </c>
      <c r="BB420" s="140">
        <f t="shared" si="186"/>
        <v>7.4253422634862117E-3</v>
      </c>
      <c r="BC420" s="119">
        <f t="shared" si="187"/>
        <v>1.328961219421258E-5</v>
      </c>
      <c r="BD420" s="119" t="str">
        <f t="shared" si="188"/>
        <v/>
      </c>
      <c r="BE420" s="119" t="str">
        <f t="shared" si="189"/>
        <v/>
      </c>
      <c r="BF420" s="119">
        <f t="shared" si="190"/>
        <v>0</v>
      </c>
      <c r="BG420" s="119">
        <f t="shared" si="191"/>
        <v>1.328961219421258E-5</v>
      </c>
      <c r="BH420" s="119" t="str">
        <f t="shared" si="192"/>
        <v/>
      </c>
      <c r="BM420" s="134">
        <v>391</v>
      </c>
      <c r="BN420" s="119">
        <f t="shared" si="193"/>
        <v>-11.942400569720949</v>
      </c>
      <c r="BO420" s="140">
        <f t="shared" si="194"/>
        <v>4.1871945664200532E-3</v>
      </c>
      <c r="BP420" s="140">
        <f t="shared" si="195"/>
        <v>7.4253422634862117E-3</v>
      </c>
      <c r="BQ420" s="119">
        <f t="shared" si="196"/>
        <v>4.1871945664200532E-3</v>
      </c>
      <c r="BR420" s="119" t="str">
        <f t="shared" si="197"/>
        <v/>
      </c>
      <c r="BS420" s="119" t="str">
        <f t="shared" si="198"/>
        <v/>
      </c>
      <c r="BT420" s="140">
        <f t="shared" si="199"/>
        <v>0</v>
      </c>
      <c r="BU420" s="119">
        <f t="shared" si="200"/>
        <v>4.1871945664200532E-3</v>
      </c>
      <c r="BV420" s="119" t="str">
        <f t="shared" si="201"/>
        <v/>
      </c>
      <c r="BZ420" s="136">
        <f t="shared" si="183"/>
        <v>2.5472000000000072</v>
      </c>
      <c r="CA420" s="119">
        <f t="shared" si="181"/>
        <v>0.92350111865418527</v>
      </c>
      <c r="CB420" s="119">
        <f t="shared" si="182"/>
        <v>4.9397741461021383E-4</v>
      </c>
      <c r="CC420" s="119" t="str">
        <f t="shared" si="179"/>
        <v/>
      </c>
      <c r="CD420" s="121" t="str">
        <f t="shared" si="180"/>
        <v/>
      </c>
    </row>
    <row r="421" spans="1:82" ht="20.100000000000001" customHeight="1" x14ac:dyDescent="0.25">
      <c r="A421" s="154" t="s">
        <v>153</v>
      </c>
      <c r="B421" s="154"/>
      <c r="C421" s="154"/>
      <c r="D421" s="154"/>
      <c r="E421" s="154"/>
      <c r="F421" s="154"/>
      <c r="N421" s="136"/>
      <c r="AY421" s="134">
        <v>392</v>
      </c>
      <c r="AZ421" s="119">
        <f t="shared" si="184"/>
        <v>-3756.5463743720543</v>
      </c>
      <c r="BA421" s="140">
        <f t="shared" si="185"/>
        <v>1.3419631766773298E-5</v>
      </c>
      <c r="BB421" s="140">
        <f t="shared" si="186"/>
        <v>7.5078536572305002E-3</v>
      </c>
      <c r="BC421" s="119">
        <f t="shared" si="187"/>
        <v>1.3419631766773298E-5</v>
      </c>
      <c r="BD421" s="119" t="str">
        <f t="shared" si="188"/>
        <v/>
      </c>
      <c r="BE421" s="119" t="str">
        <f t="shared" si="189"/>
        <v/>
      </c>
      <c r="BF421" s="119">
        <f t="shared" si="190"/>
        <v>0</v>
      </c>
      <c r="BG421" s="119">
        <f t="shared" si="191"/>
        <v>1.3419631766773298E-5</v>
      </c>
      <c r="BH421" s="119" t="str">
        <f t="shared" si="192"/>
        <v/>
      </c>
      <c r="BM421" s="134">
        <v>392</v>
      </c>
      <c r="BN421" s="119">
        <f t="shared" si="193"/>
        <v>-11.922790716568699</v>
      </c>
      <c r="BO421" s="140">
        <f t="shared" si="194"/>
        <v>4.2281601897804985E-3</v>
      </c>
      <c r="BP421" s="140">
        <f t="shared" si="195"/>
        <v>7.5078536572305002E-3</v>
      </c>
      <c r="BQ421" s="119">
        <f t="shared" si="196"/>
        <v>4.2281601897804985E-3</v>
      </c>
      <c r="BR421" s="119" t="str">
        <f t="shared" si="197"/>
        <v/>
      </c>
      <c r="BS421" s="119" t="str">
        <f t="shared" si="198"/>
        <v/>
      </c>
      <c r="BT421" s="140">
        <f t="shared" si="199"/>
        <v>0</v>
      </c>
      <c r="BU421" s="119">
        <f t="shared" si="200"/>
        <v>4.2281601897804985E-3</v>
      </c>
      <c r="BV421" s="119" t="str">
        <f t="shared" si="201"/>
        <v/>
      </c>
      <c r="BZ421" s="136">
        <f t="shared" si="183"/>
        <v>2.5536000000000074</v>
      </c>
      <c r="CA421" s="119">
        <f t="shared" si="181"/>
        <v>0.92300714123957506</v>
      </c>
      <c r="CB421" s="119">
        <f t="shared" si="182"/>
        <v>4.9549410837546048E-4</v>
      </c>
      <c r="CC421" s="119" t="str">
        <f t="shared" si="179"/>
        <v/>
      </c>
      <c r="CD421" s="121" t="str">
        <f t="shared" si="180"/>
        <v/>
      </c>
    </row>
    <row r="422" spans="1:82" ht="20.100000000000001" customHeight="1" x14ac:dyDescent="0.25">
      <c r="A422" s="154" t="s">
        <v>157</v>
      </c>
      <c r="B422" s="154"/>
      <c r="C422" s="154"/>
      <c r="D422" s="154"/>
      <c r="E422" s="154"/>
      <c r="F422" s="154"/>
      <c r="N422" s="136"/>
      <c r="AY422" s="134">
        <v>393</v>
      </c>
      <c r="AZ422" s="119">
        <f t="shared" si="184"/>
        <v>-3750.3678441510478</v>
      </c>
      <c r="BA422" s="140">
        <f t="shared" si="185"/>
        <v>1.3550706579157938E-5</v>
      </c>
      <c r="BB422" s="140">
        <f t="shared" si="186"/>
        <v>7.5911716376142468E-3</v>
      </c>
      <c r="BC422" s="119">
        <f t="shared" si="187"/>
        <v>1.3550706579157938E-5</v>
      </c>
      <c r="BD422" s="119" t="str">
        <f t="shared" si="188"/>
        <v/>
      </c>
      <c r="BE422" s="119" t="str">
        <f t="shared" si="189"/>
        <v/>
      </c>
      <c r="BF422" s="119">
        <f t="shared" si="190"/>
        <v>0</v>
      </c>
      <c r="BG422" s="119">
        <f t="shared" si="191"/>
        <v>1.3550706579157938E-5</v>
      </c>
      <c r="BH422" s="119" t="str">
        <f t="shared" si="192"/>
        <v/>
      </c>
      <c r="BM422" s="134">
        <v>393</v>
      </c>
      <c r="BN422" s="119">
        <f t="shared" si="193"/>
        <v>-11.903180863416447</v>
      </c>
      <c r="BO422" s="140">
        <f t="shared" si="194"/>
        <v>4.2694582904467104E-3</v>
      </c>
      <c r="BP422" s="140">
        <f t="shared" si="195"/>
        <v>7.5911716376142468E-3</v>
      </c>
      <c r="BQ422" s="119">
        <f t="shared" si="196"/>
        <v>4.2694582904467104E-3</v>
      </c>
      <c r="BR422" s="119" t="str">
        <f t="shared" si="197"/>
        <v/>
      </c>
      <c r="BS422" s="119" t="str">
        <f t="shared" si="198"/>
        <v/>
      </c>
      <c r="BT422" s="140">
        <f t="shared" si="199"/>
        <v>0</v>
      </c>
      <c r="BU422" s="119">
        <f t="shared" si="200"/>
        <v>4.2694582904467104E-3</v>
      </c>
      <c r="BV422" s="119" t="str">
        <f t="shared" si="201"/>
        <v/>
      </c>
      <c r="BZ422" s="136">
        <f t="shared" si="183"/>
        <v>2.5600000000000076</v>
      </c>
      <c r="CA422" s="119">
        <f t="shared" si="181"/>
        <v>0.9225116471311996</v>
      </c>
      <c r="CB422" s="119">
        <f t="shared" si="182"/>
        <v>4.9700767367999443E-4</v>
      </c>
      <c r="CC422" s="119" t="str">
        <f t="shared" si="179"/>
        <v/>
      </c>
      <c r="CD422" s="121" t="str">
        <f t="shared" si="180"/>
        <v/>
      </c>
    </row>
    <row r="423" spans="1:82" ht="20.100000000000001" customHeight="1" x14ac:dyDescent="0.25">
      <c r="A423" s="154" t="s">
        <v>381</v>
      </c>
      <c r="B423" s="154"/>
      <c r="C423" s="154"/>
      <c r="D423" s="154"/>
      <c r="E423" s="154"/>
      <c r="F423" s="154"/>
      <c r="N423" s="136"/>
      <c r="AY423" s="134">
        <v>394</v>
      </c>
      <c r="AZ423" s="119">
        <f t="shared" si="184"/>
        <v>-3744.189313930041</v>
      </c>
      <c r="BA423" s="140">
        <f t="shared" si="185"/>
        <v>1.3682842723463741E-5</v>
      </c>
      <c r="BB423" s="140">
        <f t="shared" si="186"/>
        <v>7.6753027432843587E-3</v>
      </c>
      <c r="BC423" s="119">
        <f t="shared" si="187"/>
        <v>1.3682842723463741E-5</v>
      </c>
      <c r="BD423" s="119" t="str">
        <f t="shared" si="188"/>
        <v/>
      </c>
      <c r="BE423" s="119" t="str">
        <f t="shared" si="189"/>
        <v/>
      </c>
      <c r="BF423" s="119">
        <f t="shared" si="190"/>
        <v>0</v>
      </c>
      <c r="BG423" s="119">
        <f t="shared" si="191"/>
        <v>1.3682842723463741E-5</v>
      </c>
      <c r="BH423" s="119" t="str">
        <f t="shared" si="192"/>
        <v/>
      </c>
      <c r="BM423" s="134">
        <v>394</v>
      </c>
      <c r="BN423" s="119">
        <f t="shared" si="193"/>
        <v>-11.883571010264195</v>
      </c>
      <c r="BO423" s="140">
        <f t="shared" si="194"/>
        <v>4.3110907878724731E-3</v>
      </c>
      <c r="BP423" s="140">
        <f t="shared" si="195"/>
        <v>7.6753027432843587E-3</v>
      </c>
      <c r="BQ423" s="119">
        <f t="shared" si="196"/>
        <v>4.3110907878724731E-3</v>
      </c>
      <c r="BR423" s="119" t="str">
        <f t="shared" si="197"/>
        <v/>
      </c>
      <c r="BS423" s="119" t="str">
        <f t="shared" si="198"/>
        <v/>
      </c>
      <c r="BT423" s="140">
        <f t="shared" si="199"/>
        <v>0</v>
      </c>
      <c r="BU423" s="119">
        <f t="shared" si="200"/>
        <v>4.3110907878724731E-3</v>
      </c>
      <c r="BV423" s="119" t="str">
        <f t="shared" si="201"/>
        <v/>
      </c>
      <c r="BZ423" s="136">
        <f t="shared" si="183"/>
        <v>2.5664000000000078</v>
      </c>
      <c r="CA423" s="119">
        <f t="shared" si="181"/>
        <v>0.9220146394575196</v>
      </c>
      <c r="CB423" s="119">
        <f t="shared" si="182"/>
        <v>4.9851809242407175E-4</v>
      </c>
      <c r="CC423" s="119" t="str">
        <f t="shared" si="179"/>
        <v/>
      </c>
      <c r="CD423" s="121" t="str">
        <f t="shared" si="180"/>
        <v/>
      </c>
    </row>
    <row r="424" spans="1:82" ht="20.100000000000001" customHeight="1" x14ac:dyDescent="0.25">
      <c r="A424" s="154" t="s">
        <v>156</v>
      </c>
      <c r="B424" s="154"/>
      <c r="C424" s="154"/>
      <c r="D424" s="154"/>
      <c r="E424" s="154"/>
      <c r="F424" s="154"/>
      <c r="N424" s="136"/>
      <c r="AY424" s="134">
        <v>395</v>
      </c>
      <c r="AZ424" s="119">
        <f t="shared" si="184"/>
        <v>-3738.0107837090345</v>
      </c>
      <c r="BA424" s="140">
        <f t="shared" si="185"/>
        <v>1.3816046300050783E-5</v>
      </c>
      <c r="BB424" s="140">
        <f t="shared" si="186"/>
        <v>7.7602535505536425E-3</v>
      </c>
      <c r="BC424" s="119">
        <f t="shared" si="187"/>
        <v>1.3816046300050783E-5</v>
      </c>
      <c r="BD424" s="119" t="str">
        <f t="shared" si="188"/>
        <v/>
      </c>
      <c r="BE424" s="119" t="str">
        <f t="shared" si="189"/>
        <v/>
      </c>
      <c r="BF424" s="119">
        <f t="shared" si="190"/>
        <v>0</v>
      </c>
      <c r="BG424" s="119">
        <f t="shared" si="191"/>
        <v>1.3816046300050783E-5</v>
      </c>
      <c r="BH424" s="119" t="str">
        <f t="shared" si="192"/>
        <v/>
      </c>
      <c r="BM424" s="134">
        <v>395</v>
      </c>
      <c r="BN424" s="119">
        <f t="shared" si="193"/>
        <v>-11.863961157111945</v>
      </c>
      <c r="BO424" s="140">
        <f t="shared" si="194"/>
        <v>4.3530596041149727E-3</v>
      </c>
      <c r="BP424" s="140">
        <f t="shared" si="195"/>
        <v>7.7602535505536425E-3</v>
      </c>
      <c r="BQ424" s="119">
        <f t="shared" si="196"/>
        <v>4.3530596041149727E-3</v>
      </c>
      <c r="BR424" s="119" t="str">
        <f t="shared" si="197"/>
        <v/>
      </c>
      <c r="BS424" s="119" t="str">
        <f t="shared" si="198"/>
        <v/>
      </c>
      <c r="BT424" s="140">
        <f t="shared" si="199"/>
        <v>0</v>
      </c>
      <c r="BU424" s="119">
        <f t="shared" si="200"/>
        <v>4.3530596041149727E-3</v>
      </c>
      <c r="BV424" s="119" t="str">
        <f t="shared" si="201"/>
        <v/>
      </c>
      <c r="BZ424" s="136">
        <f t="shared" si="183"/>
        <v>2.572800000000008</v>
      </c>
      <c r="CA424" s="119">
        <f t="shared" si="181"/>
        <v>0.92151612136509553</v>
      </c>
      <c r="CB424" s="119">
        <f t="shared" si="182"/>
        <v>5.0002534666493403E-4</v>
      </c>
      <c r="CC424" s="119" t="str">
        <f t="shared" si="179"/>
        <v/>
      </c>
      <c r="CD424" s="121" t="str">
        <f t="shared" si="180"/>
        <v/>
      </c>
    </row>
    <row r="425" spans="1:82" ht="20.100000000000001" customHeight="1" x14ac:dyDescent="0.25">
      <c r="A425" s="154" t="s">
        <v>154</v>
      </c>
      <c r="B425" s="154"/>
      <c r="C425" s="154"/>
      <c r="D425" s="154"/>
      <c r="E425" s="154"/>
      <c r="F425" s="154"/>
      <c r="N425" s="136"/>
      <c r="AY425" s="134">
        <v>396</v>
      </c>
      <c r="AZ425" s="119">
        <f t="shared" si="184"/>
        <v>-3731.8322534880276</v>
      </c>
      <c r="BA425" s="140">
        <f t="shared" si="185"/>
        <v>1.3950323417230197E-5</v>
      </c>
      <c r="BB425" s="140">
        <f t="shared" si="186"/>
        <v>7.846030673450877E-3</v>
      </c>
      <c r="BC425" s="119">
        <f t="shared" si="187"/>
        <v>1.3950323417230197E-5</v>
      </c>
      <c r="BD425" s="119" t="str">
        <f t="shared" si="188"/>
        <v/>
      </c>
      <c r="BE425" s="119" t="str">
        <f t="shared" si="189"/>
        <v/>
      </c>
      <c r="BF425" s="119">
        <f t="shared" si="190"/>
        <v>0</v>
      </c>
      <c r="BG425" s="119">
        <f t="shared" si="191"/>
        <v>1.3950323417230197E-5</v>
      </c>
      <c r="BH425" s="119" t="str">
        <f t="shared" si="192"/>
        <v/>
      </c>
      <c r="BM425" s="134">
        <v>396</v>
      </c>
      <c r="BN425" s="119">
        <f t="shared" si="193"/>
        <v>-11.844351303959693</v>
      </c>
      <c r="BO425" s="140">
        <f t="shared" si="194"/>
        <v>4.3953666637365496E-3</v>
      </c>
      <c r="BP425" s="140">
        <f t="shared" si="195"/>
        <v>7.846030673450877E-3</v>
      </c>
      <c r="BQ425" s="119">
        <f t="shared" si="196"/>
        <v>4.3953666637365496E-3</v>
      </c>
      <c r="BR425" s="119" t="str">
        <f t="shared" si="197"/>
        <v/>
      </c>
      <c r="BS425" s="119" t="str">
        <f t="shared" si="198"/>
        <v/>
      </c>
      <c r="BT425" s="140">
        <f t="shared" si="199"/>
        <v>0</v>
      </c>
      <c r="BU425" s="119">
        <f t="shared" si="200"/>
        <v>4.3953666637365496E-3</v>
      </c>
      <c r="BV425" s="119" t="str">
        <f t="shared" si="201"/>
        <v/>
      </c>
      <c r="BZ425" s="136">
        <f t="shared" si="183"/>
        <v>2.5792000000000082</v>
      </c>
      <c r="CA425" s="119">
        <f t="shared" si="181"/>
        <v>0.9210160960184306</v>
      </c>
      <c r="CB425" s="119">
        <f t="shared" si="182"/>
        <v>5.0152941861414391E-4</v>
      </c>
      <c r="CC425" s="119" t="str">
        <f t="shared" si="179"/>
        <v/>
      </c>
      <c r="CD425" s="121" t="str">
        <f t="shared" si="180"/>
        <v/>
      </c>
    </row>
    <row r="426" spans="1:82" ht="20.100000000000001" customHeight="1" x14ac:dyDescent="0.25">
      <c r="A426" s="154" t="s">
        <v>158</v>
      </c>
      <c r="B426" s="154"/>
      <c r="C426" s="154"/>
      <c r="D426" s="154"/>
      <c r="E426" s="154"/>
      <c r="F426" s="154"/>
      <c r="N426" s="136"/>
      <c r="AY426" s="134">
        <v>397</v>
      </c>
      <c r="AZ426" s="119">
        <f t="shared" si="184"/>
        <v>-3725.6537232670212</v>
      </c>
      <c r="BA426" s="140">
        <f t="shared" si="185"/>
        <v>1.408568019094876E-5</v>
      </c>
      <c r="BB426" s="140">
        <f t="shared" si="186"/>
        <v>7.9326407637690076E-3</v>
      </c>
      <c r="BC426" s="119">
        <f t="shared" si="187"/>
        <v>1.408568019094876E-5</v>
      </c>
      <c r="BD426" s="119" t="str">
        <f t="shared" si="188"/>
        <v/>
      </c>
      <c r="BE426" s="119" t="str">
        <f t="shared" si="189"/>
        <v/>
      </c>
      <c r="BF426" s="119">
        <f t="shared" si="190"/>
        <v>0</v>
      </c>
      <c r="BG426" s="119">
        <f t="shared" si="191"/>
        <v>1.408568019094876E-5</v>
      </c>
      <c r="BH426" s="119" t="str">
        <f t="shared" si="192"/>
        <v/>
      </c>
      <c r="BM426" s="134">
        <v>397</v>
      </c>
      <c r="BN426" s="119">
        <f t="shared" si="193"/>
        <v>-11.824741450807441</v>
      </c>
      <c r="BO426" s="140">
        <f t="shared" si="194"/>
        <v>4.4380138937053356E-3</v>
      </c>
      <c r="BP426" s="140">
        <f t="shared" si="195"/>
        <v>7.9326407637690111E-3</v>
      </c>
      <c r="BQ426" s="119">
        <f t="shared" si="196"/>
        <v>4.4380138937053356E-3</v>
      </c>
      <c r="BR426" s="119" t="str">
        <f t="shared" si="197"/>
        <v/>
      </c>
      <c r="BS426" s="119" t="str">
        <f t="shared" si="198"/>
        <v/>
      </c>
      <c r="BT426" s="140">
        <f t="shared" si="199"/>
        <v>0</v>
      </c>
      <c r="BU426" s="119">
        <f t="shared" si="200"/>
        <v>4.4380138937053356E-3</v>
      </c>
      <c r="BV426" s="119" t="str">
        <f t="shared" si="201"/>
        <v/>
      </c>
      <c r="BZ426" s="136">
        <f t="shared" si="183"/>
        <v>2.5856000000000083</v>
      </c>
      <c r="CA426" s="119">
        <f t="shared" si="181"/>
        <v>0.92051456659981645</v>
      </c>
      <c r="CB426" s="119">
        <f t="shared" si="182"/>
        <v>5.0303029063791804E-4</v>
      </c>
      <c r="CC426" s="119" t="str">
        <f t="shared" si="179"/>
        <v/>
      </c>
      <c r="CD426" s="121" t="str">
        <f t="shared" si="180"/>
        <v/>
      </c>
    </row>
    <row r="427" spans="1:82" ht="20.100000000000001" customHeight="1" x14ac:dyDescent="0.25">
      <c r="N427" s="136"/>
      <c r="AY427" s="134">
        <v>398</v>
      </c>
      <c r="AZ427" s="119">
        <f t="shared" si="184"/>
        <v>-3719.4751930460143</v>
      </c>
      <c r="BA427" s="140">
        <f t="shared" si="185"/>
        <v>1.4222122744469787E-5</v>
      </c>
      <c r="BB427" s="140">
        <f t="shared" si="186"/>
        <v>8.0200905111112702E-3</v>
      </c>
      <c r="BC427" s="119">
        <f t="shared" si="187"/>
        <v>1.4222122744469787E-5</v>
      </c>
      <c r="BD427" s="119" t="str">
        <f t="shared" si="188"/>
        <v/>
      </c>
      <c r="BE427" s="119" t="str">
        <f t="shared" si="189"/>
        <v/>
      </c>
      <c r="BF427" s="119">
        <f t="shared" si="190"/>
        <v>0</v>
      </c>
      <c r="BG427" s="119">
        <f t="shared" si="191"/>
        <v>1.4222122744469787E-5</v>
      </c>
      <c r="BH427" s="119" t="str">
        <f t="shared" si="192"/>
        <v/>
      </c>
      <c r="BM427" s="134">
        <v>398</v>
      </c>
      <c r="BN427" s="119">
        <f t="shared" si="193"/>
        <v>-11.80513159765519</v>
      </c>
      <c r="BO427" s="140">
        <f t="shared" si="194"/>
        <v>4.4810032232946873E-3</v>
      </c>
      <c r="BP427" s="140">
        <f t="shared" si="195"/>
        <v>8.0200905111112702E-3</v>
      </c>
      <c r="BQ427" s="119">
        <f t="shared" si="196"/>
        <v>4.4810032232946873E-3</v>
      </c>
      <c r="BR427" s="119" t="str">
        <f t="shared" si="197"/>
        <v/>
      </c>
      <c r="BS427" s="119" t="str">
        <f t="shared" si="198"/>
        <v/>
      </c>
      <c r="BT427" s="140">
        <f t="shared" si="199"/>
        <v>0</v>
      </c>
      <c r="BU427" s="119">
        <f t="shared" si="200"/>
        <v>4.4810032232946873E-3</v>
      </c>
      <c r="BV427" s="119" t="str">
        <f t="shared" si="201"/>
        <v/>
      </c>
      <c r="BZ427" s="136">
        <f t="shared" si="183"/>
        <v>2.5920000000000085</v>
      </c>
      <c r="CA427" s="119">
        <f t="shared" si="181"/>
        <v>0.92001153630917853</v>
      </c>
      <c r="CB427" s="119">
        <f t="shared" si="182"/>
        <v>5.045279452566831E-4</v>
      </c>
      <c r="CC427" s="119" t="str">
        <f t="shared" si="179"/>
        <v/>
      </c>
      <c r="CD427" s="121" t="str">
        <f t="shared" si="180"/>
        <v/>
      </c>
    </row>
    <row r="428" spans="1:82" ht="20.100000000000001" customHeight="1" x14ac:dyDescent="0.25">
      <c r="N428" s="136"/>
      <c r="AY428" s="134">
        <v>399</v>
      </c>
      <c r="AZ428" s="119">
        <f t="shared" si="184"/>
        <v>-3713.2966628250078</v>
      </c>
      <c r="BA428" s="140">
        <f t="shared" si="185"/>
        <v>1.4359657208050341E-5</v>
      </c>
      <c r="BB428" s="140">
        <f t="shared" si="186"/>
        <v>8.1083866429354588E-3</v>
      </c>
      <c r="BC428" s="119">
        <f t="shared" si="187"/>
        <v>1.4359657208050341E-5</v>
      </c>
      <c r="BD428" s="119" t="str">
        <f t="shared" si="188"/>
        <v/>
      </c>
      <c r="BE428" s="119" t="str">
        <f t="shared" si="189"/>
        <v/>
      </c>
      <c r="BF428" s="119">
        <f t="shared" si="190"/>
        <v>0</v>
      </c>
      <c r="BG428" s="119">
        <f t="shared" si="191"/>
        <v>1.4359657208050341E-5</v>
      </c>
      <c r="BH428" s="119" t="str">
        <f t="shared" si="192"/>
        <v/>
      </c>
      <c r="BM428" s="134">
        <v>399</v>
      </c>
      <c r="BN428" s="119">
        <f t="shared" si="193"/>
        <v>-11.78552174450294</v>
      </c>
      <c r="BO428" s="140">
        <f t="shared" si="194"/>
        <v>4.5243365839815241E-3</v>
      </c>
      <c r="BP428" s="140">
        <f t="shared" si="195"/>
        <v>8.1083866429354588E-3</v>
      </c>
      <c r="BQ428" s="119">
        <f t="shared" si="196"/>
        <v>4.5243365839815241E-3</v>
      </c>
      <c r="BR428" s="119" t="str">
        <f t="shared" si="197"/>
        <v/>
      </c>
      <c r="BS428" s="119" t="str">
        <f t="shared" si="198"/>
        <v/>
      </c>
      <c r="BT428" s="140">
        <f t="shared" si="199"/>
        <v>0</v>
      </c>
      <c r="BU428" s="119">
        <f t="shared" si="200"/>
        <v>4.5243365839815241E-3</v>
      </c>
      <c r="BV428" s="119" t="str">
        <f t="shared" si="201"/>
        <v/>
      </c>
      <c r="BZ428" s="136">
        <f t="shared" si="183"/>
        <v>2.5984000000000087</v>
      </c>
      <c r="CA428" s="119">
        <f t="shared" si="181"/>
        <v>0.91950700836392185</v>
      </c>
      <c r="CB428" s="119">
        <f t="shared" si="182"/>
        <v>5.0602236514452059E-4</v>
      </c>
      <c r="CC428" s="119" t="str">
        <f t="shared" si="179"/>
        <v/>
      </c>
      <c r="CD428" s="121" t="str">
        <f t="shared" si="180"/>
        <v/>
      </c>
    </row>
    <row r="429" spans="1:82" ht="20.100000000000001" customHeight="1" x14ac:dyDescent="0.25">
      <c r="N429" s="136"/>
      <c r="AY429" s="134">
        <v>400</v>
      </c>
      <c r="AZ429" s="119">
        <f t="shared" si="184"/>
        <v>-3707.1181326040009</v>
      </c>
      <c r="BA429" s="140">
        <f t="shared" si="185"/>
        <v>1.4498289718614768E-5</v>
      </c>
      <c r="BB429" s="140">
        <f t="shared" si="186"/>
        <v>8.1975359245961311E-3</v>
      </c>
      <c r="BC429" s="119">
        <f t="shared" si="187"/>
        <v>1.4498289718614768E-5</v>
      </c>
      <c r="BD429" s="119" t="str">
        <f t="shared" si="188"/>
        <v/>
      </c>
      <c r="BE429" s="119" t="str">
        <f t="shared" si="189"/>
        <v/>
      </c>
      <c r="BF429" s="119">
        <f t="shared" si="190"/>
        <v>0</v>
      </c>
      <c r="BG429" s="119">
        <f t="shared" si="191"/>
        <v>1.4498289718614768E-5</v>
      </c>
      <c r="BH429" s="119" t="str">
        <f t="shared" si="192"/>
        <v/>
      </c>
      <c r="BM429" s="134">
        <v>400</v>
      </c>
      <c r="BN429" s="119">
        <f t="shared" si="193"/>
        <v>-11.765911891350688</v>
      </c>
      <c r="BO429" s="140">
        <f t="shared" si="194"/>
        <v>4.5680159093434269E-3</v>
      </c>
      <c r="BP429" s="140">
        <f t="shared" si="195"/>
        <v>8.1975359245961311E-3</v>
      </c>
      <c r="BQ429" s="119">
        <f t="shared" si="196"/>
        <v>4.5680159093434269E-3</v>
      </c>
      <c r="BR429" s="119" t="str">
        <f t="shared" si="197"/>
        <v/>
      </c>
      <c r="BS429" s="119" t="str">
        <f t="shared" si="198"/>
        <v/>
      </c>
      <c r="BT429" s="140">
        <f t="shared" si="199"/>
        <v>0</v>
      </c>
      <c r="BU429" s="119">
        <f t="shared" si="200"/>
        <v>4.5680159093434269E-3</v>
      </c>
      <c r="BV429" s="119" t="str">
        <f t="shared" si="201"/>
        <v/>
      </c>
      <c r="BZ429" s="136">
        <f t="shared" si="183"/>
        <v>2.6048000000000089</v>
      </c>
      <c r="CA429" s="119">
        <f t="shared" si="181"/>
        <v>0.91900098599877733</v>
      </c>
      <c r="CB429" s="119">
        <f t="shared" si="182"/>
        <v>5.0751353312838976E-4</v>
      </c>
      <c r="CC429" s="119" t="str">
        <f t="shared" si="179"/>
        <v/>
      </c>
      <c r="CD429" s="121" t="str">
        <f t="shared" si="180"/>
        <v/>
      </c>
    </row>
    <row r="430" spans="1:82" ht="20.100000000000001" customHeight="1" x14ac:dyDescent="0.25">
      <c r="N430" s="136"/>
      <c r="AY430" s="134">
        <v>401</v>
      </c>
      <c r="AZ430" s="119">
        <f t="shared" si="184"/>
        <v>-3700.9396023829945</v>
      </c>
      <c r="BA430" s="140">
        <f t="shared" si="185"/>
        <v>1.4638026419424467E-5</v>
      </c>
      <c r="BB430" s="140">
        <f t="shared" si="186"/>
        <v>8.2875451593847245E-3</v>
      </c>
      <c r="BC430" s="119">
        <f t="shared" si="187"/>
        <v>1.4638026419424467E-5</v>
      </c>
      <c r="BD430" s="119" t="str">
        <f t="shared" si="188"/>
        <v/>
      </c>
      <c r="BE430" s="119" t="str">
        <f t="shared" si="189"/>
        <v/>
      </c>
      <c r="BF430" s="119">
        <f t="shared" si="190"/>
        <v>0</v>
      </c>
      <c r="BG430" s="119">
        <f t="shared" si="191"/>
        <v>1.4638026419424467E-5</v>
      </c>
      <c r="BH430" s="119" t="str">
        <f t="shared" si="192"/>
        <v/>
      </c>
      <c r="BM430" s="134">
        <v>401</v>
      </c>
      <c r="BN430" s="119">
        <f t="shared" si="193"/>
        <v>-11.746302038198436</v>
      </c>
      <c r="BO430" s="140">
        <f t="shared" si="194"/>
        <v>4.6120431349546192E-3</v>
      </c>
      <c r="BP430" s="140">
        <f t="shared" si="195"/>
        <v>8.2875451593847245E-3</v>
      </c>
      <c r="BQ430" s="119">
        <f t="shared" si="196"/>
        <v>4.6120431349546192E-3</v>
      </c>
      <c r="BR430" s="119" t="str">
        <f t="shared" si="197"/>
        <v/>
      </c>
      <c r="BS430" s="119" t="str">
        <f t="shared" si="198"/>
        <v/>
      </c>
      <c r="BT430" s="140">
        <f t="shared" si="199"/>
        <v>0</v>
      </c>
      <c r="BU430" s="119">
        <f t="shared" si="200"/>
        <v>4.6120431349546192E-3</v>
      </c>
      <c r="BV430" s="119" t="str">
        <f t="shared" si="201"/>
        <v/>
      </c>
      <c r="BZ430" s="136">
        <f t="shared" si="183"/>
        <v>2.6112000000000091</v>
      </c>
      <c r="CA430" s="119">
        <f t="shared" si="181"/>
        <v>0.91849347246564894</v>
      </c>
      <c r="CB430" s="119">
        <f t="shared" si="182"/>
        <v>5.0900143218757243E-4</v>
      </c>
      <c r="CC430" s="119" t="str">
        <f t="shared" si="179"/>
        <v/>
      </c>
      <c r="CD430" s="121" t="str">
        <f t="shared" si="180"/>
        <v/>
      </c>
    </row>
    <row r="431" spans="1:82" ht="20.100000000000001" customHeight="1" x14ac:dyDescent="0.25">
      <c r="N431" s="136"/>
      <c r="AY431" s="134">
        <v>402</v>
      </c>
      <c r="AZ431" s="119">
        <f t="shared" si="184"/>
        <v>-3694.7610721619876</v>
      </c>
      <c r="BA431" s="140">
        <f t="shared" si="185"/>
        <v>1.4778873459744071E-5</v>
      </c>
      <c r="BB431" s="140">
        <f t="shared" si="186"/>
        <v>8.3784211885677643E-3</v>
      </c>
      <c r="BC431" s="119">
        <f t="shared" si="187"/>
        <v>1.4778873459744071E-5</v>
      </c>
      <c r="BD431" s="119" t="str">
        <f t="shared" si="188"/>
        <v/>
      </c>
      <c r="BE431" s="119" t="str">
        <f t="shared" si="189"/>
        <v/>
      </c>
      <c r="BF431" s="119">
        <f t="shared" si="190"/>
        <v>0</v>
      </c>
      <c r="BG431" s="119">
        <f t="shared" si="191"/>
        <v>1.4778873459744071E-5</v>
      </c>
      <c r="BH431" s="119" t="str">
        <f t="shared" si="192"/>
        <v/>
      </c>
      <c r="BM431" s="134">
        <v>402</v>
      </c>
      <c r="BN431" s="119">
        <f t="shared" si="193"/>
        <v>-11.726692185046186</v>
      </c>
      <c r="BO431" s="140">
        <f t="shared" si="194"/>
        <v>4.6564201982807717E-3</v>
      </c>
      <c r="BP431" s="140">
        <f t="shared" si="195"/>
        <v>8.3784211885677643E-3</v>
      </c>
      <c r="BQ431" s="119">
        <f t="shared" si="196"/>
        <v>4.6564201982807717E-3</v>
      </c>
      <c r="BR431" s="119" t="str">
        <f t="shared" si="197"/>
        <v/>
      </c>
      <c r="BS431" s="119" t="str">
        <f t="shared" si="198"/>
        <v/>
      </c>
      <c r="BT431" s="140">
        <f t="shared" si="199"/>
        <v>0</v>
      </c>
      <c r="BU431" s="119">
        <f t="shared" si="200"/>
        <v>4.6564201982807717E-3</v>
      </c>
      <c r="BV431" s="119" t="str">
        <f t="shared" si="201"/>
        <v/>
      </c>
      <c r="BZ431" s="136">
        <f t="shared" si="183"/>
        <v>2.6176000000000093</v>
      </c>
      <c r="CA431" s="119">
        <f t="shared" si="181"/>
        <v>0.91798447103346137</v>
      </c>
      <c r="CB431" s="119">
        <f t="shared" si="182"/>
        <v>5.1048604545389509E-4</v>
      </c>
      <c r="CC431" s="119" t="str">
        <f t="shared" si="179"/>
        <v/>
      </c>
      <c r="CD431" s="121" t="str">
        <f t="shared" si="180"/>
        <v/>
      </c>
    </row>
    <row r="432" spans="1:82" ht="20.100000000000001" customHeight="1" x14ac:dyDescent="0.25">
      <c r="AY432" s="134">
        <v>403</v>
      </c>
      <c r="AZ432" s="119">
        <f t="shared" si="184"/>
        <v>-3688.5825419409812</v>
      </c>
      <c r="BA432" s="140">
        <f t="shared" si="185"/>
        <v>1.4920836994503812E-5</v>
      </c>
      <c r="BB432" s="140">
        <f t="shared" si="186"/>
        <v>8.4701708914228305E-3</v>
      </c>
      <c r="BC432" s="119">
        <f t="shared" si="187"/>
        <v>1.4920836994503812E-5</v>
      </c>
      <c r="BD432" s="119" t="str">
        <f t="shared" si="188"/>
        <v/>
      </c>
      <c r="BE432" s="119" t="str">
        <f t="shared" si="189"/>
        <v/>
      </c>
      <c r="BF432" s="119">
        <f t="shared" si="190"/>
        <v>0</v>
      </c>
      <c r="BG432" s="119">
        <f t="shared" si="191"/>
        <v>1.4920836994503812E-5</v>
      </c>
      <c r="BH432" s="119" t="str">
        <f t="shared" si="192"/>
        <v/>
      </c>
      <c r="BM432" s="134">
        <v>403</v>
      </c>
      <c r="BN432" s="119">
        <f t="shared" si="193"/>
        <v>-11.707082331893934</v>
      </c>
      <c r="BO432" s="140">
        <f t="shared" si="194"/>
        <v>4.701149038572639E-3</v>
      </c>
      <c r="BP432" s="140">
        <f t="shared" si="195"/>
        <v>8.4701708914228305E-3</v>
      </c>
      <c r="BQ432" s="119">
        <f t="shared" si="196"/>
        <v>4.701149038572639E-3</v>
      </c>
      <c r="BR432" s="119" t="str">
        <f t="shared" si="197"/>
        <v/>
      </c>
      <c r="BS432" s="119" t="str">
        <f t="shared" si="198"/>
        <v/>
      </c>
      <c r="BT432" s="140">
        <f t="shared" si="199"/>
        <v>0</v>
      </c>
      <c r="BU432" s="119">
        <f t="shared" si="200"/>
        <v>4.701149038572639E-3</v>
      </c>
      <c r="BV432" s="119" t="str">
        <f t="shared" si="201"/>
        <v/>
      </c>
      <c r="BZ432" s="136">
        <f t="shared" si="183"/>
        <v>2.6240000000000094</v>
      </c>
      <c r="CA432" s="119">
        <f t="shared" si="181"/>
        <v>0.91747398498800747</v>
      </c>
      <c r="CB432" s="119">
        <f t="shared" si="182"/>
        <v>5.1196735621028555E-4</v>
      </c>
      <c r="CC432" s="119" t="str">
        <f t="shared" si="179"/>
        <v/>
      </c>
      <c r="CD432" s="121" t="str">
        <f t="shared" si="180"/>
        <v/>
      </c>
    </row>
    <row r="433" spans="51:82" ht="20.100000000000001" customHeight="1" x14ac:dyDescent="0.25">
      <c r="AY433" s="134">
        <v>404</v>
      </c>
      <c r="AZ433" s="119">
        <f t="shared" si="184"/>
        <v>-3682.4040117199743</v>
      </c>
      <c r="BA433" s="140">
        <f t="shared" si="185"/>
        <v>1.5063923183958278E-5</v>
      </c>
      <c r="BB433" s="140">
        <f t="shared" si="186"/>
        <v>8.5628011852725838E-3</v>
      </c>
      <c r="BC433" s="119">
        <f t="shared" si="187"/>
        <v>1.5063923183958278E-5</v>
      </c>
      <c r="BD433" s="119" t="str">
        <f t="shared" si="188"/>
        <v/>
      </c>
      <c r="BE433" s="119" t="str">
        <f t="shared" si="189"/>
        <v/>
      </c>
      <c r="BF433" s="119">
        <f t="shared" si="190"/>
        <v>0</v>
      </c>
      <c r="BG433" s="119">
        <f t="shared" si="191"/>
        <v>1.5063923183958278E-5</v>
      </c>
      <c r="BH433" s="119" t="str">
        <f t="shared" si="192"/>
        <v/>
      </c>
      <c r="BM433" s="134">
        <v>404</v>
      </c>
      <c r="BN433" s="119">
        <f t="shared" si="193"/>
        <v>-11.687472478741682</v>
      </c>
      <c r="BO433" s="140">
        <f t="shared" si="194"/>
        <v>4.7462315967585333E-3</v>
      </c>
      <c r="BP433" s="140">
        <f t="shared" si="195"/>
        <v>8.5628011852725925E-3</v>
      </c>
      <c r="BQ433" s="119">
        <f t="shared" si="196"/>
        <v>4.7462315967585333E-3</v>
      </c>
      <c r="BR433" s="119" t="str">
        <f t="shared" si="197"/>
        <v/>
      </c>
      <c r="BS433" s="119" t="str">
        <f t="shared" si="198"/>
        <v/>
      </c>
      <c r="BT433" s="140">
        <f t="shared" si="199"/>
        <v>0</v>
      </c>
      <c r="BU433" s="119">
        <f t="shared" si="200"/>
        <v>4.7462315967585333E-3</v>
      </c>
      <c r="BV433" s="119" t="str">
        <f t="shared" si="201"/>
        <v/>
      </c>
      <c r="BZ433" s="136">
        <f t="shared" si="183"/>
        <v>2.6304000000000096</v>
      </c>
      <c r="CA433" s="119">
        <f t="shared" si="181"/>
        <v>0.91696201763179719</v>
      </c>
      <c r="CB433" s="119">
        <f t="shared" si="182"/>
        <v>5.1344534789099505E-4</v>
      </c>
      <c r="CC433" s="119" t="str">
        <f t="shared" si="179"/>
        <v/>
      </c>
      <c r="CD433" s="121" t="str">
        <f t="shared" si="180"/>
        <v/>
      </c>
    </row>
    <row r="434" spans="51:82" ht="20.100000000000001" customHeight="1" x14ac:dyDescent="0.25">
      <c r="AY434" s="134">
        <v>405</v>
      </c>
      <c r="AZ434" s="119">
        <f t="shared" si="184"/>
        <v>-3676.2254814989678</v>
      </c>
      <c r="BA434" s="140">
        <f t="shared" si="185"/>
        <v>1.5208138193341377E-5</v>
      </c>
      <c r="BB434" s="140">
        <f t="shared" si="186"/>
        <v>8.6563190255165429E-3</v>
      </c>
      <c r="BC434" s="119">
        <f t="shared" si="187"/>
        <v>1.5208138193341377E-5</v>
      </c>
      <c r="BD434" s="119" t="str">
        <f t="shared" si="188"/>
        <v/>
      </c>
      <c r="BE434" s="119" t="str">
        <f t="shared" si="189"/>
        <v/>
      </c>
      <c r="BF434" s="119">
        <f t="shared" si="190"/>
        <v>0</v>
      </c>
      <c r="BG434" s="119">
        <f t="shared" si="191"/>
        <v>1.5208138193341377E-5</v>
      </c>
      <c r="BH434" s="119" t="str">
        <f t="shared" si="192"/>
        <v/>
      </c>
      <c r="BM434" s="134">
        <v>405</v>
      </c>
      <c r="BN434" s="119">
        <f t="shared" si="193"/>
        <v>-11.667862625589432</v>
      </c>
      <c r="BO434" s="140">
        <f t="shared" si="194"/>
        <v>4.7916698153355987E-3</v>
      </c>
      <c r="BP434" s="140">
        <f t="shared" si="195"/>
        <v>8.6563190255165429E-3</v>
      </c>
      <c r="BQ434" s="119">
        <f t="shared" si="196"/>
        <v>4.7916698153355987E-3</v>
      </c>
      <c r="BR434" s="119" t="str">
        <f t="shared" si="197"/>
        <v/>
      </c>
      <c r="BS434" s="119" t="str">
        <f t="shared" si="198"/>
        <v/>
      </c>
      <c r="BT434" s="140">
        <f t="shared" si="199"/>
        <v>0</v>
      </c>
      <c r="BU434" s="119">
        <f t="shared" si="200"/>
        <v>4.7916698153355987E-3</v>
      </c>
      <c r="BV434" s="119" t="str">
        <f t="shared" si="201"/>
        <v/>
      </c>
      <c r="BZ434" s="136">
        <f t="shared" si="183"/>
        <v>2.6368000000000098</v>
      </c>
      <c r="CA434" s="119">
        <f t="shared" si="181"/>
        <v>0.91644857228390619</v>
      </c>
      <c r="CB434" s="119">
        <f t="shared" si="182"/>
        <v>5.1492000408015492E-4</v>
      </c>
      <c r="CC434" s="119" t="str">
        <f t="shared" si="179"/>
        <v/>
      </c>
      <c r="CD434" s="121" t="str">
        <f t="shared" si="180"/>
        <v/>
      </c>
    </row>
    <row r="435" spans="51:82" ht="20.100000000000001" customHeight="1" x14ac:dyDescent="0.25">
      <c r="AY435" s="134">
        <v>406</v>
      </c>
      <c r="AZ435" s="119">
        <f t="shared" si="184"/>
        <v>-3670.0469512779609</v>
      </c>
      <c r="BA435" s="140">
        <f t="shared" si="185"/>
        <v>1.5353488192517662E-5</v>
      </c>
      <c r="BB435" s="140">
        <f t="shared" si="186"/>
        <v>8.7507314056608134E-3</v>
      </c>
      <c r="BC435" s="119">
        <f t="shared" si="187"/>
        <v>1.5353488192517662E-5</v>
      </c>
      <c r="BD435" s="119" t="str">
        <f t="shared" si="188"/>
        <v/>
      </c>
      <c r="BE435" s="119" t="str">
        <f t="shared" si="189"/>
        <v/>
      </c>
      <c r="BF435" s="119">
        <f t="shared" si="190"/>
        <v>0</v>
      </c>
      <c r="BG435" s="119">
        <f t="shared" si="191"/>
        <v>1.5353488192517662E-5</v>
      </c>
      <c r="BH435" s="119" t="str">
        <f t="shared" si="192"/>
        <v/>
      </c>
      <c r="BM435" s="134">
        <v>406</v>
      </c>
      <c r="BN435" s="119">
        <f t="shared" si="193"/>
        <v>-11.648252772437182</v>
      </c>
      <c r="BO435" s="140">
        <f t="shared" si="194"/>
        <v>4.8374656382599978E-3</v>
      </c>
      <c r="BP435" s="140">
        <f t="shared" si="195"/>
        <v>8.7507314056608134E-3</v>
      </c>
      <c r="BQ435" s="119">
        <f t="shared" si="196"/>
        <v>4.8374656382599978E-3</v>
      </c>
      <c r="BR435" s="119" t="str">
        <f t="shared" si="197"/>
        <v/>
      </c>
      <c r="BS435" s="119" t="str">
        <f t="shared" si="198"/>
        <v/>
      </c>
      <c r="BT435" s="140">
        <f t="shared" si="199"/>
        <v>0</v>
      </c>
      <c r="BU435" s="119">
        <f t="shared" si="200"/>
        <v>4.8374656382599978E-3</v>
      </c>
      <c r="BV435" s="119" t="str">
        <f t="shared" si="201"/>
        <v/>
      </c>
      <c r="BZ435" s="136">
        <f t="shared" si="183"/>
        <v>2.64320000000001</v>
      </c>
      <c r="CA435" s="119">
        <f t="shared" si="181"/>
        <v>0.91593365227982604</v>
      </c>
      <c r="CB435" s="119">
        <f t="shared" si="182"/>
        <v>5.1639130851255377E-4</v>
      </c>
      <c r="CC435" s="119" t="str">
        <f t="shared" si="179"/>
        <v/>
      </c>
      <c r="CD435" s="121" t="str">
        <f t="shared" si="180"/>
        <v/>
      </c>
    </row>
    <row r="436" spans="51:82" ht="20.100000000000001" customHeight="1" x14ac:dyDescent="0.25">
      <c r="AY436" s="134">
        <v>407</v>
      </c>
      <c r="AZ436" s="119">
        <f t="shared" si="184"/>
        <v>-3663.8684210569545</v>
      </c>
      <c r="BA436" s="140">
        <f t="shared" si="185"/>
        <v>1.549997935562988E-5</v>
      </c>
      <c r="BB436" s="140">
        <f t="shared" si="186"/>
        <v>8.8460453573455822E-3</v>
      </c>
      <c r="BC436" s="119">
        <f t="shared" si="187"/>
        <v>1.549997935562988E-5</v>
      </c>
      <c r="BD436" s="119" t="str">
        <f t="shared" si="188"/>
        <v/>
      </c>
      <c r="BE436" s="119" t="str">
        <f t="shared" si="189"/>
        <v/>
      </c>
      <c r="BF436" s="119">
        <f t="shared" si="190"/>
        <v>0</v>
      </c>
      <c r="BG436" s="119">
        <f t="shared" si="191"/>
        <v>1.549997935562988E-5</v>
      </c>
      <c r="BH436" s="119" t="str">
        <f t="shared" si="192"/>
        <v/>
      </c>
      <c r="BM436" s="134">
        <v>407</v>
      </c>
      <c r="BN436" s="119">
        <f t="shared" si="193"/>
        <v>-11.62864291928493</v>
      </c>
      <c r="BO436" s="140">
        <f t="shared" si="194"/>
        <v>4.8836210108358169E-3</v>
      </c>
      <c r="BP436" s="140">
        <f t="shared" si="195"/>
        <v>8.8460453573455822E-3</v>
      </c>
      <c r="BQ436" s="119">
        <f t="shared" si="196"/>
        <v>4.8836210108358169E-3</v>
      </c>
      <c r="BR436" s="119" t="str">
        <f t="shared" si="197"/>
        <v/>
      </c>
      <c r="BS436" s="119" t="str">
        <f t="shared" si="198"/>
        <v/>
      </c>
      <c r="BT436" s="140">
        <f t="shared" si="199"/>
        <v>0</v>
      </c>
      <c r="BU436" s="119">
        <f t="shared" si="200"/>
        <v>4.8836210108358169E-3</v>
      </c>
      <c r="BV436" s="119" t="str">
        <f t="shared" si="201"/>
        <v/>
      </c>
      <c r="BZ436" s="136">
        <f t="shared" si="183"/>
        <v>2.6496000000000102</v>
      </c>
      <c r="CA436" s="119">
        <f t="shared" si="181"/>
        <v>0.91541726097131348</v>
      </c>
      <c r="CB436" s="119">
        <f t="shared" si="182"/>
        <v>5.1785924507208314E-4</v>
      </c>
      <c r="CC436" s="119" t="str">
        <f t="shared" si="179"/>
        <v/>
      </c>
      <c r="CD436" s="121" t="str">
        <f t="shared" si="180"/>
        <v/>
      </c>
    </row>
    <row r="437" spans="51:82" ht="20.100000000000001" customHeight="1" x14ac:dyDescent="0.25">
      <c r="AY437" s="134">
        <v>408</v>
      </c>
      <c r="AZ437" s="119">
        <f t="shared" si="184"/>
        <v>-3657.6898908359476</v>
      </c>
      <c r="BA437" s="140">
        <f t="shared" si="185"/>
        <v>1.5647617860742859E-5</v>
      </c>
      <c r="BB437" s="140">
        <f t="shared" si="186"/>
        <v>8.9422679503704527E-3</v>
      </c>
      <c r="BC437" s="119">
        <f t="shared" si="187"/>
        <v>1.5647617860742859E-5</v>
      </c>
      <c r="BD437" s="119" t="str">
        <f t="shared" si="188"/>
        <v/>
      </c>
      <c r="BE437" s="119" t="str">
        <f t="shared" si="189"/>
        <v/>
      </c>
      <c r="BF437" s="119">
        <f t="shared" si="190"/>
        <v>0</v>
      </c>
      <c r="BG437" s="119">
        <f t="shared" si="191"/>
        <v>1.5647617860742859E-5</v>
      </c>
      <c r="BH437" s="119" t="str">
        <f t="shared" si="192"/>
        <v/>
      </c>
      <c r="BM437" s="134">
        <v>408</v>
      </c>
      <c r="BN437" s="119">
        <f t="shared" si="193"/>
        <v>-11.609033066132678</v>
      </c>
      <c r="BO437" s="140">
        <f t="shared" si="194"/>
        <v>4.9301378796028864E-3</v>
      </c>
      <c r="BP437" s="140">
        <f t="shared" si="195"/>
        <v>8.9422679503704527E-3</v>
      </c>
      <c r="BQ437" s="119">
        <f t="shared" si="196"/>
        <v>4.9301378796028864E-3</v>
      </c>
      <c r="BR437" s="119" t="str">
        <f t="shared" si="197"/>
        <v/>
      </c>
      <c r="BS437" s="119" t="str">
        <f t="shared" si="198"/>
        <v/>
      </c>
      <c r="BT437" s="140">
        <f t="shared" si="199"/>
        <v>0</v>
      </c>
      <c r="BU437" s="119">
        <f t="shared" si="200"/>
        <v>4.9301378796028864E-3</v>
      </c>
      <c r="BV437" s="119" t="str">
        <f t="shared" si="201"/>
        <v/>
      </c>
      <c r="BZ437" s="136">
        <f t="shared" si="183"/>
        <v>2.6560000000000104</v>
      </c>
      <c r="CA437" s="119">
        <f t="shared" si="181"/>
        <v>0.9148994017262414</v>
      </c>
      <c r="CB437" s="119">
        <f t="shared" si="182"/>
        <v>5.1932379779162652E-4</v>
      </c>
      <c r="CC437" s="119" t="str">
        <f t="shared" si="179"/>
        <v/>
      </c>
      <c r="CD437" s="121" t="str">
        <f t="shared" si="180"/>
        <v/>
      </c>
    </row>
    <row r="438" spans="51:82" ht="20.100000000000001" customHeight="1" x14ac:dyDescent="0.25">
      <c r="AY438" s="134">
        <v>409</v>
      </c>
      <c r="AZ438" s="119">
        <f t="shared" si="184"/>
        <v>-3651.5113606149412</v>
      </c>
      <c r="BA438" s="140">
        <f t="shared" si="185"/>
        <v>1.5796409889483614E-5</v>
      </c>
      <c r="BB438" s="140">
        <f t="shared" si="186"/>
        <v>9.0394062927176173E-3</v>
      </c>
      <c r="BC438" s="119">
        <f t="shared" si="187"/>
        <v>1.5796409889483614E-5</v>
      </c>
      <c r="BD438" s="119" t="str">
        <f t="shared" si="188"/>
        <v/>
      </c>
      <c r="BE438" s="119" t="str">
        <f t="shared" si="189"/>
        <v/>
      </c>
      <c r="BF438" s="119">
        <f t="shared" si="190"/>
        <v>0</v>
      </c>
      <c r="BG438" s="119">
        <f t="shared" si="191"/>
        <v>1.5796409889483614E-5</v>
      </c>
      <c r="BH438" s="119" t="str">
        <f t="shared" si="192"/>
        <v/>
      </c>
      <c r="BM438" s="134">
        <v>409</v>
      </c>
      <c r="BN438" s="119">
        <f t="shared" si="193"/>
        <v>-11.589423212980428</v>
      </c>
      <c r="BO438" s="140">
        <f t="shared" si="194"/>
        <v>4.977018192223388E-3</v>
      </c>
      <c r="BP438" s="140">
        <f t="shared" si="195"/>
        <v>9.0394062927176173E-3</v>
      </c>
      <c r="BQ438" s="119">
        <f t="shared" si="196"/>
        <v>4.977018192223388E-3</v>
      </c>
      <c r="BR438" s="119" t="str">
        <f t="shared" si="197"/>
        <v/>
      </c>
      <c r="BS438" s="119" t="str">
        <f t="shared" si="198"/>
        <v/>
      </c>
      <c r="BT438" s="140">
        <f t="shared" si="199"/>
        <v>0</v>
      </c>
      <c r="BU438" s="119">
        <f t="shared" si="200"/>
        <v>4.977018192223388E-3</v>
      </c>
      <c r="BV438" s="119" t="str">
        <f t="shared" si="201"/>
        <v/>
      </c>
      <c r="BZ438" s="136">
        <f t="shared" si="183"/>
        <v>2.6624000000000105</v>
      </c>
      <c r="CA438" s="119">
        <f t="shared" si="181"/>
        <v>0.91438007792844977</v>
      </c>
      <c r="CB438" s="119">
        <f t="shared" si="182"/>
        <v>5.2078495085228216E-4</v>
      </c>
      <c r="CC438" s="119" t="str">
        <f t="shared" si="179"/>
        <v/>
      </c>
      <c r="CD438" s="121" t="str">
        <f t="shared" si="180"/>
        <v/>
      </c>
    </row>
    <row r="439" spans="51:82" ht="20.100000000000001" customHeight="1" x14ac:dyDescent="0.25">
      <c r="AY439" s="134">
        <v>410</v>
      </c>
      <c r="AZ439" s="119">
        <f t="shared" si="184"/>
        <v>-3645.3328303939343</v>
      </c>
      <c r="BA439" s="140">
        <f t="shared" si="185"/>
        <v>1.5946361626677828E-5</v>
      </c>
      <c r="BB439" s="140">
        <f t="shared" si="186"/>
        <v>9.1374675305726672E-3</v>
      </c>
      <c r="BC439" s="119">
        <f t="shared" si="187"/>
        <v>1.5946361626677828E-5</v>
      </c>
      <c r="BD439" s="119" t="str">
        <f t="shared" si="188"/>
        <v/>
      </c>
      <c r="BE439" s="119" t="str">
        <f t="shared" si="189"/>
        <v/>
      </c>
      <c r="BF439" s="119">
        <f t="shared" si="190"/>
        <v>0</v>
      </c>
      <c r="BG439" s="119">
        <f t="shared" si="191"/>
        <v>1.5946361626677828E-5</v>
      </c>
      <c r="BH439" s="119" t="str">
        <f t="shared" si="192"/>
        <v/>
      </c>
      <c r="BM439" s="134">
        <v>410</v>
      </c>
      <c r="BN439" s="119">
        <f t="shared" si="193"/>
        <v>-11.569813359828176</v>
      </c>
      <c r="BO439" s="140">
        <f t="shared" si="194"/>
        <v>5.0242638973673126E-3</v>
      </c>
      <c r="BP439" s="140">
        <f t="shared" si="195"/>
        <v>9.1374675305726672E-3</v>
      </c>
      <c r="BQ439" s="119">
        <f t="shared" si="196"/>
        <v>5.0242638973673126E-3</v>
      </c>
      <c r="BR439" s="119" t="str">
        <f t="shared" si="197"/>
        <v/>
      </c>
      <c r="BS439" s="119" t="str">
        <f t="shared" si="198"/>
        <v/>
      </c>
      <c r="BT439" s="140">
        <f t="shared" si="199"/>
        <v>0</v>
      </c>
      <c r="BU439" s="119">
        <f t="shared" si="200"/>
        <v>5.0242638973673126E-3</v>
      </c>
      <c r="BV439" s="119" t="str">
        <f t="shared" si="201"/>
        <v/>
      </c>
      <c r="BZ439" s="136">
        <f t="shared" si="183"/>
        <v>2.6688000000000107</v>
      </c>
      <c r="CA439" s="119">
        <f t="shared" si="181"/>
        <v>0.91385929297759749</v>
      </c>
      <c r="CB439" s="119">
        <f t="shared" si="182"/>
        <v>5.2224268858314105E-4</v>
      </c>
      <c r="CC439" s="119" t="str">
        <f t="shared" si="179"/>
        <v/>
      </c>
      <c r="CD439" s="121" t="str">
        <f t="shared" si="180"/>
        <v/>
      </c>
    </row>
    <row r="440" spans="51:82" ht="20.100000000000001" customHeight="1" x14ac:dyDescent="0.25">
      <c r="AY440" s="134">
        <v>411</v>
      </c>
      <c r="AZ440" s="119">
        <f t="shared" si="184"/>
        <v>-3639.1543001729278</v>
      </c>
      <c r="BA440" s="140">
        <f t="shared" si="185"/>
        <v>1.6097479259982535E-5</v>
      </c>
      <c r="BB440" s="140">
        <f t="shared" si="186"/>
        <v>9.2364588483432753E-3</v>
      </c>
      <c r="BC440" s="119">
        <f t="shared" si="187"/>
        <v>1.6097479259982535E-5</v>
      </c>
      <c r="BD440" s="119" t="str">
        <f t="shared" si="188"/>
        <v/>
      </c>
      <c r="BE440" s="119" t="str">
        <f t="shared" si="189"/>
        <v/>
      </c>
      <c r="BF440" s="119">
        <f t="shared" si="190"/>
        <v>0</v>
      </c>
      <c r="BG440" s="119">
        <f t="shared" si="191"/>
        <v>1.6097479259982535E-5</v>
      </c>
      <c r="BH440" s="119" t="str">
        <f t="shared" si="192"/>
        <v/>
      </c>
      <c r="BM440" s="134">
        <v>411</v>
      </c>
      <c r="BN440" s="119">
        <f t="shared" si="193"/>
        <v>-11.550203506675926</v>
      </c>
      <c r="BO440" s="140">
        <f t="shared" si="194"/>
        <v>5.0718769445967362E-3</v>
      </c>
      <c r="BP440" s="140">
        <f t="shared" si="195"/>
        <v>9.2364588483432944E-3</v>
      </c>
      <c r="BQ440" s="119">
        <f t="shared" si="196"/>
        <v>5.0718769445967362E-3</v>
      </c>
      <c r="BR440" s="119" t="str">
        <f t="shared" si="197"/>
        <v/>
      </c>
      <c r="BS440" s="119" t="str">
        <f t="shared" si="198"/>
        <v/>
      </c>
      <c r="BT440" s="140">
        <f t="shared" si="199"/>
        <v>0</v>
      </c>
      <c r="BU440" s="119">
        <f t="shared" si="200"/>
        <v>5.0718769445967362E-3</v>
      </c>
      <c r="BV440" s="119" t="str">
        <f t="shared" si="201"/>
        <v/>
      </c>
      <c r="BZ440" s="136">
        <f t="shared" si="183"/>
        <v>2.6752000000000109</v>
      </c>
      <c r="CA440" s="119">
        <f t="shared" si="181"/>
        <v>0.91333705028901435</v>
      </c>
      <c r="CB440" s="119">
        <f t="shared" si="182"/>
        <v>5.2369699546117587E-4</v>
      </c>
      <c r="CC440" s="119" t="str">
        <f t="shared" si="179"/>
        <v/>
      </c>
      <c r="CD440" s="121" t="str">
        <f t="shared" si="180"/>
        <v/>
      </c>
    </row>
    <row r="441" spans="51:82" ht="20.100000000000001" customHeight="1" x14ac:dyDescent="0.25">
      <c r="AY441" s="134">
        <v>412</v>
      </c>
      <c r="AZ441" s="119">
        <f t="shared" si="184"/>
        <v>-3632.9757699519209</v>
      </c>
      <c r="BA441" s="140">
        <f t="shared" si="185"/>
        <v>1.6249768979515155E-5</v>
      </c>
      <c r="BB441" s="140">
        <f t="shared" si="186"/>
        <v>9.3363874686755773E-3</v>
      </c>
      <c r="BC441" s="119">
        <f t="shared" si="187"/>
        <v>1.6249768979515155E-5</v>
      </c>
      <c r="BD441" s="119" t="str">
        <f t="shared" si="188"/>
        <v/>
      </c>
      <c r="BE441" s="119" t="str">
        <f t="shared" si="189"/>
        <v/>
      </c>
      <c r="BF441" s="119">
        <f t="shared" si="190"/>
        <v>0</v>
      </c>
      <c r="BG441" s="119">
        <f t="shared" si="191"/>
        <v>1.6249768979515155E-5</v>
      </c>
      <c r="BH441" s="119" t="str">
        <f t="shared" si="192"/>
        <v/>
      </c>
      <c r="BM441" s="134">
        <v>412</v>
      </c>
      <c r="BN441" s="119">
        <f t="shared" si="193"/>
        <v>-11.530593653523674</v>
      </c>
      <c r="BO441" s="140">
        <f t="shared" si="194"/>
        <v>5.1198592842489248E-3</v>
      </c>
      <c r="BP441" s="140">
        <f t="shared" si="195"/>
        <v>9.3363874686755773E-3</v>
      </c>
      <c r="BQ441" s="119">
        <f t="shared" si="196"/>
        <v>5.1198592842489248E-3</v>
      </c>
      <c r="BR441" s="119" t="str">
        <f t="shared" si="197"/>
        <v/>
      </c>
      <c r="BS441" s="119" t="str">
        <f t="shared" si="198"/>
        <v/>
      </c>
      <c r="BT441" s="140">
        <f t="shared" si="199"/>
        <v>0</v>
      </c>
      <c r="BU441" s="119">
        <f t="shared" si="200"/>
        <v>5.1198592842489248E-3</v>
      </c>
      <c r="BV441" s="119" t="str">
        <f t="shared" si="201"/>
        <v/>
      </c>
      <c r="BZ441" s="136">
        <f t="shared" si="183"/>
        <v>2.6816000000000111</v>
      </c>
      <c r="CA441" s="119">
        <f t="shared" si="181"/>
        <v>0.91281335329355318</v>
      </c>
      <c r="CB441" s="119">
        <f t="shared" si="182"/>
        <v>5.2514785610879855E-4</v>
      </c>
      <c r="CC441" s="119" t="str">
        <f t="shared" si="179"/>
        <v/>
      </c>
      <c r="CD441" s="121" t="str">
        <f t="shared" si="180"/>
        <v/>
      </c>
    </row>
    <row r="442" spans="51:82" ht="20.100000000000001" customHeight="1" x14ac:dyDescent="0.25">
      <c r="AY442" s="134">
        <v>413</v>
      </c>
      <c r="AZ442" s="119">
        <f t="shared" si="184"/>
        <v>-3626.7972397309145</v>
      </c>
      <c r="BA442" s="140">
        <f t="shared" si="185"/>
        <v>1.6403236977478651E-5</v>
      </c>
      <c r="BB442" s="140">
        <f t="shared" si="186"/>
        <v>9.4372606524680894E-3</v>
      </c>
      <c r="BC442" s="119">
        <f t="shared" si="187"/>
        <v>1.6403236977478651E-5</v>
      </c>
      <c r="BD442" s="119" t="str">
        <f t="shared" si="188"/>
        <v/>
      </c>
      <c r="BE442" s="119" t="str">
        <f t="shared" si="189"/>
        <v/>
      </c>
      <c r="BF442" s="119">
        <f t="shared" si="190"/>
        <v>0</v>
      </c>
      <c r="BG442" s="119">
        <f t="shared" si="191"/>
        <v>1.6403236977478651E-5</v>
      </c>
      <c r="BH442" s="119" t="str">
        <f t="shared" si="192"/>
        <v/>
      </c>
      <c r="BM442" s="134">
        <v>413</v>
      </c>
      <c r="BN442" s="119">
        <f t="shared" si="193"/>
        <v>-11.510983800371424</v>
      </c>
      <c r="BO442" s="140">
        <f t="shared" si="194"/>
        <v>5.1682128673182642E-3</v>
      </c>
      <c r="BP442" s="140">
        <f t="shared" si="195"/>
        <v>9.4372606524680963E-3</v>
      </c>
      <c r="BQ442" s="119">
        <f t="shared" si="196"/>
        <v>5.1682128673182642E-3</v>
      </c>
      <c r="BR442" s="119" t="str">
        <f t="shared" si="197"/>
        <v/>
      </c>
      <c r="BS442" s="119" t="str">
        <f t="shared" si="198"/>
        <v/>
      </c>
      <c r="BT442" s="140">
        <f t="shared" si="199"/>
        <v>0</v>
      </c>
      <c r="BU442" s="119">
        <f t="shared" si="200"/>
        <v>5.1682128673182642E-3</v>
      </c>
      <c r="BV442" s="119" t="str">
        <f t="shared" si="201"/>
        <v/>
      </c>
      <c r="BZ442" s="136">
        <f t="shared" si="183"/>
        <v>2.6880000000000113</v>
      </c>
      <c r="CA442" s="119">
        <f t="shared" si="181"/>
        <v>0.91228820543744438</v>
      </c>
      <c r="CB442" s="119">
        <f t="shared" si="182"/>
        <v>5.2659525529663576E-4</v>
      </c>
      <c r="CC442" s="119" t="str">
        <f t="shared" si="179"/>
        <v/>
      </c>
      <c r="CD442" s="121" t="str">
        <f t="shared" si="180"/>
        <v/>
      </c>
    </row>
    <row r="443" spans="51:82" ht="20.100000000000001" customHeight="1" x14ac:dyDescent="0.25">
      <c r="AY443" s="134">
        <v>414</v>
      </c>
      <c r="AZ443" s="119">
        <f t="shared" si="184"/>
        <v>-3620.6187095099076</v>
      </c>
      <c r="BA443" s="140">
        <f t="shared" si="185"/>
        <v>1.6557889447783289E-5</v>
      </c>
      <c r="BB443" s="140">
        <f t="shared" si="186"/>
        <v>9.5390856988835752E-3</v>
      </c>
      <c r="BC443" s="119">
        <f t="shared" si="187"/>
        <v>1.6557889447783289E-5</v>
      </c>
      <c r="BD443" s="119" t="str">
        <f t="shared" si="188"/>
        <v/>
      </c>
      <c r="BE443" s="119" t="str">
        <f t="shared" si="189"/>
        <v/>
      </c>
      <c r="BF443" s="119">
        <f t="shared" si="190"/>
        <v>0</v>
      </c>
      <c r="BG443" s="119">
        <f t="shared" si="191"/>
        <v>1.6557889447783289E-5</v>
      </c>
      <c r="BH443" s="119" t="str">
        <f t="shared" si="192"/>
        <v/>
      </c>
      <c r="BM443" s="134">
        <v>414</v>
      </c>
      <c r="BN443" s="119">
        <f t="shared" si="193"/>
        <v>-11.491373947219172</v>
      </c>
      <c r="BO443" s="140">
        <f t="shared" si="194"/>
        <v>5.2169396453370367E-3</v>
      </c>
      <c r="BP443" s="140">
        <f t="shared" si="195"/>
        <v>9.5390856988835752E-3</v>
      </c>
      <c r="BQ443" s="119">
        <f t="shared" si="196"/>
        <v>5.2169396453370367E-3</v>
      </c>
      <c r="BR443" s="119" t="str">
        <f t="shared" si="197"/>
        <v/>
      </c>
      <c r="BS443" s="119" t="str">
        <f t="shared" si="198"/>
        <v/>
      </c>
      <c r="BT443" s="140">
        <f t="shared" si="199"/>
        <v>0</v>
      </c>
      <c r="BU443" s="119">
        <f t="shared" si="200"/>
        <v>5.2169396453370367E-3</v>
      </c>
      <c r="BV443" s="119" t="str">
        <f t="shared" si="201"/>
        <v/>
      </c>
      <c r="BZ443" s="136">
        <f t="shared" si="183"/>
        <v>2.6944000000000115</v>
      </c>
      <c r="CA443" s="119">
        <f t="shared" si="181"/>
        <v>0.91176161018214774</v>
      </c>
      <c r="CB443" s="119">
        <f t="shared" si="182"/>
        <v>5.280391779393101E-4</v>
      </c>
      <c r="CC443" s="119" t="str">
        <f t="shared" si="179"/>
        <v/>
      </c>
      <c r="CD443" s="121" t="str">
        <f t="shared" si="180"/>
        <v/>
      </c>
    </row>
    <row r="444" spans="51:82" ht="20.100000000000001" customHeight="1" x14ac:dyDescent="0.25">
      <c r="AY444" s="134">
        <v>415</v>
      </c>
      <c r="AZ444" s="119">
        <f t="shared" si="184"/>
        <v>-3614.4401792889012</v>
      </c>
      <c r="BA444" s="140">
        <f t="shared" si="185"/>
        <v>1.6713732585664272E-5</v>
      </c>
      <c r="BB444" s="140">
        <f t="shared" si="186"/>
        <v>9.6418699453583237E-3</v>
      </c>
      <c r="BC444" s="119">
        <f t="shared" si="187"/>
        <v>1.6713732585664272E-5</v>
      </c>
      <c r="BD444" s="119" t="str">
        <f t="shared" si="188"/>
        <v/>
      </c>
      <c r="BE444" s="119" t="str">
        <f t="shared" si="189"/>
        <v/>
      </c>
      <c r="BF444" s="119">
        <f t="shared" si="190"/>
        <v>0</v>
      </c>
      <c r="BG444" s="119">
        <f t="shared" si="191"/>
        <v>1.6713732585664272E-5</v>
      </c>
      <c r="BH444" s="119" t="str">
        <f t="shared" si="192"/>
        <v/>
      </c>
      <c r="BM444" s="134">
        <v>415</v>
      </c>
      <c r="BN444" s="119">
        <f t="shared" si="193"/>
        <v>-11.471764094066922</v>
      </c>
      <c r="BO444" s="140">
        <f t="shared" si="194"/>
        <v>5.2660415702550081E-3</v>
      </c>
      <c r="BP444" s="140">
        <f t="shared" si="195"/>
        <v>9.6418699453583289E-3</v>
      </c>
      <c r="BQ444" s="119">
        <f t="shared" si="196"/>
        <v>5.2660415702550081E-3</v>
      </c>
      <c r="BR444" s="119" t="str">
        <f t="shared" si="197"/>
        <v/>
      </c>
      <c r="BS444" s="119" t="str">
        <f t="shared" si="198"/>
        <v/>
      </c>
      <c r="BT444" s="140">
        <f t="shared" si="199"/>
        <v>0</v>
      </c>
      <c r="BU444" s="119">
        <f t="shared" si="200"/>
        <v>5.2660415702550081E-3</v>
      </c>
      <c r="BV444" s="119" t="str">
        <f t="shared" si="201"/>
        <v/>
      </c>
      <c r="BZ444" s="136">
        <f t="shared" si="183"/>
        <v>2.7008000000000116</v>
      </c>
      <c r="CA444" s="119">
        <f t="shared" si="181"/>
        <v>0.91123357100420843</v>
      </c>
      <c r="CB444" s="119">
        <f t="shared" si="182"/>
        <v>5.2947960909766056E-4</v>
      </c>
      <c r="CC444" s="119" t="str">
        <f t="shared" si="179"/>
        <v/>
      </c>
      <c r="CD444" s="121" t="str">
        <f t="shared" si="180"/>
        <v/>
      </c>
    </row>
    <row r="445" spans="51:82" ht="20.100000000000001" customHeight="1" x14ac:dyDescent="0.25">
      <c r="AY445" s="134">
        <v>416</v>
      </c>
      <c r="AZ445" s="119">
        <f t="shared" si="184"/>
        <v>-3608.2616490678943</v>
      </c>
      <c r="BA445" s="140">
        <f t="shared" si="185"/>
        <v>1.6870772587296102E-5</v>
      </c>
      <c r="BB445" s="140">
        <f t="shared" si="186"/>
        <v>9.7456207676091984E-3</v>
      </c>
      <c r="BC445" s="119">
        <f t="shared" si="187"/>
        <v>1.6870772587296102E-5</v>
      </c>
      <c r="BD445" s="119" t="str">
        <f t="shared" si="188"/>
        <v/>
      </c>
      <c r="BE445" s="119" t="str">
        <f t="shared" si="189"/>
        <v/>
      </c>
      <c r="BF445" s="119">
        <f t="shared" si="190"/>
        <v>0</v>
      </c>
      <c r="BG445" s="119">
        <f t="shared" si="191"/>
        <v>1.6870772587296102E-5</v>
      </c>
      <c r="BH445" s="119" t="str">
        <f t="shared" si="192"/>
        <v/>
      </c>
      <c r="BM445" s="134">
        <v>416</v>
      </c>
      <c r="BN445" s="119">
        <f t="shared" si="193"/>
        <v>-11.45215424091467</v>
      </c>
      <c r="BO445" s="140">
        <f t="shared" si="194"/>
        <v>5.3155205943178517E-3</v>
      </c>
      <c r="BP445" s="140">
        <f t="shared" si="195"/>
        <v>9.7456207676091984E-3</v>
      </c>
      <c r="BQ445" s="119">
        <f t="shared" si="196"/>
        <v>5.3155205943178517E-3</v>
      </c>
      <c r="BR445" s="119" t="str">
        <f t="shared" si="197"/>
        <v/>
      </c>
      <c r="BS445" s="119" t="str">
        <f t="shared" si="198"/>
        <v/>
      </c>
      <c r="BT445" s="140">
        <f t="shared" si="199"/>
        <v>0</v>
      </c>
      <c r="BU445" s="119">
        <f t="shared" si="200"/>
        <v>5.3155205943178517E-3</v>
      </c>
      <c r="BV445" s="119" t="str">
        <f t="shared" si="201"/>
        <v/>
      </c>
      <c r="BZ445" s="136">
        <f t="shared" si="183"/>
        <v>2.7072000000000118</v>
      </c>
      <c r="CA445" s="119">
        <f t="shared" si="181"/>
        <v>0.91070409139511077</v>
      </c>
      <c r="CB445" s="119">
        <f t="shared" si="182"/>
        <v>5.3091653397763228E-4</v>
      </c>
      <c r="CC445" s="119" t="str">
        <f t="shared" ref="CC445:CC508" si="202">IF(CA445&lt;(1-$BY$26),CB445,"")</f>
        <v/>
      </c>
      <c r="CD445" s="121" t="str">
        <f t="shared" ref="CD445:CD508" si="203">IF(CA445&lt;(1-$BY$32),CB445,"")</f>
        <v/>
      </c>
    </row>
    <row r="446" spans="51:82" ht="20.100000000000001" customHeight="1" x14ac:dyDescent="0.25">
      <c r="AY446" s="134">
        <v>417</v>
      </c>
      <c r="AZ446" s="119">
        <f t="shared" si="184"/>
        <v>-3602.0831188468878</v>
      </c>
      <c r="BA446" s="140">
        <f t="shared" si="185"/>
        <v>1.7029015649402739E-5</v>
      </c>
      <c r="BB446" s="140">
        <f t="shared" si="186"/>
        <v>9.8503455796381569E-3</v>
      </c>
      <c r="BC446" s="119">
        <f t="shared" si="187"/>
        <v>1.7029015649402739E-5</v>
      </c>
      <c r="BD446" s="119" t="str">
        <f t="shared" si="188"/>
        <v/>
      </c>
      <c r="BE446" s="119" t="str">
        <f t="shared" si="189"/>
        <v/>
      </c>
      <c r="BF446" s="119">
        <f t="shared" si="190"/>
        <v>0</v>
      </c>
      <c r="BG446" s="119">
        <f t="shared" si="191"/>
        <v>1.7029015649402739E-5</v>
      </c>
      <c r="BH446" s="119" t="str">
        <f t="shared" si="192"/>
        <v/>
      </c>
      <c r="BM446" s="134">
        <v>417</v>
      </c>
      <c r="BN446" s="119">
        <f t="shared" si="193"/>
        <v>-11.43254438776242</v>
      </c>
      <c r="BO446" s="140">
        <f t="shared" si="194"/>
        <v>5.3653786699444095E-3</v>
      </c>
      <c r="BP446" s="140">
        <f t="shared" si="195"/>
        <v>9.8503455796381673E-3</v>
      </c>
      <c r="BQ446" s="119">
        <f t="shared" si="196"/>
        <v>5.3653786699444095E-3</v>
      </c>
      <c r="BR446" s="119" t="str">
        <f t="shared" si="197"/>
        <v/>
      </c>
      <c r="BS446" s="119" t="str">
        <f t="shared" si="198"/>
        <v/>
      </c>
      <c r="BT446" s="140">
        <f t="shared" si="199"/>
        <v>0</v>
      </c>
      <c r="BU446" s="119">
        <f t="shared" si="200"/>
        <v>5.3653786699444095E-3</v>
      </c>
      <c r="BV446" s="119" t="str">
        <f t="shared" si="201"/>
        <v/>
      </c>
      <c r="BZ446" s="136">
        <f t="shared" si="183"/>
        <v>2.713600000000012</v>
      </c>
      <c r="CA446" s="119">
        <f t="shared" si="181"/>
        <v>0.91017317486113314</v>
      </c>
      <c r="CB446" s="119">
        <f t="shared" si="182"/>
        <v>5.3234993792805607E-4</v>
      </c>
      <c r="CC446" s="119" t="str">
        <f t="shared" si="202"/>
        <v/>
      </c>
      <c r="CD446" s="121" t="str">
        <f t="shared" si="203"/>
        <v/>
      </c>
    </row>
    <row r="447" spans="51:82" ht="20.100000000000001" customHeight="1" x14ac:dyDescent="0.25">
      <c r="AY447" s="134">
        <v>418</v>
      </c>
      <c r="AZ447" s="119">
        <f t="shared" si="184"/>
        <v>-3595.9045886258809</v>
      </c>
      <c r="BA447" s="140">
        <f t="shared" si="185"/>
        <v>1.7188467968864626E-5</v>
      </c>
      <c r="BB447" s="140">
        <f t="shared" si="186"/>
        <v>9.9560518337345836E-3</v>
      </c>
      <c r="BC447" s="119">
        <f t="shared" si="187"/>
        <v>1.7188467968864626E-5</v>
      </c>
      <c r="BD447" s="119" t="str">
        <f t="shared" si="188"/>
        <v/>
      </c>
      <c r="BE447" s="119" t="str">
        <f t="shared" si="189"/>
        <v/>
      </c>
      <c r="BF447" s="119">
        <f t="shared" si="190"/>
        <v>0</v>
      </c>
      <c r="BG447" s="119">
        <f t="shared" si="191"/>
        <v>1.7188467968864626E-5</v>
      </c>
      <c r="BH447" s="119" t="str">
        <f t="shared" si="192"/>
        <v/>
      </c>
      <c r="BM447" s="134">
        <v>418</v>
      </c>
      <c r="BN447" s="119">
        <f t="shared" si="193"/>
        <v>-11.412934534610168</v>
      </c>
      <c r="BO447" s="140">
        <f t="shared" si="194"/>
        <v>5.4156177496027724E-3</v>
      </c>
      <c r="BP447" s="140">
        <f t="shared" si="195"/>
        <v>9.9560518337345836E-3</v>
      </c>
      <c r="BQ447" s="119">
        <f t="shared" si="196"/>
        <v>5.4156177496027724E-3</v>
      </c>
      <c r="BR447" s="119" t="str">
        <f t="shared" si="197"/>
        <v/>
      </c>
      <c r="BS447" s="119" t="str">
        <f t="shared" si="198"/>
        <v/>
      </c>
      <c r="BT447" s="140">
        <f t="shared" si="199"/>
        <v>0</v>
      </c>
      <c r="BU447" s="119">
        <f t="shared" si="200"/>
        <v>5.4156177496027724E-3</v>
      </c>
      <c r="BV447" s="119" t="str">
        <f t="shared" si="201"/>
        <v/>
      </c>
      <c r="BZ447" s="136">
        <f t="shared" si="183"/>
        <v>2.7200000000000122</v>
      </c>
      <c r="CA447" s="119">
        <f t="shared" si="181"/>
        <v>0.90964082492320508</v>
      </c>
      <c r="CB447" s="119">
        <f t="shared" si="182"/>
        <v>5.3377980644264689E-4</v>
      </c>
      <c r="CC447" s="119" t="str">
        <f t="shared" si="202"/>
        <v/>
      </c>
      <c r="CD447" s="121" t="str">
        <f t="shared" si="203"/>
        <v/>
      </c>
    </row>
    <row r="448" spans="51:82" ht="20.100000000000001" customHeight="1" x14ac:dyDescent="0.25">
      <c r="AY448" s="134">
        <v>419</v>
      </c>
      <c r="AZ448" s="119">
        <f t="shared" si="184"/>
        <v>-3589.7260584048745</v>
      </c>
      <c r="BA448" s="140">
        <f t="shared" si="185"/>
        <v>1.7349135742321381E-5</v>
      </c>
      <c r="BB448" s="140">
        <f t="shared" si="186"/>
        <v>1.0062747020474818E-2</v>
      </c>
      <c r="BC448" s="119">
        <f t="shared" si="187"/>
        <v>1.7349135742321381E-5</v>
      </c>
      <c r="BD448" s="119" t="str">
        <f t="shared" si="188"/>
        <v/>
      </c>
      <c r="BE448" s="119" t="str">
        <f t="shared" si="189"/>
        <v/>
      </c>
      <c r="BF448" s="119">
        <f t="shared" si="190"/>
        <v>0</v>
      </c>
      <c r="BG448" s="119">
        <f t="shared" si="191"/>
        <v>1.7349135742321381E-5</v>
      </c>
      <c r="BH448" s="119" t="str">
        <f t="shared" si="192"/>
        <v/>
      </c>
      <c r="BM448" s="134">
        <v>419</v>
      </c>
      <c r="BN448" s="119">
        <f t="shared" si="193"/>
        <v>-11.393324681457916</v>
      </c>
      <c r="BO448" s="140">
        <f t="shared" si="194"/>
        <v>5.4662397856852108E-3</v>
      </c>
      <c r="BP448" s="140">
        <f t="shared" si="195"/>
        <v>1.0062747020474831E-2</v>
      </c>
      <c r="BQ448" s="119">
        <f t="shared" si="196"/>
        <v>5.4662397856852108E-3</v>
      </c>
      <c r="BR448" s="119" t="str">
        <f t="shared" si="197"/>
        <v/>
      </c>
      <c r="BS448" s="119" t="str">
        <f t="shared" si="198"/>
        <v/>
      </c>
      <c r="BT448" s="140">
        <f t="shared" si="199"/>
        <v>0</v>
      </c>
      <c r="BU448" s="119">
        <f t="shared" si="200"/>
        <v>5.4662397856852108E-3</v>
      </c>
      <c r="BV448" s="119" t="str">
        <f t="shared" si="201"/>
        <v/>
      </c>
      <c r="BZ448" s="136">
        <f t="shared" si="183"/>
        <v>2.7264000000000124</v>
      </c>
      <c r="CA448" s="119">
        <f t="shared" si="181"/>
        <v>0.90910704511676244</v>
      </c>
      <c r="CB448" s="119">
        <f t="shared" si="182"/>
        <v>5.352061251576723E-4</v>
      </c>
      <c r="CC448" s="119" t="str">
        <f t="shared" si="202"/>
        <v/>
      </c>
      <c r="CD448" s="121" t="str">
        <f t="shared" si="203"/>
        <v/>
      </c>
    </row>
    <row r="449" spans="14:82" ht="20.100000000000001" customHeight="1" x14ac:dyDescent="0.25">
      <c r="AY449" s="134">
        <v>420</v>
      </c>
      <c r="AZ449" s="119">
        <f t="shared" si="184"/>
        <v>-3583.5475281838676</v>
      </c>
      <c r="BA449" s="140">
        <f t="shared" si="185"/>
        <v>1.7511025165771436E-5</v>
      </c>
      <c r="BB449" s="140">
        <f t="shared" si="186"/>
        <v>1.0170438668719676E-2</v>
      </c>
      <c r="BC449" s="119">
        <f t="shared" si="187"/>
        <v>1.7511025165771436E-5</v>
      </c>
      <c r="BD449" s="119" t="str">
        <f t="shared" si="188"/>
        <v/>
      </c>
      <c r="BE449" s="119" t="str">
        <f t="shared" si="189"/>
        <v/>
      </c>
      <c r="BF449" s="119">
        <f t="shared" si="190"/>
        <v>0</v>
      </c>
      <c r="BG449" s="119">
        <f t="shared" si="191"/>
        <v>1.7511025165771436E-5</v>
      </c>
      <c r="BH449" s="119" t="str">
        <f t="shared" si="192"/>
        <v/>
      </c>
      <c r="BM449" s="134">
        <v>420</v>
      </c>
      <c r="BN449" s="119">
        <f t="shared" si="193"/>
        <v>-11.373714828305665</v>
      </c>
      <c r="BO449" s="140">
        <f t="shared" si="194"/>
        <v>5.5172467303819155E-3</v>
      </c>
      <c r="BP449" s="140">
        <f t="shared" si="195"/>
        <v>1.0170438668719676E-2</v>
      </c>
      <c r="BQ449" s="119">
        <f t="shared" si="196"/>
        <v>5.5172467303819155E-3</v>
      </c>
      <c r="BR449" s="119" t="str">
        <f t="shared" si="197"/>
        <v/>
      </c>
      <c r="BS449" s="119" t="str">
        <f t="shared" si="198"/>
        <v/>
      </c>
      <c r="BT449" s="140">
        <f t="shared" si="199"/>
        <v>0</v>
      </c>
      <c r="BU449" s="119">
        <f t="shared" si="200"/>
        <v>5.5172467303819155E-3</v>
      </c>
      <c r="BV449" s="119" t="str">
        <f t="shared" si="201"/>
        <v/>
      </c>
      <c r="BZ449" s="136">
        <f t="shared" si="183"/>
        <v>2.7328000000000126</v>
      </c>
      <c r="CA449" s="119">
        <f t="shared" si="181"/>
        <v>0.90857183899160476</v>
      </c>
      <c r="CB449" s="119">
        <f t="shared" si="182"/>
        <v>5.3662887985217456E-4</v>
      </c>
      <c r="CC449" s="119" t="str">
        <f t="shared" si="202"/>
        <v/>
      </c>
      <c r="CD449" s="121" t="str">
        <f t="shared" si="203"/>
        <v/>
      </c>
    </row>
    <row r="450" spans="14:82" ht="20.100000000000001" customHeight="1" x14ac:dyDescent="0.25">
      <c r="AY450" s="134">
        <v>421</v>
      </c>
      <c r="AZ450" s="119">
        <f t="shared" si="184"/>
        <v>-3577.3689979628612</v>
      </c>
      <c r="BA450" s="140">
        <f t="shared" si="185"/>
        <v>1.7674142434167336E-5</v>
      </c>
      <c r="BB450" s="140">
        <f t="shared" si="186"/>
        <v>1.0279134345609005E-2</v>
      </c>
      <c r="BC450" s="119">
        <f t="shared" si="187"/>
        <v>1.7674142434167336E-5</v>
      </c>
      <c r="BD450" s="119" t="str">
        <f t="shared" si="188"/>
        <v/>
      </c>
      <c r="BE450" s="119" t="str">
        <f t="shared" si="189"/>
        <v/>
      </c>
      <c r="BF450" s="119">
        <f t="shared" si="190"/>
        <v>0</v>
      </c>
      <c r="BG450" s="119">
        <f t="shared" si="191"/>
        <v>1.7674142434167336E-5</v>
      </c>
      <c r="BH450" s="119" t="str">
        <f t="shared" si="192"/>
        <v/>
      </c>
      <c r="BM450" s="134">
        <v>421</v>
      </c>
      <c r="BN450" s="119">
        <f t="shared" si="193"/>
        <v>-11.354104975153414</v>
      </c>
      <c r="BO450" s="140">
        <f t="shared" si="194"/>
        <v>5.5686405355536038E-3</v>
      </c>
      <c r="BP450" s="140">
        <f t="shared" si="195"/>
        <v>1.0279134345609018E-2</v>
      </c>
      <c r="BQ450" s="119">
        <f t="shared" si="196"/>
        <v>5.5686405355536038E-3</v>
      </c>
      <c r="BR450" s="119" t="str">
        <f t="shared" si="197"/>
        <v/>
      </c>
      <c r="BS450" s="119" t="str">
        <f t="shared" si="198"/>
        <v/>
      </c>
      <c r="BT450" s="140">
        <f t="shared" si="199"/>
        <v>0</v>
      </c>
      <c r="BU450" s="119">
        <f t="shared" si="200"/>
        <v>5.5686405355536038E-3</v>
      </c>
      <c r="BV450" s="119" t="str">
        <f t="shared" si="201"/>
        <v/>
      </c>
      <c r="BZ450" s="136">
        <f t="shared" si="183"/>
        <v>2.7392000000000127</v>
      </c>
      <c r="CA450" s="119">
        <f t="shared" si="181"/>
        <v>0.90803521011175259</v>
      </c>
      <c r="CB450" s="119">
        <f t="shared" si="182"/>
        <v>5.3804805644730447E-4</v>
      </c>
      <c r="CC450" s="119" t="str">
        <f t="shared" si="202"/>
        <v/>
      </c>
      <c r="CD450" s="121" t="str">
        <f t="shared" si="203"/>
        <v/>
      </c>
    </row>
    <row r="451" spans="14:82" ht="20.100000000000001" customHeight="1" x14ac:dyDescent="0.25">
      <c r="AY451" s="134">
        <v>422</v>
      </c>
      <c r="AZ451" s="119">
        <f t="shared" si="184"/>
        <v>-3571.1904677418543</v>
      </c>
      <c r="BA451" s="140">
        <f t="shared" si="185"/>
        <v>1.7838493741007942E-5</v>
      </c>
      <c r="BB451" s="140">
        <f t="shared" si="186"/>
        <v>1.0388841656554173E-2</v>
      </c>
      <c r="BC451" s="119">
        <f t="shared" si="187"/>
        <v>1.7838493741007942E-5</v>
      </c>
      <c r="BD451" s="119" t="str">
        <f t="shared" si="188"/>
        <v/>
      </c>
      <c r="BE451" s="119" t="str">
        <f t="shared" si="189"/>
        <v/>
      </c>
      <c r="BF451" s="119">
        <f t="shared" si="190"/>
        <v>0</v>
      </c>
      <c r="BG451" s="119">
        <f t="shared" si="191"/>
        <v>1.7838493741007942E-5</v>
      </c>
      <c r="BH451" s="119" t="str">
        <f t="shared" si="192"/>
        <v/>
      </c>
      <c r="BM451" s="134">
        <v>422</v>
      </c>
      <c r="BN451" s="119">
        <f t="shared" si="193"/>
        <v>-11.334495122001163</v>
      </c>
      <c r="BO451" s="140">
        <f t="shared" si="194"/>
        <v>5.6204231526029279E-3</v>
      </c>
      <c r="BP451" s="140">
        <f t="shared" si="195"/>
        <v>1.0388841656554173E-2</v>
      </c>
      <c r="BQ451" s="119">
        <f t="shared" si="196"/>
        <v>5.6204231526029279E-3</v>
      </c>
      <c r="BR451" s="119" t="str">
        <f t="shared" si="197"/>
        <v/>
      </c>
      <c r="BS451" s="119" t="str">
        <f t="shared" si="198"/>
        <v/>
      </c>
      <c r="BT451" s="140">
        <f t="shared" si="199"/>
        <v>0</v>
      </c>
      <c r="BU451" s="119">
        <f t="shared" si="200"/>
        <v>5.6204231526029279E-3</v>
      </c>
      <c r="BV451" s="119" t="str">
        <f t="shared" si="201"/>
        <v/>
      </c>
      <c r="BZ451" s="136">
        <f t="shared" si="183"/>
        <v>2.7456000000000129</v>
      </c>
      <c r="CA451" s="119">
        <f t="shared" si="181"/>
        <v>0.90749716205530528</v>
      </c>
      <c r="CB451" s="119">
        <f t="shared" si="182"/>
        <v>5.3946364100598831E-4</v>
      </c>
      <c r="CC451" s="119" t="str">
        <f t="shared" si="202"/>
        <v/>
      </c>
      <c r="CD451" s="121" t="str">
        <f t="shared" si="203"/>
        <v/>
      </c>
    </row>
    <row r="452" spans="14:82" ht="20.100000000000001" customHeight="1" x14ac:dyDescent="0.25">
      <c r="AY452" s="134">
        <v>423</v>
      </c>
      <c r="AZ452" s="119">
        <f t="shared" si="184"/>
        <v>-3565.0119375208478</v>
      </c>
      <c r="BA452" s="140">
        <f t="shared" si="185"/>
        <v>1.8004085277926406E-5</v>
      </c>
      <c r="BB452" s="140">
        <f t="shared" si="186"/>
        <v>1.0499568245227612E-2</v>
      </c>
      <c r="BC452" s="119">
        <f t="shared" si="187"/>
        <v>1.8004085277926406E-5</v>
      </c>
      <c r="BD452" s="119" t="str">
        <f t="shared" si="188"/>
        <v/>
      </c>
      <c r="BE452" s="119" t="str">
        <f t="shared" si="189"/>
        <v/>
      </c>
      <c r="BF452" s="119">
        <f t="shared" si="190"/>
        <v>0</v>
      </c>
      <c r="BG452" s="119">
        <f t="shared" si="191"/>
        <v>1.8004085277926406E-5</v>
      </c>
      <c r="BH452" s="119" t="str">
        <f t="shared" si="192"/>
        <v/>
      </c>
      <c r="BM452" s="134">
        <v>423</v>
      </c>
      <c r="BN452" s="119">
        <f t="shared" si="193"/>
        <v>-11.314885268848911</v>
      </c>
      <c r="BO452" s="140">
        <f t="shared" si="194"/>
        <v>5.6725965323447518E-3</v>
      </c>
      <c r="BP452" s="140">
        <f t="shared" si="195"/>
        <v>1.0499568245227629E-2</v>
      </c>
      <c r="BQ452" s="119">
        <f t="shared" si="196"/>
        <v>5.6725965323447518E-3</v>
      </c>
      <c r="BR452" s="119" t="str">
        <f t="shared" si="197"/>
        <v/>
      </c>
      <c r="BS452" s="119" t="str">
        <f t="shared" si="198"/>
        <v/>
      </c>
      <c r="BT452" s="140">
        <f t="shared" si="199"/>
        <v>0</v>
      </c>
      <c r="BU452" s="119">
        <f t="shared" si="200"/>
        <v>5.6725965323447518E-3</v>
      </c>
      <c r="BV452" s="119" t="str">
        <f t="shared" si="201"/>
        <v/>
      </c>
      <c r="BZ452" s="136">
        <f t="shared" si="183"/>
        <v>2.7520000000000131</v>
      </c>
      <c r="CA452" s="119">
        <f t="shared" si="181"/>
        <v>0.9069576984142993</v>
      </c>
      <c r="CB452" s="119">
        <f t="shared" si="182"/>
        <v>5.4087561973137355E-4</v>
      </c>
      <c r="CC452" s="119" t="str">
        <f t="shared" si="202"/>
        <v/>
      </c>
      <c r="CD452" s="121" t="str">
        <f t="shared" si="203"/>
        <v/>
      </c>
    </row>
    <row r="453" spans="14:82" ht="20.100000000000001" customHeight="1" x14ac:dyDescent="0.25">
      <c r="AY453" s="134">
        <v>424</v>
      </c>
      <c r="AZ453" s="119">
        <f t="shared" si="184"/>
        <v>-3558.8334072998409</v>
      </c>
      <c r="BA453" s="140">
        <f t="shared" si="185"/>
        <v>1.8170923234275011E-5</v>
      </c>
      <c r="BB453" s="140">
        <f t="shared" si="186"/>
        <v>1.0611321793550231E-2</v>
      </c>
      <c r="BC453" s="119">
        <f t="shared" si="187"/>
        <v>1.8170923234275011E-5</v>
      </c>
      <c r="BD453" s="119" t="str">
        <f t="shared" si="188"/>
        <v/>
      </c>
      <c r="BE453" s="119" t="str">
        <f t="shared" si="189"/>
        <v/>
      </c>
      <c r="BF453" s="119">
        <f t="shared" si="190"/>
        <v>0</v>
      </c>
      <c r="BG453" s="119">
        <f t="shared" si="191"/>
        <v>1.8170923234275011E-5</v>
      </c>
      <c r="BH453" s="119" t="str">
        <f t="shared" si="192"/>
        <v/>
      </c>
      <c r="BM453" s="134">
        <v>424</v>
      </c>
      <c r="BN453" s="119">
        <f t="shared" si="193"/>
        <v>-11.295275415696661</v>
      </c>
      <c r="BO453" s="140">
        <f t="shared" si="194"/>
        <v>5.7251626248752512E-3</v>
      </c>
      <c r="BP453" s="140">
        <f t="shared" si="195"/>
        <v>1.0611321793550231E-2</v>
      </c>
      <c r="BQ453" s="119">
        <f t="shared" si="196"/>
        <v>5.7251626248752512E-3</v>
      </c>
      <c r="BR453" s="119" t="str">
        <f t="shared" si="197"/>
        <v/>
      </c>
      <c r="BS453" s="119" t="str">
        <f t="shared" si="198"/>
        <v/>
      </c>
      <c r="BT453" s="140">
        <f t="shared" si="199"/>
        <v>0</v>
      </c>
      <c r="BU453" s="119">
        <f t="shared" si="200"/>
        <v>5.7251626248752512E-3</v>
      </c>
      <c r="BV453" s="119" t="str">
        <f t="shared" si="201"/>
        <v/>
      </c>
      <c r="BZ453" s="136">
        <f t="shared" si="183"/>
        <v>2.7584000000000133</v>
      </c>
      <c r="CA453" s="119">
        <f t="shared" si="181"/>
        <v>0.90641682279456792</v>
      </c>
      <c r="CB453" s="119">
        <f t="shared" si="182"/>
        <v>5.4228397896816105E-4</v>
      </c>
      <c r="CC453" s="119" t="str">
        <f t="shared" si="202"/>
        <v/>
      </c>
      <c r="CD453" s="121" t="str">
        <f t="shared" si="203"/>
        <v/>
      </c>
    </row>
    <row r="454" spans="14:82" ht="20.100000000000001" customHeight="1" x14ac:dyDescent="0.25">
      <c r="AY454" s="134">
        <v>425</v>
      </c>
      <c r="AZ454" s="119">
        <f t="shared" si="184"/>
        <v>-3552.6548770788345</v>
      </c>
      <c r="BA454" s="140">
        <f t="shared" si="185"/>
        <v>1.8339013796705737E-5</v>
      </c>
      <c r="BB454" s="140">
        <f t="shared" si="186"/>
        <v>1.0724110021675792E-2</v>
      </c>
      <c r="BC454" s="119">
        <f t="shared" si="187"/>
        <v>1.8339013796705737E-5</v>
      </c>
      <c r="BD454" s="119" t="str">
        <f t="shared" si="188"/>
        <v/>
      </c>
      <c r="BE454" s="119" t="str">
        <f t="shared" si="189"/>
        <v/>
      </c>
      <c r="BF454" s="119">
        <f t="shared" si="190"/>
        <v>0</v>
      </c>
      <c r="BG454" s="119">
        <f t="shared" si="191"/>
        <v>1.8339013796705737E-5</v>
      </c>
      <c r="BH454" s="119" t="str">
        <f t="shared" si="192"/>
        <v/>
      </c>
      <c r="BM454" s="134">
        <v>425</v>
      </c>
      <c r="BN454" s="119">
        <f t="shared" si="193"/>
        <v>-11.275665562544409</v>
      </c>
      <c r="BO454" s="140">
        <f t="shared" si="194"/>
        <v>5.7781233794398576E-3</v>
      </c>
      <c r="BP454" s="140">
        <f t="shared" si="195"/>
        <v>1.0724110021675811E-2</v>
      </c>
      <c r="BQ454" s="119">
        <f t="shared" si="196"/>
        <v>5.7781233794398576E-3</v>
      </c>
      <c r="BR454" s="119" t="str">
        <f t="shared" si="197"/>
        <v/>
      </c>
      <c r="BS454" s="119" t="str">
        <f t="shared" si="198"/>
        <v/>
      </c>
      <c r="BT454" s="140">
        <f t="shared" si="199"/>
        <v>0</v>
      </c>
      <c r="BU454" s="119">
        <f t="shared" si="200"/>
        <v>5.7781233794398576E-3</v>
      </c>
      <c r="BV454" s="119" t="str">
        <f t="shared" si="201"/>
        <v/>
      </c>
      <c r="BZ454" s="136">
        <f t="shared" si="183"/>
        <v>2.7648000000000135</v>
      </c>
      <c r="CA454" s="119">
        <f t="shared" si="181"/>
        <v>0.90587453881559976</v>
      </c>
      <c r="CB454" s="119">
        <f t="shared" si="182"/>
        <v>5.436887052003847E-4</v>
      </c>
      <c r="CC454" s="119" t="str">
        <f t="shared" si="202"/>
        <v/>
      </c>
      <c r="CD454" s="121" t="str">
        <f t="shared" si="203"/>
        <v/>
      </c>
    </row>
    <row r="455" spans="14:82" ht="20.100000000000001" customHeight="1" x14ac:dyDescent="0.25">
      <c r="AY455" s="134">
        <v>426</v>
      </c>
      <c r="AZ455" s="119">
        <f t="shared" si="184"/>
        <v>-3546.4763468578276</v>
      </c>
      <c r="BA455" s="140">
        <f t="shared" si="185"/>
        <v>1.850836314874776E-5</v>
      </c>
      <c r="BB455" s="140">
        <f t="shared" si="186"/>
        <v>1.0837940687973167E-2</v>
      </c>
      <c r="BC455" s="119">
        <f t="shared" si="187"/>
        <v>1.850836314874776E-5</v>
      </c>
      <c r="BD455" s="119" t="str">
        <f t="shared" si="188"/>
        <v/>
      </c>
      <c r="BE455" s="119" t="str">
        <f t="shared" si="189"/>
        <v/>
      </c>
      <c r="BF455" s="119">
        <f t="shared" si="190"/>
        <v>0</v>
      </c>
      <c r="BG455" s="119">
        <f t="shared" si="191"/>
        <v>1.850836314874776E-5</v>
      </c>
      <c r="BH455" s="119" t="str">
        <f t="shared" si="192"/>
        <v/>
      </c>
      <c r="BM455" s="134">
        <v>426</v>
      </c>
      <c r="BN455" s="119">
        <f t="shared" si="193"/>
        <v>-11.256055709392159</v>
      </c>
      <c r="BO455" s="140">
        <f t="shared" si="194"/>
        <v>5.8314807443000409E-3</v>
      </c>
      <c r="BP455" s="140">
        <f t="shared" si="195"/>
        <v>1.0837940687973157E-2</v>
      </c>
      <c r="BQ455" s="119">
        <f t="shared" si="196"/>
        <v>5.8314807443000409E-3</v>
      </c>
      <c r="BR455" s="119" t="str">
        <f t="shared" si="197"/>
        <v/>
      </c>
      <c r="BS455" s="119" t="str">
        <f t="shared" si="198"/>
        <v/>
      </c>
      <c r="BT455" s="140">
        <f t="shared" si="199"/>
        <v>0</v>
      </c>
      <c r="BU455" s="119">
        <f t="shared" si="200"/>
        <v>5.8314807443000409E-3</v>
      </c>
      <c r="BV455" s="119" t="str">
        <f t="shared" si="201"/>
        <v/>
      </c>
      <c r="BZ455" s="136">
        <f t="shared" si="183"/>
        <v>2.7712000000000137</v>
      </c>
      <c r="CA455" s="119">
        <f t="shared" si="181"/>
        <v>0.90533085011039938</v>
      </c>
      <c r="CB455" s="119">
        <f t="shared" si="182"/>
        <v>5.4508978505163341E-4</v>
      </c>
      <c r="CC455" s="119" t="str">
        <f t="shared" si="202"/>
        <v/>
      </c>
      <c r="CD455" s="121" t="str">
        <f t="shared" si="203"/>
        <v/>
      </c>
    </row>
    <row r="456" spans="14:82" ht="20.100000000000001" customHeight="1" x14ac:dyDescent="0.25">
      <c r="AY456" s="134">
        <v>427</v>
      </c>
      <c r="AZ456" s="119">
        <f t="shared" si="184"/>
        <v>-3540.2978166368212</v>
      </c>
      <c r="BA456" s="140">
        <f t="shared" si="185"/>
        <v>1.8678977470380712E-5</v>
      </c>
      <c r="BB456" s="140">
        <f t="shared" si="186"/>
        <v>1.0952821589005486E-2</v>
      </c>
      <c r="BC456" s="119">
        <f t="shared" si="187"/>
        <v>1.8678977470380712E-5</v>
      </c>
      <c r="BD456" s="119" t="str">
        <f t="shared" si="188"/>
        <v/>
      </c>
      <c r="BE456" s="119" t="str">
        <f t="shared" si="189"/>
        <v/>
      </c>
      <c r="BF456" s="119">
        <f t="shared" si="190"/>
        <v>0</v>
      </c>
      <c r="BG456" s="119">
        <f t="shared" si="191"/>
        <v>1.8678977470380712E-5</v>
      </c>
      <c r="BH456" s="119" t="str">
        <f t="shared" si="192"/>
        <v/>
      </c>
      <c r="BM456" s="134">
        <v>427</v>
      </c>
      <c r="BN456" s="119">
        <f t="shared" si="193"/>
        <v>-11.236445856239907</v>
      </c>
      <c r="BO456" s="140">
        <f t="shared" si="194"/>
        <v>5.885236666598982E-3</v>
      </c>
      <c r="BP456" s="140">
        <f t="shared" si="195"/>
        <v>1.0952821589005502E-2</v>
      </c>
      <c r="BQ456" s="119">
        <f t="shared" si="196"/>
        <v>5.885236666598982E-3</v>
      </c>
      <c r="BR456" s="119" t="str">
        <f t="shared" si="197"/>
        <v/>
      </c>
      <c r="BS456" s="119" t="str">
        <f t="shared" si="198"/>
        <v/>
      </c>
      <c r="BT456" s="140">
        <f t="shared" si="199"/>
        <v>0</v>
      </c>
      <c r="BU456" s="119">
        <f t="shared" si="200"/>
        <v>5.885236666598982E-3</v>
      </c>
      <c r="BV456" s="119" t="str">
        <f t="shared" si="201"/>
        <v/>
      </c>
      <c r="BZ456" s="136">
        <f t="shared" si="183"/>
        <v>2.7776000000000138</v>
      </c>
      <c r="CA456" s="119">
        <f t="shared" si="181"/>
        <v>0.90478576032534774</v>
      </c>
      <c r="CB456" s="119">
        <f t="shared" si="182"/>
        <v>5.4648720528471806E-4</v>
      </c>
      <c r="CC456" s="119" t="str">
        <f t="shared" si="202"/>
        <v/>
      </c>
      <c r="CD456" s="121" t="str">
        <f t="shared" si="203"/>
        <v/>
      </c>
    </row>
    <row r="457" spans="14:82" ht="20.100000000000001" customHeight="1" x14ac:dyDescent="0.25">
      <c r="AY457" s="134">
        <v>428</v>
      </c>
      <c r="AZ457" s="119">
        <f t="shared" si="184"/>
        <v>-3534.1192864158143</v>
      </c>
      <c r="BA457" s="140">
        <f t="shared" si="185"/>
        <v>1.8850862937604892E-5</v>
      </c>
      <c r="BB457" s="140">
        <f t="shared" si="186"/>
        <v>1.1068760559507118E-2</v>
      </c>
      <c r="BC457" s="119">
        <f t="shared" si="187"/>
        <v>1.8850862937604892E-5</v>
      </c>
      <c r="BD457" s="119" t="str">
        <f t="shared" si="188"/>
        <v/>
      </c>
      <c r="BE457" s="119" t="str">
        <f t="shared" si="189"/>
        <v/>
      </c>
      <c r="BF457" s="119">
        <f t="shared" si="190"/>
        <v>0</v>
      </c>
      <c r="BG457" s="119">
        <f t="shared" si="191"/>
        <v>1.8850862937604892E-5</v>
      </c>
      <c r="BH457" s="119" t="str">
        <f t="shared" si="192"/>
        <v/>
      </c>
      <c r="BM457" s="134">
        <v>428</v>
      </c>
      <c r="BN457" s="119">
        <f t="shared" si="193"/>
        <v>-11.216836003087655</v>
      </c>
      <c r="BO457" s="140">
        <f t="shared" si="194"/>
        <v>5.9393930922259815E-3</v>
      </c>
      <c r="BP457" s="140">
        <f t="shared" si="195"/>
        <v>1.1068760559507118E-2</v>
      </c>
      <c r="BQ457" s="119">
        <f t="shared" si="196"/>
        <v>5.9393930922259815E-3</v>
      </c>
      <c r="BR457" s="119" t="str">
        <f t="shared" si="197"/>
        <v/>
      </c>
      <c r="BS457" s="119" t="str">
        <f t="shared" si="198"/>
        <v/>
      </c>
      <c r="BT457" s="140">
        <f t="shared" si="199"/>
        <v>0</v>
      </c>
      <c r="BU457" s="119">
        <f t="shared" si="200"/>
        <v>5.9393930922259815E-3</v>
      </c>
      <c r="BV457" s="119" t="str">
        <f t="shared" si="201"/>
        <v/>
      </c>
      <c r="BZ457" s="136">
        <f t="shared" si="183"/>
        <v>2.784000000000014</v>
      </c>
      <c r="CA457" s="119">
        <f t="shared" si="181"/>
        <v>0.90423927312006303</v>
      </c>
      <c r="CB457" s="119">
        <f t="shared" si="182"/>
        <v>5.4788095279989513E-4</v>
      </c>
      <c r="CC457" s="119" t="str">
        <f t="shared" si="202"/>
        <v/>
      </c>
      <c r="CD457" s="121" t="str">
        <f t="shared" si="203"/>
        <v/>
      </c>
    </row>
    <row r="458" spans="14:82" ht="20.100000000000001" customHeight="1" x14ac:dyDescent="0.25">
      <c r="AY458" s="134">
        <v>429</v>
      </c>
      <c r="AZ458" s="119">
        <f t="shared" si="184"/>
        <v>-3527.9407561948078</v>
      </c>
      <c r="BA458" s="140">
        <f t="shared" si="185"/>
        <v>1.9024025722007111E-5</v>
      </c>
      <c r="BB458" s="140">
        <f t="shared" si="186"/>
        <v>1.1185765472357509E-2</v>
      </c>
      <c r="BC458" s="119">
        <f t="shared" si="187"/>
        <v>1.9024025722007111E-5</v>
      </c>
      <c r="BD458" s="119" t="str">
        <f t="shared" si="188"/>
        <v/>
      </c>
      <c r="BE458" s="119" t="str">
        <f t="shared" si="189"/>
        <v/>
      </c>
      <c r="BF458" s="119">
        <f t="shared" si="190"/>
        <v>0</v>
      </c>
      <c r="BG458" s="119">
        <f t="shared" si="191"/>
        <v>1.9024025722007111E-5</v>
      </c>
      <c r="BH458" s="119" t="str">
        <f t="shared" si="192"/>
        <v/>
      </c>
      <c r="BM458" s="134">
        <v>429</v>
      </c>
      <c r="BN458" s="119">
        <f t="shared" si="193"/>
        <v>-11.197226149935405</v>
      </c>
      <c r="BO458" s="140">
        <f t="shared" si="194"/>
        <v>5.9939519656798633E-3</v>
      </c>
      <c r="BP458" s="140">
        <f t="shared" si="195"/>
        <v>1.1185765472357525E-2</v>
      </c>
      <c r="BQ458" s="119">
        <f t="shared" si="196"/>
        <v>5.9939519656798633E-3</v>
      </c>
      <c r="BR458" s="119" t="str">
        <f t="shared" si="197"/>
        <v/>
      </c>
      <c r="BS458" s="119" t="str">
        <f t="shared" si="198"/>
        <v/>
      </c>
      <c r="BT458" s="140">
        <f t="shared" si="199"/>
        <v>0</v>
      </c>
      <c r="BU458" s="119">
        <f t="shared" si="200"/>
        <v>5.9939519656798633E-3</v>
      </c>
      <c r="BV458" s="119" t="str">
        <f t="shared" si="201"/>
        <v/>
      </c>
      <c r="BZ458" s="136">
        <f t="shared" si="183"/>
        <v>2.7904000000000142</v>
      </c>
      <c r="CA458" s="119">
        <f t="shared" si="181"/>
        <v>0.90369139216726313</v>
      </c>
      <c r="CB458" s="119">
        <f t="shared" si="182"/>
        <v>5.4927101463642103E-4</v>
      </c>
      <c r="CC458" s="119" t="str">
        <f t="shared" si="202"/>
        <v/>
      </c>
      <c r="CD458" s="121" t="str">
        <f t="shared" si="203"/>
        <v/>
      </c>
    </row>
    <row r="459" spans="14:82" ht="20.100000000000001" customHeight="1" x14ac:dyDescent="0.25">
      <c r="AY459" s="134">
        <v>430</v>
      </c>
      <c r="AZ459" s="119">
        <f t="shared" si="184"/>
        <v>-3521.7622259738009</v>
      </c>
      <c r="BA459" s="140">
        <f t="shared" si="185"/>
        <v>1.9198471990323715E-5</v>
      </c>
      <c r="BB459" s="140">
        <f t="shared" si="186"/>
        <v>1.1303844238552791E-2</v>
      </c>
      <c r="BC459" s="119">
        <f t="shared" si="187"/>
        <v>1.9198471990323715E-5</v>
      </c>
      <c r="BD459" s="119" t="str">
        <f t="shared" si="188"/>
        <v/>
      </c>
      <c r="BE459" s="119" t="str">
        <f t="shared" si="189"/>
        <v/>
      </c>
      <c r="BF459" s="119">
        <f t="shared" si="190"/>
        <v>0</v>
      </c>
      <c r="BG459" s="119">
        <f t="shared" si="191"/>
        <v>1.9198471990323715E-5</v>
      </c>
      <c r="BH459" s="119" t="str">
        <f t="shared" si="192"/>
        <v/>
      </c>
      <c r="BM459" s="134">
        <v>430</v>
      </c>
      <c r="BN459" s="119">
        <f t="shared" si="193"/>
        <v>-11.177616296783153</v>
      </c>
      <c r="BO459" s="140">
        <f t="shared" si="194"/>
        <v>6.0489152299311386E-3</v>
      </c>
      <c r="BP459" s="140">
        <f t="shared" si="195"/>
        <v>1.1303844238552791E-2</v>
      </c>
      <c r="BQ459" s="119">
        <f t="shared" si="196"/>
        <v>6.0489152299311386E-3</v>
      </c>
      <c r="BR459" s="119" t="str">
        <f t="shared" si="197"/>
        <v/>
      </c>
      <c r="BS459" s="119" t="str">
        <f t="shared" si="198"/>
        <v/>
      </c>
      <c r="BT459" s="140">
        <f t="shared" si="199"/>
        <v>0</v>
      </c>
      <c r="BU459" s="119">
        <f t="shared" si="200"/>
        <v>6.0489152299311386E-3</v>
      </c>
      <c r="BV459" s="119" t="str">
        <f t="shared" si="201"/>
        <v/>
      </c>
      <c r="BZ459" s="136">
        <f t="shared" si="183"/>
        <v>2.7968000000000144</v>
      </c>
      <c r="CA459" s="119">
        <f t="shared" si="181"/>
        <v>0.90314212115262671</v>
      </c>
      <c r="CB459" s="119">
        <f t="shared" si="182"/>
        <v>5.5065737797010961E-4</v>
      </c>
      <c r="CC459" s="119" t="str">
        <f t="shared" si="202"/>
        <v/>
      </c>
      <c r="CD459" s="121" t="str">
        <f t="shared" si="203"/>
        <v/>
      </c>
    </row>
    <row r="460" spans="14:82" ht="20.100000000000001" customHeight="1" x14ac:dyDescent="0.25">
      <c r="AY460" s="134">
        <v>431</v>
      </c>
      <c r="AZ460" s="119">
        <f t="shared" si="184"/>
        <v>-3515.5836957527945</v>
      </c>
      <c r="BA460" s="140">
        <f t="shared" si="185"/>
        <v>1.937420790399916E-5</v>
      </c>
      <c r="BB460" s="140">
        <f t="shared" si="186"/>
        <v>1.1423004807174245E-2</v>
      </c>
      <c r="BC460" s="119">
        <f t="shared" si="187"/>
        <v>1.937420790399916E-5</v>
      </c>
      <c r="BD460" s="119" t="str">
        <f t="shared" si="188"/>
        <v/>
      </c>
      <c r="BE460" s="119" t="str">
        <f t="shared" si="189"/>
        <v/>
      </c>
      <c r="BF460" s="119">
        <f t="shared" si="190"/>
        <v>0</v>
      </c>
      <c r="BG460" s="119">
        <f t="shared" si="191"/>
        <v>1.937420790399916E-5</v>
      </c>
      <c r="BH460" s="119" t="str">
        <f t="shared" si="192"/>
        <v/>
      </c>
      <c r="BM460" s="134">
        <v>431</v>
      </c>
      <c r="BN460" s="119">
        <f t="shared" si="193"/>
        <v>-11.158006443630903</v>
      </c>
      <c r="BO460" s="140">
        <f t="shared" si="194"/>
        <v>6.1042848262830331E-3</v>
      </c>
      <c r="BP460" s="140">
        <f t="shared" si="195"/>
        <v>1.1423004807174258E-2</v>
      </c>
      <c r="BQ460" s="119">
        <f t="shared" si="196"/>
        <v>6.1042848262830331E-3</v>
      </c>
      <c r="BR460" s="119" t="str">
        <f t="shared" si="197"/>
        <v/>
      </c>
      <c r="BS460" s="119" t="str">
        <f t="shared" si="198"/>
        <v/>
      </c>
      <c r="BT460" s="140">
        <f t="shared" si="199"/>
        <v>0</v>
      </c>
      <c r="BU460" s="119">
        <f t="shared" si="200"/>
        <v>6.1042848262830331E-3</v>
      </c>
      <c r="BV460" s="119" t="str">
        <f t="shared" si="201"/>
        <v/>
      </c>
      <c r="BZ460" s="136">
        <f t="shared" si="183"/>
        <v>2.8032000000000146</v>
      </c>
      <c r="CA460" s="119">
        <f t="shared" si="181"/>
        <v>0.9025914637746566</v>
      </c>
      <c r="CB460" s="119">
        <f t="shared" si="182"/>
        <v>5.5204003011377623E-4</v>
      </c>
      <c r="CC460" s="119" t="str">
        <f t="shared" si="202"/>
        <v/>
      </c>
      <c r="CD460" s="121" t="str">
        <f t="shared" si="203"/>
        <v/>
      </c>
    </row>
    <row r="461" spans="14:82" ht="20.100000000000001" customHeight="1" x14ac:dyDescent="0.25">
      <c r="AY461" s="134">
        <v>432</v>
      </c>
      <c r="AZ461" s="119">
        <f t="shared" si="184"/>
        <v>-3509.4051655317876</v>
      </c>
      <c r="BA461" s="140">
        <f t="shared" si="185"/>
        <v>1.9551239618741688E-5</v>
      </c>
      <c r="BB461" s="140">
        <f t="shared" si="186"/>
        <v>1.1543255165354423E-2</v>
      </c>
      <c r="BC461" s="119">
        <f t="shared" si="187"/>
        <v>1.9551239618741688E-5</v>
      </c>
      <c r="BD461" s="119" t="str">
        <f t="shared" si="188"/>
        <v/>
      </c>
      <c r="BE461" s="119" t="str">
        <f t="shared" si="189"/>
        <v/>
      </c>
      <c r="BF461" s="119">
        <f t="shared" si="190"/>
        <v>0</v>
      </c>
      <c r="BG461" s="119">
        <f t="shared" si="191"/>
        <v>1.9551239618741688E-5</v>
      </c>
      <c r="BH461" s="119" t="str">
        <f t="shared" si="192"/>
        <v/>
      </c>
      <c r="BM461" s="134">
        <v>432</v>
      </c>
      <c r="BN461" s="119">
        <f t="shared" si="193"/>
        <v>-11.138396590478651</v>
      </c>
      <c r="BO461" s="140">
        <f t="shared" si="194"/>
        <v>6.1600626942314041E-3</v>
      </c>
      <c r="BP461" s="140">
        <f t="shared" si="195"/>
        <v>1.1543255165354423E-2</v>
      </c>
      <c r="BQ461" s="119">
        <f t="shared" si="196"/>
        <v>6.1600626942314041E-3</v>
      </c>
      <c r="BR461" s="119" t="str">
        <f t="shared" si="197"/>
        <v/>
      </c>
      <c r="BS461" s="119" t="str">
        <f t="shared" si="198"/>
        <v/>
      </c>
      <c r="BT461" s="140">
        <f t="shared" si="199"/>
        <v>0</v>
      </c>
      <c r="BU461" s="119">
        <f t="shared" si="200"/>
        <v>6.1600626942314041E-3</v>
      </c>
      <c r="BV461" s="119" t="str">
        <f t="shared" si="201"/>
        <v/>
      </c>
      <c r="BZ461" s="136">
        <f t="shared" si="183"/>
        <v>2.8096000000000148</v>
      </c>
      <c r="CA461" s="119">
        <f t="shared" si="181"/>
        <v>0.90203942374454282</v>
      </c>
      <c r="CB461" s="119">
        <f t="shared" si="182"/>
        <v>5.5341895851679368E-4</v>
      </c>
      <c r="CC461" s="119" t="str">
        <f t="shared" si="202"/>
        <v/>
      </c>
      <c r="CD461" s="121" t="str">
        <f t="shared" si="203"/>
        <v/>
      </c>
    </row>
    <row r="462" spans="14:82" ht="20.100000000000001" customHeight="1" x14ac:dyDescent="0.25">
      <c r="AY462" s="134">
        <v>433</v>
      </c>
      <c r="AZ462" s="119">
        <f t="shared" si="184"/>
        <v>-3503.2266353107811</v>
      </c>
      <c r="BA462" s="140">
        <f t="shared" si="185"/>
        <v>1.9729573284074746E-5</v>
      </c>
      <c r="BB462" s="140">
        <f t="shared" si="186"/>
        <v>1.1664603338240135E-2</v>
      </c>
      <c r="BC462" s="119">
        <f t="shared" si="187"/>
        <v>1.9729573284074746E-5</v>
      </c>
      <c r="BD462" s="119" t="str">
        <f t="shared" si="188"/>
        <v/>
      </c>
      <c r="BE462" s="119" t="str">
        <f t="shared" si="189"/>
        <v/>
      </c>
      <c r="BF462" s="119">
        <f t="shared" si="190"/>
        <v>0</v>
      </c>
      <c r="BG462" s="119">
        <f t="shared" si="191"/>
        <v>1.9729573284074746E-5</v>
      </c>
      <c r="BH462" s="119" t="str">
        <f t="shared" si="192"/>
        <v/>
      </c>
      <c r="BM462" s="134">
        <v>433</v>
      </c>
      <c r="BN462" s="119">
        <f t="shared" si="193"/>
        <v>-11.118786737326401</v>
      </c>
      <c r="BO462" s="140">
        <f t="shared" si="194"/>
        <v>6.2162507713234977E-3</v>
      </c>
      <c r="BP462" s="140">
        <f t="shared" si="195"/>
        <v>1.166460333824015E-2</v>
      </c>
      <c r="BQ462" s="119">
        <f t="shared" si="196"/>
        <v>6.2162507713234977E-3</v>
      </c>
      <c r="BR462" s="119" t="str">
        <f t="shared" si="197"/>
        <v/>
      </c>
      <c r="BS462" s="119" t="str">
        <f t="shared" si="198"/>
        <v/>
      </c>
      <c r="BT462" s="140">
        <f t="shared" si="199"/>
        <v>0</v>
      </c>
      <c r="BU462" s="119">
        <f t="shared" si="200"/>
        <v>6.2162507713234977E-3</v>
      </c>
      <c r="BV462" s="119" t="str">
        <f t="shared" si="201"/>
        <v/>
      </c>
      <c r="BZ462" s="136">
        <f t="shared" si="183"/>
        <v>2.8160000000000149</v>
      </c>
      <c r="CA462" s="119">
        <f t="shared" si="181"/>
        <v>0.90148600478602603</v>
      </c>
      <c r="CB462" s="119">
        <f t="shared" si="182"/>
        <v>5.5479415076320482E-4</v>
      </c>
      <c r="CC462" s="119" t="str">
        <f t="shared" si="202"/>
        <v/>
      </c>
      <c r="CD462" s="121" t="str">
        <f t="shared" si="203"/>
        <v/>
      </c>
    </row>
    <row r="463" spans="14:82" ht="20.100000000000001" customHeight="1" x14ac:dyDescent="0.25">
      <c r="AY463" s="134">
        <v>434</v>
      </c>
      <c r="AZ463" s="119">
        <f t="shared" si="184"/>
        <v>-3497.0481050897743</v>
      </c>
      <c r="BA463" s="140">
        <f t="shared" si="185"/>
        <v>1.9909215042885441E-5</v>
      </c>
      <c r="BB463" s="140">
        <f t="shared" si="186"/>
        <v>1.1787057388953045E-2</v>
      </c>
      <c r="BC463" s="119">
        <f t="shared" si="187"/>
        <v>1.9909215042885441E-5</v>
      </c>
      <c r="BD463" s="119" t="str">
        <f t="shared" si="188"/>
        <v/>
      </c>
      <c r="BE463" s="119" t="str">
        <f t="shared" si="189"/>
        <v/>
      </c>
      <c r="BF463" s="119">
        <f t="shared" si="190"/>
        <v>0</v>
      </c>
      <c r="BG463" s="119">
        <f t="shared" si="191"/>
        <v>1.9909215042885441E-5</v>
      </c>
      <c r="BH463" s="119" t="str">
        <f t="shared" si="192"/>
        <v/>
      </c>
      <c r="BM463" s="134">
        <v>434</v>
      </c>
      <c r="BN463" s="119">
        <f t="shared" si="193"/>
        <v>-11.099176884174149</v>
      </c>
      <c r="BO463" s="140">
        <f t="shared" si="194"/>
        <v>6.2728509930155777E-3</v>
      </c>
      <c r="BP463" s="140">
        <f t="shared" si="195"/>
        <v>1.1787057388953045E-2</v>
      </c>
      <c r="BQ463" s="119">
        <f t="shared" si="196"/>
        <v>6.2728509930155777E-3</v>
      </c>
      <c r="BR463" s="119" t="str">
        <f t="shared" si="197"/>
        <v/>
      </c>
      <c r="BS463" s="119" t="str">
        <f t="shared" si="198"/>
        <v/>
      </c>
      <c r="BT463" s="140">
        <f t="shared" si="199"/>
        <v>0</v>
      </c>
      <c r="BU463" s="119">
        <f t="shared" si="200"/>
        <v>6.2728509930155777E-3</v>
      </c>
      <c r="BV463" s="119" t="str">
        <f t="shared" si="201"/>
        <v/>
      </c>
      <c r="BZ463" s="136">
        <f t="shared" si="183"/>
        <v>2.8224000000000151</v>
      </c>
      <c r="CA463" s="119">
        <f t="shared" si="181"/>
        <v>0.90093121063526282</v>
      </c>
      <c r="CB463" s="119">
        <f t="shared" si="182"/>
        <v>5.5616559457360992E-4</v>
      </c>
      <c r="CC463" s="119" t="str">
        <f t="shared" si="202"/>
        <v/>
      </c>
      <c r="CD463" s="121" t="str">
        <f t="shared" si="203"/>
        <v/>
      </c>
    </row>
    <row r="464" spans="14:82" ht="20.100000000000001" customHeight="1" x14ac:dyDescent="0.25">
      <c r="N464" s="136"/>
      <c r="AY464" s="134">
        <v>435</v>
      </c>
      <c r="AZ464" s="119">
        <f t="shared" si="184"/>
        <v>-3490.8695748687678</v>
      </c>
      <c r="BA464" s="140">
        <f t="shared" si="185"/>
        <v>2.0090171030968721E-5</v>
      </c>
      <c r="BB464" s="140">
        <f t="shared" si="186"/>
        <v>1.1910625418547057E-2</v>
      </c>
      <c r="BC464" s="119">
        <f t="shared" si="187"/>
        <v>2.0090171030968721E-5</v>
      </c>
      <c r="BD464" s="119" t="str">
        <f t="shared" si="188"/>
        <v/>
      </c>
      <c r="BE464" s="119" t="str">
        <f t="shared" si="189"/>
        <v/>
      </c>
      <c r="BF464" s="119">
        <f t="shared" si="190"/>
        <v>0</v>
      </c>
      <c r="BG464" s="119">
        <f t="shared" si="191"/>
        <v>2.0090171030968721E-5</v>
      </c>
      <c r="BH464" s="119" t="str">
        <f t="shared" si="192"/>
        <v/>
      </c>
      <c r="BM464" s="134">
        <v>435</v>
      </c>
      <c r="BN464" s="119">
        <f t="shared" si="193"/>
        <v>-11.079567031021899</v>
      </c>
      <c r="BO464" s="140">
        <f t="shared" si="194"/>
        <v>6.3298652925294074E-3</v>
      </c>
      <c r="BP464" s="140">
        <f t="shared" si="195"/>
        <v>1.1910625418547057E-2</v>
      </c>
      <c r="BQ464" s="119">
        <f t="shared" si="196"/>
        <v>6.3298652925294074E-3</v>
      </c>
      <c r="BR464" s="119" t="str">
        <f t="shared" si="197"/>
        <v/>
      </c>
      <c r="BS464" s="119" t="str">
        <f t="shared" si="198"/>
        <v/>
      </c>
      <c r="BT464" s="140">
        <f t="shared" si="199"/>
        <v>0</v>
      </c>
      <c r="BU464" s="119">
        <f t="shared" si="200"/>
        <v>6.3298652925294074E-3</v>
      </c>
      <c r="BV464" s="119" t="str">
        <f t="shared" si="201"/>
        <v/>
      </c>
      <c r="BZ464" s="136">
        <f t="shared" si="183"/>
        <v>2.8288000000000153</v>
      </c>
      <c r="CA464" s="119">
        <f t="shared" si="181"/>
        <v>0.90037504504068921</v>
      </c>
      <c r="CB464" s="119">
        <f t="shared" si="182"/>
        <v>5.575332778021691E-4</v>
      </c>
      <c r="CC464" s="119" t="str">
        <f t="shared" si="202"/>
        <v/>
      </c>
      <c r="CD464" s="121" t="str">
        <f t="shared" si="203"/>
        <v/>
      </c>
    </row>
    <row r="465" spans="14:82" ht="20.100000000000001" customHeight="1" x14ac:dyDescent="0.25">
      <c r="N465" s="136"/>
      <c r="AY465" s="134">
        <v>436</v>
      </c>
      <c r="AZ465" s="119">
        <f t="shared" si="184"/>
        <v>-3484.6910446477609</v>
      </c>
      <c r="BA465" s="140">
        <f t="shared" si="185"/>
        <v>2.0272447376568718E-5</v>
      </c>
      <c r="BB465" s="140">
        <f t="shared" si="186"/>
        <v>1.2035315565963271E-2</v>
      </c>
      <c r="BC465" s="119">
        <f t="shared" si="187"/>
        <v>2.0272447376568718E-5</v>
      </c>
      <c r="BD465" s="119" t="str">
        <f t="shared" si="188"/>
        <v/>
      </c>
      <c r="BE465" s="119" t="str">
        <f t="shared" si="189"/>
        <v/>
      </c>
      <c r="BF465" s="119">
        <f t="shared" si="190"/>
        <v>0</v>
      </c>
      <c r="BG465" s="119">
        <f t="shared" si="191"/>
        <v>2.0272447376568718E-5</v>
      </c>
      <c r="BH465" s="119" t="str">
        <f t="shared" si="192"/>
        <v/>
      </c>
      <c r="BM465" s="134">
        <v>436</v>
      </c>
      <c r="BN465" s="119">
        <f t="shared" si="193"/>
        <v>-11.059957177869647</v>
      </c>
      <c r="BO465" s="140">
        <f t="shared" si="194"/>
        <v>6.3872956007076688E-3</v>
      </c>
      <c r="BP465" s="140">
        <f t="shared" si="195"/>
        <v>1.2035315565963271E-2</v>
      </c>
      <c r="BQ465" s="119">
        <f t="shared" si="196"/>
        <v>6.3872956007076688E-3</v>
      </c>
      <c r="BR465" s="119" t="str">
        <f t="shared" si="197"/>
        <v/>
      </c>
      <c r="BS465" s="119" t="str">
        <f t="shared" si="198"/>
        <v/>
      </c>
      <c r="BT465" s="140">
        <f t="shared" si="199"/>
        <v>0</v>
      </c>
      <c r="BU465" s="119">
        <f t="shared" si="200"/>
        <v>6.3872956007076688E-3</v>
      </c>
      <c r="BV465" s="119" t="str">
        <f t="shared" si="201"/>
        <v/>
      </c>
      <c r="BZ465" s="136">
        <f t="shared" si="183"/>
        <v>2.8352000000000155</v>
      </c>
      <c r="CA465" s="119">
        <f t="shared" si="181"/>
        <v>0.89981751176288705</v>
      </c>
      <c r="CB465" s="119">
        <f t="shared" si="182"/>
        <v>5.588971884376015E-4</v>
      </c>
      <c r="CC465" s="119" t="str">
        <f t="shared" si="202"/>
        <v/>
      </c>
      <c r="CD465" s="121" t="str">
        <f t="shared" si="203"/>
        <v/>
      </c>
    </row>
    <row r="466" spans="14:82" ht="20.100000000000001" customHeight="1" x14ac:dyDescent="0.25">
      <c r="N466" s="136"/>
      <c r="AY466" s="134">
        <v>437</v>
      </c>
      <c r="AZ466" s="119">
        <f t="shared" si="184"/>
        <v>-3478.5125144267545</v>
      </c>
      <c r="BA466" s="140">
        <f t="shared" si="185"/>
        <v>2.0456050199915732E-5</v>
      </c>
      <c r="BB466" s="140">
        <f t="shared" si="186"/>
        <v>1.216113600798171E-2</v>
      </c>
      <c r="BC466" s="119">
        <f t="shared" si="187"/>
        <v>2.0456050199915732E-5</v>
      </c>
      <c r="BD466" s="119" t="str">
        <f t="shared" si="188"/>
        <v/>
      </c>
      <c r="BE466" s="119" t="str">
        <f t="shared" si="189"/>
        <v/>
      </c>
      <c r="BF466" s="119">
        <f t="shared" si="190"/>
        <v>0</v>
      </c>
      <c r="BG466" s="119">
        <f t="shared" si="191"/>
        <v>2.0456050199915732E-5</v>
      </c>
      <c r="BH466" s="119" t="str">
        <f t="shared" si="192"/>
        <v/>
      </c>
      <c r="BM466" s="134">
        <v>437</v>
      </c>
      <c r="BN466" s="119">
        <f t="shared" si="193"/>
        <v>-11.040347324717395</v>
      </c>
      <c r="BO466" s="140">
        <f t="shared" si="194"/>
        <v>6.4451438458681147E-3</v>
      </c>
      <c r="BP466" s="140">
        <f t="shared" si="195"/>
        <v>1.2161136007981722E-2</v>
      </c>
      <c r="BQ466" s="119">
        <f t="shared" si="196"/>
        <v>6.4451438458681147E-3</v>
      </c>
      <c r="BR466" s="119" t="str">
        <f t="shared" si="197"/>
        <v/>
      </c>
      <c r="BS466" s="119" t="str">
        <f t="shared" si="198"/>
        <v/>
      </c>
      <c r="BT466" s="140">
        <f t="shared" si="199"/>
        <v>0</v>
      </c>
      <c r="BU466" s="119">
        <f t="shared" si="200"/>
        <v>6.4451438458681147E-3</v>
      </c>
      <c r="BV466" s="119" t="str">
        <f t="shared" si="201"/>
        <v/>
      </c>
      <c r="BZ466" s="136">
        <f t="shared" si="183"/>
        <v>2.8416000000000157</v>
      </c>
      <c r="CA466" s="119">
        <f t="shared" si="181"/>
        <v>0.89925861457444944</v>
      </c>
      <c r="CB466" s="119">
        <f t="shared" si="182"/>
        <v>5.6025731460196404E-4</v>
      </c>
      <c r="CC466" s="119" t="str">
        <f t="shared" si="202"/>
        <v/>
      </c>
      <c r="CD466" s="121" t="str">
        <f t="shared" si="203"/>
        <v/>
      </c>
    </row>
    <row r="467" spans="14:82" ht="20.100000000000001" customHeight="1" x14ac:dyDescent="0.25">
      <c r="N467" s="136"/>
      <c r="AY467" s="134">
        <v>438</v>
      </c>
      <c r="AZ467" s="119">
        <f t="shared" si="184"/>
        <v>-3472.3339842057476</v>
      </c>
      <c r="BA467" s="140">
        <f t="shared" si="185"/>
        <v>2.0640985612760439E-5</v>
      </c>
      <c r="BB467" s="140">
        <f t="shared" si="186"/>
        <v>1.2288094959170597E-2</v>
      </c>
      <c r="BC467" s="119">
        <f t="shared" si="187"/>
        <v>2.0640985612760439E-5</v>
      </c>
      <c r="BD467" s="119" t="str">
        <f t="shared" si="188"/>
        <v/>
      </c>
      <c r="BE467" s="119" t="str">
        <f t="shared" si="189"/>
        <v/>
      </c>
      <c r="BF467" s="119">
        <f t="shared" si="190"/>
        <v>0</v>
      </c>
      <c r="BG467" s="119">
        <f t="shared" si="191"/>
        <v>2.0640985612760439E-5</v>
      </c>
      <c r="BH467" s="119" t="str">
        <f t="shared" si="192"/>
        <v/>
      </c>
      <c r="BM467" s="134">
        <v>438</v>
      </c>
      <c r="BN467" s="119">
        <f t="shared" si="193"/>
        <v>-11.020737471565145</v>
      </c>
      <c r="BO467" s="140">
        <f t="shared" si="194"/>
        <v>6.5034119536567809E-3</v>
      </c>
      <c r="BP467" s="140">
        <f t="shared" si="195"/>
        <v>1.2288094959170597E-2</v>
      </c>
      <c r="BQ467" s="119">
        <f t="shared" si="196"/>
        <v>6.5034119536567809E-3</v>
      </c>
      <c r="BR467" s="119" t="str">
        <f t="shared" si="197"/>
        <v/>
      </c>
      <c r="BS467" s="119" t="str">
        <f t="shared" si="198"/>
        <v/>
      </c>
      <c r="BT467" s="140">
        <f t="shared" si="199"/>
        <v>0</v>
      </c>
      <c r="BU467" s="119">
        <f t="shared" si="200"/>
        <v>6.5034119536567809E-3</v>
      </c>
      <c r="BV467" s="119" t="str">
        <f t="shared" si="201"/>
        <v/>
      </c>
      <c r="BZ467" s="136">
        <f t="shared" si="183"/>
        <v>2.8480000000000159</v>
      </c>
      <c r="CA467" s="119">
        <f t="shared" si="181"/>
        <v>0.89869835725984748</v>
      </c>
      <c r="CB467" s="119">
        <f t="shared" si="182"/>
        <v>5.616136445509845E-4</v>
      </c>
      <c r="CC467" s="119" t="str">
        <f t="shared" si="202"/>
        <v/>
      </c>
      <c r="CD467" s="121" t="str">
        <f t="shared" si="203"/>
        <v/>
      </c>
    </row>
    <row r="468" spans="14:82" ht="20.100000000000001" customHeight="1" x14ac:dyDescent="0.25">
      <c r="N468" s="136"/>
      <c r="AY468" s="134">
        <v>439</v>
      </c>
      <c r="AZ468" s="119">
        <f t="shared" si="184"/>
        <v>-3466.1554539847411</v>
      </c>
      <c r="BA468" s="140">
        <f t="shared" si="185"/>
        <v>2.0827259717903843E-5</v>
      </c>
      <c r="BB468" s="140">
        <f t="shared" si="186"/>
        <v>1.2416200671832243E-2</v>
      </c>
      <c r="BC468" s="119">
        <f t="shared" si="187"/>
        <v>2.0827259717903843E-5</v>
      </c>
      <c r="BD468" s="119" t="str">
        <f t="shared" si="188"/>
        <v/>
      </c>
      <c r="BE468" s="119" t="str">
        <f t="shared" si="189"/>
        <v/>
      </c>
      <c r="BF468" s="119">
        <f t="shared" si="190"/>
        <v>0</v>
      </c>
      <c r="BG468" s="119">
        <f t="shared" si="191"/>
        <v>2.0827259717903843E-5</v>
      </c>
      <c r="BH468" s="119" t="str">
        <f t="shared" si="192"/>
        <v/>
      </c>
      <c r="BM468" s="134">
        <v>439</v>
      </c>
      <c r="BN468" s="119">
        <f t="shared" si="193"/>
        <v>-11.001127618412893</v>
      </c>
      <c r="BO468" s="140">
        <f t="shared" si="194"/>
        <v>6.5621018468999415E-3</v>
      </c>
      <c r="BP468" s="140">
        <f t="shared" si="195"/>
        <v>1.241620067183225E-2</v>
      </c>
      <c r="BQ468" s="119">
        <f t="shared" si="196"/>
        <v>6.5621018468999415E-3</v>
      </c>
      <c r="BR468" s="119" t="str">
        <f t="shared" si="197"/>
        <v/>
      </c>
      <c r="BS468" s="119" t="str">
        <f t="shared" si="198"/>
        <v/>
      </c>
      <c r="BT468" s="140">
        <f t="shared" si="199"/>
        <v>0</v>
      </c>
      <c r="BU468" s="119">
        <f t="shared" si="200"/>
        <v>6.5621018468999415E-3</v>
      </c>
      <c r="BV468" s="119" t="str">
        <f t="shared" si="201"/>
        <v/>
      </c>
      <c r="BZ468" s="136">
        <f t="shared" si="183"/>
        <v>2.854400000000016</v>
      </c>
      <c r="CA468" s="119">
        <f t="shared" si="181"/>
        <v>0.8981367436152965</v>
      </c>
      <c r="CB468" s="119">
        <f t="shared" si="182"/>
        <v>5.6296616667184107E-4</v>
      </c>
      <c r="CC468" s="119" t="str">
        <f t="shared" si="202"/>
        <v/>
      </c>
      <c r="CD468" s="121" t="str">
        <f t="shared" si="203"/>
        <v/>
      </c>
    </row>
    <row r="469" spans="14:82" ht="20.100000000000001" customHeight="1" x14ac:dyDescent="0.25">
      <c r="N469" s="136"/>
      <c r="AY469" s="134">
        <v>440</v>
      </c>
      <c r="AZ469" s="119">
        <f t="shared" si="184"/>
        <v>-3459.9769237637342</v>
      </c>
      <c r="BA469" s="140">
        <f t="shared" si="185"/>
        <v>2.1014878608724338E-5</v>
      </c>
      <c r="BB469" s="140">
        <f t="shared" si="186"/>
        <v>1.2545461435946575E-2</v>
      </c>
      <c r="BC469" s="119">
        <f t="shared" si="187"/>
        <v>2.1014878608724338E-5</v>
      </c>
      <c r="BD469" s="119" t="str">
        <f t="shared" si="188"/>
        <v/>
      </c>
      <c r="BE469" s="119" t="str">
        <f t="shared" si="189"/>
        <v/>
      </c>
      <c r="BF469" s="119">
        <f t="shared" si="190"/>
        <v>0</v>
      </c>
      <c r="BG469" s="119">
        <f t="shared" si="191"/>
        <v>2.1014878608724338E-5</v>
      </c>
      <c r="BH469" s="119" t="str">
        <f t="shared" si="192"/>
        <v/>
      </c>
      <c r="BM469" s="134">
        <v>440</v>
      </c>
      <c r="BN469" s="119">
        <f t="shared" si="193"/>
        <v>-10.981517765260643</v>
      </c>
      <c r="BO469" s="140">
        <f t="shared" si="194"/>
        <v>6.6212154454550086E-3</v>
      </c>
      <c r="BP469" s="140">
        <f t="shared" si="195"/>
        <v>1.2545461435946575E-2</v>
      </c>
      <c r="BQ469" s="119">
        <f t="shared" si="196"/>
        <v>6.6212154454550086E-3</v>
      </c>
      <c r="BR469" s="119" t="str">
        <f t="shared" si="197"/>
        <v/>
      </c>
      <c r="BS469" s="119" t="str">
        <f t="shared" si="198"/>
        <v/>
      </c>
      <c r="BT469" s="140">
        <f t="shared" si="199"/>
        <v>0</v>
      </c>
      <c r="BU469" s="119">
        <f t="shared" si="200"/>
        <v>6.6212154454550086E-3</v>
      </c>
      <c r="BV469" s="119" t="str">
        <f t="shared" si="201"/>
        <v/>
      </c>
      <c r="BZ469" s="136">
        <f t="shared" si="183"/>
        <v>2.8608000000000162</v>
      </c>
      <c r="CA469" s="119">
        <f t="shared" si="181"/>
        <v>0.89757377744862465</v>
      </c>
      <c r="CB469" s="119">
        <f t="shared" si="182"/>
        <v>5.6431486948438359E-4</v>
      </c>
      <c r="CC469" s="119" t="str">
        <f t="shared" si="202"/>
        <v/>
      </c>
      <c r="CD469" s="121" t="str">
        <f t="shared" si="203"/>
        <v/>
      </c>
    </row>
    <row r="470" spans="14:82" ht="20.100000000000001" customHeight="1" x14ac:dyDescent="0.25">
      <c r="N470" s="136"/>
      <c r="AY470" s="134">
        <v>441</v>
      </c>
      <c r="AZ470" s="119">
        <f t="shared" si="184"/>
        <v>-3453.7983935427278</v>
      </c>
      <c r="BA470" s="140">
        <f t="shared" si="185"/>
        <v>2.1203848368700618E-5</v>
      </c>
      <c r="BB470" s="140">
        <f t="shared" si="186"/>
        <v>1.2675885579111167E-2</v>
      </c>
      <c r="BC470" s="119">
        <f t="shared" si="187"/>
        <v>2.1203848368700618E-5</v>
      </c>
      <c r="BD470" s="119" t="str">
        <f t="shared" si="188"/>
        <v/>
      </c>
      <c r="BE470" s="119" t="str">
        <f t="shared" si="189"/>
        <v/>
      </c>
      <c r="BF470" s="119">
        <f t="shared" si="190"/>
        <v>0</v>
      </c>
      <c r="BG470" s="119">
        <f t="shared" si="191"/>
        <v>2.1203848368700618E-5</v>
      </c>
      <c r="BH470" s="119" t="str">
        <f t="shared" si="192"/>
        <v/>
      </c>
      <c r="BM470" s="134">
        <v>441</v>
      </c>
      <c r="BN470" s="119">
        <f t="shared" si="193"/>
        <v>-10.961907912108391</v>
      </c>
      <c r="BO470" s="140">
        <f t="shared" si="194"/>
        <v>6.6807546660603342E-3</v>
      </c>
      <c r="BP470" s="140">
        <f t="shared" si="195"/>
        <v>1.2675885579111186E-2</v>
      </c>
      <c r="BQ470" s="119">
        <f t="shared" si="196"/>
        <v>6.6807546660603342E-3</v>
      </c>
      <c r="BR470" s="119" t="str">
        <f t="shared" si="197"/>
        <v/>
      </c>
      <c r="BS470" s="119" t="str">
        <f t="shared" si="198"/>
        <v/>
      </c>
      <c r="BT470" s="140">
        <f t="shared" si="199"/>
        <v>0</v>
      </c>
      <c r="BU470" s="119">
        <f t="shared" si="200"/>
        <v>6.6807546660603342E-3</v>
      </c>
      <c r="BV470" s="119" t="str">
        <f t="shared" si="201"/>
        <v/>
      </c>
      <c r="BZ470" s="136">
        <f t="shared" si="183"/>
        <v>2.8672000000000164</v>
      </c>
      <c r="CA470" s="119">
        <f t="shared" si="181"/>
        <v>0.89700946257914027</v>
      </c>
      <c r="CB470" s="119">
        <f t="shared" si="182"/>
        <v>5.6565974164013433E-4</v>
      </c>
      <c r="CC470" s="119" t="str">
        <f t="shared" si="202"/>
        <v/>
      </c>
      <c r="CD470" s="121" t="str">
        <f t="shared" si="203"/>
        <v/>
      </c>
    </row>
    <row r="471" spans="14:82" ht="20.100000000000001" customHeight="1" x14ac:dyDescent="0.25">
      <c r="N471" s="136"/>
      <c r="AY471" s="134">
        <v>442</v>
      </c>
      <c r="AZ471" s="119">
        <f t="shared" si="184"/>
        <v>-3447.6198633217209</v>
      </c>
      <c r="BA471" s="140">
        <f t="shared" si="185"/>
        <v>2.1394175070931763E-5</v>
      </c>
      <c r="BB471" s="140">
        <f t="shared" si="186"/>
        <v>1.2807481466478881E-2</v>
      </c>
      <c r="BC471" s="119">
        <f t="shared" si="187"/>
        <v>2.1394175070931763E-5</v>
      </c>
      <c r="BD471" s="119" t="str">
        <f t="shared" si="188"/>
        <v/>
      </c>
      <c r="BE471" s="119" t="str">
        <f t="shared" si="189"/>
        <v/>
      </c>
      <c r="BF471" s="119">
        <f t="shared" si="190"/>
        <v>0</v>
      </c>
      <c r="BG471" s="119">
        <f t="shared" si="191"/>
        <v>2.1394175070931763E-5</v>
      </c>
      <c r="BH471" s="119" t="str">
        <f t="shared" si="192"/>
        <v/>
      </c>
      <c r="BM471" s="134">
        <v>442</v>
      </c>
      <c r="BN471" s="119">
        <f t="shared" si="193"/>
        <v>-10.94229805895614</v>
      </c>
      <c r="BO471" s="140">
        <f t="shared" si="194"/>
        <v>6.7407214221838702E-3</v>
      </c>
      <c r="BP471" s="140">
        <f t="shared" si="195"/>
        <v>1.2807481466478867E-2</v>
      </c>
      <c r="BQ471" s="119">
        <f t="shared" si="196"/>
        <v>6.7407214221838702E-3</v>
      </c>
      <c r="BR471" s="119" t="str">
        <f t="shared" si="197"/>
        <v/>
      </c>
      <c r="BS471" s="119" t="str">
        <f t="shared" si="198"/>
        <v/>
      </c>
      <c r="BT471" s="140">
        <f t="shared" si="199"/>
        <v>0</v>
      </c>
      <c r="BU471" s="119">
        <f t="shared" si="200"/>
        <v>6.7407214221838702E-3</v>
      </c>
      <c r="BV471" s="119" t="str">
        <f t="shared" si="201"/>
        <v/>
      </c>
      <c r="BZ471" s="136">
        <f t="shared" si="183"/>
        <v>2.8736000000000166</v>
      </c>
      <c r="CA471" s="119">
        <f t="shared" ref="CA471:CA534" si="204">_xlfn.CHISQ.DIST.RT(BZ471,7)</f>
        <v>0.89644380283750014</v>
      </c>
      <c r="CB471" s="119">
        <f t="shared" ref="CB471:CB534" si="205">CA471-CA472</f>
        <v>5.6700077192051168E-4</v>
      </c>
      <c r="CC471" s="119" t="str">
        <f t="shared" si="202"/>
        <v/>
      </c>
      <c r="CD471" s="121" t="str">
        <f t="shared" si="203"/>
        <v/>
      </c>
    </row>
    <row r="472" spans="14:82" ht="20.100000000000001" customHeight="1" x14ac:dyDescent="0.25">
      <c r="N472" s="136"/>
      <c r="AY472" s="134">
        <v>443</v>
      </c>
      <c r="AZ472" s="119">
        <f t="shared" si="184"/>
        <v>-3441.4413331007145</v>
      </c>
      <c r="BA472" s="140">
        <f t="shared" si="185"/>
        <v>2.1585864777653123E-5</v>
      </c>
      <c r="BB472" s="140">
        <f t="shared" si="186"/>
        <v>1.2940257500691939E-2</v>
      </c>
      <c r="BC472" s="119">
        <f t="shared" si="187"/>
        <v>2.1585864777653123E-5</v>
      </c>
      <c r="BD472" s="119" t="str">
        <f t="shared" si="188"/>
        <v/>
      </c>
      <c r="BE472" s="119" t="str">
        <f t="shared" si="189"/>
        <v/>
      </c>
      <c r="BF472" s="119">
        <f t="shared" si="190"/>
        <v>0</v>
      </c>
      <c r="BG472" s="119">
        <f t="shared" si="191"/>
        <v>2.1585864777653123E-5</v>
      </c>
      <c r="BH472" s="119" t="str">
        <f t="shared" si="192"/>
        <v/>
      </c>
      <c r="BM472" s="134">
        <v>443</v>
      </c>
      <c r="BN472" s="119">
        <f t="shared" si="193"/>
        <v>-10.922688205803889</v>
      </c>
      <c r="BO472" s="140">
        <f t="shared" si="194"/>
        <v>6.8011176238707829E-3</v>
      </c>
      <c r="BP472" s="140">
        <f t="shared" si="195"/>
        <v>1.2940257500691962E-2</v>
      </c>
      <c r="BQ472" s="119">
        <f t="shared" si="196"/>
        <v>6.8011176238707829E-3</v>
      </c>
      <c r="BR472" s="119" t="str">
        <f t="shared" si="197"/>
        <v/>
      </c>
      <c r="BS472" s="119" t="str">
        <f t="shared" si="198"/>
        <v/>
      </c>
      <c r="BT472" s="140">
        <f t="shared" si="199"/>
        <v>0</v>
      </c>
      <c r="BU472" s="119">
        <f t="shared" si="200"/>
        <v>6.8011176238707829E-3</v>
      </c>
      <c r="BV472" s="119" t="str">
        <f t="shared" si="201"/>
        <v/>
      </c>
      <c r="BZ472" s="136">
        <f t="shared" si="183"/>
        <v>2.8800000000000168</v>
      </c>
      <c r="CA472" s="119">
        <f t="shared" si="204"/>
        <v>0.89587680206557962</v>
      </c>
      <c r="CB472" s="119">
        <f t="shared" si="205"/>
        <v>5.6833794923816239E-4</v>
      </c>
      <c r="CC472" s="119" t="str">
        <f t="shared" si="202"/>
        <v/>
      </c>
      <c r="CD472" s="121" t="str">
        <f t="shared" si="203"/>
        <v/>
      </c>
    </row>
    <row r="473" spans="14:82" ht="20.100000000000001" customHeight="1" x14ac:dyDescent="0.25">
      <c r="N473" s="136"/>
      <c r="AY473" s="134">
        <v>444</v>
      </c>
      <c r="AZ473" s="119">
        <f t="shared" si="184"/>
        <v>-3435.2628028797076</v>
      </c>
      <c r="BA473" s="140">
        <f t="shared" si="185"/>
        <v>2.1778923539749454E-5</v>
      </c>
      <c r="BB473" s="140">
        <f t="shared" si="186"/>
        <v>1.3074222121813615E-2</v>
      </c>
      <c r="BC473" s="119">
        <f t="shared" si="187"/>
        <v>2.1778923539749454E-5</v>
      </c>
      <c r="BD473" s="119" t="str">
        <f t="shared" si="188"/>
        <v/>
      </c>
      <c r="BE473" s="119" t="str">
        <f t="shared" si="189"/>
        <v/>
      </c>
      <c r="BF473" s="119">
        <f t="shared" si="190"/>
        <v>0</v>
      </c>
      <c r="BG473" s="119">
        <f t="shared" si="191"/>
        <v>2.1778923539749454E-5</v>
      </c>
      <c r="BH473" s="119" t="str">
        <f t="shared" si="192"/>
        <v/>
      </c>
      <c r="BM473" s="134">
        <v>444</v>
      </c>
      <c r="BN473" s="119">
        <f t="shared" si="193"/>
        <v>-10.903078352651638</v>
      </c>
      <c r="BO473" s="140">
        <f t="shared" si="194"/>
        <v>6.8619451775898746E-3</v>
      </c>
      <c r="BP473" s="140">
        <f t="shared" si="195"/>
        <v>1.3074222121813604E-2</v>
      </c>
      <c r="BQ473" s="119">
        <f t="shared" si="196"/>
        <v>6.8619451775898746E-3</v>
      </c>
      <c r="BR473" s="119" t="str">
        <f t="shared" si="197"/>
        <v/>
      </c>
      <c r="BS473" s="119" t="str">
        <f t="shared" si="198"/>
        <v/>
      </c>
      <c r="BT473" s="140">
        <f t="shared" si="199"/>
        <v>0</v>
      </c>
      <c r="BU473" s="119">
        <f t="shared" si="200"/>
        <v>6.8619451775898746E-3</v>
      </c>
      <c r="BV473" s="119" t="str">
        <f t="shared" si="201"/>
        <v/>
      </c>
      <c r="BZ473" s="136">
        <f t="shared" ref="BZ473:BZ536" si="206">BZ472+$CC$19</f>
        <v>2.886400000000017</v>
      </c>
      <c r="CA473" s="119">
        <f t="shared" si="204"/>
        <v>0.89530846411634146</v>
      </c>
      <c r="CB473" s="119">
        <f t="shared" si="205"/>
        <v>5.6967126263540724E-4</v>
      </c>
      <c r="CC473" s="119" t="str">
        <f t="shared" si="202"/>
        <v/>
      </c>
      <c r="CD473" s="121" t="str">
        <f t="shared" si="203"/>
        <v/>
      </c>
    </row>
    <row r="474" spans="14:82" ht="20.100000000000001" customHeight="1" x14ac:dyDescent="0.25">
      <c r="N474" s="136"/>
      <c r="AY474" s="134">
        <v>445</v>
      </c>
      <c r="AZ474" s="119">
        <f t="shared" si="184"/>
        <v>-3429.0842726587011</v>
      </c>
      <c r="BA474" s="140">
        <f t="shared" si="185"/>
        <v>2.1973357396263871E-5</v>
      </c>
      <c r="BB474" s="140">
        <f t="shared" si="186"/>
        <v>1.3209383807256267E-2</v>
      </c>
      <c r="BC474" s="119">
        <f t="shared" si="187"/>
        <v>2.1973357396263871E-5</v>
      </c>
      <c r="BD474" s="119" t="str">
        <f t="shared" si="188"/>
        <v/>
      </c>
      <c r="BE474" s="119" t="str">
        <f t="shared" si="189"/>
        <v/>
      </c>
      <c r="BF474" s="119">
        <f t="shared" si="190"/>
        <v>0</v>
      </c>
      <c r="BG474" s="119">
        <f t="shared" si="191"/>
        <v>2.1973357396263871E-5</v>
      </c>
      <c r="BH474" s="119" t="str">
        <f t="shared" si="192"/>
        <v/>
      </c>
      <c r="BM474" s="134">
        <v>445</v>
      </c>
      <c r="BN474" s="119">
        <f t="shared" si="193"/>
        <v>-10.883468499499386</v>
      </c>
      <c r="BO474" s="140">
        <f t="shared" si="194"/>
        <v>6.9232059860790786E-3</v>
      </c>
      <c r="BP474" s="140">
        <f t="shared" si="195"/>
        <v>1.3209383807256293E-2</v>
      </c>
      <c r="BQ474" s="119">
        <f t="shared" si="196"/>
        <v>6.9232059860790786E-3</v>
      </c>
      <c r="BR474" s="119" t="str">
        <f t="shared" si="197"/>
        <v/>
      </c>
      <c r="BS474" s="119" t="str">
        <f t="shared" si="198"/>
        <v/>
      </c>
      <c r="BT474" s="140">
        <f t="shared" si="199"/>
        <v>0</v>
      </c>
      <c r="BU474" s="119">
        <f t="shared" si="200"/>
        <v>6.9232059860790786E-3</v>
      </c>
      <c r="BV474" s="119" t="str">
        <f t="shared" si="201"/>
        <v/>
      </c>
      <c r="BZ474" s="136">
        <f t="shared" si="206"/>
        <v>2.8928000000000171</v>
      </c>
      <c r="CA474" s="119">
        <f t="shared" si="204"/>
        <v>0.89473879285370606</v>
      </c>
      <c r="CB474" s="119">
        <f t="shared" si="205"/>
        <v>5.710007012833529E-4</v>
      </c>
      <c r="CC474" s="119" t="str">
        <f t="shared" si="202"/>
        <v/>
      </c>
      <c r="CD474" s="121" t="str">
        <f t="shared" si="203"/>
        <v/>
      </c>
    </row>
    <row r="475" spans="14:82" ht="20.100000000000001" customHeight="1" x14ac:dyDescent="0.25">
      <c r="N475" s="136"/>
      <c r="AY475" s="134">
        <v>446</v>
      </c>
      <c r="AZ475" s="119">
        <f t="shared" si="184"/>
        <v>-3422.9057424376942</v>
      </c>
      <c r="BA475" s="140">
        <f t="shared" si="185"/>
        <v>2.2169172373904068E-5</v>
      </c>
      <c r="BB475" s="140">
        <f t="shared" si="186"/>
        <v>1.3345751071706954E-2</v>
      </c>
      <c r="BC475" s="119">
        <f t="shared" si="187"/>
        <v>2.2169172373904068E-5</v>
      </c>
      <c r="BD475" s="119" t="str">
        <f t="shared" si="188"/>
        <v/>
      </c>
      <c r="BE475" s="119" t="str">
        <f t="shared" si="189"/>
        <v/>
      </c>
      <c r="BF475" s="119">
        <f t="shared" si="190"/>
        <v>0</v>
      </c>
      <c r="BG475" s="119">
        <f t="shared" si="191"/>
        <v>2.2169172373904068E-5</v>
      </c>
      <c r="BH475" s="119" t="str">
        <f t="shared" si="192"/>
        <v/>
      </c>
      <c r="BM475" s="134">
        <v>446</v>
      </c>
      <c r="BN475" s="119">
        <f t="shared" si="193"/>
        <v>-10.863858646347134</v>
      </c>
      <c r="BO475" s="140">
        <f t="shared" si="194"/>
        <v>6.9849019481896717E-3</v>
      </c>
      <c r="BP475" s="140">
        <f t="shared" si="195"/>
        <v>1.3345751071706954E-2</v>
      </c>
      <c r="BQ475" s="119">
        <f t="shared" si="196"/>
        <v>6.9849019481896717E-3</v>
      </c>
      <c r="BR475" s="119" t="str">
        <f t="shared" si="197"/>
        <v/>
      </c>
      <c r="BS475" s="119" t="str">
        <f t="shared" si="198"/>
        <v/>
      </c>
      <c r="BT475" s="140">
        <f t="shared" si="199"/>
        <v>0</v>
      </c>
      <c r="BU475" s="119">
        <f t="shared" si="200"/>
        <v>6.9849019481896717E-3</v>
      </c>
      <c r="BV475" s="119" t="str">
        <f t="shared" si="201"/>
        <v/>
      </c>
      <c r="BZ475" s="136">
        <f t="shared" si="206"/>
        <v>2.8992000000000173</v>
      </c>
      <c r="CA475" s="119">
        <f t="shared" si="204"/>
        <v>0.8941677921524227</v>
      </c>
      <c r="CB475" s="119">
        <f t="shared" si="205"/>
        <v>5.7232625448255803E-4</v>
      </c>
      <c r="CC475" s="119" t="str">
        <f t="shared" si="202"/>
        <v/>
      </c>
      <c r="CD475" s="121" t="str">
        <f t="shared" si="203"/>
        <v/>
      </c>
    </row>
    <row r="476" spans="14:82" ht="20.100000000000001" customHeight="1" x14ac:dyDescent="0.25">
      <c r="N476" s="136"/>
      <c r="AY476" s="134">
        <v>447</v>
      </c>
      <c r="AZ476" s="119">
        <f t="shared" si="184"/>
        <v>-3416.7272122166878</v>
      </c>
      <c r="BA476" s="140">
        <f t="shared" si="185"/>
        <v>2.2366374486544424E-5</v>
      </c>
      <c r="BB476" s="140">
        <f t="shared" si="186"/>
        <v>1.3483332467049433E-2</v>
      </c>
      <c r="BC476" s="119">
        <f t="shared" si="187"/>
        <v>2.2366374486544424E-5</v>
      </c>
      <c r="BD476" s="119" t="str">
        <f t="shared" si="188"/>
        <v/>
      </c>
      <c r="BE476" s="119" t="str">
        <f t="shared" si="189"/>
        <v/>
      </c>
      <c r="BF476" s="119">
        <f t="shared" si="190"/>
        <v>0</v>
      </c>
      <c r="BG476" s="119">
        <f t="shared" si="191"/>
        <v>2.2366374486544424E-5</v>
      </c>
      <c r="BH476" s="119" t="str">
        <f t="shared" si="192"/>
        <v/>
      </c>
      <c r="BM476" s="134">
        <v>447</v>
      </c>
      <c r="BN476" s="119">
        <f t="shared" si="193"/>
        <v>-10.844248793194884</v>
      </c>
      <c r="BO476" s="140">
        <f t="shared" si="194"/>
        <v>7.0470349587295825E-3</v>
      </c>
      <c r="BP476" s="140">
        <f t="shared" si="195"/>
        <v>1.348333246704945E-2</v>
      </c>
      <c r="BQ476" s="119">
        <f t="shared" si="196"/>
        <v>7.0470349587295825E-3</v>
      </c>
      <c r="BR476" s="119" t="str">
        <f t="shared" si="197"/>
        <v/>
      </c>
      <c r="BS476" s="119" t="str">
        <f t="shared" si="198"/>
        <v/>
      </c>
      <c r="BT476" s="140">
        <f t="shared" si="199"/>
        <v>0</v>
      </c>
      <c r="BU476" s="119">
        <f t="shared" si="200"/>
        <v>7.0470349587295825E-3</v>
      </c>
      <c r="BV476" s="119" t="str">
        <f t="shared" si="201"/>
        <v/>
      </c>
      <c r="BZ476" s="136">
        <f t="shared" si="206"/>
        <v>2.9056000000000175</v>
      </c>
      <c r="CA476" s="119">
        <f t="shared" si="204"/>
        <v>0.89359546589794014</v>
      </c>
      <c r="CB476" s="119">
        <f t="shared" si="205"/>
        <v>5.7364791166136797E-4</v>
      </c>
      <c r="CC476" s="119" t="str">
        <f t="shared" si="202"/>
        <v/>
      </c>
      <c r="CD476" s="121" t="str">
        <f t="shared" si="203"/>
        <v/>
      </c>
    </row>
    <row r="477" spans="14:82" ht="20.100000000000001" customHeight="1" x14ac:dyDescent="0.25">
      <c r="N477" s="136"/>
      <c r="AY477" s="134">
        <v>448</v>
      </c>
      <c r="AZ477" s="119">
        <f t="shared" ref="AZ477:AZ540" si="207">$AZ$23+(AY477*$AZ$26)</f>
        <v>-3410.5486819956809</v>
      </c>
      <c r="BA477" s="140">
        <f t="shared" ref="BA477:BA540" si="208">_xlfn.NORM.DIST($AZ477,$AZ$20,$AZ$21,0)</f>
        <v>2.2564969734725391E-5</v>
      </c>
      <c r="BB477" s="140">
        <f t="shared" ref="BB477:BB540" si="209">_xlfn.NORM.DIST($AZ477,$AZ$20,$AZ$21,1)</f>
        <v>1.3622136582283511E-2</v>
      </c>
      <c r="BC477" s="119">
        <f t="shared" ref="BC477:BC540" si="210">IF(OR(BB477&lt;$BD$25,BB477&gt;$BD$26),BA477,"")</f>
        <v>2.2564969734725391E-5</v>
      </c>
      <c r="BD477" s="119" t="str">
        <f t="shared" ref="BD477:BD540" si="211">IF(AND(BB477&gt;$BD$25,BB477&lt;$BD$26),BA477,"")</f>
        <v/>
      </c>
      <c r="BE477" s="119" t="str">
        <f t="shared" ref="BE477:BE540" si="212">IF(BA477=MAX($BA$29:$BA$2029),BA477,"")</f>
        <v/>
      </c>
      <c r="BF477" s="119">
        <f t="shared" ref="BF477:BF540" si="213">_xlfn.NORM.DIST(AZ477,$BD$21,$BD$22,0)</f>
        <v>0</v>
      </c>
      <c r="BG477" s="119">
        <f t="shared" ref="BG477:BG540" si="214">IF(BF477=MAX($BF$29:$BF$2029),BA477,"")</f>
        <v>2.2564969734725391E-5</v>
      </c>
      <c r="BH477" s="119" t="str">
        <f t="shared" ref="BH477:BH540" si="215">IF(BG477=MIN($BG$29:$BG$2029),BG477,"")</f>
        <v/>
      </c>
      <c r="BM477" s="134">
        <v>448</v>
      </c>
      <c r="BN477" s="119">
        <f t="shared" ref="BN477:BN540" si="216">$BN$23+(BM477*$BN$26)</f>
        <v>-10.824638940042632</v>
      </c>
      <c r="BO477" s="140">
        <f t="shared" ref="BO477:BO540" si="217">_xlfn.NORM.DIST(BN477,BN$20,BN$21,0)</f>
        <v>7.1096069083055324E-3</v>
      </c>
      <c r="BP477" s="140">
        <f t="shared" ref="BP477:BP540" si="218">_xlfn.NORM.DIST(BN477,BN$20,BN$21,1)</f>
        <v>1.3622136582283518E-2</v>
      </c>
      <c r="BQ477" s="119">
        <f t="shared" ref="BQ477:BQ540" si="219">IF(OR(BP477&lt;$BR$25,BP477&gt;$BR$26),BO477,"")</f>
        <v>7.1096069083055324E-3</v>
      </c>
      <c r="BR477" s="119" t="str">
        <f t="shared" ref="BR477:BR540" si="220">IF(AND(BP477&gt;$BR$25,BP477&lt;$BR$26),BO477,"")</f>
        <v/>
      </c>
      <c r="BS477" s="119" t="str">
        <f t="shared" ref="BS477:BS540" si="221">IF(BO477=MAX($BO$29:$BO$2029),BO477,"")</f>
        <v/>
      </c>
      <c r="BT477" s="140">
        <f t="shared" ref="BT477:BT540" si="222">_xlfn.NORM.DIST(BN477,$BR$21,$BR$22,0)</f>
        <v>0</v>
      </c>
      <c r="BU477" s="119">
        <f t="shared" ref="BU477:BU540" si="223">IF(BT477=MAX($BT$29:$BT$2029),BO477,"")</f>
        <v>7.1096069083055324E-3</v>
      </c>
      <c r="BV477" s="119" t="str">
        <f t="shared" ref="BV477:BV540" si="224">IF(BU477=MIN($BU$29:$BU$2029),BU477,"")</f>
        <v/>
      </c>
      <c r="BZ477" s="136">
        <f t="shared" si="206"/>
        <v>2.9120000000000177</v>
      </c>
      <c r="CA477" s="119">
        <f t="shared" si="204"/>
        <v>0.89302181798627878</v>
      </c>
      <c r="CB477" s="119">
        <f t="shared" si="205"/>
        <v>5.7496566237591473E-4</v>
      </c>
      <c r="CC477" s="119" t="str">
        <f t="shared" si="202"/>
        <v/>
      </c>
      <c r="CD477" s="121" t="str">
        <f t="shared" si="203"/>
        <v/>
      </c>
    </row>
    <row r="478" spans="14:82" ht="20.100000000000001" customHeight="1" x14ac:dyDescent="0.25">
      <c r="N478" s="136"/>
      <c r="AY478" s="134">
        <v>449</v>
      </c>
      <c r="AZ478" s="119">
        <f t="shared" si="207"/>
        <v>-3404.3701517746745</v>
      </c>
      <c r="BA478" s="140">
        <f t="shared" si="208"/>
        <v>2.2764964105148855E-5</v>
      </c>
      <c r="BB478" s="140">
        <f t="shared" si="209"/>
        <v>1.3762172043440983E-2</v>
      </c>
      <c r="BC478" s="119">
        <f t="shared" si="210"/>
        <v>2.2764964105148855E-5</v>
      </c>
      <c r="BD478" s="119" t="str">
        <f t="shared" si="211"/>
        <v/>
      </c>
      <c r="BE478" s="119" t="str">
        <f t="shared" si="212"/>
        <v/>
      </c>
      <c r="BF478" s="119">
        <f t="shared" si="213"/>
        <v>0</v>
      </c>
      <c r="BG478" s="119">
        <f t="shared" si="214"/>
        <v>2.2764964105148855E-5</v>
      </c>
      <c r="BH478" s="119" t="str">
        <f t="shared" si="215"/>
        <v/>
      </c>
      <c r="BM478" s="134">
        <v>449</v>
      </c>
      <c r="BN478" s="119">
        <f t="shared" si="216"/>
        <v>-10.805029086890382</v>
      </c>
      <c r="BO478" s="140">
        <f t="shared" si="217"/>
        <v>7.1726196831641094E-3</v>
      </c>
      <c r="BP478" s="140">
        <f t="shared" si="218"/>
        <v>1.3762172043440992E-2</v>
      </c>
      <c r="BQ478" s="119">
        <f t="shared" si="219"/>
        <v>7.1726196831641094E-3</v>
      </c>
      <c r="BR478" s="119" t="str">
        <f t="shared" si="220"/>
        <v/>
      </c>
      <c r="BS478" s="119" t="str">
        <f t="shared" si="221"/>
        <v/>
      </c>
      <c r="BT478" s="140">
        <f t="shared" si="222"/>
        <v>0</v>
      </c>
      <c r="BU478" s="119">
        <f t="shared" si="223"/>
        <v>7.1726196831641094E-3</v>
      </c>
      <c r="BV478" s="119" t="str">
        <f t="shared" si="224"/>
        <v/>
      </c>
      <c r="BZ478" s="136">
        <f t="shared" si="206"/>
        <v>2.9184000000000179</v>
      </c>
      <c r="CA478" s="119">
        <f t="shared" si="204"/>
        <v>0.89244685232390286</v>
      </c>
      <c r="CB478" s="119">
        <f t="shared" si="205"/>
        <v>5.7627949630933983E-4</v>
      </c>
      <c r="CC478" s="119" t="str">
        <f t="shared" si="202"/>
        <v/>
      </c>
      <c r="CD478" s="121" t="str">
        <f t="shared" si="203"/>
        <v/>
      </c>
    </row>
    <row r="479" spans="14:82" ht="20.100000000000001" customHeight="1" x14ac:dyDescent="0.25">
      <c r="N479" s="136"/>
      <c r="AY479" s="134">
        <v>450</v>
      </c>
      <c r="AZ479" s="119">
        <f t="shared" si="207"/>
        <v>-3398.1916215536676</v>
      </c>
      <c r="BA479" s="140">
        <f t="shared" si="208"/>
        <v>2.2966363570170606E-5</v>
      </c>
      <c r="BB479" s="140">
        <f t="shared" si="209"/>
        <v>1.3903447513498597E-2</v>
      </c>
      <c r="BC479" s="119">
        <f t="shared" si="210"/>
        <v>2.2966363570170606E-5</v>
      </c>
      <c r="BD479" s="119" t="str">
        <f t="shared" si="211"/>
        <v/>
      </c>
      <c r="BE479" s="119" t="str">
        <f t="shared" si="212"/>
        <v/>
      </c>
      <c r="BF479" s="119">
        <f t="shared" si="213"/>
        <v>0</v>
      </c>
      <c r="BG479" s="119">
        <f t="shared" si="214"/>
        <v>2.2966363570170606E-5</v>
      </c>
      <c r="BH479" s="119" t="str">
        <f t="shared" si="215"/>
        <v/>
      </c>
      <c r="BM479" s="134">
        <v>450</v>
      </c>
      <c r="BN479" s="119">
        <f t="shared" si="216"/>
        <v>-10.78541923373813</v>
      </c>
      <c r="BO479" s="140">
        <f t="shared" si="217"/>
        <v>7.2360751650318378E-3</v>
      </c>
      <c r="BP479" s="140">
        <f t="shared" si="218"/>
        <v>1.3903447513498621E-2</v>
      </c>
      <c r="BQ479" s="119">
        <f t="shared" si="219"/>
        <v>7.2360751650318378E-3</v>
      </c>
      <c r="BR479" s="119" t="str">
        <f t="shared" si="220"/>
        <v/>
      </c>
      <c r="BS479" s="119" t="str">
        <f t="shared" si="221"/>
        <v/>
      </c>
      <c r="BT479" s="140">
        <f t="shared" si="222"/>
        <v>0</v>
      </c>
      <c r="BU479" s="119">
        <f t="shared" si="223"/>
        <v>7.2360751650318378E-3</v>
      </c>
      <c r="BV479" s="119" t="str">
        <f t="shared" si="224"/>
        <v/>
      </c>
      <c r="BZ479" s="136">
        <f t="shared" si="206"/>
        <v>2.9248000000000181</v>
      </c>
      <c r="CA479" s="119">
        <f t="shared" si="204"/>
        <v>0.89187057282759352</v>
      </c>
      <c r="CB479" s="119">
        <f t="shared" si="205"/>
        <v>5.7758940327179431E-4</v>
      </c>
      <c r="CC479" s="119" t="str">
        <f t="shared" si="202"/>
        <v/>
      </c>
      <c r="CD479" s="121" t="str">
        <f t="shared" si="203"/>
        <v/>
      </c>
    </row>
    <row r="480" spans="14:82" ht="20.100000000000001" customHeight="1" x14ac:dyDescent="0.25">
      <c r="N480" s="136"/>
      <c r="AY480" s="134">
        <v>451</v>
      </c>
      <c r="AZ480" s="119">
        <f t="shared" si="207"/>
        <v>-3392.0130913326611</v>
      </c>
      <c r="BA480" s="140">
        <f t="shared" si="208"/>
        <v>2.3169174087289175E-5</v>
      </c>
      <c r="BB480" s="140">
        <f t="shared" si="209"/>
        <v>1.4045971692287891E-2</v>
      </c>
      <c r="BC480" s="119">
        <f t="shared" si="210"/>
        <v>2.3169174087289175E-5</v>
      </c>
      <c r="BD480" s="119" t="str">
        <f t="shared" si="211"/>
        <v/>
      </c>
      <c r="BE480" s="119" t="str">
        <f t="shared" si="212"/>
        <v/>
      </c>
      <c r="BF480" s="119">
        <f t="shared" si="213"/>
        <v>0</v>
      </c>
      <c r="BG480" s="119">
        <f t="shared" si="214"/>
        <v>2.3169174087289175E-5</v>
      </c>
      <c r="BH480" s="119" t="str">
        <f t="shared" si="215"/>
        <v/>
      </c>
      <c r="BM480" s="134">
        <v>451</v>
      </c>
      <c r="BN480" s="119">
        <f t="shared" si="216"/>
        <v>-10.76580938058588</v>
      </c>
      <c r="BO480" s="140">
        <f t="shared" si="217"/>
        <v>7.2999752309541111E-3</v>
      </c>
      <c r="BP480" s="140">
        <f t="shared" si="218"/>
        <v>1.4045971692287891E-2</v>
      </c>
      <c r="BQ480" s="119">
        <f t="shared" si="219"/>
        <v>7.2999752309541111E-3</v>
      </c>
      <c r="BR480" s="119" t="str">
        <f t="shared" si="220"/>
        <v/>
      </c>
      <c r="BS480" s="119" t="str">
        <f t="shared" si="221"/>
        <v/>
      </c>
      <c r="BT480" s="140">
        <f t="shared" si="222"/>
        <v>0</v>
      </c>
      <c r="BU480" s="119">
        <f t="shared" si="223"/>
        <v>7.2999752309541111E-3</v>
      </c>
      <c r="BV480" s="119" t="str">
        <f t="shared" si="224"/>
        <v/>
      </c>
      <c r="BZ480" s="136">
        <f t="shared" si="206"/>
        <v>2.9312000000000182</v>
      </c>
      <c r="CA480" s="119">
        <f t="shared" si="204"/>
        <v>0.89129298342432173</v>
      </c>
      <c r="CB480" s="119">
        <f t="shared" si="205"/>
        <v>5.7889537319910644E-4</v>
      </c>
      <c r="CC480" s="119" t="str">
        <f t="shared" si="202"/>
        <v/>
      </c>
      <c r="CD480" s="121" t="str">
        <f t="shared" si="203"/>
        <v/>
      </c>
    </row>
    <row r="481" spans="14:82" ht="20.100000000000001" customHeight="1" x14ac:dyDescent="0.25">
      <c r="N481" s="136"/>
      <c r="AY481" s="134">
        <v>452</v>
      </c>
      <c r="AZ481" s="119">
        <f t="shared" si="207"/>
        <v>-3385.8345611116542</v>
      </c>
      <c r="BA481" s="140">
        <f t="shared" si="208"/>
        <v>2.337340159863147E-5</v>
      </c>
      <c r="BB481" s="140">
        <f t="shared" si="209"/>
        <v>1.4189753316401725E-2</v>
      </c>
      <c r="BC481" s="119">
        <f t="shared" si="210"/>
        <v>2.337340159863147E-5</v>
      </c>
      <c r="BD481" s="119" t="str">
        <f t="shared" si="211"/>
        <v/>
      </c>
      <c r="BE481" s="119" t="str">
        <f t="shared" si="212"/>
        <v/>
      </c>
      <c r="BF481" s="119">
        <f t="shared" si="213"/>
        <v>0</v>
      </c>
      <c r="BG481" s="119">
        <f t="shared" si="214"/>
        <v>2.337340159863147E-5</v>
      </c>
      <c r="BH481" s="119" t="str">
        <f t="shared" si="215"/>
        <v/>
      </c>
      <c r="BM481" s="134">
        <v>452</v>
      </c>
      <c r="BN481" s="119">
        <f t="shared" si="216"/>
        <v>-10.746199527433628</v>
      </c>
      <c r="BO481" s="140">
        <f t="shared" si="217"/>
        <v>7.3643217531331765E-3</v>
      </c>
      <c r="BP481" s="140">
        <f t="shared" si="218"/>
        <v>1.4189753316401746E-2</v>
      </c>
      <c r="BQ481" s="119">
        <f t="shared" si="219"/>
        <v>7.3643217531331765E-3</v>
      </c>
      <c r="BR481" s="119" t="str">
        <f t="shared" si="220"/>
        <v/>
      </c>
      <c r="BS481" s="119" t="str">
        <f t="shared" si="221"/>
        <v/>
      </c>
      <c r="BT481" s="140">
        <f t="shared" si="222"/>
        <v>0</v>
      </c>
      <c r="BU481" s="119">
        <f t="shared" si="223"/>
        <v>7.3643217531331765E-3</v>
      </c>
      <c r="BV481" s="119" t="str">
        <f t="shared" si="224"/>
        <v/>
      </c>
      <c r="BZ481" s="136">
        <f t="shared" si="206"/>
        <v>2.9376000000000184</v>
      </c>
      <c r="CA481" s="119">
        <f t="shared" si="204"/>
        <v>0.89071408805112262</v>
      </c>
      <c r="CB481" s="119">
        <f t="shared" si="205"/>
        <v>5.8019739615255972E-4</v>
      </c>
      <c r="CC481" s="119" t="str">
        <f t="shared" si="202"/>
        <v/>
      </c>
      <c r="CD481" s="121" t="str">
        <f t="shared" si="203"/>
        <v/>
      </c>
    </row>
    <row r="482" spans="14:82" ht="20.100000000000001" customHeight="1" x14ac:dyDescent="0.25">
      <c r="N482" s="136"/>
      <c r="AY482" s="134">
        <v>453</v>
      </c>
      <c r="AZ482" s="119">
        <f t="shared" si="207"/>
        <v>-3379.6560308906478</v>
      </c>
      <c r="BA482" s="140">
        <f t="shared" si="208"/>
        <v>2.3579052030435088E-5</v>
      </c>
      <c r="BB482" s="140">
        <f t="shared" si="209"/>
        <v>1.433480115909779E-2</v>
      </c>
      <c r="BC482" s="119">
        <f t="shared" si="210"/>
        <v>2.3579052030435088E-5</v>
      </c>
      <c r="BD482" s="119" t="str">
        <f t="shared" si="211"/>
        <v/>
      </c>
      <c r="BE482" s="119" t="str">
        <f t="shared" si="212"/>
        <v/>
      </c>
      <c r="BF482" s="119">
        <f t="shared" si="213"/>
        <v>0</v>
      </c>
      <c r="BG482" s="119">
        <f t="shared" si="214"/>
        <v>2.3579052030435088E-5</v>
      </c>
      <c r="BH482" s="119" t="str">
        <f t="shared" si="215"/>
        <v/>
      </c>
      <c r="BM482" s="134">
        <v>453</v>
      </c>
      <c r="BN482" s="119">
        <f t="shared" si="216"/>
        <v>-10.726589674281378</v>
      </c>
      <c r="BO482" s="140">
        <f t="shared" si="217"/>
        <v>7.4291165987649312E-3</v>
      </c>
      <c r="BP482" s="140">
        <f t="shared" si="218"/>
        <v>1.433480115909779E-2</v>
      </c>
      <c r="BQ482" s="119">
        <f t="shared" si="219"/>
        <v>7.4291165987649312E-3</v>
      </c>
      <c r="BR482" s="119" t="str">
        <f t="shared" si="220"/>
        <v/>
      </c>
      <c r="BS482" s="119" t="str">
        <f t="shared" si="221"/>
        <v/>
      </c>
      <c r="BT482" s="140">
        <f t="shared" si="222"/>
        <v>0</v>
      </c>
      <c r="BU482" s="119">
        <f t="shared" si="223"/>
        <v>7.4291165987649312E-3</v>
      </c>
      <c r="BV482" s="119" t="str">
        <f t="shared" si="224"/>
        <v/>
      </c>
      <c r="BZ482" s="136">
        <f t="shared" si="206"/>
        <v>2.9440000000000186</v>
      </c>
      <c r="CA482" s="119">
        <f t="shared" si="204"/>
        <v>0.89013389065497006</v>
      </c>
      <c r="CB482" s="119">
        <f t="shared" si="205"/>
        <v>5.8149546231922589E-4</v>
      </c>
      <c r="CC482" s="119" t="str">
        <f t="shared" si="202"/>
        <v/>
      </c>
      <c r="CD482" s="121" t="str">
        <f t="shared" si="203"/>
        <v/>
      </c>
    </row>
    <row r="483" spans="14:82" ht="20.100000000000001" customHeight="1" x14ac:dyDescent="0.25">
      <c r="N483" s="136"/>
      <c r="AY483" s="134">
        <v>454</v>
      </c>
      <c r="AZ483" s="119">
        <f t="shared" si="207"/>
        <v>-3373.4775006696409</v>
      </c>
      <c r="BA483" s="140">
        <f t="shared" si="208"/>
        <v>2.3786131292527247E-5</v>
      </c>
      <c r="BB483" s="140">
        <f t="shared" si="209"/>
        <v>1.4481124030198722E-2</v>
      </c>
      <c r="BC483" s="119">
        <f t="shared" si="210"/>
        <v>2.3786131292527247E-5</v>
      </c>
      <c r="BD483" s="119" t="str">
        <f t="shared" si="211"/>
        <v/>
      </c>
      <c r="BE483" s="119" t="str">
        <f t="shared" si="212"/>
        <v/>
      </c>
      <c r="BF483" s="119">
        <f t="shared" si="213"/>
        <v>0</v>
      </c>
      <c r="BG483" s="119">
        <f t="shared" si="214"/>
        <v>2.3786131292527247E-5</v>
      </c>
      <c r="BH483" s="119" t="str">
        <f t="shared" si="215"/>
        <v/>
      </c>
      <c r="BM483" s="134">
        <v>454</v>
      </c>
      <c r="BN483" s="119">
        <f t="shared" si="216"/>
        <v>-10.706979821129126</v>
      </c>
      <c r="BO483" s="140">
        <f t="shared" si="217"/>
        <v>7.4943616298748898E-3</v>
      </c>
      <c r="BP483" s="140">
        <f t="shared" si="218"/>
        <v>1.4481124030198744E-2</v>
      </c>
      <c r="BQ483" s="119">
        <f t="shared" si="219"/>
        <v>7.4943616298748898E-3</v>
      </c>
      <c r="BR483" s="119" t="str">
        <f t="shared" si="220"/>
        <v/>
      </c>
      <c r="BS483" s="119" t="str">
        <f t="shared" si="221"/>
        <v/>
      </c>
      <c r="BT483" s="140">
        <f t="shared" si="222"/>
        <v>0</v>
      </c>
      <c r="BU483" s="119">
        <f t="shared" si="223"/>
        <v>7.4943616298748898E-3</v>
      </c>
      <c r="BV483" s="119" t="str">
        <f t="shared" si="224"/>
        <v/>
      </c>
      <c r="BZ483" s="136">
        <f t="shared" si="206"/>
        <v>2.9504000000000188</v>
      </c>
      <c r="CA483" s="119">
        <f t="shared" si="204"/>
        <v>0.88955239519265084</v>
      </c>
      <c r="CB483" s="119">
        <f t="shared" si="205"/>
        <v>5.8278956200974452E-4</v>
      </c>
      <c r="CC483" s="119" t="str">
        <f t="shared" si="202"/>
        <v/>
      </c>
      <c r="CD483" s="121" t="str">
        <f t="shared" si="203"/>
        <v/>
      </c>
    </row>
    <row r="484" spans="14:82" ht="20.100000000000001" customHeight="1" x14ac:dyDescent="0.25">
      <c r="N484" s="136"/>
      <c r="AY484" s="134">
        <v>455</v>
      </c>
      <c r="AZ484" s="119">
        <f t="shared" si="207"/>
        <v>-3367.2989704486345</v>
      </c>
      <c r="BA484" s="140">
        <f t="shared" si="208"/>
        <v>2.3994645277800591E-5</v>
      </c>
      <c r="BB484" s="140">
        <f t="shared" si="209"/>
        <v>1.4628730775989252E-2</v>
      </c>
      <c r="BC484" s="119">
        <f t="shared" si="210"/>
        <v>2.3994645277800591E-5</v>
      </c>
      <c r="BD484" s="119" t="str">
        <f t="shared" si="211"/>
        <v/>
      </c>
      <c r="BE484" s="119" t="str">
        <f t="shared" si="212"/>
        <v/>
      </c>
      <c r="BF484" s="119">
        <f t="shared" si="213"/>
        <v>0</v>
      </c>
      <c r="BG484" s="119">
        <f t="shared" si="214"/>
        <v>2.3994645277800591E-5</v>
      </c>
      <c r="BH484" s="119" t="str">
        <f t="shared" si="215"/>
        <v/>
      </c>
      <c r="BM484" s="134">
        <v>455</v>
      </c>
      <c r="BN484" s="119">
        <f t="shared" si="216"/>
        <v>-10.687369967976876</v>
      </c>
      <c r="BO484" s="140">
        <f t="shared" si="217"/>
        <v>7.560058703152862E-3</v>
      </c>
      <c r="BP484" s="140">
        <f t="shared" si="218"/>
        <v>1.4628730775989252E-2</v>
      </c>
      <c r="BQ484" s="119">
        <f t="shared" si="219"/>
        <v>7.560058703152862E-3</v>
      </c>
      <c r="BR484" s="119" t="str">
        <f t="shared" si="220"/>
        <v/>
      </c>
      <c r="BS484" s="119" t="str">
        <f t="shared" si="221"/>
        <v/>
      </c>
      <c r="BT484" s="140">
        <f t="shared" si="222"/>
        <v>0</v>
      </c>
      <c r="BU484" s="119">
        <f t="shared" si="223"/>
        <v>7.560058703152862E-3</v>
      </c>
      <c r="BV484" s="119" t="str">
        <f t="shared" si="224"/>
        <v/>
      </c>
      <c r="BZ484" s="136">
        <f t="shared" si="206"/>
        <v>2.956800000000019</v>
      </c>
      <c r="CA484" s="119">
        <f t="shared" si="204"/>
        <v>0.88896960563064109</v>
      </c>
      <c r="CB484" s="119">
        <f t="shared" si="205"/>
        <v>5.8407968565910018E-4</v>
      </c>
      <c r="CC484" s="119" t="str">
        <f t="shared" si="202"/>
        <v/>
      </c>
      <c r="CD484" s="121" t="str">
        <f t="shared" si="203"/>
        <v/>
      </c>
    </row>
    <row r="485" spans="14:82" ht="20.100000000000001" customHeight="1" x14ac:dyDescent="0.25">
      <c r="N485" s="136"/>
      <c r="AY485" s="134">
        <v>456</v>
      </c>
      <c r="AZ485" s="119">
        <f t="shared" si="207"/>
        <v>-3361.1204402276276</v>
      </c>
      <c r="BA485" s="140">
        <f t="shared" si="208"/>
        <v>2.4204599861685607E-5</v>
      </c>
      <c r="BB485" s="140">
        <f t="shared" si="209"/>
        <v>1.477763027910976E-2</v>
      </c>
      <c r="BC485" s="119">
        <f t="shared" si="210"/>
        <v>2.4204599861685607E-5</v>
      </c>
      <c r="BD485" s="119" t="str">
        <f t="shared" si="211"/>
        <v/>
      </c>
      <c r="BE485" s="119" t="str">
        <f t="shared" si="212"/>
        <v/>
      </c>
      <c r="BF485" s="119">
        <f t="shared" si="213"/>
        <v>0</v>
      </c>
      <c r="BG485" s="119">
        <f t="shared" si="214"/>
        <v>2.4204599861685607E-5</v>
      </c>
      <c r="BH485" s="119" t="str">
        <f t="shared" si="215"/>
        <v/>
      </c>
      <c r="BM485" s="134">
        <v>456</v>
      </c>
      <c r="BN485" s="119">
        <f t="shared" si="216"/>
        <v>-10.667760114824624</v>
      </c>
      <c r="BO485" s="140">
        <f t="shared" si="217"/>
        <v>7.6262096697868815E-3</v>
      </c>
      <c r="BP485" s="140">
        <f t="shared" si="218"/>
        <v>1.4777630279109784E-2</v>
      </c>
      <c r="BQ485" s="119">
        <f t="shared" si="219"/>
        <v>7.6262096697868815E-3</v>
      </c>
      <c r="BR485" s="119" t="str">
        <f t="shared" si="220"/>
        <v/>
      </c>
      <c r="BS485" s="119" t="str">
        <f t="shared" si="221"/>
        <v/>
      </c>
      <c r="BT485" s="140">
        <f t="shared" si="222"/>
        <v>0</v>
      </c>
      <c r="BU485" s="119">
        <f t="shared" si="223"/>
        <v>7.6262096697868815E-3</v>
      </c>
      <c r="BV485" s="119" t="str">
        <f t="shared" si="224"/>
        <v/>
      </c>
      <c r="BZ485" s="136">
        <f t="shared" si="206"/>
        <v>2.9632000000000192</v>
      </c>
      <c r="CA485" s="119">
        <f t="shared" si="204"/>
        <v>0.88838552594498199</v>
      </c>
      <c r="CB485" s="119">
        <f t="shared" si="205"/>
        <v>5.8536582382540114E-4</v>
      </c>
      <c r="CC485" s="119" t="str">
        <f t="shared" si="202"/>
        <v/>
      </c>
      <c r="CD485" s="121" t="str">
        <f t="shared" si="203"/>
        <v/>
      </c>
    </row>
    <row r="486" spans="14:82" ht="20.100000000000001" customHeight="1" x14ac:dyDescent="0.25">
      <c r="N486" s="136"/>
      <c r="AY486" s="134">
        <v>457</v>
      </c>
      <c r="AZ486" s="119">
        <f t="shared" si="207"/>
        <v>-3354.9419100066211</v>
      </c>
      <c r="BA486" s="140">
        <f t="shared" si="208"/>
        <v>2.4416000901619923E-5</v>
      </c>
      <c r="BB486" s="140">
        <f t="shared" si="209"/>
        <v>1.4927831458446922E-2</v>
      </c>
      <c r="BC486" s="119">
        <f t="shared" si="210"/>
        <v>2.4416000901619923E-5</v>
      </c>
      <c r="BD486" s="119" t="str">
        <f t="shared" si="211"/>
        <v/>
      </c>
      <c r="BE486" s="119" t="str">
        <f t="shared" si="212"/>
        <v/>
      </c>
      <c r="BF486" s="119">
        <f t="shared" si="213"/>
        <v>0</v>
      </c>
      <c r="BG486" s="119">
        <f t="shared" si="214"/>
        <v>2.4416000901619923E-5</v>
      </c>
      <c r="BH486" s="119" t="str">
        <f t="shared" si="215"/>
        <v/>
      </c>
      <c r="BM486" s="134">
        <v>457</v>
      </c>
      <c r="BN486" s="119">
        <f t="shared" si="216"/>
        <v>-10.648150261672372</v>
      </c>
      <c r="BO486" s="140">
        <f t="shared" si="217"/>
        <v>7.6928163752958655E-3</v>
      </c>
      <c r="BP486" s="140">
        <f t="shared" si="218"/>
        <v>1.4927831458446936E-2</v>
      </c>
      <c r="BQ486" s="119">
        <f t="shared" si="219"/>
        <v>7.6928163752958655E-3</v>
      </c>
      <c r="BR486" s="119" t="str">
        <f t="shared" si="220"/>
        <v/>
      </c>
      <c r="BS486" s="119" t="str">
        <f t="shared" si="221"/>
        <v/>
      </c>
      <c r="BT486" s="140">
        <f t="shared" si="222"/>
        <v>0</v>
      </c>
      <c r="BU486" s="119">
        <f t="shared" si="223"/>
        <v>7.6928163752958655E-3</v>
      </c>
      <c r="BV486" s="119" t="str">
        <f t="shared" si="224"/>
        <v/>
      </c>
      <c r="BZ486" s="136">
        <f t="shared" si="206"/>
        <v>2.9696000000000193</v>
      </c>
      <c r="CA486" s="119">
        <f t="shared" si="204"/>
        <v>0.88780016012115659</v>
      </c>
      <c r="CB486" s="119">
        <f t="shared" si="205"/>
        <v>5.8664796719098966E-4</v>
      </c>
      <c r="CC486" s="119" t="str">
        <f t="shared" si="202"/>
        <v/>
      </c>
      <c r="CD486" s="121" t="str">
        <f t="shared" si="203"/>
        <v/>
      </c>
    </row>
    <row r="487" spans="14:82" ht="20.100000000000001" customHeight="1" x14ac:dyDescent="0.25">
      <c r="N487" s="136"/>
      <c r="AY487" s="134">
        <v>458</v>
      </c>
      <c r="AZ487" s="119">
        <f t="shared" si="207"/>
        <v>-3348.7633797856142</v>
      </c>
      <c r="BA487" s="140">
        <f t="shared" si="208"/>
        <v>2.4628854236514341E-5</v>
      </c>
      <c r="BB487" s="140">
        <f t="shared" si="209"/>
        <v>1.5079343269020756E-2</v>
      </c>
      <c r="BC487" s="119">
        <f t="shared" si="210"/>
        <v>2.4628854236514341E-5</v>
      </c>
      <c r="BD487" s="119" t="str">
        <f t="shared" si="211"/>
        <v/>
      </c>
      <c r="BE487" s="119" t="str">
        <f t="shared" si="212"/>
        <v/>
      </c>
      <c r="BF487" s="119">
        <f t="shared" si="213"/>
        <v>0</v>
      </c>
      <c r="BG487" s="119">
        <f t="shared" si="214"/>
        <v>2.4628854236514341E-5</v>
      </c>
      <c r="BH487" s="119" t="str">
        <f t="shared" si="215"/>
        <v/>
      </c>
      <c r="BM487" s="134">
        <v>458</v>
      </c>
      <c r="BN487" s="119">
        <f t="shared" si="216"/>
        <v>-10.628540408520122</v>
      </c>
      <c r="BO487" s="140">
        <f t="shared" si="217"/>
        <v>7.7598806593614572E-3</v>
      </c>
      <c r="BP487" s="140">
        <f t="shared" si="218"/>
        <v>1.5079343269020756E-2</v>
      </c>
      <c r="BQ487" s="119">
        <f t="shared" si="219"/>
        <v>7.7598806593614572E-3</v>
      </c>
      <c r="BR487" s="119" t="str">
        <f t="shared" si="220"/>
        <v/>
      </c>
      <c r="BS487" s="119" t="str">
        <f t="shared" si="221"/>
        <v/>
      </c>
      <c r="BT487" s="140">
        <f t="shared" si="222"/>
        <v>0</v>
      </c>
      <c r="BU487" s="119">
        <f t="shared" si="223"/>
        <v>7.7598806593614572E-3</v>
      </c>
      <c r="BV487" s="119" t="str">
        <f t="shared" si="224"/>
        <v/>
      </c>
      <c r="BZ487" s="136">
        <f t="shared" si="206"/>
        <v>2.9760000000000195</v>
      </c>
      <c r="CA487" s="119">
        <f t="shared" si="204"/>
        <v>0.8872135121539656</v>
      </c>
      <c r="CB487" s="119">
        <f t="shared" si="205"/>
        <v>5.8792610655800104E-4</v>
      </c>
      <c r="CC487" s="119" t="str">
        <f t="shared" si="202"/>
        <v/>
      </c>
      <c r="CD487" s="121" t="str">
        <f t="shared" si="203"/>
        <v/>
      </c>
    </row>
    <row r="488" spans="14:82" ht="20.100000000000001" customHeight="1" x14ac:dyDescent="0.25">
      <c r="N488" s="136"/>
      <c r="AY488" s="134">
        <v>459</v>
      </c>
      <c r="AZ488" s="119">
        <f t="shared" si="207"/>
        <v>-3342.5848495646078</v>
      </c>
      <c r="BA488" s="140">
        <f t="shared" si="208"/>
        <v>2.4843165686215733E-5</v>
      </c>
      <c r="BB488" s="140">
        <f t="shared" si="209"/>
        <v>1.5232174701868549E-2</v>
      </c>
      <c r="BC488" s="119">
        <f t="shared" si="210"/>
        <v>2.4843165686215733E-5</v>
      </c>
      <c r="BD488" s="119" t="str">
        <f t="shared" si="211"/>
        <v/>
      </c>
      <c r="BE488" s="119" t="str">
        <f t="shared" si="212"/>
        <v/>
      </c>
      <c r="BF488" s="119">
        <f t="shared" si="213"/>
        <v>0</v>
      </c>
      <c r="BG488" s="119">
        <f t="shared" si="214"/>
        <v>2.4843165686215733E-5</v>
      </c>
      <c r="BH488" s="119" t="str">
        <f t="shared" si="215"/>
        <v/>
      </c>
      <c r="BM488" s="134">
        <v>459</v>
      </c>
      <c r="BN488" s="119">
        <f t="shared" si="216"/>
        <v>-10.60893055536787</v>
      </c>
      <c r="BO488" s="140">
        <f t="shared" si="217"/>
        <v>7.827404355658792E-3</v>
      </c>
      <c r="BP488" s="140">
        <f t="shared" si="218"/>
        <v>1.5232174701868571E-2</v>
      </c>
      <c r="BQ488" s="119">
        <f t="shared" si="219"/>
        <v>7.827404355658792E-3</v>
      </c>
      <c r="BR488" s="119" t="str">
        <f t="shared" si="220"/>
        <v/>
      </c>
      <c r="BS488" s="119" t="str">
        <f t="shared" si="221"/>
        <v/>
      </c>
      <c r="BT488" s="140">
        <f t="shared" si="222"/>
        <v>0</v>
      </c>
      <c r="BU488" s="119">
        <f t="shared" si="223"/>
        <v>7.827404355658792E-3</v>
      </c>
      <c r="BV488" s="119" t="str">
        <f t="shared" si="224"/>
        <v/>
      </c>
      <c r="BZ488" s="136">
        <f t="shared" si="206"/>
        <v>2.9824000000000197</v>
      </c>
      <c r="CA488" s="119">
        <f t="shared" si="204"/>
        <v>0.8866255860474076</v>
      </c>
      <c r="CB488" s="119">
        <f t="shared" si="205"/>
        <v>5.8920023285302658E-4</v>
      </c>
      <c r="CC488" s="119" t="str">
        <f t="shared" si="202"/>
        <v/>
      </c>
      <c r="CD488" s="121" t="str">
        <f t="shared" si="203"/>
        <v/>
      </c>
    </row>
    <row r="489" spans="14:82" ht="20.100000000000001" customHeight="1" x14ac:dyDescent="0.25">
      <c r="N489" s="136"/>
      <c r="AY489" s="134">
        <v>460</v>
      </c>
      <c r="AZ489" s="119">
        <f t="shared" si="207"/>
        <v>-3336.4063193436009</v>
      </c>
      <c r="BA489" s="140">
        <f t="shared" si="208"/>
        <v>2.5058941050966711E-5</v>
      </c>
      <c r="BB489" s="140">
        <f t="shared" si="209"/>
        <v>1.538633478392545E-2</v>
      </c>
      <c r="BC489" s="119">
        <f t="shared" si="210"/>
        <v>2.5058941050966711E-5</v>
      </c>
      <c r="BD489" s="119" t="str">
        <f t="shared" si="211"/>
        <v/>
      </c>
      <c r="BE489" s="119" t="str">
        <f t="shared" si="212"/>
        <v/>
      </c>
      <c r="BF489" s="119">
        <f t="shared" si="213"/>
        <v>0</v>
      </c>
      <c r="BG489" s="119">
        <f t="shared" si="214"/>
        <v>2.5058941050966711E-5</v>
      </c>
      <c r="BH489" s="119" t="str">
        <f t="shared" si="215"/>
        <v/>
      </c>
      <c r="BM489" s="134">
        <v>460</v>
      </c>
      <c r="BN489" s="119">
        <f t="shared" si="216"/>
        <v>-10.58932070221562</v>
      </c>
      <c r="BO489" s="140">
        <f t="shared" si="217"/>
        <v>7.8953892916861917E-3</v>
      </c>
      <c r="BP489" s="140">
        <f t="shared" si="218"/>
        <v>1.538633478392545E-2</v>
      </c>
      <c r="BQ489" s="119">
        <f t="shared" si="219"/>
        <v>7.8953892916861917E-3</v>
      </c>
      <c r="BR489" s="119" t="str">
        <f t="shared" si="220"/>
        <v/>
      </c>
      <c r="BS489" s="119" t="str">
        <f t="shared" si="221"/>
        <v/>
      </c>
      <c r="BT489" s="140">
        <f t="shared" si="222"/>
        <v>0</v>
      </c>
      <c r="BU489" s="119">
        <f t="shared" si="223"/>
        <v>7.8953892916861917E-3</v>
      </c>
      <c r="BV489" s="119" t="str">
        <f t="shared" si="224"/>
        <v/>
      </c>
      <c r="BZ489" s="136">
        <f t="shared" si="206"/>
        <v>2.9888000000000199</v>
      </c>
      <c r="CA489" s="119">
        <f t="shared" si="204"/>
        <v>0.88603638581455457</v>
      </c>
      <c r="CB489" s="119">
        <f t="shared" si="205"/>
        <v>5.9047033712200658E-4</v>
      </c>
      <c r="CC489" s="119" t="str">
        <f t="shared" si="202"/>
        <v/>
      </c>
      <c r="CD489" s="121" t="str">
        <f t="shared" si="203"/>
        <v/>
      </c>
    </row>
    <row r="490" spans="14:82" ht="20.100000000000001" customHeight="1" x14ac:dyDescent="0.25">
      <c r="N490" s="136"/>
      <c r="AY490" s="134">
        <v>461</v>
      </c>
      <c r="AZ490" s="119">
        <f t="shared" si="207"/>
        <v>-3330.2277891225945</v>
      </c>
      <c r="BA490" s="140">
        <f t="shared" si="208"/>
        <v>2.5276186110862276E-5</v>
      </c>
      <c r="BB490" s="140">
        <f t="shared" si="209"/>
        <v>1.5541832577901569E-2</v>
      </c>
      <c r="BC490" s="119">
        <f t="shared" si="210"/>
        <v>2.5276186110862276E-5</v>
      </c>
      <c r="BD490" s="119" t="str">
        <f t="shared" si="211"/>
        <v/>
      </c>
      <c r="BE490" s="119" t="str">
        <f t="shared" si="212"/>
        <v/>
      </c>
      <c r="BF490" s="119">
        <f t="shared" si="213"/>
        <v>0</v>
      </c>
      <c r="BG490" s="119">
        <f t="shared" si="214"/>
        <v>2.5276186110862276E-5</v>
      </c>
      <c r="BH490" s="119" t="str">
        <f t="shared" si="215"/>
        <v/>
      </c>
      <c r="BM490" s="134">
        <v>461</v>
      </c>
      <c r="BN490" s="119">
        <f t="shared" si="216"/>
        <v>-10.569710849063368</v>
      </c>
      <c r="BO490" s="140">
        <f t="shared" si="217"/>
        <v>7.9638372885940736E-3</v>
      </c>
      <c r="BP490" s="140">
        <f t="shared" si="218"/>
        <v>1.5541832577901588E-2</v>
      </c>
      <c r="BQ490" s="119">
        <f t="shared" si="219"/>
        <v>7.9638372885940736E-3</v>
      </c>
      <c r="BR490" s="119" t="str">
        <f t="shared" si="220"/>
        <v/>
      </c>
      <c r="BS490" s="119" t="str">
        <f t="shared" si="221"/>
        <v/>
      </c>
      <c r="BT490" s="140">
        <f t="shared" si="222"/>
        <v>0</v>
      </c>
      <c r="BU490" s="119">
        <f t="shared" si="223"/>
        <v>7.9638372885940736E-3</v>
      </c>
      <c r="BV490" s="119" t="str">
        <f t="shared" si="224"/>
        <v/>
      </c>
      <c r="BZ490" s="136">
        <f t="shared" si="206"/>
        <v>2.9952000000000201</v>
      </c>
      <c r="CA490" s="119">
        <f t="shared" si="204"/>
        <v>0.88544591547743257</v>
      </c>
      <c r="CB490" s="119">
        <f t="shared" si="205"/>
        <v>5.9173641053300585E-4</v>
      </c>
      <c r="CC490" s="119" t="str">
        <f t="shared" si="202"/>
        <v/>
      </c>
      <c r="CD490" s="121" t="str">
        <f t="shared" si="203"/>
        <v/>
      </c>
    </row>
    <row r="491" spans="14:82" ht="20.100000000000001" customHeight="1" x14ac:dyDescent="0.25">
      <c r="N491" s="136"/>
      <c r="AY491" s="134">
        <v>462</v>
      </c>
      <c r="AZ491" s="119">
        <f t="shared" si="207"/>
        <v>-3324.0492589015876</v>
      </c>
      <c r="BA491" s="140">
        <f t="shared" si="208"/>
        <v>2.5494906625303261E-5</v>
      </c>
      <c r="BB491" s="140">
        <f t="shared" si="209"/>
        <v>1.5698677182155906E-2</v>
      </c>
      <c r="BC491" s="119">
        <f t="shared" si="210"/>
        <v>2.5494906625303261E-5</v>
      </c>
      <c r="BD491" s="119" t="str">
        <f t="shared" si="211"/>
        <v/>
      </c>
      <c r="BE491" s="119" t="str">
        <f t="shared" si="212"/>
        <v/>
      </c>
      <c r="BF491" s="119">
        <f t="shared" si="213"/>
        <v>0</v>
      </c>
      <c r="BG491" s="119">
        <f t="shared" si="214"/>
        <v>2.5494906625303261E-5</v>
      </c>
      <c r="BH491" s="119" t="str">
        <f t="shared" si="215"/>
        <v/>
      </c>
      <c r="BM491" s="134">
        <v>462</v>
      </c>
      <c r="BN491" s="119">
        <f t="shared" si="216"/>
        <v>-10.550100995911118</v>
      </c>
      <c r="BO491" s="140">
        <f t="shared" si="217"/>
        <v>8.0327501610126233E-3</v>
      </c>
      <c r="BP491" s="140">
        <f t="shared" si="218"/>
        <v>1.5698677182155906E-2</v>
      </c>
      <c r="BQ491" s="119">
        <f t="shared" si="219"/>
        <v>8.0327501610126233E-3</v>
      </c>
      <c r="BR491" s="119" t="str">
        <f t="shared" si="220"/>
        <v/>
      </c>
      <c r="BS491" s="119" t="str">
        <f t="shared" si="221"/>
        <v/>
      </c>
      <c r="BT491" s="140">
        <f t="shared" si="222"/>
        <v>0</v>
      </c>
      <c r="BU491" s="119">
        <f t="shared" si="223"/>
        <v>8.0327501610126233E-3</v>
      </c>
      <c r="BV491" s="119" t="str">
        <f t="shared" si="224"/>
        <v/>
      </c>
      <c r="BZ491" s="136">
        <f t="shared" si="206"/>
        <v>3.0016000000000203</v>
      </c>
      <c r="CA491" s="119">
        <f t="shared" si="204"/>
        <v>0.88485417906689956</v>
      </c>
      <c r="CB491" s="119">
        <f t="shared" si="205"/>
        <v>5.9299844437343818E-4</v>
      </c>
      <c r="CC491" s="119" t="str">
        <f t="shared" si="202"/>
        <v/>
      </c>
      <c r="CD491" s="121" t="str">
        <f t="shared" si="203"/>
        <v/>
      </c>
    </row>
    <row r="492" spans="14:82" ht="20.100000000000001" customHeight="1" x14ac:dyDescent="0.25">
      <c r="N492" s="136"/>
      <c r="AY492" s="134">
        <v>463</v>
      </c>
      <c r="AZ492" s="119">
        <f t="shared" si="207"/>
        <v>-3317.8707286805811</v>
      </c>
      <c r="BA492" s="140">
        <f t="shared" si="208"/>
        <v>2.5715108332446729E-5</v>
      </c>
      <c r="BB492" s="140">
        <f t="shared" si="209"/>
        <v>1.585687773056671E-2</v>
      </c>
      <c r="BC492" s="119">
        <f t="shared" si="210"/>
        <v>2.5715108332446729E-5</v>
      </c>
      <c r="BD492" s="119" t="str">
        <f t="shared" si="211"/>
        <v/>
      </c>
      <c r="BE492" s="119" t="str">
        <f t="shared" si="212"/>
        <v/>
      </c>
      <c r="BF492" s="119">
        <f t="shared" si="213"/>
        <v>0</v>
      </c>
      <c r="BG492" s="119">
        <f t="shared" si="214"/>
        <v>2.5715108332446729E-5</v>
      </c>
      <c r="BH492" s="119" t="str">
        <f t="shared" si="215"/>
        <v/>
      </c>
      <c r="BM492" s="134">
        <v>463</v>
      </c>
      <c r="BN492" s="119">
        <f t="shared" si="216"/>
        <v>-10.530491142758866</v>
      </c>
      <c r="BO492" s="140">
        <f t="shared" si="217"/>
        <v>8.1021297168787608E-3</v>
      </c>
      <c r="BP492" s="140">
        <f t="shared" si="218"/>
        <v>1.5856877730566737E-2</v>
      </c>
      <c r="BQ492" s="119">
        <f t="shared" si="219"/>
        <v>8.1021297168787608E-3</v>
      </c>
      <c r="BR492" s="119" t="str">
        <f t="shared" si="220"/>
        <v/>
      </c>
      <c r="BS492" s="119" t="str">
        <f t="shared" si="221"/>
        <v/>
      </c>
      <c r="BT492" s="140">
        <f t="shared" si="222"/>
        <v>0</v>
      </c>
      <c r="BU492" s="119">
        <f t="shared" si="223"/>
        <v>8.1021297168787608E-3</v>
      </c>
      <c r="BV492" s="119" t="str">
        <f t="shared" si="224"/>
        <v/>
      </c>
      <c r="BZ492" s="136">
        <f t="shared" si="206"/>
        <v>3.0080000000000204</v>
      </c>
      <c r="CA492" s="119">
        <f t="shared" si="204"/>
        <v>0.88426118062252612</v>
      </c>
      <c r="CB492" s="119">
        <f t="shared" si="205"/>
        <v>5.9425643005062145E-4</v>
      </c>
      <c r="CC492" s="119" t="str">
        <f t="shared" si="202"/>
        <v/>
      </c>
      <c r="CD492" s="121" t="str">
        <f t="shared" si="203"/>
        <v/>
      </c>
    </row>
    <row r="493" spans="14:82" ht="20.100000000000001" customHeight="1" x14ac:dyDescent="0.25">
      <c r="N493" s="136"/>
      <c r="AY493" s="134">
        <v>464</v>
      </c>
      <c r="AZ493" s="119">
        <f t="shared" si="207"/>
        <v>-3311.6921984595742</v>
      </c>
      <c r="BA493" s="140">
        <f t="shared" si="208"/>
        <v>2.5936796948653375E-5</v>
      </c>
      <c r="BB493" s="140">
        <f t="shared" si="209"/>
        <v>1.6016443392398598E-2</v>
      </c>
      <c r="BC493" s="119">
        <f t="shared" si="210"/>
        <v>2.5936796948653375E-5</v>
      </c>
      <c r="BD493" s="119" t="str">
        <f t="shared" si="211"/>
        <v/>
      </c>
      <c r="BE493" s="119" t="str">
        <f t="shared" si="212"/>
        <v/>
      </c>
      <c r="BF493" s="119">
        <f t="shared" si="213"/>
        <v>0</v>
      </c>
      <c r="BG493" s="119">
        <f t="shared" si="214"/>
        <v>2.5936796948653375E-5</v>
      </c>
      <c r="BH493" s="119" t="str">
        <f t="shared" si="215"/>
        <v/>
      </c>
      <c r="BM493" s="134">
        <v>464</v>
      </c>
      <c r="BN493" s="119">
        <f t="shared" si="216"/>
        <v>-10.510881289606615</v>
      </c>
      <c r="BO493" s="140">
        <f t="shared" si="217"/>
        <v>8.1719777572618942E-3</v>
      </c>
      <c r="BP493" s="140">
        <f t="shared" si="218"/>
        <v>1.6016443392398598E-2</v>
      </c>
      <c r="BQ493" s="119">
        <f t="shared" si="219"/>
        <v>8.1719777572618942E-3</v>
      </c>
      <c r="BR493" s="119" t="str">
        <f t="shared" si="220"/>
        <v/>
      </c>
      <c r="BS493" s="119" t="str">
        <f t="shared" si="221"/>
        <v/>
      </c>
      <c r="BT493" s="140">
        <f t="shared" si="222"/>
        <v>0</v>
      </c>
      <c r="BU493" s="119">
        <f t="shared" si="223"/>
        <v>8.1719777572618942E-3</v>
      </c>
      <c r="BV493" s="119" t="str">
        <f t="shared" si="224"/>
        <v/>
      </c>
      <c r="BZ493" s="136">
        <f t="shared" si="206"/>
        <v>3.0144000000000206</v>
      </c>
      <c r="CA493" s="119">
        <f t="shared" si="204"/>
        <v>0.8836669241924755</v>
      </c>
      <c r="CB493" s="119">
        <f t="shared" si="205"/>
        <v>5.955103590911115E-4</v>
      </c>
      <c r="CC493" s="119" t="str">
        <f t="shared" si="202"/>
        <v/>
      </c>
      <c r="CD493" s="121" t="str">
        <f t="shared" si="203"/>
        <v/>
      </c>
    </row>
    <row r="494" spans="14:82" ht="20.100000000000001" customHeight="1" x14ac:dyDescent="0.25">
      <c r="N494" s="136"/>
      <c r="AY494" s="134">
        <v>465</v>
      </c>
      <c r="AZ494" s="119">
        <f t="shared" si="207"/>
        <v>-3305.5136682385678</v>
      </c>
      <c r="BA494" s="140">
        <f t="shared" si="208"/>
        <v>2.615997816793179E-5</v>
      </c>
      <c r="BB494" s="140">
        <f t="shared" si="209"/>
        <v>1.6177383372166076E-2</v>
      </c>
      <c r="BC494" s="119">
        <f t="shared" si="210"/>
        <v>2.615997816793179E-5</v>
      </c>
      <c r="BD494" s="119" t="str">
        <f t="shared" si="211"/>
        <v/>
      </c>
      <c r="BE494" s="119" t="str">
        <f t="shared" si="212"/>
        <v/>
      </c>
      <c r="BF494" s="119">
        <f t="shared" si="213"/>
        <v>0</v>
      </c>
      <c r="BG494" s="119">
        <f t="shared" si="214"/>
        <v>2.615997816793179E-5</v>
      </c>
      <c r="BH494" s="119" t="str">
        <f t="shared" si="215"/>
        <v/>
      </c>
      <c r="BM494" s="134">
        <v>465</v>
      </c>
      <c r="BN494" s="119">
        <f t="shared" si="216"/>
        <v>-10.491271436454364</v>
      </c>
      <c r="BO494" s="140">
        <f t="shared" si="217"/>
        <v>8.242296076188961E-3</v>
      </c>
      <c r="BP494" s="140">
        <f t="shared" si="218"/>
        <v>1.6177383372166104E-2</v>
      </c>
      <c r="BQ494" s="119">
        <f t="shared" si="219"/>
        <v>8.242296076188961E-3</v>
      </c>
      <c r="BR494" s="119" t="str">
        <f t="shared" si="220"/>
        <v/>
      </c>
      <c r="BS494" s="119" t="str">
        <f t="shared" si="221"/>
        <v/>
      </c>
      <c r="BT494" s="140">
        <f t="shared" si="222"/>
        <v>0</v>
      </c>
      <c r="BU494" s="119">
        <f t="shared" si="223"/>
        <v>8.242296076188961E-3</v>
      </c>
      <c r="BV494" s="119" t="str">
        <f t="shared" si="224"/>
        <v/>
      </c>
      <c r="BZ494" s="136">
        <f t="shared" si="206"/>
        <v>3.0208000000000208</v>
      </c>
      <c r="CA494" s="119">
        <f t="shared" si="204"/>
        <v>0.88307141383338439</v>
      </c>
      <c r="CB494" s="119">
        <f t="shared" si="205"/>
        <v>5.9676022314048005E-4</v>
      </c>
      <c r="CC494" s="119" t="str">
        <f t="shared" si="202"/>
        <v/>
      </c>
      <c r="CD494" s="121" t="str">
        <f t="shared" si="203"/>
        <v/>
      </c>
    </row>
    <row r="495" spans="14:82" ht="20.100000000000001" customHeight="1" x14ac:dyDescent="0.25">
      <c r="N495" s="136"/>
      <c r="AY495" s="134">
        <v>466</v>
      </c>
      <c r="AZ495" s="119">
        <f t="shared" si="207"/>
        <v>-3299.3351380175609</v>
      </c>
      <c r="BA495" s="140">
        <f t="shared" si="208"/>
        <v>2.6384657661379796E-5</v>
      </c>
      <c r="BB495" s="140">
        <f t="shared" si="209"/>
        <v>1.6339706909493833E-2</v>
      </c>
      <c r="BC495" s="119">
        <f t="shared" si="210"/>
        <v>2.6384657661379796E-5</v>
      </c>
      <c r="BD495" s="119" t="str">
        <f t="shared" si="211"/>
        <v/>
      </c>
      <c r="BE495" s="119" t="str">
        <f t="shared" si="212"/>
        <v/>
      </c>
      <c r="BF495" s="119">
        <f t="shared" si="213"/>
        <v>0</v>
      </c>
      <c r="BG495" s="119">
        <f t="shared" si="214"/>
        <v>2.6384657661379796E-5</v>
      </c>
      <c r="BH495" s="119" t="str">
        <f t="shared" si="215"/>
        <v/>
      </c>
      <c r="BM495" s="134">
        <v>466</v>
      </c>
      <c r="BN495" s="119">
        <f t="shared" si="216"/>
        <v>-10.471661583302112</v>
      </c>
      <c r="BO495" s="140">
        <f t="shared" si="217"/>
        <v>8.3130864604682841E-3</v>
      </c>
      <c r="BP495" s="140">
        <f t="shared" si="218"/>
        <v>1.6339706909493854E-2</v>
      </c>
      <c r="BQ495" s="119">
        <f t="shared" si="219"/>
        <v>8.3130864604682841E-3</v>
      </c>
      <c r="BR495" s="119" t="str">
        <f t="shared" si="220"/>
        <v/>
      </c>
      <c r="BS495" s="119" t="str">
        <f t="shared" si="221"/>
        <v/>
      </c>
      <c r="BT495" s="140">
        <f t="shared" si="222"/>
        <v>0</v>
      </c>
      <c r="BU495" s="119">
        <f t="shared" si="223"/>
        <v>8.3130864604682841E-3</v>
      </c>
      <c r="BV495" s="119" t="str">
        <f t="shared" si="224"/>
        <v/>
      </c>
      <c r="BZ495" s="136">
        <f t="shared" si="206"/>
        <v>3.027200000000021</v>
      </c>
      <c r="CA495" s="119">
        <f t="shared" si="204"/>
        <v>0.88247465361024391</v>
      </c>
      <c r="CB495" s="119">
        <f t="shared" si="205"/>
        <v>5.9800601396164943E-4</v>
      </c>
      <c r="CC495" s="119" t="str">
        <f t="shared" si="202"/>
        <v/>
      </c>
      <c r="CD495" s="121" t="str">
        <f t="shared" si="203"/>
        <v/>
      </c>
    </row>
    <row r="496" spans="14:82" ht="20.100000000000001" customHeight="1" x14ac:dyDescent="0.25">
      <c r="AY496" s="134">
        <v>467</v>
      </c>
      <c r="AZ496" s="119">
        <f t="shared" si="207"/>
        <v>-3293.1566077965545</v>
      </c>
      <c r="BA496" s="140">
        <f t="shared" si="208"/>
        <v>2.6610841076622822E-5</v>
      </c>
      <c r="BB496" s="140">
        <f t="shared" si="209"/>
        <v>1.6503423278973327E-2</v>
      </c>
      <c r="BC496" s="119">
        <f t="shared" si="210"/>
        <v>2.6610841076622822E-5</v>
      </c>
      <c r="BD496" s="119" t="str">
        <f t="shared" si="211"/>
        <v/>
      </c>
      <c r="BE496" s="119" t="str">
        <f t="shared" si="212"/>
        <v/>
      </c>
      <c r="BF496" s="119">
        <f t="shared" si="213"/>
        <v>0</v>
      </c>
      <c r="BG496" s="119">
        <f t="shared" si="214"/>
        <v>2.6610841076622822E-5</v>
      </c>
      <c r="BH496" s="119" t="str">
        <f t="shared" si="215"/>
        <v/>
      </c>
      <c r="BM496" s="134">
        <v>467</v>
      </c>
      <c r="BN496" s="119">
        <f t="shared" si="216"/>
        <v>-10.452051730149861</v>
      </c>
      <c r="BO496" s="140">
        <f t="shared" si="217"/>
        <v>8.3843506895127026E-3</v>
      </c>
      <c r="BP496" s="140">
        <f t="shared" si="218"/>
        <v>1.6503423278973327E-2</v>
      </c>
      <c r="BQ496" s="119">
        <f t="shared" si="219"/>
        <v>8.3843506895127026E-3</v>
      </c>
      <c r="BR496" s="119" t="str">
        <f t="shared" si="220"/>
        <v/>
      </c>
      <c r="BS496" s="119" t="str">
        <f t="shared" si="221"/>
        <v/>
      </c>
      <c r="BT496" s="140">
        <f t="shared" si="222"/>
        <v>0</v>
      </c>
      <c r="BU496" s="119">
        <f t="shared" si="223"/>
        <v>8.3843506895127026E-3</v>
      </c>
      <c r="BV496" s="119" t="str">
        <f t="shared" si="224"/>
        <v/>
      </c>
      <c r="BZ496" s="136">
        <f t="shared" si="206"/>
        <v>3.0336000000000212</v>
      </c>
      <c r="CA496" s="119">
        <f t="shared" si="204"/>
        <v>0.88187664759628226</v>
      </c>
      <c r="CB496" s="119">
        <f t="shared" si="205"/>
        <v>5.992477234357807E-4</v>
      </c>
      <c r="CC496" s="119" t="str">
        <f t="shared" si="202"/>
        <v/>
      </c>
      <c r="CD496" s="121" t="str">
        <f t="shared" si="203"/>
        <v/>
      </c>
    </row>
    <row r="497" spans="51:82" ht="20.100000000000001" customHeight="1" x14ac:dyDescent="0.25">
      <c r="AY497" s="134">
        <v>468</v>
      </c>
      <c r="AZ497" s="119">
        <f t="shared" si="207"/>
        <v>-3286.9780775755476</v>
      </c>
      <c r="BA497" s="140">
        <f t="shared" si="208"/>
        <v>2.6838534037249324E-5</v>
      </c>
      <c r="BB497" s="140">
        <f t="shared" si="209"/>
        <v>1.6668541790016082E-2</v>
      </c>
      <c r="BC497" s="119">
        <f t="shared" si="210"/>
        <v>2.6838534037249324E-5</v>
      </c>
      <c r="BD497" s="119" t="str">
        <f t="shared" si="211"/>
        <v/>
      </c>
      <c r="BE497" s="119" t="str">
        <f t="shared" si="212"/>
        <v/>
      </c>
      <c r="BF497" s="119">
        <f t="shared" si="213"/>
        <v>0</v>
      </c>
      <c r="BG497" s="119">
        <f t="shared" si="214"/>
        <v>2.6838534037249324E-5</v>
      </c>
      <c r="BH497" s="119" t="str">
        <f t="shared" si="215"/>
        <v/>
      </c>
      <c r="BM497" s="134">
        <v>468</v>
      </c>
      <c r="BN497" s="119">
        <f t="shared" si="216"/>
        <v>-10.432441876997609</v>
      </c>
      <c r="BO497" s="140">
        <f t="shared" si="217"/>
        <v>8.4560905351616766E-3</v>
      </c>
      <c r="BP497" s="140">
        <f t="shared" si="218"/>
        <v>1.6668541790016107E-2</v>
      </c>
      <c r="BQ497" s="119">
        <f t="shared" si="219"/>
        <v>8.4560905351616766E-3</v>
      </c>
      <c r="BR497" s="119" t="str">
        <f t="shared" si="220"/>
        <v/>
      </c>
      <c r="BS497" s="119" t="str">
        <f t="shared" si="221"/>
        <v/>
      </c>
      <c r="BT497" s="140">
        <f t="shared" si="222"/>
        <v>0</v>
      </c>
      <c r="BU497" s="119">
        <f t="shared" si="223"/>
        <v>8.4560905351616766E-3</v>
      </c>
      <c r="BV497" s="119" t="str">
        <f t="shared" si="224"/>
        <v/>
      </c>
      <c r="BZ497" s="136">
        <f t="shared" si="206"/>
        <v>3.0400000000000214</v>
      </c>
      <c r="CA497" s="119">
        <f t="shared" si="204"/>
        <v>0.88127739987284648</v>
      </c>
      <c r="CB497" s="119">
        <f t="shared" si="205"/>
        <v>6.0048534356049732E-4</v>
      </c>
      <c r="CC497" s="119" t="str">
        <f t="shared" si="202"/>
        <v/>
      </c>
      <c r="CD497" s="121" t="str">
        <f t="shared" si="203"/>
        <v/>
      </c>
    </row>
    <row r="498" spans="51:82" ht="20.100000000000001" customHeight="1" x14ac:dyDescent="0.25">
      <c r="AY498" s="134">
        <v>469</v>
      </c>
      <c r="AZ498" s="119">
        <f t="shared" si="207"/>
        <v>-3280.7995473545411</v>
      </c>
      <c r="BA498" s="140">
        <f t="shared" si="208"/>
        <v>2.7067742142243252E-5</v>
      </c>
      <c r="BB498" s="140">
        <f t="shared" si="209"/>
        <v>1.683507178670347E-2</v>
      </c>
      <c r="BC498" s="119">
        <f t="shared" si="210"/>
        <v>2.7067742142243252E-5</v>
      </c>
      <c r="BD498" s="119" t="str">
        <f t="shared" si="211"/>
        <v/>
      </c>
      <c r="BE498" s="119" t="str">
        <f t="shared" si="212"/>
        <v/>
      </c>
      <c r="BF498" s="119">
        <f t="shared" si="213"/>
        <v>0</v>
      </c>
      <c r="BG498" s="119">
        <f t="shared" si="214"/>
        <v>2.7067742142243252E-5</v>
      </c>
      <c r="BH498" s="119" t="str">
        <f t="shared" si="215"/>
        <v/>
      </c>
      <c r="BM498" s="134">
        <v>469</v>
      </c>
      <c r="BN498" s="119">
        <f t="shared" si="216"/>
        <v>-10.412832023845359</v>
      </c>
      <c r="BO498" s="140">
        <f t="shared" si="217"/>
        <v>8.5283077615023965E-3</v>
      </c>
      <c r="BP498" s="140">
        <f t="shared" si="218"/>
        <v>1.683507178670347E-2</v>
      </c>
      <c r="BQ498" s="119">
        <f t="shared" si="219"/>
        <v>8.5283077615023965E-3</v>
      </c>
      <c r="BR498" s="119" t="str">
        <f t="shared" si="220"/>
        <v/>
      </c>
      <c r="BS498" s="119" t="str">
        <f t="shared" si="221"/>
        <v/>
      </c>
      <c r="BT498" s="140">
        <f t="shared" si="222"/>
        <v>0</v>
      </c>
      <c r="BU498" s="119">
        <f t="shared" si="223"/>
        <v>8.5283077615023965E-3</v>
      </c>
      <c r="BV498" s="119" t="str">
        <f t="shared" si="224"/>
        <v/>
      </c>
      <c r="BZ498" s="136">
        <f t="shared" si="206"/>
        <v>3.0464000000000215</v>
      </c>
      <c r="CA498" s="119">
        <f t="shared" si="204"/>
        <v>0.88067691452928598</v>
      </c>
      <c r="CB498" s="119">
        <f t="shared" si="205"/>
        <v>6.0171886645032924E-4</v>
      </c>
      <c r="CC498" s="119" t="str">
        <f t="shared" si="202"/>
        <v/>
      </c>
      <c r="CD498" s="121" t="str">
        <f t="shared" si="203"/>
        <v/>
      </c>
    </row>
    <row r="499" spans="51:82" ht="20.100000000000001" customHeight="1" x14ac:dyDescent="0.25">
      <c r="AY499" s="134">
        <v>470</v>
      </c>
      <c r="AZ499" s="119">
        <f t="shared" si="207"/>
        <v>-3274.6210171335342</v>
      </c>
      <c r="BA499" s="140">
        <f t="shared" si="208"/>
        <v>2.7298470965413639E-5</v>
      </c>
      <c r="BB499" s="140">
        <f t="shared" si="209"/>
        <v>1.7003022647632787E-2</v>
      </c>
      <c r="BC499" s="119">
        <f t="shared" si="210"/>
        <v>2.7298470965413639E-5</v>
      </c>
      <c r="BD499" s="119" t="str">
        <f t="shared" si="211"/>
        <v/>
      </c>
      <c r="BE499" s="119" t="str">
        <f t="shared" si="212"/>
        <v/>
      </c>
      <c r="BF499" s="119">
        <f t="shared" si="213"/>
        <v>0</v>
      </c>
      <c r="BG499" s="119">
        <f t="shared" si="214"/>
        <v>2.7298470965413639E-5</v>
      </c>
      <c r="BH499" s="119" t="str">
        <f t="shared" si="215"/>
        <v/>
      </c>
      <c r="BM499" s="134">
        <v>470</v>
      </c>
      <c r="BN499" s="119">
        <f t="shared" si="216"/>
        <v>-10.393222170693107</v>
      </c>
      <c r="BO499" s="140">
        <f t="shared" si="217"/>
        <v>8.6010041246902067E-3</v>
      </c>
      <c r="BP499" s="140">
        <f t="shared" si="218"/>
        <v>1.7003022647632815E-2</v>
      </c>
      <c r="BQ499" s="119">
        <f t="shared" si="219"/>
        <v>8.6010041246902067E-3</v>
      </c>
      <c r="BR499" s="119" t="str">
        <f t="shared" si="220"/>
        <v/>
      </c>
      <c r="BS499" s="119" t="str">
        <f t="shared" si="221"/>
        <v/>
      </c>
      <c r="BT499" s="140">
        <f t="shared" si="222"/>
        <v>0</v>
      </c>
      <c r="BU499" s="119">
        <f t="shared" si="223"/>
        <v>8.6010041246902067E-3</v>
      </c>
      <c r="BV499" s="119" t="str">
        <f t="shared" si="224"/>
        <v/>
      </c>
      <c r="BZ499" s="136">
        <f t="shared" si="206"/>
        <v>3.0528000000000217</v>
      </c>
      <c r="CA499" s="119">
        <f t="shared" si="204"/>
        <v>0.88007519566283565</v>
      </c>
      <c r="CB499" s="119">
        <f t="shared" si="205"/>
        <v>6.0294828433626879E-4</v>
      </c>
      <c r="CC499" s="119" t="str">
        <f t="shared" si="202"/>
        <v/>
      </c>
      <c r="CD499" s="121" t="str">
        <f t="shared" si="203"/>
        <v/>
      </c>
    </row>
    <row r="500" spans="51:82" ht="20.100000000000001" customHeight="1" x14ac:dyDescent="0.25">
      <c r="AY500" s="134">
        <v>471</v>
      </c>
      <c r="AZ500" s="119">
        <f t="shared" si="207"/>
        <v>-3268.4424869125278</v>
      </c>
      <c r="BA500" s="140">
        <f t="shared" si="208"/>
        <v>2.7530726054821448E-5</v>
      </c>
      <c r="BB500" s="140">
        <f t="shared" si="209"/>
        <v>1.7172403785760123E-2</v>
      </c>
      <c r="BC500" s="119">
        <f t="shared" si="210"/>
        <v>2.7530726054821448E-5</v>
      </c>
      <c r="BD500" s="119" t="str">
        <f t="shared" si="211"/>
        <v/>
      </c>
      <c r="BE500" s="119" t="str">
        <f t="shared" si="212"/>
        <v/>
      </c>
      <c r="BF500" s="119">
        <f t="shared" si="213"/>
        <v>0</v>
      </c>
      <c r="BG500" s="119">
        <f t="shared" si="214"/>
        <v>2.7530726054821448E-5</v>
      </c>
      <c r="BH500" s="119" t="str">
        <f t="shared" si="215"/>
        <v/>
      </c>
      <c r="BM500" s="134">
        <v>471</v>
      </c>
      <c r="BN500" s="119">
        <f t="shared" si="216"/>
        <v>-10.373612317540857</v>
      </c>
      <c r="BO500" s="140">
        <f t="shared" si="217"/>
        <v>8.6741813727678613E-3</v>
      </c>
      <c r="BP500" s="140">
        <f t="shared" si="218"/>
        <v>1.7172403785760123E-2</v>
      </c>
      <c r="BQ500" s="119">
        <f t="shared" si="219"/>
        <v>8.6741813727678613E-3</v>
      </c>
      <c r="BR500" s="119" t="str">
        <f t="shared" si="220"/>
        <v/>
      </c>
      <c r="BS500" s="119" t="str">
        <f t="shared" si="221"/>
        <v/>
      </c>
      <c r="BT500" s="140">
        <f t="shared" si="222"/>
        <v>0</v>
      </c>
      <c r="BU500" s="119">
        <f t="shared" si="223"/>
        <v>8.6741813727678613E-3</v>
      </c>
      <c r="BV500" s="119" t="str">
        <f t="shared" si="224"/>
        <v/>
      </c>
      <c r="BZ500" s="136">
        <f t="shared" si="206"/>
        <v>3.0592000000000219</v>
      </c>
      <c r="CA500" s="119">
        <f t="shared" si="204"/>
        <v>0.87947224737849938</v>
      </c>
      <c r="CB500" s="119">
        <f t="shared" si="205"/>
        <v>6.0417358956355027E-4</v>
      </c>
      <c r="CC500" s="119" t="str">
        <f t="shared" si="202"/>
        <v/>
      </c>
      <c r="CD500" s="121" t="str">
        <f t="shared" si="203"/>
        <v/>
      </c>
    </row>
    <row r="501" spans="51:82" ht="20.100000000000001" customHeight="1" x14ac:dyDescent="0.25">
      <c r="AY501" s="134">
        <v>472</v>
      </c>
      <c r="AZ501" s="119">
        <f t="shared" si="207"/>
        <v>-3262.2639566915209</v>
      </c>
      <c r="BA501" s="140">
        <f t="shared" si="208"/>
        <v>2.7764512932203416E-5</v>
      </c>
      <c r="BB501" s="140">
        <f t="shared" si="209"/>
        <v>1.7343224648239338E-2</v>
      </c>
      <c r="BC501" s="119">
        <f t="shared" si="210"/>
        <v>2.7764512932203416E-5</v>
      </c>
      <c r="BD501" s="119" t="str">
        <f t="shared" si="211"/>
        <v/>
      </c>
      <c r="BE501" s="119" t="str">
        <f t="shared" si="212"/>
        <v/>
      </c>
      <c r="BF501" s="119">
        <f t="shared" si="213"/>
        <v>0</v>
      </c>
      <c r="BG501" s="119">
        <f t="shared" si="214"/>
        <v>2.7764512932203416E-5</v>
      </c>
      <c r="BH501" s="119" t="str">
        <f t="shared" si="215"/>
        <v/>
      </c>
      <c r="BM501" s="134">
        <v>472</v>
      </c>
      <c r="BN501" s="119">
        <f t="shared" si="216"/>
        <v>-10.354002464388605</v>
      </c>
      <c r="BO501" s="140">
        <f t="shared" si="217"/>
        <v>8.7478412454841236E-3</v>
      </c>
      <c r="BP501" s="140">
        <f t="shared" si="218"/>
        <v>1.7343224648239366E-2</v>
      </c>
      <c r="BQ501" s="119">
        <f t="shared" si="219"/>
        <v>8.7478412454841236E-3</v>
      </c>
      <c r="BR501" s="119" t="str">
        <f t="shared" si="220"/>
        <v/>
      </c>
      <c r="BS501" s="119" t="str">
        <f t="shared" si="221"/>
        <v/>
      </c>
      <c r="BT501" s="140">
        <f t="shared" si="222"/>
        <v>0</v>
      </c>
      <c r="BU501" s="119">
        <f t="shared" si="223"/>
        <v>8.7478412454841236E-3</v>
      </c>
      <c r="BV501" s="119" t="str">
        <f t="shared" si="224"/>
        <v/>
      </c>
      <c r="BZ501" s="136">
        <f t="shared" si="206"/>
        <v>3.0656000000000221</v>
      </c>
      <c r="CA501" s="119">
        <f t="shared" si="204"/>
        <v>0.87886807378893583</v>
      </c>
      <c r="CB501" s="119">
        <f t="shared" si="205"/>
        <v>6.0539477459342628E-4</v>
      </c>
      <c r="CC501" s="119" t="str">
        <f t="shared" si="202"/>
        <v/>
      </c>
      <c r="CD501" s="121" t="str">
        <f t="shared" si="203"/>
        <v/>
      </c>
    </row>
    <row r="502" spans="51:82" ht="20.100000000000001" customHeight="1" x14ac:dyDescent="0.25">
      <c r="AY502" s="134">
        <v>473</v>
      </c>
      <c r="AZ502" s="119">
        <f t="shared" si="207"/>
        <v>-3256.0854264705144</v>
      </c>
      <c r="BA502" s="140">
        <f t="shared" si="208"/>
        <v>2.7999837092393287E-5</v>
      </c>
      <c r="BB502" s="140">
        <f t="shared" si="209"/>
        <v>1.751549471625774E-2</v>
      </c>
      <c r="BC502" s="119">
        <f t="shared" si="210"/>
        <v>2.7999837092393287E-5</v>
      </c>
      <c r="BD502" s="119" t="str">
        <f t="shared" si="211"/>
        <v/>
      </c>
      <c r="BE502" s="119" t="str">
        <f t="shared" si="212"/>
        <v/>
      </c>
      <c r="BF502" s="119">
        <f t="shared" si="213"/>
        <v>0</v>
      </c>
      <c r="BG502" s="119">
        <f t="shared" si="214"/>
        <v>2.7999837092393287E-5</v>
      </c>
      <c r="BH502" s="119" t="str">
        <f t="shared" si="215"/>
        <v/>
      </c>
      <c r="BM502" s="134">
        <v>473</v>
      </c>
      <c r="BN502" s="119">
        <f t="shared" si="216"/>
        <v>-10.334392611236355</v>
      </c>
      <c r="BO502" s="140">
        <f t="shared" si="217"/>
        <v>8.821985474111305E-3</v>
      </c>
      <c r="BP502" s="140">
        <f t="shared" si="218"/>
        <v>1.751549471625774E-2</v>
      </c>
      <c r="BQ502" s="119">
        <f t="shared" si="219"/>
        <v>8.821985474111305E-3</v>
      </c>
      <c r="BR502" s="119" t="str">
        <f t="shared" si="220"/>
        <v/>
      </c>
      <c r="BS502" s="119" t="str">
        <f t="shared" si="221"/>
        <v/>
      </c>
      <c r="BT502" s="140">
        <f t="shared" si="222"/>
        <v>0</v>
      </c>
      <c r="BU502" s="119">
        <f t="shared" si="223"/>
        <v>8.821985474111305E-3</v>
      </c>
      <c r="BV502" s="119" t="str">
        <f t="shared" si="224"/>
        <v/>
      </c>
      <c r="BZ502" s="136">
        <f t="shared" si="206"/>
        <v>3.0720000000000223</v>
      </c>
      <c r="CA502" s="119">
        <f t="shared" si="204"/>
        <v>0.87826267901434241</v>
      </c>
      <c r="CB502" s="119">
        <f t="shared" si="205"/>
        <v>6.066118320011693E-4</v>
      </c>
      <c r="CC502" s="119" t="str">
        <f t="shared" si="202"/>
        <v/>
      </c>
      <c r="CD502" s="121" t="str">
        <f t="shared" si="203"/>
        <v/>
      </c>
    </row>
    <row r="503" spans="51:82" ht="20.100000000000001" customHeight="1" x14ac:dyDescent="0.25">
      <c r="AY503" s="134">
        <v>474</v>
      </c>
      <c r="AZ503" s="119">
        <f t="shared" si="207"/>
        <v>-3249.9068962495076</v>
      </c>
      <c r="BA503" s="140">
        <f t="shared" si="208"/>
        <v>2.8236704002740109E-5</v>
      </c>
      <c r="BB503" s="140">
        <f t="shared" si="209"/>
        <v>1.7689223504867995E-2</v>
      </c>
      <c r="BC503" s="119">
        <f t="shared" si="210"/>
        <v>2.8236704002740109E-5</v>
      </c>
      <c r="BD503" s="119" t="str">
        <f t="shared" si="211"/>
        <v/>
      </c>
      <c r="BE503" s="119" t="str">
        <f t="shared" si="212"/>
        <v/>
      </c>
      <c r="BF503" s="119">
        <f t="shared" si="213"/>
        <v>0</v>
      </c>
      <c r="BG503" s="119">
        <f t="shared" si="214"/>
        <v>2.8236704002740109E-5</v>
      </c>
      <c r="BH503" s="119" t="str">
        <f t="shared" si="215"/>
        <v/>
      </c>
      <c r="BM503" s="134">
        <v>474</v>
      </c>
      <c r="BN503" s="119">
        <f t="shared" si="216"/>
        <v>-10.314782758084103</v>
      </c>
      <c r="BO503" s="140">
        <f t="shared" si="217"/>
        <v>8.8966157812620916E-3</v>
      </c>
      <c r="BP503" s="140">
        <f t="shared" si="218"/>
        <v>1.7689223504867995E-2</v>
      </c>
      <c r="BQ503" s="119">
        <f t="shared" si="219"/>
        <v>8.8966157812620916E-3</v>
      </c>
      <c r="BR503" s="119" t="str">
        <f t="shared" si="220"/>
        <v/>
      </c>
      <c r="BS503" s="119" t="str">
        <f t="shared" si="221"/>
        <v/>
      </c>
      <c r="BT503" s="140">
        <f t="shared" si="222"/>
        <v>0</v>
      </c>
      <c r="BU503" s="119">
        <f t="shared" si="223"/>
        <v>8.8966157812620916E-3</v>
      </c>
      <c r="BV503" s="119" t="str">
        <f t="shared" si="224"/>
        <v/>
      </c>
      <c r="BZ503" s="136">
        <f t="shared" si="206"/>
        <v>3.0784000000000225</v>
      </c>
      <c r="CA503" s="119">
        <f t="shared" si="204"/>
        <v>0.87765606718234124</v>
      </c>
      <c r="CB503" s="119">
        <f t="shared" si="205"/>
        <v>6.0782475447596074E-4</v>
      </c>
      <c r="CC503" s="119" t="str">
        <f t="shared" si="202"/>
        <v/>
      </c>
      <c r="CD503" s="121" t="str">
        <f t="shared" si="203"/>
        <v/>
      </c>
    </row>
    <row r="504" spans="51:82" ht="20.100000000000001" customHeight="1" x14ac:dyDescent="0.25">
      <c r="AY504" s="134">
        <v>475</v>
      </c>
      <c r="AZ504" s="119">
        <f t="shared" si="207"/>
        <v>-3243.7283660285011</v>
      </c>
      <c r="BA504" s="140">
        <f t="shared" si="208"/>
        <v>2.8475119102523994E-5</v>
      </c>
      <c r="BB504" s="140">
        <f t="shared" si="209"/>
        <v>1.7864420562816546E-2</v>
      </c>
      <c r="BC504" s="119">
        <f t="shared" si="210"/>
        <v>2.8475119102523994E-5</v>
      </c>
      <c r="BD504" s="119" t="str">
        <f t="shared" si="211"/>
        <v/>
      </c>
      <c r="BE504" s="119" t="str">
        <f t="shared" si="212"/>
        <v/>
      </c>
      <c r="BF504" s="119">
        <f t="shared" si="213"/>
        <v>0</v>
      </c>
      <c r="BG504" s="119">
        <f t="shared" si="214"/>
        <v>2.8475119102523994E-5</v>
      </c>
      <c r="BH504" s="119" t="str">
        <f t="shared" si="215"/>
        <v/>
      </c>
      <c r="BM504" s="134">
        <v>475</v>
      </c>
      <c r="BN504" s="119">
        <f t="shared" si="216"/>
        <v>-10.295172904931851</v>
      </c>
      <c r="BO504" s="140">
        <f t="shared" si="217"/>
        <v>8.9717338807053862E-3</v>
      </c>
      <c r="BP504" s="140">
        <f t="shared" si="218"/>
        <v>1.7864420562816553E-2</v>
      </c>
      <c r="BQ504" s="119">
        <f t="shared" si="219"/>
        <v>8.9717338807053862E-3</v>
      </c>
      <c r="BR504" s="119" t="str">
        <f t="shared" si="220"/>
        <v/>
      </c>
      <c r="BS504" s="119" t="str">
        <f t="shared" si="221"/>
        <v/>
      </c>
      <c r="BT504" s="140">
        <f t="shared" si="222"/>
        <v>0</v>
      </c>
      <c r="BU504" s="119">
        <f t="shared" si="223"/>
        <v>8.9717338807053862E-3</v>
      </c>
      <c r="BV504" s="119" t="str">
        <f t="shared" si="224"/>
        <v/>
      </c>
      <c r="BZ504" s="136">
        <f t="shared" si="206"/>
        <v>3.0848000000000226</v>
      </c>
      <c r="CA504" s="119">
        <f t="shared" si="204"/>
        <v>0.87704824242786528</v>
      </c>
      <c r="CB504" s="119">
        <f t="shared" si="205"/>
        <v>6.0903353482044675E-4</v>
      </c>
      <c r="CC504" s="119" t="str">
        <f t="shared" si="202"/>
        <v/>
      </c>
      <c r="CD504" s="121" t="str">
        <f t="shared" si="203"/>
        <v/>
      </c>
    </row>
    <row r="505" spans="51:82" ht="20.100000000000001" customHeight="1" x14ac:dyDescent="0.25">
      <c r="AY505" s="134">
        <v>476</v>
      </c>
      <c r="AZ505" s="119">
        <f t="shared" si="207"/>
        <v>-3237.5498358074942</v>
      </c>
      <c r="BA505" s="140">
        <f t="shared" si="208"/>
        <v>2.8715087802368981E-5</v>
      </c>
      <c r="BB505" s="140">
        <f t="shared" si="209"/>
        <v>1.8041095472368394E-2</v>
      </c>
      <c r="BC505" s="119">
        <f t="shared" si="210"/>
        <v>2.8715087802368981E-5</v>
      </c>
      <c r="BD505" s="119" t="str">
        <f t="shared" si="211"/>
        <v/>
      </c>
      <c r="BE505" s="119" t="str">
        <f t="shared" si="212"/>
        <v/>
      </c>
      <c r="BF505" s="119">
        <f t="shared" si="213"/>
        <v>0</v>
      </c>
      <c r="BG505" s="119">
        <f t="shared" si="214"/>
        <v>2.8715087802368981E-5</v>
      </c>
      <c r="BH505" s="119" t="str">
        <f t="shared" si="215"/>
        <v/>
      </c>
      <c r="BM505" s="134">
        <v>476</v>
      </c>
      <c r="BN505" s="119">
        <f t="shared" si="216"/>
        <v>-10.275563051779601</v>
      </c>
      <c r="BO505" s="140">
        <f t="shared" si="217"/>
        <v>9.0473414771813226E-3</v>
      </c>
      <c r="BP505" s="140">
        <f t="shared" si="218"/>
        <v>1.8041095472368394E-2</v>
      </c>
      <c r="BQ505" s="119">
        <f t="shared" si="219"/>
        <v>9.0473414771813226E-3</v>
      </c>
      <c r="BR505" s="119" t="str">
        <f t="shared" si="220"/>
        <v/>
      </c>
      <c r="BS505" s="119" t="str">
        <f t="shared" si="221"/>
        <v/>
      </c>
      <c r="BT505" s="140">
        <f t="shared" si="222"/>
        <v>0</v>
      </c>
      <c r="BU505" s="119">
        <f t="shared" si="223"/>
        <v>9.0473414771813226E-3</v>
      </c>
      <c r="BV505" s="119" t="str">
        <f t="shared" si="224"/>
        <v/>
      </c>
      <c r="BZ505" s="136">
        <f t="shared" si="206"/>
        <v>3.0912000000000228</v>
      </c>
      <c r="CA505" s="119">
        <f t="shared" si="204"/>
        <v>0.87643920889304483</v>
      </c>
      <c r="CB505" s="119">
        <f t="shared" si="205"/>
        <v>6.1023816594985014E-4</v>
      </c>
      <c r="CC505" s="119" t="str">
        <f t="shared" si="202"/>
        <v/>
      </c>
      <c r="CD505" s="121" t="str">
        <f t="shared" si="203"/>
        <v/>
      </c>
    </row>
    <row r="506" spans="51:82" ht="20.100000000000001" customHeight="1" x14ac:dyDescent="0.25">
      <c r="AY506" s="134">
        <v>477</v>
      </c>
      <c r="AZ506" s="119">
        <f t="shared" si="207"/>
        <v>-3231.3713055864878</v>
      </c>
      <c r="BA506" s="140">
        <f t="shared" si="208"/>
        <v>2.8956615483653476E-5</v>
      </c>
      <c r="BB506" s="140">
        <f t="shared" si="209"/>
        <v>1.8219257849128163E-2</v>
      </c>
      <c r="BC506" s="119">
        <f t="shared" si="210"/>
        <v>2.8956615483653476E-5</v>
      </c>
      <c r="BD506" s="119" t="str">
        <f t="shared" si="211"/>
        <v/>
      </c>
      <c r="BE506" s="119" t="str">
        <f t="shared" si="212"/>
        <v/>
      </c>
      <c r="BF506" s="119">
        <f t="shared" si="213"/>
        <v>0</v>
      </c>
      <c r="BG506" s="119">
        <f t="shared" si="214"/>
        <v>2.8956615483653476E-5</v>
      </c>
      <c r="BH506" s="119" t="str">
        <f t="shared" si="215"/>
        <v/>
      </c>
      <c r="BM506" s="134">
        <v>477</v>
      </c>
      <c r="BN506" s="119">
        <f t="shared" si="216"/>
        <v>-10.255953198627349</v>
      </c>
      <c r="BO506" s="140">
        <f t="shared" si="217"/>
        <v>9.1234402662155861E-3</v>
      </c>
      <c r="BP506" s="140">
        <f t="shared" si="218"/>
        <v>1.8219257849128194E-2</v>
      </c>
      <c r="BQ506" s="119">
        <f t="shared" si="219"/>
        <v>9.1234402662155861E-3</v>
      </c>
      <c r="BR506" s="119" t="str">
        <f t="shared" si="220"/>
        <v/>
      </c>
      <c r="BS506" s="119" t="str">
        <f t="shared" si="221"/>
        <v/>
      </c>
      <c r="BT506" s="140">
        <f t="shared" si="222"/>
        <v>0</v>
      </c>
      <c r="BU506" s="119">
        <f t="shared" si="223"/>
        <v>9.1234402662155861E-3</v>
      </c>
      <c r="BV506" s="119" t="str">
        <f t="shared" si="224"/>
        <v/>
      </c>
      <c r="BZ506" s="136">
        <f t="shared" si="206"/>
        <v>3.097600000000023</v>
      </c>
      <c r="CA506" s="119">
        <f t="shared" si="204"/>
        <v>0.87582897072709498</v>
      </c>
      <c r="CB506" s="119">
        <f t="shared" si="205"/>
        <v>6.1143864089219235E-4</v>
      </c>
      <c r="CC506" s="119" t="str">
        <f t="shared" si="202"/>
        <v/>
      </c>
      <c r="CD506" s="121" t="str">
        <f t="shared" si="203"/>
        <v/>
      </c>
    </row>
    <row r="507" spans="51:82" ht="20.100000000000001" customHeight="1" x14ac:dyDescent="0.25">
      <c r="AY507" s="134">
        <v>478</v>
      </c>
      <c r="AZ507" s="119">
        <f t="shared" si="207"/>
        <v>-3225.1927753654809</v>
      </c>
      <c r="BA507" s="140">
        <f t="shared" si="208"/>
        <v>2.9199707497917788E-5</v>
      </c>
      <c r="BB507" s="140">
        <f t="shared" si="209"/>
        <v>1.8398917341857654E-2</v>
      </c>
      <c r="BC507" s="119">
        <f t="shared" si="210"/>
        <v>2.9199707497917788E-5</v>
      </c>
      <c r="BD507" s="119" t="str">
        <f t="shared" si="211"/>
        <v/>
      </c>
      <c r="BE507" s="119" t="str">
        <f t="shared" si="212"/>
        <v/>
      </c>
      <c r="BF507" s="119">
        <f t="shared" si="213"/>
        <v>0</v>
      </c>
      <c r="BG507" s="119">
        <f t="shared" si="214"/>
        <v>2.9199707497917788E-5</v>
      </c>
      <c r="BH507" s="119" t="str">
        <f t="shared" si="215"/>
        <v/>
      </c>
      <c r="BM507" s="134">
        <v>478</v>
      </c>
      <c r="BN507" s="119">
        <f t="shared" si="216"/>
        <v>-10.236343345475099</v>
      </c>
      <c r="BO507" s="140">
        <f t="shared" si="217"/>
        <v>9.2000319339326335E-3</v>
      </c>
      <c r="BP507" s="140">
        <f t="shared" si="218"/>
        <v>1.8398917341857654E-2</v>
      </c>
      <c r="BQ507" s="119">
        <f t="shared" si="219"/>
        <v>9.2000319339326335E-3</v>
      </c>
      <c r="BR507" s="119" t="str">
        <f t="shared" si="220"/>
        <v/>
      </c>
      <c r="BS507" s="119" t="str">
        <f t="shared" si="221"/>
        <v/>
      </c>
      <c r="BT507" s="140">
        <f t="shared" si="222"/>
        <v>0</v>
      </c>
      <c r="BU507" s="119">
        <f t="shared" si="223"/>
        <v>9.2000319339326335E-3</v>
      </c>
      <c r="BV507" s="119" t="str">
        <f t="shared" si="224"/>
        <v/>
      </c>
      <c r="BZ507" s="136">
        <f t="shared" si="206"/>
        <v>3.1040000000000232</v>
      </c>
      <c r="CA507" s="119">
        <f t="shared" si="204"/>
        <v>0.87521753208620279</v>
      </c>
      <c r="CB507" s="119">
        <f t="shared" si="205"/>
        <v>6.1263495278685021E-4</v>
      </c>
      <c r="CC507" s="119" t="str">
        <f t="shared" si="202"/>
        <v/>
      </c>
      <c r="CD507" s="121" t="str">
        <f t="shared" si="203"/>
        <v/>
      </c>
    </row>
    <row r="508" spans="51:82" ht="20.100000000000001" customHeight="1" x14ac:dyDescent="0.25">
      <c r="AY508" s="134">
        <v>479</v>
      </c>
      <c r="AZ508" s="119">
        <f t="shared" si="207"/>
        <v>-3219.0142451444744</v>
      </c>
      <c r="BA508" s="140">
        <f t="shared" si="208"/>
        <v>2.9444369166269346E-5</v>
      </c>
      <c r="BB508" s="140">
        <f t="shared" si="209"/>
        <v>1.8580083632289579E-2</v>
      </c>
      <c r="BC508" s="119">
        <f t="shared" si="210"/>
        <v>2.9444369166269346E-5</v>
      </c>
      <c r="BD508" s="119" t="str">
        <f t="shared" si="211"/>
        <v/>
      </c>
      <c r="BE508" s="119" t="str">
        <f t="shared" si="212"/>
        <v/>
      </c>
      <c r="BF508" s="119">
        <f t="shared" si="213"/>
        <v>0</v>
      </c>
      <c r="BG508" s="119">
        <f t="shared" si="214"/>
        <v>2.9444369166269346E-5</v>
      </c>
      <c r="BH508" s="119" t="str">
        <f t="shared" si="215"/>
        <v/>
      </c>
      <c r="BM508" s="134">
        <v>479</v>
      </c>
      <c r="BN508" s="119">
        <f t="shared" si="216"/>
        <v>-10.216733492322847</v>
      </c>
      <c r="BO508" s="140">
        <f t="shared" si="217"/>
        <v>9.277118156868408E-3</v>
      </c>
      <c r="BP508" s="140">
        <f t="shared" si="218"/>
        <v>1.858008363228961E-2</v>
      </c>
      <c r="BQ508" s="119">
        <f t="shared" si="219"/>
        <v>9.277118156868408E-3</v>
      </c>
      <c r="BR508" s="119" t="str">
        <f t="shared" si="220"/>
        <v/>
      </c>
      <c r="BS508" s="119" t="str">
        <f t="shared" si="221"/>
        <v/>
      </c>
      <c r="BT508" s="140">
        <f t="shared" si="222"/>
        <v>0</v>
      </c>
      <c r="BU508" s="119">
        <f t="shared" si="223"/>
        <v>9.277118156868408E-3</v>
      </c>
      <c r="BV508" s="119" t="str">
        <f t="shared" si="224"/>
        <v/>
      </c>
      <c r="BZ508" s="136">
        <f t="shared" si="206"/>
        <v>3.1104000000000234</v>
      </c>
      <c r="CA508" s="119">
        <f t="shared" si="204"/>
        <v>0.87460489713341594</v>
      </c>
      <c r="CB508" s="119">
        <f t="shared" si="205"/>
        <v>6.1382709488466691E-4</v>
      </c>
      <c r="CC508" s="119" t="str">
        <f t="shared" si="202"/>
        <v/>
      </c>
      <c r="CD508" s="121" t="str">
        <f t="shared" si="203"/>
        <v/>
      </c>
    </row>
    <row r="509" spans="51:82" ht="20.100000000000001" customHeight="1" x14ac:dyDescent="0.25">
      <c r="AY509" s="134">
        <v>480</v>
      </c>
      <c r="AZ509" s="119">
        <f t="shared" si="207"/>
        <v>-3212.8357149234675</v>
      </c>
      <c r="BA509" s="140">
        <f t="shared" si="208"/>
        <v>2.9690605778785196E-5</v>
      </c>
      <c r="BB509" s="140">
        <f t="shared" si="209"/>
        <v>1.8762766434937749E-2</v>
      </c>
      <c r="BC509" s="119">
        <f t="shared" si="210"/>
        <v>2.9690605778785196E-5</v>
      </c>
      <c r="BD509" s="119" t="str">
        <f t="shared" si="211"/>
        <v/>
      </c>
      <c r="BE509" s="119" t="str">
        <f t="shared" si="212"/>
        <v/>
      </c>
      <c r="BF509" s="119">
        <f t="shared" si="213"/>
        <v>0</v>
      </c>
      <c r="BG509" s="119">
        <f t="shared" si="214"/>
        <v>2.9690605778785196E-5</v>
      </c>
      <c r="BH509" s="119" t="str">
        <f t="shared" si="215"/>
        <v/>
      </c>
      <c r="BM509" s="134">
        <v>480</v>
      </c>
      <c r="BN509" s="119">
        <f t="shared" si="216"/>
        <v>-10.197123639170597</v>
      </c>
      <c r="BO509" s="140">
        <f t="shared" si="217"/>
        <v>9.3547006017819529E-3</v>
      </c>
      <c r="BP509" s="140">
        <f t="shared" si="218"/>
        <v>1.8762766434937749E-2</v>
      </c>
      <c r="BQ509" s="119">
        <f t="shared" si="219"/>
        <v>9.3547006017819529E-3</v>
      </c>
      <c r="BR509" s="119" t="str">
        <f t="shared" si="220"/>
        <v/>
      </c>
      <c r="BS509" s="119" t="str">
        <f t="shared" si="221"/>
        <v/>
      </c>
      <c r="BT509" s="140">
        <f t="shared" si="222"/>
        <v>0</v>
      </c>
      <c r="BU509" s="119">
        <f t="shared" si="223"/>
        <v>9.3547006017819529E-3</v>
      </c>
      <c r="BV509" s="119" t="str">
        <f t="shared" si="224"/>
        <v/>
      </c>
      <c r="BZ509" s="136">
        <f t="shared" si="206"/>
        <v>3.1168000000000236</v>
      </c>
      <c r="CA509" s="119">
        <f t="shared" si="204"/>
        <v>0.87399107003853127</v>
      </c>
      <c r="CB509" s="119">
        <f t="shared" si="205"/>
        <v>6.1501506054761901E-4</v>
      </c>
      <c r="CC509" s="119" t="str">
        <f t="shared" ref="CC509:CC572" si="225">IF(CA509&lt;(1-$BY$26),CB509,"")</f>
        <v/>
      </c>
      <c r="CD509" s="121" t="str">
        <f t="shared" ref="CD509:CD572" si="226">IF(CA509&lt;(1-$BY$32),CB509,"")</f>
        <v/>
      </c>
    </row>
    <row r="510" spans="51:82" ht="20.100000000000001" customHeight="1" x14ac:dyDescent="0.25">
      <c r="AY510" s="134">
        <v>481</v>
      </c>
      <c r="AZ510" s="119">
        <f t="shared" si="207"/>
        <v>-3206.6571847024611</v>
      </c>
      <c r="BA510" s="140">
        <f t="shared" si="208"/>
        <v>2.9938422593912006E-5</v>
      </c>
      <c r="BB510" s="140">
        <f t="shared" si="209"/>
        <v>1.8946975496903426E-2</v>
      </c>
      <c r="BC510" s="119">
        <f t="shared" si="210"/>
        <v>2.9938422593912006E-5</v>
      </c>
      <c r="BD510" s="119" t="str">
        <f t="shared" si="211"/>
        <v/>
      </c>
      <c r="BE510" s="119" t="str">
        <f t="shared" si="212"/>
        <v/>
      </c>
      <c r="BF510" s="119">
        <f t="shared" si="213"/>
        <v>0</v>
      </c>
      <c r="BG510" s="119">
        <f t="shared" si="214"/>
        <v>2.9938422593912006E-5</v>
      </c>
      <c r="BH510" s="119" t="str">
        <f t="shared" si="215"/>
        <v/>
      </c>
      <c r="BM510" s="134">
        <v>481</v>
      </c>
      <c r="BN510" s="119">
        <f t="shared" si="216"/>
        <v>-10.177513786018345</v>
      </c>
      <c r="BO510" s="140">
        <f t="shared" si="217"/>
        <v>9.4327809254665298E-3</v>
      </c>
      <c r="BP510" s="140">
        <f t="shared" si="218"/>
        <v>1.8946975496903464E-2</v>
      </c>
      <c r="BQ510" s="119">
        <f t="shared" si="219"/>
        <v>9.4327809254665298E-3</v>
      </c>
      <c r="BR510" s="119" t="str">
        <f t="shared" si="220"/>
        <v/>
      </c>
      <c r="BS510" s="119" t="str">
        <f t="shared" si="221"/>
        <v/>
      </c>
      <c r="BT510" s="140">
        <f t="shared" si="222"/>
        <v>0</v>
      </c>
      <c r="BU510" s="119">
        <f t="shared" si="223"/>
        <v>9.4327809254665298E-3</v>
      </c>
      <c r="BV510" s="119" t="str">
        <f t="shared" si="224"/>
        <v/>
      </c>
      <c r="BZ510" s="136">
        <f t="shared" si="206"/>
        <v>3.1232000000000237</v>
      </c>
      <c r="CA510" s="119">
        <f t="shared" si="204"/>
        <v>0.87337605497798365</v>
      </c>
      <c r="CB510" s="119">
        <f t="shared" si="205"/>
        <v>6.1619884324715102E-4</v>
      </c>
      <c r="CC510" s="119" t="str">
        <f t="shared" si="225"/>
        <v/>
      </c>
      <c r="CD510" s="121" t="str">
        <f t="shared" si="226"/>
        <v/>
      </c>
    </row>
    <row r="511" spans="51:82" ht="20.100000000000001" customHeight="1" x14ac:dyDescent="0.25">
      <c r="AY511" s="134">
        <v>482</v>
      </c>
      <c r="AZ511" s="119">
        <f t="shared" si="207"/>
        <v>-3200.4786544814542</v>
      </c>
      <c r="BA511" s="140">
        <f t="shared" si="208"/>
        <v>3.0187824837863627E-5</v>
      </c>
      <c r="BB511" s="140">
        <f t="shared" si="209"/>
        <v>1.9132720597678145E-2</v>
      </c>
      <c r="BC511" s="119">
        <f t="shared" si="210"/>
        <v>3.0187824837863627E-5</v>
      </c>
      <c r="BD511" s="119" t="str">
        <f t="shared" si="211"/>
        <v/>
      </c>
      <c r="BE511" s="119" t="str">
        <f t="shared" si="212"/>
        <v/>
      </c>
      <c r="BF511" s="119">
        <f t="shared" si="213"/>
        <v>0</v>
      </c>
      <c r="BG511" s="119">
        <f t="shared" si="214"/>
        <v>3.0187824837863627E-5</v>
      </c>
      <c r="BH511" s="119" t="str">
        <f t="shared" si="215"/>
        <v/>
      </c>
      <c r="BM511" s="134">
        <v>482</v>
      </c>
      <c r="BN511" s="119">
        <f t="shared" si="216"/>
        <v>-10.157903932866095</v>
      </c>
      <c r="BO511" s="140">
        <f t="shared" si="217"/>
        <v>9.5113607745596334E-3</v>
      </c>
      <c r="BP511" s="140">
        <f t="shared" si="218"/>
        <v>1.9132720597678145E-2</v>
      </c>
      <c r="BQ511" s="119">
        <f t="shared" si="219"/>
        <v>9.5113607745596334E-3</v>
      </c>
      <c r="BR511" s="119" t="str">
        <f t="shared" si="220"/>
        <v/>
      </c>
      <c r="BS511" s="119" t="str">
        <f t="shared" si="221"/>
        <v/>
      </c>
      <c r="BT511" s="140">
        <f t="shared" si="222"/>
        <v>0</v>
      </c>
      <c r="BU511" s="119">
        <f t="shared" si="223"/>
        <v>9.5113607745596334E-3</v>
      </c>
      <c r="BV511" s="119" t="str">
        <f t="shared" si="224"/>
        <v/>
      </c>
      <c r="BZ511" s="136">
        <f t="shared" si="206"/>
        <v>3.1296000000000239</v>
      </c>
      <c r="CA511" s="119">
        <f t="shared" si="204"/>
        <v>0.8727598561347365</v>
      </c>
      <c r="CB511" s="119">
        <f t="shared" si="205"/>
        <v>6.1737843656495262E-4</v>
      </c>
      <c r="CC511" s="119" t="str">
        <f t="shared" si="225"/>
        <v/>
      </c>
      <c r="CD511" s="121" t="str">
        <f t="shared" si="226"/>
        <v/>
      </c>
    </row>
    <row r="512" spans="51:82" ht="20.100000000000001" customHeight="1" x14ac:dyDescent="0.25">
      <c r="AY512" s="134">
        <v>483</v>
      </c>
      <c r="AZ512" s="119">
        <f t="shared" si="207"/>
        <v>-3194.3001242604478</v>
      </c>
      <c r="BA512" s="140">
        <f t="shared" si="208"/>
        <v>3.0438817704016212E-5</v>
      </c>
      <c r="BB512" s="140">
        <f t="shared" si="209"/>
        <v>1.9320011548942573E-2</v>
      </c>
      <c r="BC512" s="119">
        <f t="shared" si="210"/>
        <v>3.0438817704016212E-5</v>
      </c>
      <c r="BD512" s="119" t="str">
        <f t="shared" si="211"/>
        <v/>
      </c>
      <c r="BE512" s="119" t="str">
        <f t="shared" si="212"/>
        <v/>
      </c>
      <c r="BF512" s="119">
        <f t="shared" si="213"/>
        <v>0</v>
      </c>
      <c r="BG512" s="119">
        <f t="shared" si="214"/>
        <v>3.0438817704016212E-5</v>
      </c>
      <c r="BH512" s="119" t="str">
        <f t="shared" si="215"/>
        <v/>
      </c>
      <c r="BM512" s="134">
        <v>483</v>
      </c>
      <c r="BN512" s="119">
        <f t="shared" si="216"/>
        <v>-10.138294079713843</v>
      </c>
      <c r="BO512" s="140">
        <f t="shared" si="217"/>
        <v>9.5904417853525572E-3</v>
      </c>
      <c r="BP512" s="140">
        <f t="shared" si="218"/>
        <v>1.9320011548942573E-2</v>
      </c>
      <c r="BQ512" s="119">
        <f t="shared" si="219"/>
        <v>9.5904417853525572E-3</v>
      </c>
      <c r="BR512" s="119" t="str">
        <f t="shared" si="220"/>
        <v/>
      </c>
      <c r="BS512" s="119" t="str">
        <f t="shared" si="221"/>
        <v/>
      </c>
      <c r="BT512" s="140">
        <f t="shared" si="222"/>
        <v>0</v>
      </c>
      <c r="BU512" s="119">
        <f t="shared" si="223"/>
        <v>9.5904417853525572E-3</v>
      </c>
      <c r="BV512" s="119" t="str">
        <f t="shared" si="224"/>
        <v/>
      </c>
      <c r="BZ512" s="136">
        <f t="shared" si="206"/>
        <v>3.1360000000000241</v>
      </c>
      <c r="CA512" s="119">
        <f t="shared" si="204"/>
        <v>0.87214247769817155</v>
      </c>
      <c r="CB512" s="119">
        <f t="shared" si="205"/>
        <v>6.1855383419195942E-4</v>
      </c>
      <c r="CC512" s="119" t="str">
        <f t="shared" si="225"/>
        <v/>
      </c>
      <c r="CD512" s="121" t="str">
        <f t="shared" si="226"/>
        <v/>
      </c>
    </row>
    <row r="513" spans="51:82" ht="20.100000000000001" customHeight="1" x14ac:dyDescent="0.25">
      <c r="AY513" s="134">
        <v>484</v>
      </c>
      <c r="AZ513" s="119">
        <f t="shared" si="207"/>
        <v>-3188.1215940394409</v>
      </c>
      <c r="BA513" s="140">
        <f t="shared" si="208"/>
        <v>3.0691406352300856E-5</v>
      </c>
      <c r="BB513" s="140">
        <f t="shared" si="209"/>
        <v>1.9508858194361812E-2</v>
      </c>
      <c r="BC513" s="119">
        <f t="shared" si="210"/>
        <v>3.0691406352300856E-5</v>
      </c>
      <c r="BD513" s="119" t="str">
        <f t="shared" si="211"/>
        <v/>
      </c>
      <c r="BE513" s="119" t="str">
        <f t="shared" si="212"/>
        <v/>
      </c>
      <c r="BF513" s="119">
        <f t="shared" si="213"/>
        <v>0</v>
      </c>
      <c r="BG513" s="119">
        <f t="shared" si="214"/>
        <v>3.0691406352300856E-5</v>
      </c>
      <c r="BH513" s="119" t="str">
        <f t="shared" si="215"/>
        <v/>
      </c>
      <c r="BM513" s="134">
        <v>484</v>
      </c>
      <c r="BN513" s="119">
        <f t="shared" si="216"/>
        <v>-10.118684226561591</v>
      </c>
      <c r="BO513" s="140">
        <f t="shared" si="217"/>
        <v>9.6700255835989457E-3</v>
      </c>
      <c r="BP513" s="140">
        <f t="shared" si="218"/>
        <v>1.9508858194361822E-2</v>
      </c>
      <c r="BQ513" s="119">
        <f t="shared" si="219"/>
        <v>9.6700255835989457E-3</v>
      </c>
      <c r="BR513" s="119" t="str">
        <f t="shared" si="220"/>
        <v/>
      </c>
      <c r="BS513" s="119" t="str">
        <f t="shared" si="221"/>
        <v/>
      </c>
      <c r="BT513" s="140">
        <f t="shared" si="222"/>
        <v>0</v>
      </c>
      <c r="BU513" s="119">
        <f t="shared" si="223"/>
        <v>9.6700255835989457E-3</v>
      </c>
      <c r="BV513" s="119" t="str">
        <f t="shared" si="224"/>
        <v/>
      </c>
      <c r="BZ513" s="136">
        <f t="shared" si="206"/>
        <v>3.1424000000000243</v>
      </c>
      <c r="CA513" s="119">
        <f t="shared" si="204"/>
        <v>0.87152392386397959</v>
      </c>
      <c r="CB513" s="119">
        <f t="shared" si="205"/>
        <v>6.1972502992735379E-4</v>
      </c>
      <c r="CC513" s="119" t="str">
        <f t="shared" si="225"/>
        <v/>
      </c>
      <c r="CD513" s="121" t="str">
        <f t="shared" si="226"/>
        <v/>
      </c>
    </row>
    <row r="514" spans="51:82" ht="20.100000000000001" customHeight="1" x14ac:dyDescent="0.25">
      <c r="AY514" s="134">
        <v>485</v>
      </c>
      <c r="AZ514" s="119">
        <f t="shared" si="207"/>
        <v>-3181.9430638184344</v>
      </c>
      <c r="BA514" s="140">
        <f t="shared" si="208"/>
        <v>3.0945595908593971E-5</v>
      </c>
      <c r="BB514" s="140">
        <f t="shared" si="209"/>
        <v>1.9699270409376895E-2</v>
      </c>
      <c r="BC514" s="119">
        <f t="shared" si="210"/>
        <v>3.0945595908593971E-5</v>
      </c>
      <c r="BD514" s="119" t="str">
        <f t="shared" si="211"/>
        <v/>
      </c>
      <c r="BE514" s="119" t="str">
        <f t="shared" si="212"/>
        <v/>
      </c>
      <c r="BF514" s="119">
        <f t="shared" si="213"/>
        <v>0</v>
      </c>
      <c r="BG514" s="119">
        <f t="shared" si="214"/>
        <v>3.0945595908593971E-5</v>
      </c>
      <c r="BH514" s="119" t="str">
        <f t="shared" si="215"/>
        <v/>
      </c>
      <c r="BM514" s="134">
        <v>485</v>
      </c>
      <c r="BN514" s="119">
        <f t="shared" si="216"/>
        <v>-10.099074373409341</v>
      </c>
      <c r="BO514" s="140">
        <f t="shared" si="217"/>
        <v>9.7501137843227139E-3</v>
      </c>
      <c r="BP514" s="140">
        <f t="shared" si="218"/>
        <v>1.9699270409376895E-2</v>
      </c>
      <c r="BQ514" s="119">
        <f t="shared" si="219"/>
        <v>9.7501137843227139E-3</v>
      </c>
      <c r="BR514" s="119" t="str">
        <f t="shared" si="220"/>
        <v/>
      </c>
      <c r="BS514" s="119" t="str">
        <f t="shared" si="221"/>
        <v/>
      </c>
      <c r="BT514" s="140">
        <f t="shared" si="222"/>
        <v>0</v>
      </c>
      <c r="BU514" s="119">
        <f t="shared" si="223"/>
        <v>9.7501137843227139E-3</v>
      </c>
      <c r="BV514" s="119" t="str">
        <f t="shared" si="224"/>
        <v/>
      </c>
      <c r="BZ514" s="136">
        <f t="shared" si="206"/>
        <v>3.1488000000000245</v>
      </c>
      <c r="CA514" s="119">
        <f t="shared" si="204"/>
        <v>0.87090419883405223</v>
      </c>
      <c r="CB514" s="119">
        <f t="shared" si="205"/>
        <v>6.2089201767923097E-4</v>
      </c>
      <c r="CC514" s="119" t="str">
        <f t="shared" si="225"/>
        <v/>
      </c>
      <c r="CD514" s="121" t="str">
        <f t="shared" si="226"/>
        <v/>
      </c>
    </row>
    <row r="515" spans="51:82" ht="20.100000000000001" customHeight="1" x14ac:dyDescent="0.25">
      <c r="AY515" s="134">
        <v>486</v>
      </c>
      <c r="AZ515" s="119">
        <f t="shared" si="207"/>
        <v>-3175.7645335974275</v>
      </c>
      <c r="BA515" s="140">
        <f t="shared" si="208"/>
        <v>3.1201391464105247E-5</v>
      </c>
      <c r="BB515" s="140">
        <f t="shared" si="209"/>
        <v>1.9891258100992418E-2</v>
      </c>
      <c r="BC515" s="119">
        <f t="shared" si="210"/>
        <v>3.1201391464105247E-5</v>
      </c>
      <c r="BD515" s="119" t="str">
        <f t="shared" si="211"/>
        <v/>
      </c>
      <c r="BE515" s="119" t="str">
        <f t="shared" si="212"/>
        <v/>
      </c>
      <c r="BF515" s="119">
        <f t="shared" si="213"/>
        <v>0</v>
      </c>
      <c r="BG515" s="119">
        <f t="shared" si="214"/>
        <v>3.1201391464105247E-5</v>
      </c>
      <c r="BH515" s="119" t="str">
        <f t="shared" si="215"/>
        <v/>
      </c>
      <c r="BM515" s="134">
        <v>486</v>
      </c>
      <c r="BN515" s="119">
        <f t="shared" si="216"/>
        <v>-10.079464520257089</v>
      </c>
      <c r="BO515" s="140">
        <f t="shared" si="217"/>
        <v>9.8307079916253003E-3</v>
      </c>
      <c r="BP515" s="140">
        <f t="shared" si="218"/>
        <v>1.9891258100992439E-2</v>
      </c>
      <c r="BQ515" s="119">
        <f t="shared" si="219"/>
        <v>9.8307079916253003E-3</v>
      </c>
      <c r="BR515" s="119" t="str">
        <f t="shared" si="220"/>
        <v/>
      </c>
      <c r="BS515" s="119" t="str">
        <f t="shared" si="221"/>
        <v/>
      </c>
      <c r="BT515" s="140">
        <f t="shared" si="222"/>
        <v>0</v>
      </c>
      <c r="BU515" s="119">
        <f t="shared" si="223"/>
        <v>9.8307079916253003E-3</v>
      </c>
      <c r="BV515" s="119" t="str">
        <f t="shared" si="224"/>
        <v/>
      </c>
      <c r="BZ515" s="136">
        <f t="shared" si="206"/>
        <v>3.1552000000000247</v>
      </c>
      <c r="CA515" s="119">
        <f t="shared" si="204"/>
        <v>0.870283306816373</v>
      </c>
      <c r="CB515" s="119">
        <f t="shared" si="205"/>
        <v>6.2205479146260068E-4</v>
      </c>
      <c r="CC515" s="119" t="str">
        <f t="shared" si="225"/>
        <v/>
      </c>
      <c r="CD515" s="121" t="str">
        <f t="shared" si="226"/>
        <v/>
      </c>
    </row>
    <row r="516" spans="51:82" ht="20.100000000000001" customHeight="1" x14ac:dyDescent="0.25">
      <c r="AY516" s="134">
        <v>487</v>
      </c>
      <c r="AZ516" s="119">
        <f t="shared" si="207"/>
        <v>-3169.5860033764211</v>
      </c>
      <c r="BA516" s="140">
        <f t="shared" si="208"/>
        <v>3.1458798074763389E-5</v>
      </c>
      <c r="BB516" s="140">
        <f t="shared" si="209"/>
        <v>2.0084831207560522E-2</v>
      </c>
      <c r="BC516" s="119">
        <f t="shared" si="210"/>
        <v>3.1458798074763389E-5</v>
      </c>
      <c r="BD516" s="119" t="str">
        <f t="shared" si="211"/>
        <v/>
      </c>
      <c r="BE516" s="119" t="str">
        <f t="shared" si="212"/>
        <v/>
      </c>
      <c r="BF516" s="119">
        <f t="shared" si="213"/>
        <v>0</v>
      </c>
      <c r="BG516" s="119">
        <f t="shared" si="214"/>
        <v>3.1458798074763389E-5</v>
      </c>
      <c r="BH516" s="119" t="str">
        <f t="shared" si="215"/>
        <v/>
      </c>
      <c r="BM516" s="134">
        <v>487</v>
      </c>
      <c r="BN516" s="119">
        <f t="shared" si="216"/>
        <v>-10.059854667104839</v>
      </c>
      <c r="BO516" s="140">
        <f t="shared" si="217"/>
        <v>9.9118097984919919E-3</v>
      </c>
      <c r="BP516" s="140">
        <f t="shared" si="218"/>
        <v>2.0084831207560522E-2</v>
      </c>
      <c r="BQ516" s="119">
        <f t="shared" si="219"/>
        <v>9.9118097984919919E-3</v>
      </c>
      <c r="BR516" s="119" t="str">
        <f t="shared" si="220"/>
        <v/>
      </c>
      <c r="BS516" s="119" t="str">
        <f t="shared" si="221"/>
        <v/>
      </c>
      <c r="BT516" s="140">
        <f t="shared" si="222"/>
        <v>0</v>
      </c>
      <c r="BU516" s="119">
        <f t="shared" si="223"/>
        <v>9.9118097984919919E-3</v>
      </c>
      <c r="BV516" s="119" t="str">
        <f t="shared" si="224"/>
        <v/>
      </c>
      <c r="BZ516" s="136">
        <f t="shared" si="206"/>
        <v>3.1616000000000248</v>
      </c>
      <c r="CA516" s="119">
        <f t="shared" si="204"/>
        <v>0.8696612520249104</v>
      </c>
      <c r="CB516" s="119">
        <f t="shared" si="205"/>
        <v>6.2321334539994222E-4</v>
      </c>
      <c r="CC516" s="119" t="str">
        <f t="shared" si="225"/>
        <v/>
      </c>
      <c r="CD516" s="121" t="str">
        <f t="shared" si="226"/>
        <v/>
      </c>
    </row>
    <row r="517" spans="51:82" ht="20.100000000000001" customHeight="1" x14ac:dyDescent="0.25">
      <c r="AY517" s="134">
        <v>488</v>
      </c>
      <c r="AZ517" s="119">
        <f t="shared" si="207"/>
        <v>-3163.4074731554142</v>
      </c>
      <c r="BA517" s="140">
        <f t="shared" si="208"/>
        <v>3.1717820760599548E-5</v>
      </c>
      <c r="BB517" s="140">
        <f t="shared" si="209"/>
        <v>2.0279999698560966E-2</v>
      </c>
      <c r="BC517" s="119">
        <f t="shared" si="210"/>
        <v>3.1717820760599548E-5</v>
      </c>
      <c r="BD517" s="119" t="str">
        <f t="shared" si="211"/>
        <v/>
      </c>
      <c r="BE517" s="119" t="str">
        <f t="shared" si="212"/>
        <v/>
      </c>
      <c r="BF517" s="119">
        <f t="shared" si="213"/>
        <v>0</v>
      </c>
      <c r="BG517" s="119">
        <f t="shared" si="214"/>
        <v>3.1717820760599548E-5</v>
      </c>
      <c r="BH517" s="119" t="str">
        <f t="shared" si="215"/>
        <v/>
      </c>
      <c r="BM517" s="134">
        <v>488</v>
      </c>
      <c r="BN517" s="119">
        <f t="shared" si="216"/>
        <v>-10.040244813952587</v>
      </c>
      <c r="BO517" s="140">
        <f t="shared" si="217"/>
        <v>9.9934207865978106E-3</v>
      </c>
      <c r="BP517" s="140">
        <f t="shared" si="218"/>
        <v>2.0279999698561001E-2</v>
      </c>
      <c r="BQ517" s="119">
        <f t="shared" si="219"/>
        <v>9.9934207865978106E-3</v>
      </c>
      <c r="BR517" s="119" t="str">
        <f t="shared" si="220"/>
        <v/>
      </c>
      <c r="BS517" s="119" t="str">
        <f t="shared" si="221"/>
        <v/>
      </c>
      <c r="BT517" s="140">
        <f t="shared" si="222"/>
        <v>0</v>
      </c>
      <c r="BU517" s="119">
        <f t="shared" si="223"/>
        <v>9.9934207865978106E-3</v>
      </c>
      <c r="BV517" s="119" t="str">
        <f t="shared" si="224"/>
        <v/>
      </c>
      <c r="BZ517" s="136">
        <f t="shared" si="206"/>
        <v>3.168000000000025</v>
      </c>
      <c r="CA517" s="119">
        <f t="shared" si="204"/>
        <v>0.86903803867951046</v>
      </c>
      <c r="CB517" s="119">
        <f t="shared" si="205"/>
        <v>6.2436767372042734E-4</v>
      </c>
      <c r="CC517" s="119" t="str">
        <f t="shared" si="225"/>
        <v/>
      </c>
      <c r="CD517" s="121" t="str">
        <f t="shared" si="226"/>
        <v/>
      </c>
    </row>
    <row r="518" spans="51:82" ht="20.100000000000001" customHeight="1" x14ac:dyDescent="0.25">
      <c r="AY518" s="134">
        <v>489</v>
      </c>
      <c r="AZ518" s="119">
        <f t="shared" si="207"/>
        <v>-3157.2289429344078</v>
      </c>
      <c r="BA518" s="140">
        <f t="shared" si="208"/>
        <v>3.19784645051286E-5</v>
      </c>
      <c r="BB518" s="140">
        <f t="shared" si="209"/>
        <v>2.0476773574377456E-2</v>
      </c>
      <c r="BC518" s="119">
        <f t="shared" si="210"/>
        <v>3.19784645051286E-5</v>
      </c>
      <c r="BD518" s="119" t="str">
        <f t="shared" si="211"/>
        <v/>
      </c>
      <c r="BE518" s="119" t="str">
        <f t="shared" si="212"/>
        <v/>
      </c>
      <c r="BF518" s="119">
        <f t="shared" si="213"/>
        <v>0</v>
      </c>
      <c r="BG518" s="119">
        <f t="shared" si="214"/>
        <v>3.19784645051286E-5</v>
      </c>
      <c r="BH518" s="119" t="str">
        <f t="shared" si="215"/>
        <v/>
      </c>
      <c r="BM518" s="134">
        <v>489</v>
      </c>
      <c r="BN518" s="119">
        <f t="shared" si="216"/>
        <v>-10.020634960800336</v>
      </c>
      <c r="BO518" s="140">
        <f t="shared" si="217"/>
        <v>1.0075542526112419E-2</v>
      </c>
      <c r="BP518" s="140">
        <f t="shared" si="218"/>
        <v>2.0476773574377456E-2</v>
      </c>
      <c r="BQ518" s="119">
        <f t="shared" si="219"/>
        <v>1.0075542526112419E-2</v>
      </c>
      <c r="BR518" s="119" t="str">
        <f t="shared" si="220"/>
        <v/>
      </c>
      <c r="BS518" s="119" t="str">
        <f t="shared" si="221"/>
        <v/>
      </c>
      <c r="BT518" s="140">
        <f t="shared" si="222"/>
        <v>0</v>
      </c>
      <c r="BU518" s="119">
        <f t="shared" si="223"/>
        <v>1.0075542526112419E-2</v>
      </c>
      <c r="BV518" s="119" t="str">
        <f t="shared" si="224"/>
        <v/>
      </c>
      <c r="BZ518" s="136">
        <f t="shared" si="206"/>
        <v>3.1744000000000252</v>
      </c>
      <c r="CA518" s="119">
        <f t="shared" si="204"/>
        <v>0.86841367100579003</v>
      </c>
      <c r="CB518" s="119">
        <f t="shared" si="205"/>
        <v>6.2551777075914305E-4</v>
      </c>
      <c r="CC518" s="119" t="str">
        <f t="shared" si="225"/>
        <v/>
      </c>
      <c r="CD518" s="121" t="str">
        <f t="shared" si="226"/>
        <v/>
      </c>
    </row>
    <row r="519" spans="51:82" ht="20.100000000000001" customHeight="1" x14ac:dyDescent="0.25">
      <c r="AY519" s="134">
        <v>490</v>
      </c>
      <c r="AZ519" s="119">
        <f t="shared" si="207"/>
        <v>-3151.0504127134009</v>
      </c>
      <c r="BA519" s="140">
        <f t="shared" si="208"/>
        <v>3.2240734254728202E-5</v>
      </c>
      <c r="BB519" s="140">
        <f t="shared" si="209"/>
        <v>2.0675162866070039E-2</v>
      </c>
      <c r="BC519" s="119">
        <f t="shared" si="210"/>
        <v>3.2240734254728202E-5</v>
      </c>
      <c r="BD519" s="119" t="str">
        <f t="shared" si="211"/>
        <v/>
      </c>
      <c r="BE519" s="119" t="str">
        <f t="shared" si="212"/>
        <v/>
      </c>
      <c r="BF519" s="119">
        <f t="shared" si="213"/>
        <v>0</v>
      </c>
      <c r="BG519" s="119">
        <f t="shared" si="214"/>
        <v>3.2240734254728202E-5</v>
      </c>
      <c r="BH519" s="119" t="str">
        <f t="shared" si="215"/>
        <v/>
      </c>
      <c r="BM519" s="134">
        <v>490</v>
      </c>
      <c r="BN519" s="119">
        <f t="shared" si="216"/>
        <v>-10.001025107648085</v>
      </c>
      <c r="BO519" s="140">
        <f t="shared" si="217"/>
        <v>1.0158176575504631E-2</v>
      </c>
      <c r="BP519" s="140">
        <f t="shared" si="218"/>
        <v>2.0675162866070063E-2</v>
      </c>
      <c r="BQ519" s="119">
        <f t="shared" si="219"/>
        <v>1.0158176575504631E-2</v>
      </c>
      <c r="BR519" s="119" t="str">
        <f t="shared" si="220"/>
        <v/>
      </c>
      <c r="BS519" s="119" t="str">
        <f t="shared" si="221"/>
        <v/>
      </c>
      <c r="BT519" s="140">
        <f t="shared" si="222"/>
        <v>0</v>
      </c>
      <c r="BU519" s="119">
        <f t="shared" si="223"/>
        <v>1.0158176575504631E-2</v>
      </c>
      <c r="BV519" s="119" t="str">
        <f t="shared" si="224"/>
        <v/>
      </c>
      <c r="BZ519" s="136">
        <f t="shared" si="206"/>
        <v>3.1808000000000254</v>
      </c>
      <c r="CA519" s="119">
        <f t="shared" si="204"/>
        <v>0.86778815323503089</v>
      </c>
      <c r="CB519" s="119">
        <f t="shared" si="205"/>
        <v>6.2666363095709166E-4</v>
      </c>
      <c r="CC519" s="119" t="str">
        <f t="shared" si="225"/>
        <v/>
      </c>
      <c r="CD519" s="121" t="str">
        <f t="shared" si="226"/>
        <v/>
      </c>
    </row>
    <row r="520" spans="51:82" ht="20.100000000000001" customHeight="1" x14ac:dyDescent="0.25">
      <c r="AY520" s="134">
        <v>491</v>
      </c>
      <c r="AZ520" s="119">
        <f t="shared" si="207"/>
        <v>-3144.8718824923944</v>
      </c>
      <c r="BA520" s="140">
        <f t="shared" si="208"/>
        <v>3.2504634918015752E-5</v>
      </c>
      <c r="BB520" s="140">
        <f t="shared" si="209"/>
        <v>2.0875177635143825E-2</v>
      </c>
      <c r="BC520" s="119">
        <f t="shared" si="210"/>
        <v>3.2504634918015752E-5</v>
      </c>
      <c r="BD520" s="119" t="str">
        <f t="shared" si="211"/>
        <v/>
      </c>
      <c r="BE520" s="119" t="str">
        <f t="shared" si="212"/>
        <v/>
      </c>
      <c r="BF520" s="119">
        <f t="shared" si="213"/>
        <v>0</v>
      </c>
      <c r="BG520" s="119">
        <f t="shared" si="214"/>
        <v>3.2504634918015752E-5</v>
      </c>
      <c r="BH520" s="119" t="str">
        <f t="shared" si="215"/>
        <v/>
      </c>
      <c r="BM520" s="134">
        <v>491</v>
      </c>
      <c r="BN520" s="119">
        <f t="shared" si="216"/>
        <v>-9.9814152544958343</v>
      </c>
      <c r="BO520" s="140">
        <f t="shared" si="217"/>
        <v>1.0241324481345959E-2</v>
      </c>
      <c r="BP520" s="140">
        <f t="shared" si="218"/>
        <v>2.0875177635143825E-2</v>
      </c>
      <c r="BQ520" s="119">
        <f t="shared" si="219"/>
        <v>1.0241324481345959E-2</v>
      </c>
      <c r="BR520" s="119" t="str">
        <f t="shared" si="220"/>
        <v/>
      </c>
      <c r="BS520" s="119" t="str">
        <f t="shared" si="221"/>
        <v/>
      </c>
      <c r="BT520" s="140">
        <f t="shared" si="222"/>
        <v>0</v>
      </c>
      <c r="BU520" s="119">
        <f t="shared" si="223"/>
        <v>1.0241324481345959E-2</v>
      </c>
      <c r="BV520" s="119" t="str">
        <f t="shared" si="224"/>
        <v/>
      </c>
      <c r="BZ520" s="136">
        <f t="shared" si="206"/>
        <v>3.1872000000000256</v>
      </c>
      <c r="CA520" s="119">
        <f t="shared" si="204"/>
        <v>0.8671614896040738</v>
      </c>
      <c r="CB520" s="119">
        <f t="shared" si="205"/>
        <v>6.2780524885974742E-4</v>
      </c>
      <c r="CC520" s="119" t="str">
        <f t="shared" si="225"/>
        <v/>
      </c>
      <c r="CD520" s="121" t="str">
        <f t="shared" si="226"/>
        <v/>
      </c>
    </row>
    <row r="521" spans="51:82" ht="20.100000000000001" customHeight="1" x14ac:dyDescent="0.25">
      <c r="AY521" s="134">
        <v>492</v>
      </c>
      <c r="AZ521" s="119">
        <f t="shared" si="207"/>
        <v>-3138.6933522713875</v>
      </c>
      <c r="BA521" s="140">
        <f t="shared" si="208"/>
        <v>3.2770171365223308E-5</v>
      </c>
      <c r="BB521" s="140">
        <f t="shared" si="209"/>
        <v>2.1076827973313689E-2</v>
      </c>
      <c r="BC521" s="119">
        <f t="shared" si="210"/>
        <v>3.2770171365223308E-5</v>
      </c>
      <c r="BD521" s="119" t="str">
        <f t="shared" si="211"/>
        <v/>
      </c>
      <c r="BE521" s="119" t="str">
        <f t="shared" si="212"/>
        <v/>
      </c>
      <c r="BF521" s="119">
        <f t="shared" si="213"/>
        <v>0</v>
      </c>
      <c r="BG521" s="119">
        <f t="shared" si="214"/>
        <v>3.2770171365223308E-5</v>
      </c>
      <c r="BH521" s="119" t="str">
        <f t="shared" si="215"/>
        <v/>
      </c>
      <c r="BM521" s="134">
        <v>492</v>
      </c>
      <c r="BN521" s="119">
        <f t="shared" si="216"/>
        <v>-9.9618054013435824</v>
      </c>
      <c r="BO521" s="140">
        <f t="shared" si="217"/>
        <v>1.0324987778113805E-2</v>
      </c>
      <c r="BP521" s="140">
        <f t="shared" si="218"/>
        <v>2.1076827973313689E-2</v>
      </c>
      <c r="BQ521" s="119">
        <f t="shared" si="219"/>
        <v>1.0324987778113805E-2</v>
      </c>
      <c r="BR521" s="119" t="str">
        <f t="shared" si="220"/>
        <v/>
      </c>
      <c r="BS521" s="119" t="str">
        <f t="shared" si="221"/>
        <v/>
      </c>
      <c r="BT521" s="140">
        <f t="shared" si="222"/>
        <v>0</v>
      </c>
      <c r="BU521" s="119">
        <f t="shared" si="223"/>
        <v>1.0324987778113805E-2</v>
      </c>
      <c r="BV521" s="119" t="str">
        <f t="shared" si="224"/>
        <v/>
      </c>
      <c r="BZ521" s="136">
        <f t="shared" si="206"/>
        <v>3.1936000000000258</v>
      </c>
      <c r="CA521" s="119">
        <f t="shared" si="204"/>
        <v>0.86653368435521405</v>
      </c>
      <c r="CB521" s="119">
        <f t="shared" si="205"/>
        <v>6.2894261911816685E-4</v>
      </c>
      <c r="CC521" s="119" t="str">
        <f t="shared" si="225"/>
        <v/>
      </c>
      <c r="CD521" s="121" t="str">
        <f t="shared" si="226"/>
        <v/>
      </c>
    </row>
    <row r="522" spans="51:82" ht="20.100000000000001" customHeight="1" x14ac:dyDescent="0.25">
      <c r="AY522" s="134">
        <v>493</v>
      </c>
      <c r="AZ522" s="119">
        <f t="shared" si="207"/>
        <v>-3132.5148220503811</v>
      </c>
      <c r="BA522" s="140">
        <f t="shared" si="208"/>
        <v>3.3037348427570388E-5</v>
      </c>
      <c r="BB522" s="140">
        <f t="shared" si="209"/>
        <v>2.1280124002265161E-2</v>
      </c>
      <c r="BC522" s="119">
        <f t="shared" si="210"/>
        <v>3.3037348427570388E-5</v>
      </c>
      <c r="BD522" s="119" t="str">
        <f t="shared" si="211"/>
        <v/>
      </c>
      <c r="BE522" s="119" t="str">
        <f t="shared" si="212"/>
        <v/>
      </c>
      <c r="BF522" s="119">
        <f t="shared" si="213"/>
        <v>0</v>
      </c>
      <c r="BG522" s="119">
        <f t="shared" si="214"/>
        <v>3.3037348427570388E-5</v>
      </c>
      <c r="BH522" s="119" t="str">
        <f t="shared" si="215"/>
        <v/>
      </c>
      <c r="BM522" s="134">
        <v>493</v>
      </c>
      <c r="BN522" s="119">
        <f t="shared" si="216"/>
        <v>-9.9421955481913322</v>
      </c>
      <c r="BO522" s="140">
        <f t="shared" si="217"/>
        <v>1.0409167987993739E-2</v>
      </c>
      <c r="BP522" s="140">
        <f t="shared" si="218"/>
        <v>2.1280124002265161E-2</v>
      </c>
      <c r="BQ522" s="119">
        <f t="shared" si="219"/>
        <v>1.0409167987993739E-2</v>
      </c>
      <c r="BR522" s="119" t="str">
        <f t="shared" si="220"/>
        <v/>
      </c>
      <c r="BS522" s="119" t="str">
        <f t="shared" si="221"/>
        <v/>
      </c>
      <c r="BT522" s="140">
        <f t="shared" si="222"/>
        <v>0</v>
      </c>
      <c r="BU522" s="119">
        <f t="shared" si="223"/>
        <v>1.0409167987993739E-2</v>
      </c>
      <c r="BV522" s="119" t="str">
        <f t="shared" si="224"/>
        <v/>
      </c>
      <c r="BZ522" s="136">
        <f t="shared" si="206"/>
        <v>3.2000000000000259</v>
      </c>
      <c r="CA522" s="119">
        <f t="shared" si="204"/>
        <v>0.86590474173609588</v>
      </c>
      <c r="CB522" s="119">
        <f t="shared" si="205"/>
        <v>6.3007573648632409E-4</v>
      </c>
      <c r="CC522" s="119" t="str">
        <f t="shared" si="225"/>
        <v/>
      </c>
      <c r="CD522" s="121" t="str">
        <f t="shared" si="226"/>
        <v/>
      </c>
    </row>
    <row r="523" spans="51:82" ht="20.100000000000001" customHeight="1" x14ac:dyDescent="0.25">
      <c r="AY523" s="134">
        <v>494</v>
      </c>
      <c r="AZ523" s="119">
        <f t="shared" si="207"/>
        <v>-3126.3362918293742</v>
      </c>
      <c r="BA523" s="140">
        <f t="shared" si="208"/>
        <v>3.3306170896634838E-5</v>
      </c>
      <c r="BB523" s="140">
        <f t="shared" si="209"/>
        <v>2.1485075873411513E-2</v>
      </c>
      <c r="BC523" s="119">
        <f t="shared" si="210"/>
        <v>3.3306170896634838E-5</v>
      </c>
      <c r="BD523" s="119" t="str">
        <f t="shared" si="211"/>
        <v/>
      </c>
      <c r="BE523" s="119" t="str">
        <f t="shared" si="212"/>
        <v/>
      </c>
      <c r="BF523" s="119">
        <f t="shared" si="213"/>
        <v>0</v>
      </c>
      <c r="BG523" s="119">
        <f t="shared" si="214"/>
        <v>3.3306170896634838E-5</v>
      </c>
      <c r="BH523" s="119" t="str">
        <f t="shared" si="215"/>
        <v/>
      </c>
      <c r="BM523" s="134">
        <v>494</v>
      </c>
      <c r="BN523" s="119">
        <f t="shared" si="216"/>
        <v>-9.9225856950390803</v>
      </c>
      <c r="BO523" s="140">
        <f t="shared" si="217"/>
        <v>1.0493866620681341E-2</v>
      </c>
      <c r="BP523" s="140">
        <f t="shared" si="218"/>
        <v>2.1485075873411513E-2</v>
      </c>
      <c r="BQ523" s="119">
        <f t="shared" si="219"/>
        <v>1.0493866620681341E-2</v>
      </c>
      <c r="BR523" s="119" t="str">
        <f t="shared" si="220"/>
        <v/>
      </c>
      <c r="BS523" s="119" t="str">
        <f t="shared" si="221"/>
        <v/>
      </c>
      <c r="BT523" s="140">
        <f t="shared" si="222"/>
        <v>0</v>
      </c>
      <c r="BU523" s="119">
        <f t="shared" si="223"/>
        <v>1.0493866620681341E-2</v>
      </c>
      <c r="BV523" s="119" t="str">
        <f t="shared" si="224"/>
        <v/>
      </c>
      <c r="BZ523" s="136">
        <f t="shared" si="206"/>
        <v>3.2064000000000261</v>
      </c>
      <c r="CA523" s="119">
        <f t="shared" si="204"/>
        <v>0.86527466599960956</v>
      </c>
      <c r="CB523" s="119">
        <f t="shared" si="205"/>
        <v>6.3120459582255428E-4</v>
      </c>
      <c r="CC523" s="119" t="str">
        <f t="shared" si="225"/>
        <v/>
      </c>
      <c r="CD523" s="121" t="str">
        <f t="shared" si="226"/>
        <v/>
      </c>
    </row>
    <row r="524" spans="51:82" ht="20.100000000000001" customHeight="1" x14ac:dyDescent="0.25">
      <c r="AY524" s="134">
        <v>495</v>
      </c>
      <c r="AZ524" s="119">
        <f t="shared" si="207"/>
        <v>-3120.1577616083678</v>
      </c>
      <c r="BA524" s="140">
        <f t="shared" si="208"/>
        <v>3.3576643523721688E-5</v>
      </c>
      <c r="BB524" s="140">
        <f t="shared" si="209"/>
        <v>2.1691693767646781E-2</v>
      </c>
      <c r="BC524" s="119">
        <f t="shared" si="210"/>
        <v>3.3576643523721688E-5</v>
      </c>
      <c r="BD524" s="119" t="str">
        <f t="shared" si="211"/>
        <v/>
      </c>
      <c r="BE524" s="119" t="str">
        <f t="shared" si="212"/>
        <v/>
      </c>
      <c r="BF524" s="119">
        <f t="shared" si="213"/>
        <v>0</v>
      </c>
      <c r="BG524" s="119">
        <f t="shared" si="214"/>
        <v>3.3576643523721688E-5</v>
      </c>
      <c r="BH524" s="119" t="str">
        <f t="shared" si="215"/>
        <v/>
      </c>
      <c r="BM524" s="134">
        <v>495</v>
      </c>
      <c r="BN524" s="119">
        <f t="shared" si="216"/>
        <v>-9.9029758418868283</v>
      </c>
      <c r="BO524" s="140">
        <f t="shared" si="217"/>
        <v>1.0579085173183326E-2</v>
      </c>
      <c r="BP524" s="140">
        <f t="shared" si="218"/>
        <v>2.1691693767646809E-2</v>
      </c>
      <c r="BQ524" s="119">
        <f t="shared" si="219"/>
        <v>1.0579085173183326E-2</v>
      </c>
      <c r="BR524" s="119" t="str">
        <f t="shared" si="220"/>
        <v/>
      </c>
      <c r="BS524" s="119" t="str">
        <f t="shared" si="221"/>
        <v/>
      </c>
      <c r="BT524" s="140">
        <f t="shared" si="222"/>
        <v>0</v>
      </c>
      <c r="BU524" s="119">
        <f t="shared" si="223"/>
        <v>1.0579085173183326E-2</v>
      </c>
      <c r="BV524" s="119" t="str">
        <f t="shared" si="224"/>
        <v/>
      </c>
      <c r="BZ524" s="136">
        <f t="shared" si="206"/>
        <v>3.2128000000000263</v>
      </c>
      <c r="CA524" s="119">
        <f t="shared" si="204"/>
        <v>0.86464346140378701</v>
      </c>
      <c r="CB524" s="119">
        <f t="shared" si="205"/>
        <v>6.323291920879992E-4</v>
      </c>
      <c r="CC524" s="119" t="str">
        <f t="shared" si="225"/>
        <v/>
      </c>
      <c r="CD524" s="121" t="str">
        <f t="shared" si="226"/>
        <v/>
      </c>
    </row>
    <row r="525" spans="51:82" ht="20.100000000000001" customHeight="1" x14ac:dyDescent="0.25">
      <c r="AY525" s="134">
        <v>496</v>
      </c>
      <c r="AZ525" s="119">
        <f t="shared" si="207"/>
        <v>-3113.9792313873609</v>
      </c>
      <c r="BA525" s="140">
        <f t="shared" si="208"/>
        <v>3.3848771019230197E-5</v>
      </c>
      <c r="BB525" s="140">
        <f t="shared" si="209"/>
        <v>2.1899987895095108E-2</v>
      </c>
      <c r="BC525" s="119">
        <f t="shared" si="210"/>
        <v>3.3848771019230197E-5</v>
      </c>
      <c r="BD525" s="119" t="str">
        <f t="shared" si="211"/>
        <v/>
      </c>
      <c r="BE525" s="119" t="str">
        <f t="shared" si="212"/>
        <v/>
      </c>
      <c r="BF525" s="119">
        <f t="shared" si="213"/>
        <v>0</v>
      </c>
      <c r="BG525" s="119">
        <f t="shared" si="214"/>
        <v>3.3848771019230197E-5</v>
      </c>
      <c r="BH525" s="119" t="str">
        <f t="shared" si="215"/>
        <v/>
      </c>
      <c r="BM525" s="134">
        <v>496</v>
      </c>
      <c r="BN525" s="119">
        <f t="shared" si="216"/>
        <v>-9.8833659887345782</v>
      </c>
      <c r="BO525" s="140">
        <f t="shared" si="217"/>
        <v>1.0664825129618085E-2</v>
      </c>
      <c r="BP525" s="140">
        <f t="shared" si="218"/>
        <v>2.1899987895095108E-2</v>
      </c>
      <c r="BQ525" s="119">
        <f t="shared" si="219"/>
        <v>1.0664825129618085E-2</v>
      </c>
      <c r="BR525" s="119" t="str">
        <f t="shared" si="220"/>
        <v/>
      </c>
      <c r="BS525" s="119" t="str">
        <f t="shared" si="221"/>
        <v/>
      </c>
      <c r="BT525" s="140">
        <f t="shared" si="222"/>
        <v>0</v>
      </c>
      <c r="BU525" s="119">
        <f t="shared" si="223"/>
        <v>1.0664825129618085E-2</v>
      </c>
      <c r="BV525" s="119" t="str">
        <f t="shared" si="224"/>
        <v/>
      </c>
      <c r="BZ525" s="136">
        <f t="shared" si="206"/>
        <v>3.2192000000000265</v>
      </c>
      <c r="CA525" s="119">
        <f t="shared" si="204"/>
        <v>0.86401113221169901</v>
      </c>
      <c r="CB525" s="119">
        <f t="shared" si="205"/>
        <v>6.3344952034594115E-4</v>
      </c>
      <c r="CC525" s="119" t="str">
        <f t="shared" si="225"/>
        <v/>
      </c>
      <c r="CD525" s="121" t="str">
        <f t="shared" si="226"/>
        <v/>
      </c>
    </row>
    <row r="526" spans="51:82" ht="20.100000000000001" customHeight="1" x14ac:dyDescent="0.25">
      <c r="AY526" s="134">
        <v>497</v>
      </c>
      <c r="AZ526" s="119">
        <f t="shared" si="207"/>
        <v>-3107.8007011663544</v>
      </c>
      <c r="BA526" s="140">
        <f t="shared" si="208"/>
        <v>3.4122558052018973E-5</v>
      </c>
      <c r="BB526" s="140">
        <f t="shared" si="209"/>
        <v>2.2109968494855917E-2</v>
      </c>
      <c r="BC526" s="119">
        <f t="shared" si="210"/>
        <v>3.4122558052018973E-5</v>
      </c>
      <c r="BD526" s="119" t="str">
        <f t="shared" si="211"/>
        <v/>
      </c>
      <c r="BE526" s="119" t="str">
        <f t="shared" si="212"/>
        <v/>
      </c>
      <c r="BF526" s="119">
        <f t="shared" si="213"/>
        <v>0</v>
      </c>
      <c r="BG526" s="119">
        <f t="shared" si="214"/>
        <v>3.4122558052018973E-5</v>
      </c>
      <c r="BH526" s="119" t="str">
        <f t="shared" si="215"/>
        <v/>
      </c>
      <c r="BM526" s="134">
        <v>497</v>
      </c>
      <c r="BN526" s="119">
        <f t="shared" si="216"/>
        <v>-9.8637561355823262</v>
      </c>
      <c r="BO526" s="140">
        <f t="shared" si="217"/>
        <v>1.0751087961015739E-2</v>
      </c>
      <c r="BP526" s="140">
        <f t="shared" si="218"/>
        <v>2.2109968494855942E-2</v>
      </c>
      <c r="BQ526" s="119">
        <f t="shared" si="219"/>
        <v>1.0751087961015739E-2</v>
      </c>
      <c r="BR526" s="119" t="str">
        <f t="shared" si="220"/>
        <v/>
      </c>
      <c r="BS526" s="119" t="str">
        <f t="shared" si="221"/>
        <v/>
      </c>
      <c r="BT526" s="140">
        <f t="shared" si="222"/>
        <v>0</v>
      </c>
      <c r="BU526" s="119">
        <f t="shared" si="223"/>
        <v>1.0751087961015739E-2</v>
      </c>
      <c r="BV526" s="119" t="str">
        <f t="shared" si="224"/>
        <v/>
      </c>
      <c r="BZ526" s="136">
        <f t="shared" si="206"/>
        <v>3.2256000000000267</v>
      </c>
      <c r="CA526" s="119">
        <f t="shared" si="204"/>
        <v>0.86337768269135307</v>
      </c>
      <c r="CB526" s="119">
        <f t="shared" si="205"/>
        <v>6.3456557576291317E-4</v>
      </c>
      <c r="CC526" s="119" t="str">
        <f t="shared" si="225"/>
        <v/>
      </c>
      <c r="CD526" s="121" t="str">
        <f t="shared" si="226"/>
        <v/>
      </c>
    </row>
    <row r="527" spans="51:82" ht="20.100000000000001" customHeight="1" x14ac:dyDescent="0.25">
      <c r="AY527" s="134">
        <v>498</v>
      </c>
      <c r="AZ527" s="119">
        <f t="shared" si="207"/>
        <v>-3101.6221709453475</v>
      </c>
      <c r="BA527" s="140">
        <f t="shared" si="208"/>
        <v>3.4398009248769229E-5</v>
      </c>
      <c r="BB527" s="140">
        <f t="shared" si="209"/>
        <v>2.2321645834745395E-2</v>
      </c>
      <c r="BC527" s="119">
        <f t="shared" si="210"/>
        <v>3.4398009248769229E-5</v>
      </c>
      <c r="BD527" s="119" t="str">
        <f t="shared" si="211"/>
        <v/>
      </c>
      <c r="BE527" s="119" t="str">
        <f t="shared" si="212"/>
        <v/>
      </c>
      <c r="BF527" s="119">
        <f t="shared" si="213"/>
        <v>0</v>
      </c>
      <c r="BG527" s="119">
        <f t="shared" si="214"/>
        <v>3.4398009248769229E-5</v>
      </c>
      <c r="BH527" s="119" t="str">
        <f t="shared" si="215"/>
        <v/>
      </c>
      <c r="BM527" s="134">
        <v>498</v>
      </c>
      <c r="BN527" s="119">
        <f t="shared" si="216"/>
        <v>-9.8441462824300761</v>
      </c>
      <c r="BO527" s="140">
        <f t="shared" si="217"/>
        <v>1.0837875125117391E-2</v>
      </c>
      <c r="BP527" s="140">
        <f t="shared" si="218"/>
        <v>2.2321645834745395E-2</v>
      </c>
      <c r="BQ527" s="119">
        <f t="shared" si="219"/>
        <v>1.0837875125117391E-2</v>
      </c>
      <c r="BR527" s="119" t="str">
        <f t="shared" si="220"/>
        <v/>
      </c>
      <c r="BS527" s="119" t="str">
        <f t="shared" si="221"/>
        <v/>
      </c>
      <c r="BT527" s="140">
        <f t="shared" si="222"/>
        <v>0</v>
      </c>
      <c r="BU527" s="119">
        <f t="shared" si="223"/>
        <v>1.0837875125117391E-2</v>
      </c>
      <c r="BV527" s="119" t="str">
        <f t="shared" si="224"/>
        <v/>
      </c>
      <c r="BZ527" s="136">
        <f t="shared" si="206"/>
        <v>3.2320000000000269</v>
      </c>
      <c r="CA527" s="119">
        <f t="shared" si="204"/>
        <v>0.86274311711559015</v>
      </c>
      <c r="CB527" s="119">
        <f t="shared" si="205"/>
        <v>6.3567735360525734E-4</v>
      </c>
      <c r="CC527" s="119" t="str">
        <f t="shared" si="225"/>
        <v/>
      </c>
      <c r="CD527" s="121" t="str">
        <f t="shared" si="226"/>
        <v/>
      </c>
    </row>
    <row r="528" spans="51:82" ht="20.100000000000001" customHeight="1" x14ac:dyDescent="0.25">
      <c r="AY528" s="134">
        <v>499</v>
      </c>
      <c r="AZ528" s="119">
        <f t="shared" si="207"/>
        <v>-3095.4436407243411</v>
      </c>
      <c r="BA528" s="140">
        <f t="shared" si="208"/>
        <v>3.4675129193346426E-5</v>
      </c>
      <c r="BB528" s="140">
        <f t="shared" si="209"/>
        <v>2.2535030211033827E-2</v>
      </c>
      <c r="BC528" s="119">
        <f t="shared" si="210"/>
        <v>3.4675129193346426E-5</v>
      </c>
      <c r="BD528" s="119" t="str">
        <f t="shared" si="211"/>
        <v/>
      </c>
      <c r="BE528" s="119" t="str">
        <f t="shared" si="212"/>
        <v/>
      </c>
      <c r="BF528" s="119">
        <f t="shared" si="213"/>
        <v>0</v>
      </c>
      <c r="BG528" s="119">
        <f t="shared" si="214"/>
        <v>3.4675129193346426E-5</v>
      </c>
      <c r="BH528" s="119" t="str">
        <f t="shared" si="215"/>
        <v/>
      </c>
      <c r="BM528" s="134">
        <v>499</v>
      </c>
      <c r="BN528" s="119">
        <f t="shared" si="216"/>
        <v>-9.8245364292778241</v>
      </c>
      <c r="BO528" s="140">
        <f t="shared" si="217"/>
        <v>1.0925188066174133E-2</v>
      </c>
      <c r="BP528" s="140">
        <f t="shared" si="218"/>
        <v>2.2535030211033827E-2</v>
      </c>
      <c r="BQ528" s="119">
        <f t="shared" si="219"/>
        <v>1.0925188066174133E-2</v>
      </c>
      <c r="BR528" s="119" t="str">
        <f t="shared" si="220"/>
        <v/>
      </c>
      <c r="BS528" s="119" t="str">
        <f t="shared" si="221"/>
        <v/>
      </c>
      <c r="BT528" s="140">
        <f t="shared" si="222"/>
        <v>0</v>
      </c>
      <c r="BU528" s="119">
        <f t="shared" si="223"/>
        <v>1.0925188066174133E-2</v>
      </c>
      <c r="BV528" s="119" t="str">
        <f t="shared" si="224"/>
        <v/>
      </c>
      <c r="BZ528" s="136">
        <f t="shared" si="206"/>
        <v>3.238400000000027</v>
      </c>
      <c r="CA528" s="119">
        <f t="shared" si="204"/>
        <v>0.8621074397619849</v>
      </c>
      <c r="CB528" s="119">
        <f t="shared" si="205"/>
        <v>6.3678484924178935E-4</v>
      </c>
      <c r="CC528" s="119" t="str">
        <f t="shared" si="225"/>
        <v/>
      </c>
      <c r="CD528" s="121" t="str">
        <f t="shared" si="226"/>
        <v/>
      </c>
    </row>
    <row r="529" spans="14:82" ht="20.100000000000001" customHeight="1" x14ac:dyDescent="0.25">
      <c r="AY529" s="134">
        <v>500</v>
      </c>
      <c r="AZ529" s="119">
        <f t="shared" si="207"/>
        <v>-3089.2651105033342</v>
      </c>
      <c r="BA529" s="140">
        <f t="shared" si="208"/>
        <v>3.4953922426159993E-5</v>
      </c>
      <c r="BB529" s="140">
        <f t="shared" si="209"/>
        <v>2.2750131948179191E-2</v>
      </c>
      <c r="BC529" s="119">
        <f t="shared" si="210"/>
        <v>3.4953922426159993E-5</v>
      </c>
      <c r="BD529" s="119" t="str">
        <f t="shared" si="211"/>
        <v/>
      </c>
      <c r="BE529" s="119" t="str">
        <f t="shared" si="212"/>
        <v/>
      </c>
      <c r="BF529" s="119">
        <f t="shared" si="213"/>
        <v>0</v>
      </c>
      <c r="BG529" s="119">
        <f t="shared" si="214"/>
        <v>3.4953922426159993E-5</v>
      </c>
      <c r="BH529" s="119" t="str">
        <f t="shared" si="215"/>
        <v/>
      </c>
      <c r="BM529" s="134">
        <v>500</v>
      </c>
      <c r="BN529" s="119">
        <f t="shared" si="216"/>
        <v>-9.8049265761255739</v>
      </c>
      <c r="BO529" s="140">
        <f t="shared" si="217"/>
        <v>1.1013028214745212E-2</v>
      </c>
      <c r="BP529" s="140">
        <f t="shared" si="218"/>
        <v>2.2750131948179191E-2</v>
      </c>
      <c r="BQ529" s="119">
        <f t="shared" si="219"/>
        <v>1.1013028214745212E-2</v>
      </c>
      <c r="BR529" s="119" t="str">
        <f t="shared" si="220"/>
        <v/>
      </c>
      <c r="BS529" s="119" t="str">
        <f t="shared" si="221"/>
        <v/>
      </c>
      <c r="BT529" s="140">
        <f t="shared" si="222"/>
        <v>0</v>
      </c>
      <c r="BU529" s="119">
        <f t="shared" si="223"/>
        <v>1.1013028214745212E-2</v>
      </c>
      <c r="BV529" s="119" t="str">
        <f t="shared" si="224"/>
        <v/>
      </c>
      <c r="BZ529" s="136">
        <f t="shared" si="206"/>
        <v>3.2448000000000272</v>
      </c>
      <c r="CA529" s="119">
        <f t="shared" si="204"/>
        <v>0.86147065491274311</v>
      </c>
      <c r="CB529" s="119">
        <f t="shared" si="205"/>
        <v>6.3788805814080085E-4</v>
      </c>
      <c r="CC529" s="119" t="str">
        <f t="shared" si="225"/>
        <v/>
      </c>
      <c r="CD529" s="121" t="str">
        <f t="shared" si="226"/>
        <v/>
      </c>
    </row>
    <row r="530" spans="14:82" ht="20.100000000000001" customHeight="1" x14ac:dyDescent="0.25">
      <c r="AY530" s="134">
        <v>501</v>
      </c>
      <c r="AZ530" s="119">
        <f t="shared" si="207"/>
        <v>-3083.0865802823278</v>
      </c>
      <c r="BA530" s="140">
        <f t="shared" si="208"/>
        <v>3.5234393443521573E-5</v>
      </c>
      <c r="BB530" s="140">
        <f t="shared" si="209"/>
        <v>2.2966961398556578E-2</v>
      </c>
      <c r="BC530" s="119">
        <f t="shared" si="210"/>
        <v>3.5234393443521573E-5</v>
      </c>
      <c r="BD530" s="119" t="str">
        <f t="shared" si="211"/>
        <v/>
      </c>
      <c r="BE530" s="119" t="str">
        <f t="shared" si="212"/>
        <v/>
      </c>
      <c r="BF530" s="119">
        <f t="shared" si="213"/>
        <v>0</v>
      </c>
      <c r="BG530" s="119">
        <f t="shared" si="214"/>
        <v>3.5234393443521573E-5</v>
      </c>
      <c r="BH530" s="119" t="str">
        <f t="shared" si="215"/>
        <v/>
      </c>
      <c r="BM530" s="134">
        <v>501</v>
      </c>
      <c r="BN530" s="119">
        <f t="shared" si="216"/>
        <v>-9.785316722973322</v>
      </c>
      <c r="BO530" s="140">
        <f t="shared" si="217"/>
        <v>1.110139698749588E-2</v>
      </c>
      <c r="BP530" s="140">
        <f t="shared" si="218"/>
        <v>2.2966961398556605E-2</v>
      </c>
      <c r="BQ530" s="119">
        <f t="shared" si="219"/>
        <v>1.110139698749588E-2</v>
      </c>
      <c r="BR530" s="119" t="str">
        <f t="shared" si="220"/>
        <v/>
      </c>
      <c r="BS530" s="119" t="str">
        <f t="shared" si="221"/>
        <v/>
      </c>
      <c r="BT530" s="140">
        <f t="shared" si="222"/>
        <v>0</v>
      </c>
      <c r="BU530" s="119">
        <f t="shared" si="223"/>
        <v>1.110139698749588E-2</v>
      </c>
      <c r="BV530" s="119" t="str">
        <f t="shared" si="224"/>
        <v/>
      </c>
      <c r="BZ530" s="136">
        <f t="shared" si="206"/>
        <v>3.2512000000000274</v>
      </c>
      <c r="CA530" s="119">
        <f t="shared" si="204"/>
        <v>0.8608327668546023</v>
      </c>
      <c r="CB530" s="119">
        <f t="shared" si="205"/>
        <v>6.3898697587172482E-4</v>
      </c>
      <c r="CC530" s="119" t="str">
        <f t="shared" si="225"/>
        <v/>
      </c>
      <c r="CD530" s="121" t="str">
        <f t="shared" si="226"/>
        <v/>
      </c>
    </row>
    <row r="531" spans="14:82" ht="20.100000000000001" customHeight="1" x14ac:dyDescent="0.25">
      <c r="AY531" s="134">
        <v>502</v>
      </c>
      <c r="AZ531" s="119">
        <f t="shared" si="207"/>
        <v>-3076.9080500613209</v>
      </c>
      <c r="BA531" s="140">
        <f t="shared" si="208"/>
        <v>3.5516546697001596E-5</v>
      </c>
      <c r="BB531" s="140">
        <f t="shared" si="209"/>
        <v>2.3185528942183821E-2</v>
      </c>
      <c r="BC531" s="119">
        <f t="shared" si="210"/>
        <v>3.5516546697001596E-5</v>
      </c>
      <c r="BD531" s="119" t="str">
        <f t="shared" si="211"/>
        <v/>
      </c>
      <c r="BE531" s="119" t="str">
        <f t="shared" si="212"/>
        <v/>
      </c>
      <c r="BF531" s="119">
        <f t="shared" si="213"/>
        <v>0</v>
      </c>
      <c r="BG531" s="119">
        <f t="shared" si="214"/>
        <v>3.5516546697001596E-5</v>
      </c>
      <c r="BH531" s="119" t="str">
        <f t="shared" si="215"/>
        <v/>
      </c>
      <c r="BM531" s="134">
        <v>502</v>
      </c>
      <c r="BN531" s="119">
        <f t="shared" si="216"/>
        <v>-9.7657068698210718</v>
      </c>
      <c r="BO531" s="140">
        <f t="shared" si="217"/>
        <v>1.1190295786994608E-2</v>
      </c>
      <c r="BP531" s="140">
        <f t="shared" si="218"/>
        <v>2.3185528942183821E-2</v>
      </c>
      <c r="BQ531" s="119">
        <f t="shared" si="219"/>
        <v>1.1190295786994608E-2</v>
      </c>
      <c r="BR531" s="119" t="str">
        <f t="shared" si="220"/>
        <v/>
      </c>
      <c r="BS531" s="119" t="str">
        <f t="shared" si="221"/>
        <v/>
      </c>
      <c r="BT531" s="140">
        <f t="shared" si="222"/>
        <v>0</v>
      </c>
      <c r="BU531" s="119">
        <f t="shared" si="223"/>
        <v>1.1190295786994608E-2</v>
      </c>
      <c r="BV531" s="119" t="str">
        <f t="shared" si="224"/>
        <v/>
      </c>
      <c r="BZ531" s="136">
        <f t="shared" si="206"/>
        <v>3.2576000000000276</v>
      </c>
      <c r="CA531" s="119">
        <f t="shared" si="204"/>
        <v>0.86019377987873058</v>
      </c>
      <c r="CB531" s="119">
        <f t="shared" si="205"/>
        <v>6.4008159810191589E-4</v>
      </c>
      <c r="CC531" s="119" t="str">
        <f t="shared" si="225"/>
        <v/>
      </c>
      <c r="CD531" s="121" t="str">
        <f t="shared" si="226"/>
        <v/>
      </c>
    </row>
    <row r="532" spans="14:82" ht="20.100000000000001" customHeight="1" x14ac:dyDescent="0.25">
      <c r="AY532" s="134">
        <v>503</v>
      </c>
      <c r="AZ532" s="119">
        <f t="shared" si="207"/>
        <v>-3070.7295198403144</v>
      </c>
      <c r="BA532" s="140">
        <f t="shared" si="208"/>
        <v>3.580038659278402E-5</v>
      </c>
      <c r="BB532" s="140">
        <f t="shared" si="209"/>
        <v>2.3405844986442985E-2</v>
      </c>
      <c r="BC532" s="119">
        <f t="shared" si="210"/>
        <v>3.580038659278402E-5</v>
      </c>
      <c r="BD532" s="119" t="str">
        <f t="shared" si="211"/>
        <v/>
      </c>
      <c r="BE532" s="119" t="str">
        <f t="shared" si="212"/>
        <v/>
      </c>
      <c r="BF532" s="119">
        <f t="shared" si="213"/>
        <v>0</v>
      </c>
      <c r="BG532" s="119">
        <f t="shared" si="214"/>
        <v>3.580038659278402E-5</v>
      </c>
      <c r="BH532" s="119" t="str">
        <f t="shared" si="215"/>
        <v/>
      </c>
      <c r="BM532" s="134">
        <v>503</v>
      </c>
      <c r="BN532" s="119">
        <f t="shared" si="216"/>
        <v>-9.7460970166688199</v>
      </c>
      <c r="BO532" s="140">
        <f t="shared" si="217"/>
        <v>1.1279726001509902E-2</v>
      </c>
      <c r="BP532" s="140">
        <f t="shared" si="218"/>
        <v>2.3405844986443006E-2</v>
      </c>
      <c r="BQ532" s="119">
        <f t="shared" si="219"/>
        <v>1.1279726001509902E-2</v>
      </c>
      <c r="BR532" s="119" t="str">
        <f t="shared" si="220"/>
        <v/>
      </c>
      <c r="BS532" s="119" t="str">
        <f t="shared" si="221"/>
        <v/>
      </c>
      <c r="BT532" s="140">
        <f t="shared" si="222"/>
        <v>0</v>
      </c>
      <c r="BU532" s="119">
        <f t="shared" si="223"/>
        <v>1.1279726001509902E-2</v>
      </c>
      <c r="BV532" s="119" t="str">
        <f t="shared" si="224"/>
        <v/>
      </c>
      <c r="BZ532" s="136">
        <f t="shared" si="206"/>
        <v>3.2640000000000278</v>
      </c>
      <c r="CA532" s="119">
        <f t="shared" si="204"/>
        <v>0.85955369828062866</v>
      </c>
      <c r="CB532" s="119">
        <f t="shared" si="205"/>
        <v>6.4117192059953698E-4</v>
      </c>
      <c r="CC532" s="119" t="str">
        <f t="shared" si="225"/>
        <v/>
      </c>
      <c r="CD532" s="121" t="str">
        <f t="shared" si="226"/>
        <v/>
      </c>
    </row>
    <row r="533" spans="14:82" ht="20.100000000000001" customHeight="1" x14ac:dyDescent="0.25">
      <c r="AY533" s="134">
        <v>504</v>
      </c>
      <c r="AZ533" s="119">
        <f t="shared" si="207"/>
        <v>-3064.5509896193075</v>
      </c>
      <c r="BA533" s="140">
        <f t="shared" si="208"/>
        <v>3.6085917491020045E-5</v>
      </c>
      <c r="BB533" s="140">
        <f t="shared" si="209"/>
        <v>2.3627919965798095E-2</v>
      </c>
      <c r="BC533" s="119">
        <f t="shared" si="210"/>
        <v>3.6085917491020045E-5</v>
      </c>
      <c r="BD533" s="119" t="str">
        <f t="shared" si="211"/>
        <v/>
      </c>
      <c r="BE533" s="119" t="str">
        <f t="shared" si="212"/>
        <v/>
      </c>
      <c r="BF533" s="119">
        <f t="shared" si="213"/>
        <v>0</v>
      </c>
      <c r="BG533" s="119">
        <f t="shared" si="214"/>
        <v>3.6085917491020045E-5</v>
      </c>
      <c r="BH533" s="119" t="str">
        <f t="shared" si="215"/>
        <v/>
      </c>
      <c r="BM533" s="134">
        <v>504</v>
      </c>
      <c r="BN533" s="119">
        <f t="shared" si="216"/>
        <v>-9.7264871635165679</v>
      </c>
      <c r="BO533" s="140">
        <f t="shared" si="217"/>
        <v>1.1369689004806531E-2</v>
      </c>
      <c r="BP533" s="140">
        <f t="shared" si="218"/>
        <v>2.3627919965798109E-2</v>
      </c>
      <c r="BQ533" s="119">
        <f t="shared" si="219"/>
        <v>1.1369689004806531E-2</v>
      </c>
      <c r="BR533" s="119" t="str">
        <f t="shared" si="220"/>
        <v/>
      </c>
      <c r="BS533" s="119" t="str">
        <f t="shared" si="221"/>
        <v/>
      </c>
      <c r="BT533" s="140">
        <f t="shared" si="222"/>
        <v>0</v>
      </c>
      <c r="BU533" s="119">
        <f t="shared" si="223"/>
        <v>1.1369689004806531E-2</v>
      </c>
      <c r="BV533" s="119" t="str">
        <f t="shared" si="224"/>
        <v/>
      </c>
      <c r="BZ533" s="136">
        <f t="shared" si="206"/>
        <v>3.270400000000028</v>
      </c>
      <c r="CA533" s="119">
        <f t="shared" si="204"/>
        <v>0.85891252636002913</v>
      </c>
      <c r="CB533" s="119">
        <f t="shared" si="205"/>
        <v>6.4225793923000651E-4</v>
      </c>
      <c r="CC533" s="119" t="str">
        <f t="shared" si="225"/>
        <v/>
      </c>
      <c r="CD533" s="121" t="str">
        <f t="shared" si="226"/>
        <v/>
      </c>
    </row>
    <row r="534" spans="14:82" ht="20.100000000000001" customHeight="1" x14ac:dyDescent="0.25">
      <c r="AY534" s="134">
        <v>505</v>
      </c>
      <c r="AZ534" s="119">
        <f t="shared" si="207"/>
        <v>-3058.3724593983011</v>
      </c>
      <c r="BA534" s="140">
        <f t="shared" si="208"/>
        <v>3.6373143705179828E-5</v>
      </c>
      <c r="BB534" s="140">
        <f t="shared" si="209"/>
        <v>2.3851764341508493E-2</v>
      </c>
      <c r="BC534" s="119">
        <f t="shared" si="210"/>
        <v>3.6373143705179828E-5</v>
      </c>
      <c r="BD534" s="119" t="str">
        <f t="shared" si="211"/>
        <v/>
      </c>
      <c r="BE534" s="119" t="str">
        <f t="shared" si="212"/>
        <v/>
      </c>
      <c r="BF534" s="119">
        <f t="shared" si="213"/>
        <v>0</v>
      </c>
      <c r="BG534" s="119">
        <f t="shared" si="214"/>
        <v>3.6373143705179828E-5</v>
      </c>
      <c r="BH534" s="119" t="str">
        <f t="shared" si="215"/>
        <v/>
      </c>
      <c r="BM534" s="134">
        <v>505</v>
      </c>
      <c r="BN534" s="119">
        <f t="shared" si="216"/>
        <v>-9.7068773103643178</v>
      </c>
      <c r="BO534" s="140">
        <f t="shared" si="217"/>
        <v>1.1460186155941387E-2</v>
      </c>
      <c r="BP534" s="140">
        <f t="shared" si="218"/>
        <v>2.3851764341508513E-2</v>
      </c>
      <c r="BQ534" s="119">
        <f t="shared" si="219"/>
        <v>1.1460186155941387E-2</v>
      </c>
      <c r="BR534" s="119" t="str">
        <f t="shared" si="220"/>
        <v/>
      </c>
      <c r="BS534" s="119" t="str">
        <f t="shared" si="221"/>
        <v/>
      </c>
      <c r="BT534" s="140">
        <f t="shared" si="222"/>
        <v>0</v>
      </c>
      <c r="BU534" s="119">
        <f t="shared" si="223"/>
        <v>1.1460186155941387E-2</v>
      </c>
      <c r="BV534" s="119" t="str">
        <f t="shared" si="224"/>
        <v/>
      </c>
      <c r="BZ534" s="136">
        <f t="shared" si="206"/>
        <v>3.2768000000000281</v>
      </c>
      <c r="CA534" s="119">
        <f t="shared" si="204"/>
        <v>0.85827026842079912</v>
      </c>
      <c r="CB534" s="119">
        <f t="shared" si="205"/>
        <v>6.4333964995710868E-4</v>
      </c>
      <c r="CC534" s="119" t="str">
        <f t="shared" si="225"/>
        <v/>
      </c>
      <c r="CD534" s="121" t="str">
        <f t="shared" si="226"/>
        <v/>
      </c>
    </row>
    <row r="535" spans="14:82" ht="20.100000000000001" customHeight="1" x14ac:dyDescent="0.25">
      <c r="AY535" s="134">
        <v>506</v>
      </c>
      <c r="AZ535" s="119">
        <f t="shared" si="207"/>
        <v>-3052.1939291772942</v>
      </c>
      <c r="BA535" s="140">
        <f t="shared" si="208"/>
        <v>3.6662069501403258E-5</v>
      </c>
      <c r="BB535" s="140">
        <f t="shared" si="209"/>
        <v>2.4077388601338717E-2</v>
      </c>
      <c r="BC535" s="119">
        <f t="shared" si="210"/>
        <v>3.6662069501403258E-5</v>
      </c>
      <c r="BD535" s="119" t="str">
        <f t="shared" si="211"/>
        <v/>
      </c>
      <c r="BE535" s="119" t="str">
        <f t="shared" si="212"/>
        <v/>
      </c>
      <c r="BF535" s="119">
        <f t="shared" si="213"/>
        <v>0</v>
      </c>
      <c r="BG535" s="119">
        <f t="shared" si="214"/>
        <v>3.6662069501403258E-5</v>
      </c>
      <c r="BH535" s="119" t="str">
        <f t="shared" si="215"/>
        <v/>
      </c>
      <c r="BM535" s="134">
        <v>506</v>
      </c>
      <c r="BN535" s="119">
        <f t="shared" si="216"/>
        <v>-9.6872674572120658</v>
      </c>
      <c r="BO535" s="140">
        <f t="shared" si="217"/>
        <v>1.1551218799058854E-2</v>
      </c>
      <c r="BP535" s="140">
        <f t="shared" si="218"/>
        <v>2.4077388601338727E-2</v>
      </c>
      <c r="BQ535" s="119">
        <f t="shared" si="219"/>
        <v>1.1551218799058854E-2</v>
      </c>
      <c r="BR535" s="119" t="str">
        <f t="shared" si="220"/>
        <v/>
      </c>
      <c r="BS535" s="119" t="str">
        <f t="shared" si="221"/>
        <v/>
      </c>
      <c r="BT535" s="140">
        <f t="shared" si="222"/>
        <v>0</v>
      </c>
      <c r="BU535" s="119">
        <f t="shared" si="223"/>
        <v>1.1551218799058854E-2</v>
      </c>
      <c r="BV535" s="119" t="str">
        <f t="shared" si="224"/>
        <v/>
      </c>
      <c r="BZ535" s="136">
        <f t="shared" si="206"/>
        <v>3.2832000000000283</v>
      </c>
      <c r="CA535" s="119">
        <f t="shared" ref="CA535:CA598" si="227">_xlfn.CHISQ.DIST.RT(BZ535,7)</f>
        <v>0.85762692877084201</v>
      </c>
      <c r="CB535" s="119">
        <f t="shared" ref="CB535:CB598" si="228">CA535-CA536</f>
        <v>6.4441704884199424E-4</v>
      </c>
      <c r="CC535" s="119" t="str">
        <f t="shared" si="225"/>
        <v/>
      </c>
      <c r="CD535" s="121" t="str">
        <f t="shared" si="226"/>
        <v/>
      </c>
    </row>
    <row r="536" spans="14:82" ht="20.100000000000001" customHeight="1" x14ac:dyDescent="0.25">
      <c r="AY536" s="134">
        <v>507</v>
      </c>
      <c r="AZ536" s="119">
        <f t="shared" si="207"/>
        <v>-3046.0153989562878</v>
      </c>
      <c r="BA536" s="140">
        <f t="shared" si="208"/>
        <v>3.6952699097848833E-5</v>
      </c>
      <c r="BB536" s="140">
        <f t="shared" si="209"/>
        <v>2.4304803259263697E-2</v>
      </c>
      <c r="BC536" s="119">
        <f t="shared" si="210"/>
        <v>3.6952699097848833E-5</v>
      </c>
      <c r="BD536" s="119" t="str">
        <f t="shared" si="211"/>
        <v/>
      </c>
      <c r="BE536" s="119" t="str">
        <f t="shared" si="212"/>
        <v/>
      </c>
      <c r="BF536" s="119">
        <f t="shared" si="213"/>
        <v>0</v>
      </c>
      <c r="BG536" s="119">
        <f t="shared" si="214"/>
        <v>3.6952699097848833E-5</v>
      </c>
      <c r="BH536" s="119" t="str">
        <f t="shared" si="215"/>
        <v/>
      </c>
      <c r="BM536" s="134">
        <v>507</v>
      </c>
      <c r="BN536" s="119">
        <f t="shared" si="216"/>
        <v>-9.6676576040598157</v>
      </c>
      <c r="BO536" s="140">
        <f t="shared" si="217"/>
        <v>1.1642788263185709E-2</v>
      </c>
      <c r="BP536" s="140">
        <f t="shared" si="218"/>
        <v>2.4304803259263714E-2</v>
      </c>
      <c r="BQ536" s="119">
        <f t="shared" si="219"/>
        <v>1.1642788263185709E-2</v>
      </c>
      <c r="BR536" s="119" t="str">
        <f t="shared" si="220"/>
        <v/>
      </c>
      <c r="BS536" s="119" t="str">
        <f t="shared" si="221"/>
        <v/>
      </c>
      <c r="BT536" s="140">
        <f t="shared" si="222"/>
        <v>0</v>
      </c>
      <c r="BU536" s="119">
        <f t="shared" si="223"/>
        <v>1.1642788263185709E-2</v>
      </c>
      <c r="BV536" s="119" t="str">
        <f t="shared" si="224"/>
        <v/>
      </c>
      <c r="BZ536" s="136">
        <f t="shared" si="206"/>
        <v>3.2896000000000285</v>
      </c>
      <c r="CA536" s="119">
        <f t="shared" si="227"/>
        <v>0.85698251172200002</v>
      </c>
      <c r="CB536" s="119">
        <f t="shared" si="228"/>
        <v>6.4549013204373562E-4</v>
      </c>
      <c r="CC536" s="119" t="str">
        <f t="shared" si="225"/>
        <v/>
      </c>
      <c r="CD536" s="121" t="str">
        <f t="shared" si="226"/>
        <v/>
      </c>
    </row>
    <row r="537" spans="14:82" ht="20.100000000000001" customHeight="1" x14ac:dyDescent="0.25">
      <c r="AY537" s="134">
        <v>508</v>
      </c>
      <c r="AZ537" s="119">
        <f t="shared" si="207"/>
        <v>-3039.8368687352809</v>
      </c>
      <c r="BA537" s="140">
        <f t="shared" si="208"/>
        <v>3.7245036664041777E-5</v>
      </c>
      <c r="BB537" s="140">
        <f t="shared" si="209"/>
        <v>2.4534018855170637E-2</v>
      </c>
      <c r="BC537" s="119">
        <f t="shared" si="210"/>
        <v>3.7245036664041777E-5</v>
      </c>
      <c r="BD537" s="119" t="str">
        <f t="shared" si="211"/>
        <v/>
      </c>
      <c r="BE537" s="119" t="str">
        <f t="shared" si="212"/>
        <v/>
      </c>
      <c r="BF537" s="119">
        <f t="shared" si="213"/>
        <v>0</v>
      </c>
      <c r="BG537" s="119">
        <f t="shared" si="214"/>
        <v>3.7245036664041777E-5</v>
      </c>
      <c r="BH537" s="119" t="str">
        <f t="shared" si="215"/>
        <v/>
      </c>
      <c r="BM537" s="134">
        <v>508</v>
      </c>
      <c r="BN537" s="119">
        <f t="shared" si="216"/>
        <v>-9.6480477509075637</v>
      </c>
      <c r="BO537" s="140">
        <f t="shared" si="217"/>
        <v>1.1734895862025699E-2</v>
      </c>
      <c r="BP537" s="140">
        <f t="shared" si="218"/>
        <v>2.4534018855170651E-2</v>
      </c>
      <c r="BQ537" s="119">
        <f t="shared" si="219"/>
        <v>1.1734895862025699E-2</v>
      </c>
      <c r="BR537" s="119" t="str">
        <f t="shared" si="220"/>
        <v/>
      </c>
      <c r="BS537" s="119" t="str">
        <f t="shared" si="221"/>
        <v/>
      </c>
      <c r="BT537" s="140">
        <f t="shared" si="222"/>
        <v>0</v>
      </c>
      <c r="BU537" s="119">
        <f t="shared" si="223"/>
        <v>1.1734895862025699E-2</v>
      </c>
      <c r="BV537" s="119" t="str">
        <f t="shared" si="224"/>
        <v/>
      </c>
      <c r="BZ537" s="136">
        <f t="shared" ref="BZ537:BZ600" si="229">BZ536+$CC$19</f>
        <v>3.2960000000000287</v>
      </c>
      <c r="CA537" s="119">
        <f t="shared" si="227"/>
        <v>0.85633702158995628</v>
      </c>
      <c r="CB537" s="119">
        <f t="shared" si="228"/>
        <v>6.4655889581610726E-4</v>
      </c>
      <c r="CC537" s="119" t="str">
        <f t="shared" si="225"/>
        <v/>
      </c>
      <c r="CD537" s="121" t="str">
        <f t="shared" si="226"/>
        <v/>
      </c>
    </row>
    <row r="538" spans="14:82" ht="20.100000000000001" customHeight="1" x14ac:dyDescent="0.25">
      <c r="AY538" s="134">
        <v>509</v>
      </c>
      <c r="AZ538" s="119">
        <f t="shared" si="207"/>
        <v>-3033.6583385142744</v>
      </c>
      <c r="BA538" s="140">
        <f t="shared" si="208"/>
        <v>3.7539086320220388E-5</v>
      </c>
      <c r="BB538" s="140">
        <f t="shared" si="209"/>
        <v>2.476504595455626E-2</v>
      </c>
      <c r="BC538" s="119">
        <f t="shared" si="210"/>
        <v>3.7539086320220388E-5</v>
      </c>
      <c r="BD538" s="119" t="str">
        <f t="shared" si="211"/>
        <v/>
      </c>
      <c r="BE538" s="119" t="str">
        <f t="shared" si="212"/>
        <v/>
      </c>
      <c r="BF538" s="119">
        <f t="shared" si="213"/>
        <v>0</v>
      </c>
      <c r="BG538" s="119">
        <f t="shared" si="214"/>
        <v>3.7539086320220388E-5</v>
      </c>
      <c r="BH538" s="119" t="str">
        <f t="shared" si="215"/>
        <v/>
      </c>
      <c r="BM538" s="134">
        <v>509</v>
      </c>
      <c r="BN538" s="119">
        <f t="shared" si="216"/>
        <v>-9.6284378977553136</v>
      </c>
      <c r="BO538" s="140">
        <f t="shared" si="217"/>
        <v>1.1827542893753604E-2</v>
      </c>
      <c r="BP538" s="140">
        <f t="shared" si="218"/>
        <v>2.4765045954556277E-2</v>
      </c>
      <c r="BQ538" s="119">
        <f t="shared" si="219"/>
        <v>1.1827542893753604E-2</v>
      </c>
      <c r="BR538" s="119" t="str">
        <f t="shared" si="220"/>
        <v/>
      </c>
      <c r="BS538" s="119" t="str">
        <f t="shared" si="221"/>
        <v/>
      </c>
      <c r="BT538" s="140">
        <f t="shared" si="222"/>
        <v>0</v>
      </c>
      <c r="BU538" s="119">
        <f t="shared" si="223"/>
        <v>1.1827542893753604E-2</v>
      </c>
      <c r="BV538" s="119" t="str">
        <f t="shared" si="224"/>
        <v/>
      </c>
      <c r="BZ538" s="136">
        <f t="shared" si="229"/>
        <v>3.3024000000000289</v>
      </c>
      <c r="CA538" s="119">
        <f t="shared" si="227"/>
        <v>0.85569046269414017</v>
      </c>
      <c r="CB538" s="119">
        <f t="shared" si="228"/>
        <v>6.4762333651080528E-4</v>
      </c>
      <c r="CC538" s="119" t="str">
        <f t="shared" si="225"/>
        <v/>
      </c>
      <c r="CD538" s="121" t="str">
        <f t="shared" si="226"/>
        <v/>
      </c>
    </row>
    <row r="539" spans="14:82" ht="20.100000000000001" customHeight="1" x14ac:dyDescent="0.25">
      <c r="AY539" s="134">
        <v>510</v>
      </c>
      <c r="AZ539" s="119">
        <f t="shared" si="207"/>
        <v>-3027.4798082932675</v>
      </c>
      <c r="BA539" s="140">
        <f t="shared" si="208"/>
        <v>3.7834852136681588E-5</v>
      </c>
      <c r="BB539" s="140">
        <f t="shared" si="209"/>
        <v>2.4997895148220432E-2</v>
      </c>
      <c r="BC539" s="119">
        <f t="shared" si="210"/>
        <v>3.7834852136681588E-5</v>
      </c>
      <c r="BD539" s="119" t="str">
        <f t="shared" si="211"/>
        <v/>
      </c>
      <c r="BE539" s="119" t="str">
        <f t="shared" si="212"/>
        <v/>
      </c>
      <c r="BF539" s="119">
        <f t="shared" si="213"/>
        <v>0</v>
      </c>
      <c r="BG539" s="119">
        <f t="shared" si="214"/>
        <v>3.7834852136681588E-5</v>
      </c>
      <c r="BH539" s="119" t="str">
        <f t="shared" si="215"/>
        <v/>
      </c>
      <c r="BM539" s="134">
        <v>510</v>
      </c>
      <c r="BN539" s="119">
        <f t="shared" si="216"/>
        <v>-9.6088280446030616</v>
      </c>
      <c r="BO539" s="140">
        <f t="shared" si="217"/>
        <v>1.1920730640809039E-2</v>
      </c>
      <c r="BP539" s="140">
        <f t="shared" si="218"/>
        <v>2.4997895148220432E-2</v>
      </c>
      <c r="BQ539" s="119">
        <f t="shared" si="219"/>
        <v>1.1920730640809039E-2</v>
      </c>
      <c r="BR539" s="119" t="str">
        <f t="shared" si="220"/>
        <v/>
      </c>
      <c r="BS539" s="119" t="str">
        <f t="shared" si="221"/>
        <v/>
      </c>
      <c r="BT539" s="140">
        <f t="shared" si="222"/>
        <v>0</v>
      </c>
      <c r="BU539" s="119">
        <f t="shared" si="223"/>
        <v>1.1920730640809039E-2</v>
      </c>
      <c r="BV539" s="119" t="str">
        <f t="shared" si="224"/>
        <v/>
      </c>
      <c r="BZ539" s="136">
        <f t="shared" si="229"/>
        <v>3.3088000000000291</v>
      </c>
      <c r="CA539" s="119">
        <f t="shared" si="227"/>
        <v>0.85504283935762937</v>
      </c>
      <c r="CB539" s="119">
        <f t="shared" si="228"/>
        <v>6.4868345057389476E-4</v>
      </c>
      <c r="CC539" s="119" t="str">
        <f t="shared" si="225"/>
        <v/>
      </c>
      <c r="CD539" s="121" t="str">
        <f t="shared" si="226"/>
        <v/>
      </c>
    </row>
    <row r="540" spans="14:82" ht="20.100000000000001" customHeight="1" x14ac:dyDescent="0.25">
      <c r="AY540" s="134">
        <v>511</v>
      </c>
      <c r="AZ540" s="119">
        <f t="shared" si="207"/>
        <v>-3021.3012780722611</v>
      </c>
      <c r="BA540" s="140">
        <f t="shared" si="208"/>
        <v>3.8132338133124873E-5</v>
      </c>
      <c r="BB540" s="140">
        <f t="shared" si="209"/>
        <v>2.5232577051955387E-2</v>
      </c>
      <c r="BC540" s="119">
        <f t="shared" si="210"/>
        <v>3.8132338133124873E-5</v>
      </c>
      <c r="BD540" s="119" t="str">
        <f t="shared" si="211"/>
        <v/>
      </c>
      <c r="BE540" s="119" t="str">
        <f t="shared" si="212"/>
        <v/>
      </c>
      <c r="BF540" s="119">
        <f t="shared" si="213"/>
        <v>0</v>
      </c>
      <c r="BG540" s="119">
        <f t="shared" si="214"/>
        <v>3.8132338133124873E-5</v>
      </c>
      <c r="BH540" s="119" t="str">
        <f t="shared" si="215"/>
        <v/>
      </c>
      <c r="BM540" s="134">
        <v>511</v>
      </c>
      <c r="BN540" s="119">
        <f t="shared" si="216"/>
        <v>-9.5892181914508114</v>
      </c>
      <c r="BO540" s="140">
        <f t="shared" si="217"/>
        <v>1.2014460369689756E-2</v>
      </c>
      <c r="BP540" s="140">
        <f t="shared" si="218"/>
        <v>2.5232577051955411E-2</v>
      </c>
      <c r="BQ540" s="119">
        <f t="shared" si="219"/>
        <v>1.2014460369689756E-2</v>
      </c>
      <c r="BR540" s="119" t="str">
        <f t="shared" si="220"/>
        <v/>
      </c>
      <c r="BS540" s="119" t="str">
        <f t="shared" si="221"/>
        <v/>
      </c>
      <c r="BT540" s="140">
        <f t="shared" si="222"/>
        <v>0</v>
      </c>
      <c r="BU540" s="119">
        <f t="shared" si="223"/>
        <v>1.2014460369689756E-2</v>
      </c>
      <c r="BV540" s="119" t="str">
        <f t="shared" si="224"/>
        <v/>
      </c>
      <c r="BZ540" s="136">
        <f t="shared" si="229"/>
        <v>3.3152000000000292</v>
      </c>
      <c r="CA540" s="119">
        <f t="shared" si="227"/>
        <v>0.85439415590705547</v>
      </c>
      <c r="CB540" s="119">
        <f t="shared" si="228"/>
        <v>6.4973923454669791E-4</v>
      </c>
      <c r="CC540" s="119" t="str">
        <f t="shared" si="225"/>
        <v/>
      </c>
      <c r="CD540" s="121" t="str">
        <f t="shared" si="226"/>
        <v/>
      </c>
    </row>
    <row r="541" spans="14:82" ht="20.100000000000001" customHeight="1" x14ac:dyDescent="0.25">
      <c r="AY541" s="134">
        <v>512</v>
      </c>
      <c r="AZ541" s="119">
        <f t="shared" ref="AZ541:AZ604" si="230">$AZ$23+(AY541*$AZ$26)</f>
        <v>-3015.1227478512542</v>
      </c>
      <c r="BA541" s="140">
        <f t="shared" ref="BA541:BA604" si="231">_xlfn.NORM.DIST($AZ541,$AZ$20,$AZ$21,0)</f>
        <v>3.8431548277995716E-5</v>
      </c>
      <c r="BB541" s="140">
        <f t="shared" ref="BB541:BB604" si="232">_xlfn.NORM.DIST($AZ541,$AZ$20,$AZ$21,1)</f>
        <v>2.5469102306231367E-2</v>
      </c>
      <c r="BC541" s="119">
        <f t="shared" ref="BC541:BC604" si="233">IF(OR(BB541&lt;$BD$25,BB541&gt;$BD$26),BA541,"")</f>
        <v>3.8431548277995716E-5</v>
      </c>
      <c r="BD541" s="119" t="str">
        <f t="shared" ref="BD541:BD604" si="234">IF(AND(BB541&gt;$BD$25,BB541&lt;$BD$26),BA541,"")</f>
        <v/>
      </c>
      <c r="BE541" s="119" t="str">
        <f t="shared" ref="BE541:BE604" si="235">IF(BA541=MAX($BA$29:$BA$2029),BA541,"")</f>
        <v/>
      </c>
      <c r="BF541" s="119">
        <f t="shared" ref="BF541:BF604" si="236">_xlfn.NORM.DIST(AZ541,$BD$21,$BD$22,0)</f>
        <v>0</v>
      </c>
      <c r="BG541" s="119">
        <f t="shared" ref="BG541:BG604" si="237">IF(BF541=MAX($BF$29:$BF$2029),BA541,"")</f>
        <v>3.8431548277995716E-5</v>
      </c>
      <c r="BH541" s="119" t="str">
        <f t="shared" ref="BH541:BH604" si="238">IF(BG541=MIN($BG$29:$BG$2029),BG541,"")</f>
        <v/>
      </c>
      <c r="BM541" s="134">
        <v>512</v>
      </c>
      <c r="BN541" s="119">
        <f t="shared" ref="BN541:BN604" si="239">$BN$23+(BM541*$BN$26)</f>
        <v>-9.5696083382985595</v>
      </c>
      <c r="BO541" s="140">
        <f t="shared" ref="BO541:BO604" si="240">_xlfn.NORM.DIST(BN541,BN$20,BN$21,0)</f>
        <v>1.2108733330744742E-2</v>
      </c>
      <c r="BP541" s="140">
        <f t="shared" ref="BP541:BP604" si="241">_xlfn.NORM.DIST(BN541,BN$20,BN$21,1)</f>
        <v>2.5469102306231367E-2</v>
      </c>
      <c r="BQ541" s="119">
        <f t="shared" ref="BQ541:BQ604" si="242">IF(OR(BP541&lt;$BR$25,BP541&gt;$BR$26),BO541,"")</f>
        <v>1.2108733330744742E-2</v>
      </c>
      <c r="BR541" s="119" t="str">
        <f t="shared" ref="BR541:BR604" si="243">IF(AND(BP541&gt;$BR$25,BP541&lt;$BR$26),BO541,"")</f>
        <v/>
      </c>
      <c r="BS541" s="119" t="str">
        <f t="shared" ref="BS541:BS604" si="244">IF(BO541=MAX($BO$29:$BO$2029),BO541,"")</f>
        <v/>
      </c>
      <c r="BT541" s="140">
        <f t="shared" ref="BT541:BT604" si="245">_xlfn.NORM.DIST(BN541,$BR$21,$BR$22,0)</f>
        <v>0</v>
      </c>
      <c r="BU541" s="119">
        <f t="shared" ref="BU541:BU604" si="246">IF(BT541=MAX($BT$29:$BT$2029),BO541,"")</f>
        <v>1.2108733330744742E-2</v>
      </c>
      <c r="BV541" s="119" t="str">
        <f t="shared" ref="BV541:BV604" si="247">IF(BU541=MIN($BU$29:$BU$2029),BU541,"")</f>
        <v/>
      </c>
      <c r="BZ541" s="136">
        <f t="shared" si="229"/>
        <v>3.3216000000000294</v>
      </c>
      <c r="CA541" s="119">
        <f t="shared" si="227"/>
        <v>0.85374441667250878</v>
      </c>
      <c r="CB541" s="119">
        <f t="shared" si="228"/>
        <v>6.5079068506523896E-4</v>
      </c>
      <c r="CC541" s="119" t="str">
        <f t="shared" si="225"/>
        <v/>
      </c>
      <c r="CD541" s="121" t="str">
        <f t="shared" si="226"/>
        <v/>
      </c>
    </row>
    <row r="542" spans="14:82" ht="20.100000000000001" customHeight="1" x14ac:dyDescent="0.25">
      <c r="AY542" s="134">
        <v>513</v>
      </c>
      <c r="AZ542" s="119">
        <f t="shared" si="230"/>
        <v>-3008.9442176302473</v>
      </c>
      <c r="BA542" s="140">
        <f t="shared" si="231"/>
        <v>3.8732486487827244E-5</v>
      </c>
      <c r="BB542" s="140">
        <f t="shared" si="232"/>
        <v>2.5707481575877558E-2</v>
      </c>
      <c r="BC542" s="119">
        <f t="shared" si="233"/>
        <v>3.8732486487827244E-5</v>
      </c>
      <c r="BD542" s="119" t="str">
        <f t="shared" si="234"/>
        <v/>
      </c>
      <c r="BE542" s="119" t="str">
        <f t="shared" si="235"/>
        <v/>
      </c>
      <c r="BF542" s="119">
        <f t="shared" si="236"/>
        <v>0</v>
      </c>
      <c r="BG542" s="119">
        <f t="shared" si="237"/>
        <v>3.8732486487827244E-5</v>
      </c>
      <c r="BH542" s="119" t="str">
        <f t="shared" si="238"/>
        <v/>
      </c>
      <c r="BM542" s="134">
        <v>513</v>
      </c>
      <c r="BN542" s="119">
        <f t="shared" si="239"/>
        <v>-9.5499984851463076</v>
      </c>
      <c r="BO542" s="140">
        <f t="shared" si="240"/>
        <v>1.2203550757966853E-2</v>
      </c>
      <c r="BP542" s="140">
        <f t="shared" si="241"/>
        <v>2.5707481575877576E-2</v>
      </c>
      <c r="BQ542" s="119">
        <f t="shared" si="242"/>
        <v>1.2203550757966853E-2</v>
      </c>
      <c r="BR542" s="119" t="str">
        <f t="shared" si="243"/>
        <v/>
      </c>
      <c r="BS542" s="119" t="str">
        <f t="shared" si="244"/>
        <v/>
      </c>
      <c r="BT542" s="140">
        <f t="shared" si="245"/>
        <v>0</v>
      </c>
      <c r="BU542" s="119">
        <f t="shared" si="246"/>
        <v>1.2203550757966853E-2</v>
      </c>
      <c r="BV542" s="119" t="str">
        <f t="shared" si="247"/>
        <v/>
      </c>
      <c r="BZ542" s="136">
        <f t="shared" si="229"/>
        <v>3.3280000000000296</v>
      </c>
      <c r="CA542" s="119">
        <f t="shared" si="227"/>
        <v>0.85309362598744354</v>
      </c>
      <c r="CB542" s="119">
        <f t="shared" si="228"/>
        <v>6.5183779885980009E-4</v>
      </c>
      <c r="CC542" s="119" t="str">
        <f t="shared" si="225"/>
        <v/>
      </c>
      <c r="CD542" s="121" t="str">
        <f t="shared" si="226"/>
        <v/>
      </c>
    </row>
    <row r="543" spans="14:82" ht="20.100000000000001" customHeight="1" x14ac:dyDescent="0.25">
      <c r="AY543" s="134">
        <v>514</v>
      </c>
      <c r="AZ543" s="119">
        <f t="shared" si="230"/>
        <v>-3002.7656874092409</v>
      </c>
      <c r="BA543" s="140">
        <f t="shared" si="231"/>
        <v>3.9035156626581545E-5</v>
      </c>
      <c r="BB543" s="140">
        <f t="shared" si="232"/>
        <v>2.5947725549759625E-2</v>
      </c>
      <c r="BC543" s="119">
        <f t="shared" si="233"/>
        <v>3.9035156626581545E-5</v>
      </c>
      <c r="BD543" s="119" t="str">
        <f t="shared" si="234"/>
        <v/>
      </c>
      <c r="BE543" s="119" t="str">
        <f t="shared" si="235"/>
        <v/>
      </c>
      <c r="BF543" s="119">
        <f t="shared" si="236"/>
        <v>0</v>
      </c>
      <c r="BG543" s="119">
        <f t="shared" si="237"/>
        <v>3.9035156626581545E-5</v>
      </c>
      <c r="BH543" s="119" t="str">
        <f t="shared" si="238"/>
        <v/>
      </c>
      <c r="BM543" s="134">
        <v>514</v>
      </c>
      <c r="BN543" s="119">
        <f t="shared" si="239"/>
        <v>-9.5303886319940574</v>
      </c>
      <c r="BO543" s="140">
        <f t="shared" si="240"/>
        <v>1.22989138687852E-2</v>
      </c>
      <c r="BP543" s="140">
        <f t="shared" si="241"/>
        <v>2.5947725549759625E-2</v>
      </c>
      <c r="BQ543" s="119">
        <f t="shared" si="242"/>
        <v>1.22989138687852E-2</v>
      </c>
      <c r="BR543" s="119" t="str">
        <f t="shared" si="243"/>
        <v/>
      </c>
      <c r="BS543" s="119" t="str">
        <f t="shared" si="244"/>
        <v/>
      </c>
      <c r="BT543" s="140">
        <f t="shared" si="245"/>
        <v>0</v>
      </c>
      <c r="BU543" s="119">
        <f t="shared" si="246"/>
        <v>1.22989138687852E-2</v>
      </c>
      <c r="BV543" s="119" t="str">
        <f t="shared" si="247"/>
        <v/>
      </c>
      <c r="BZ543" s="136">
        <f t="shared" si="229"/>
        <v>3.3344000000000298</v>
      </c>
      <c r="CA543" s="119">
        <f t="shared" si="227"/>
        <v>0.85244178818858374</v>
      </c>
      <c r="CB543" s="119">
        <f t="shared" si="228"/>
        <v>6.5288057275370015E-4</v>
      </c>
      <c r="CC543" s="119" t="str">
        <f t="shared" si="225"/>
        <v/>
      </c>
      <c r="CD543" s="121" t="str">
        <f t="shared" si="226"/>
        <v/>
      </c>
    </row>
    <row r="544" spans="14:82" ht="20.100000000000001" customHeight="1" x14ac:dyDescent="0.25">
      <c r="N544" s="136"/>
      <c r="AY544" s="134">
        <v>515</v>
      </c>
      <c r="AZ544" s="119">
        <f t="shared" si="230"/>
        <v>-2996.587157188234</v>
      </c>
      <c r="BA544" s="140">
        <f t="shared" si="231"/>
        <v>3.9339562504989613E-5</v>
      </c>
      <c r="BB544" s="140">
        <f t="shared" si="232"/>
        <v>2.6189844940452685E-2</v>
      </c>
      <c r="BC544" s="119">
        <f t="shared" si="233"/>
        <v>3.9339562504989613E-5</v>
      </c>
      <c r="BD544" s="119" t="str">
        <f t="shared" si="234"/>
        <v/>
      </c>
      <c r="BE544" s="119" t="str">
        <f t="shared" si="235"/>
        <v/>
      </c>
      <c r="BF544" s="119">
        <f t="shared" si="236"/>
        <v>0</v>
      </c>
      <c r="BG544" s="119">
        <f t="shared" si="237"/>
        <v>3.9339562504989613E-5</v>
      </c>
      <c r="BH544" s="119" t="str">
        <f t="shared" si="238"/>
        <v/>
      </c>
      <c r="BM544" s="134">
        <v>515</v>
      </c>
      <c r="BN544" s="119">
        <f t="shared" si="239"/>
        <v>-9.5107787788418054</v>
      </c>
      <c r="BO544" s="140">
        <f t="shared" si="240"/>
        <v>1.239482386385727E-2</v>
      </c>
      <c r="BP544" s="140">
        <f t="shared" si="241"/>
        <v>2.6189844940452702E-2</v>
      </c>
      <c r="BQ544" s="119">
        <f t="shared" si="242"/>
        <v>1.239482386385727E-2</v>
      </c>
      <c r="BR544" s="119" t="str">
        <f t="shared" si="243"/>
        <v/>
      </c>
      <c r="BS544" s="119" t="str">
        <f t="shared" si="244"/>
        <v/>
      </c>
      <c r="BT544" s="140">
        <f t="shared" si="245"/>
        <v>0</v>
      </c>
      <c r="BU544" s="119">
        <f t="shared" si="246"/>
        <v>1.239482386385727E-2</v>
      </c>
      <c r="BV544" s="119" t="str">
        <f t="shared" si="247"/>
        <v/>
      </c>
      <c r="BZ544" s="136">
        <f t="shared" si="229"/>
        <v>3.34080000000003</v>
      </c>
      <c r="CA544" s="119">
        <f t="shared" si="227"/>
        <v>0.85178890761583004</v>
      </c>
      <c r="CB544" s="119">
        <f t="shared" si="228"/>
        <v>6.5391900366340572E-4</v>
      </c>
      <c r="CC544" s="119" t="str">
        <f t="shared" si="225"/>
        <v/>
      </c>
      <c r="CD544" s="121" t="str">
        <f t="shared" si="226"/>
        <v/>
      </c>
    </row>
    <row r="545" spans="7:82" ht="20.100000000000001" customHeight="1" x14ac:dyDescent="0.25">
      <c r="N545" s="136"/>
      <c r="AY545" s="134">
        <v>516</v>
      </c>
      <c r="AZ545" s="119">
        <f t="shared" si="230"/>
        <v>-2990.4086269672275</v>
      </c>
      <c r="BA545" s="140">
        <f t="shared" si="231"/>
        <v>3.9645707879890587E-5</v>
      </c>
      <c r="BB545" s="140">
        <f t="shared" si="232"/>
        <v>2.6433850483910441E-2</v>
      </c>
      <c r="BC545" s="119">
        <f t="shared" si="233"/>
        <v>3.9645707879890587E-5</v>
      </c>
      <c r="BD545" s="119" t="str">
        <f t="shared" si="234"/>
        <v/>
      </c>
      <c r="BE545" s="119" t="str">
        <f t="shared" si="235"/>
        <v/>
      </c>
      <c r="BF545" s="119">
        <f t="shared" si="236"/>
        <v>0</v>
      </c>
      <c r="BG545" s="119">
        <f t="shared" si="237"/>
        <v>3.9645707879890587E-5</v>
      </c>
      <c r="BH545" s="119" t="str">
        <f t="shared" si="238"/>
        <v/>
      </c>
      <c r="BM545" s="134">
        <v>516</v>
      </c>
      <c r="BN545" s="119">
        <f t="shared" si="239"/>
        <v>-9.4911689256895553</v>
      </c>
      <c r="BO545" s="140">
        <f t="shared" si="240"/>
        <v>1.2491281926860654E-2</v>
      </c>
      <c r="BP545" s="140">
        <f t="shared" si="241"/>
        <v>2.6433850483910441E-2</v>
      </c>
      <c r="BQ545" s="119">
        <f t="shared" si="242"/>
        <v>1.2491281926860654E-2</v>
      </c>
      <c r="BR545" s="119" t="str">
        <f t="shared" si="243"/>
        <v/>
      </c>
      <c r="BS545" s="119" t="str">
        <f t="shared" si="244"/>
        <v/>
      </c>
      <c r="BT545" s="140">
        <f t="shared" si="245"/>
        <v>0</v>
      </c>
      <c r="BU545" s="119">
        <f t="shared" si="246"/>
        <v>1.2491281926860654E-2</v>
      </c>
      <c r="BV545" s="119" t="str">
        <f t="shared" si="247"/>
        <v/>
      </c>
      <c r="BZ545" s="136">
        <f t="shared" si="229"/>
        <v>3.3472000000000302</v>
      </c>
      <c r="CA545" s="119">
        <f t="shared" si="227"/>
        <v>0.85113498861216663</v>
      </c>
      <c r="CB545" s="119">
        <f t="shared" si="228"/>
        <v>6.5495308859830903E-4</v>
      </c>
      <c r="CC545" s="119" t="str">
        <f t="shared" si="225"/>
        <v/>
      </c>
      <c r="CD545" s="121" t="str">
        <f t="shared" si="226"/>
        <v/>
      </c>
    </row>
    <row r="546" spans="7:82" ht="20.100000000000001" customHeight="1" x14ac:dyDescent="0.25">
      <c r="N546" s="136"/>
      <c r="AY546" s="134">
        <v>517</v>
      </c>
      <c r="AZ546" s="119">
        <f t="shared" si="230"/>
        <v>-2984.2300967462206</v>
      </c>
      <c r="BA546" s="140">
        <f t="shared" si="231"/>
        <v>3.9953596453570116E-5</v>
      </c>
      <c r="BB546" s="140">
        <f t="shared" si="232"/>
        <v>2.6679752939130129E-2</v>
      </c>
      <c r="BC546" s="119">
        <f t="shared" si="233"/>
        <v>3.9953596453570116E-5</v>
      </c>
      <c r="BD546" s="119" t="str">
        <f t="shared" si="234"/>
        <v/>
      </c>
      <c r="BE546" s="119" t="str">
        <f t="shared" si="235"/>
        <v/>
      </c>
      <c r="BF546" s="119">
        <f t="shared" si="236"/>
        <v>0</v>
      </c>
      <c r="BG546" s="119">
        <f t="shared" si="237"/>
        <v>3.9953596453570116E-5</v>
      </c>
      <c r="BH546" s="119" t="str">
        <f t="shared" si="238"/>
        <v/>
      </c>
      <c r="BM546" s="134">
        <v>517</v>
      </c>
      <c r="BN546" s="119">
        <f t="shared" si="239"/>
        <v>-9.4715590725373033</v>
      </c>
      <c r="BO546" s="140">
        <f t="shared" si="240"/>
        <v>1.258828922428467E-2</v>
      </c>
      <c r="BP546" s="140">
        <f t="shared" si="241"/>
        <v>2.6679752939130146E-2</v>
      </c>
      <c r="BQ546" s="119">
        <f t="shared" si="242"/>
        <v>1.258828922428467E-2</v>
      </c>
      <c r="BR546" s="119" t="str">
        <f t="shared" si="243"/>
        <v/>
      </c>
      <c r="BS546" s="119" t="str">
        <f t="shared" si="244"/>
        <v/>
      </c>
      <c r="BT546" s="140">
        <f t="shared" si="245"/>
        <v>0</v>
      </c>
      <c r="BU546" s="119">
        <f t="shared" si="246"/>
        <v>1.258828922428467E-2</v>
      </c>
      <c r="BV546" s="119" t="str">
        <f t="shared" si="247"/>
        <v/>
      </c>
      <c r="BZ546" s="136">
        <f t="shared" si="229"/>
        <v>3.3536000000000303</v>
      </c>
      <c r="CA546" s="119">
        <f t="shared" si="227"/>
        <v>0.85048003552356832</v>
      </c>
      <c r="CB546" s="119">
        <f t="shared" si="228"/>
        <v>6.5598282465972879E-4</v>
      </c>
      <c r="CC546" s="119" t="str">
        <f t="shared" si="225"/>
        <v/>
      </c>
      <c r="CD546" s="121" t="str">
        <f t="shared" si="226"/>
        <v/>
      </c>
    </row>
    <row r="547" spans="7:82" ht="20.100000000000001" customHeight="1" x14ac:dyDescent="0.25">
      <c r="G547" s="2"/>
      <c r="H547" s="124"/>
      <c r="I547" s="124"/>
      <c r="J547" s="124"/>
      <c r="N547" s="136"/>
      <c r="AY547" s="134">
        <v>518</v>
      </c>
      <c r="AZ547" s="119">
        <f t="shared" si="230"/>
        <v>-2978.0515665252142</v>
      </c>
      <c r="BA547" s="140">
        <f t="shared" si="231"/>
        <v>4.0263231873097956E-5</v>
      </c>
      <c r="BB547" s="140">
        <f t="shared" si="232"/>
        <v>2.692756308781347E-2</v>
      </c>
      <c r="BC547" s="119">
        <f t="shared" si="233"/>
        <v>4.0263231873097956E-5</v>
      </c>
      <c r="BD547" s="119" t="str">
        <f t="shared" si="234"/>
        <v/>
      </c>
      <c r="BE547" s="119" t="str">
        <f t="shared" si="235"/>
        <v/>
      </c>
      <c r="BF547" s="119">
        <f t="shared" si="236"/>
        <v>0</v>
      </c>
      <c r="BG547" s="119">
        <f t="shared" si="237"/>
        <v>4.0263231873097956E-5</v>
      </c>
      <c r="BH547" s="119" t="str">
        <f t="shared" si="238"/>
        <v/>
      </c>
      <c r="BM547" s="134">
        <v>518</v>
      </c>
      <c r="BN547" s="119">
        <f t="shared" si="239"/>
        <v>-9.4519492193850532</v>
      </c>
      <c r="BO547" s="140">
        <f t="shared" si="240"/>
        <v>1.2685846905221568E-2</v>
      </c>
      <c r="BP547" s="140">
        <f t="shared" si="241"/>
        <v>2.692756308781347E-2</v>
      </c>
      <c r="BQ547" s="119">
        <f t="shared" si="242"/>
        <v>1.2685846905221568E-2</v>
      </c>
      <c r="BR547" s="119" t="str">
        <f t="shared" si="243"/>
        <v/>
      </c>
      <c r="BS547" s="119" t="str">
        <f t="shared" si="244"/>
        <v/>
      </c>
      <c r="BT547" s="140">
        <f t="shared" si="245"/>
        <v>0</v>
      </c>
      <c r="BU547" s="119">
        <f t="shared" si="246"/>
        <v>1.2685846905221568E-2</v>
      </c>
      <c r="BV547" s="119" t="str">
        <f t="shared" si="247"/>
        <v/>
      </c>
      <c r="BZ547" s="136">
        <f t="shared" si="229"/>
        <v>3.3600000000000305</v>
      </c>
      <c r="CA547" s="119">
        <f t="shared" si="227"/>
        <v>0.84982405269890859</v>
      </c>
      <c r="CB547" s="119">
        <f t="shared" si="228"/>
        <v>6.5700820904046608E-4</v>
      </c>
      <c r="CC547" s="119" t="str">
        <f t="shared" si="225"/>
        <v/>
      </c>
      <c r="CD547" s="121" t="str">
        <f t="shared" si="226"/>
        <v/>
      </c>
    </row>
    <row r="548" spans="7:82" ht="20.100000000000001" customHeight="1" x14ac:dyDescent="0.25">
      <c r="N548" s="136"/>
      <c r="AY548" s="134">
        <v>519</v>
      </c>
      <c r="AZ548" s="119">
        <f t="shared" si="230"/>
        <v>-2971.8730363042073</v>
      </c>
      <c r="BA548" s="140">
        <f t="shared" si="231"/>
        <v>4.0574617729664839E-5</v>
      </c>
      <c r="BB548" s="140">
        <f t="shared" si="232"/>
        <v>2.7177291734023407E-2</v>
      </c>
      <c r="BC548" s="119">
        <f t="shared" si="233"/>
        <v>4.0574617729664839E-5</v>
      </c>
      <c r="BD548" s="119" t="str">
        <f t="shared" si="234"/>
        <v/>
      </c>
      <c r="BE548" s="119" t="str">
        <f t="shared" si="235"/>
        <v/>
      </c>
      <c r="BF548" s="119">
        <f t="shared" si="236"/>
        <v>0</v>
      </c>
      <c r="BG548" s="119">
        <f t="shared" si="237"/>
        <v>4.0574617729664839E-5</v>
      </c>
      <c r="BH548" s="119" t="str">
        <f t="shared" si="238"/>
        <v/>
      </c>
      <c r="BM548" s="134">
        <v>519</v>
      </c>
      <c r="BN548" s="119">
        <f t="shared" si="239"/>
        <v>-9.4323393662328012</v>
      </c>
      <c r="BO548" s="140">
        <f t="shared" si="240"/>
        <v>1.2783956101157682E-2</v>
      </c>
      <c r="BP548" s="140">
        <f t="shared" si="241"/>
        <v>2.7177291734023407E-2</v>
      </c>
      <c r="BQ548" s="119">
        <f t="shared" si="242"/>
        <v>1.2783956101157682E-2</v>
      </c>
      <c r="BR548" s="119" t="str">
        <f t="shared" si="243"/>
        <v/>
      </c>
      <c r="BS548" s="119" t="str">
        <f t="shared" si="244"/>
        <v/>
      </c>
      <c r="BT548" s="140">
        <f t="shared" si="245"/>
        <v>0</v>
      </c>
      <c r="BU548" s="119">
        <f t="shared" si="246"/>
        <v>1.2783956101157682E-2</v>
      </c>
      <c r="BV548" s="119" t="str">
        <f t="shared" si="247"/>
        <v/>
      </c>
      <c r="BZ548" s="136">
        <f t="shared" si="229"/>
        <v>3.3664000000000307</v>
      </c>
      <c r="CA548" s="119">
        <f t="shared" si="227"/>
        <v>0.84916704448986813</v>
      </c>
      <c r="CB548" s="119">
        <f t="shared" si="228"/>
        <v>6.5802923902458232E-4</v>
      </c>
      <c r="CC548" s="119" t="str">
        <f t="shared" si="225"/>
        <v/>
      </c>
      <c r="CD548" s="121" t="str">
        <f t="shared" si="226"/>
        <v/>
      </c>
    </row>
    <row r="549" spans="7:82" ht="20.100000000000001" customHeight="1" x14ac:dyDescent="0.25">
      <c r="N549" s="136"/>
      <c r="AY549" s="134">
        <v>520</v>
      </c>
      <c r="AZ549" s="119">
        <f t="shared" si="230"/>
        <v>-2965.6945060832008</v>
      </c>
      <c r="BA549" s="140">
        <f t="shared" si="231"/>
        <v>4.0887757557918716E-5</v>
      </c>
      <c r="BB549" s="140">
        <f t="shared" si="232"/>
        <v>2.7428949703836809E-2</v>
      </c>
      <c r="BC549" s="119">
        <f t="shared" si="233"/>
        <v>4.0887757557918716E-5</v>
      </c>
      <c r="BD549" s="119" t="str">
        <f t="shared" si="234"/>
        <v/>
      </c>
      <c r="BE549" s="119" t="str">
        <f t="shared" si="235"/>
        <v/>
      </c>
      <c r="BF549" s="119">
        <f t="shared" si="236"/>
        <v>0</v>
      </c>
      <c r="BG549" s="119">
        <f t="shared" si="237"/>
        <v>4.0887757557918716E-5</v>
      </c>
      <c r="BH549" s="119" t="str">
        <f t="shared" si="238"/>
        <v/>
      </c>
      <c r="BM549" s="134">
        <v>520</v>
      </c>
      <c r="BN549" s="119">
        <f t="shared" si="239"/>
        <v>-9.4127295130805511</v>
      </c>
      <c r="BO549" s="140">
        <f t="shared" si="240"/>
        <v>1.2882617925764219E-2</v>
      </c>
      <c r="BP549" s="140">
        <f t="shared" si="241"/>
        <v>2.7428949703836809E-2</v>
      </c>
      <c r="BQ549" s="119">
        <f t="shared" si="242"/>
        <v>1.2882617925764219E-2</v>
      </c>
      <c r="BR549" s="119" t="str">
        <f t="shared" si="243"/>
        <v/>
      </c>
      <c r="BS549" s="119" t="str">
        <f t="shared" si="244"/>
        <v/>
      </c>
      <c r="BT549" s="140">
        <f t="shared" si="245"/>
        <v>0</v>
      </c>
      <c r="BU549" s="119">
        <f t="shared" si="246"/>
        <v>1.2882617925764219E-2</v>
      </c>
      <c r="BV549" s="119" t="str">
        <f t="shared" si="247"/>
        <v/>
      </c>
      <c r="BZ549" s="136">
        <f t="shared" si="229"/>
        <v>3.3728000000000309</v>
      </c>
      <c r="CA549" s="119">
        <f t="shared" si="227"/>
        <v>0.84850901525084355</v>
      </c>
      <c r="CB549" s="119">
        <f t="shared" si="228"/>
        <v>6.5904591198695517E-4</v>
      </c>
      <c r="CC549" s="119" t="str">
        <f t="shared" si="225"/>
        <v/>
      </c>
      <c r="CD549" s="121" t="str">
        <f t="shared" si="226"/>
        <v/>
      </c>
    </row>
    <row r="550" spans="7:82" ht="20.100000000000001" customHeight="1" x14ac:dyDescent="0.25">
      <c r="N550" s="136"/>
      <c r="AY550" s="134">
        <v>521</v>
      </c>
      <c r="AZ550" s="119">
        <f t="shared" si="230"/>
        <v>-2959.515975862194</v>
      </c>
      <c r="BA550" s="140">
        <f t="shared" si="231"/>
        <v>4.1202654835300394E-5</v>
      </c>
      <c r="BB550" s="140">
        <f t="shared" si="232"/>
        <v>2.7682547844993161E-2</v>
      </c>
      <c r="BC550" s="119">
        <f t="shared" si="233"/>
        <v>4.1202654835300394E-5</v>
      </c>
      <c r="BD550" s="119" t="str">
        <f t="shared" si="234"/>
        <v/>
      </c>
      <c r="BE550" s="119" t="str">
        <f t="shared" si="235"/>
        <v/>
      </c>
      <c r="BF550" s="119">
        <f t="shared" si="236"/>
        <v>0</v>
      </c>
      <c r="BG550" s="119">
        <f t="shared" si="237"/>
        <v>4.1202654835300394E-5</v>
      </c>
      <c r="BH550" s="119" t="str">
        <f t="shared" si="238"/>
        <v/>
      </c>
      <c r="BM550" s="134">
        <v>521</v>
      </c>
      <c r="BN550" s="119">
        <f t="shared" si="239"/>
        <v>-9.3931196599282991</v>
      </c>
      <c r="BO550" s="140">
        <f t="shared" si="240"/>
        <v>1.2981833474688006E-2</v>
      </c>
      <c r="BP550" s="140">
        <f t="shared" si="241"/>
        <v>2.7682547844993161E-2</v>
      </c>
      <c r="BQ550" s="119">
        <f t="shared" si="242"/>
        <v>1.2981833474688006E-2</v>
      </c>
      <c r="BR550" s="119" t="str">
        <f t="shared" si="243"/>
        <v/>
      </c>
      <c r="BS550" s="119" t="str">
        <f t="shared" si="244"/>
        <v/>
      </c>
      <c r="BT550" s="140">
        <f t="shared" si="245"/>
        <v>0</v>
      </c>
      <c r="BU550" s="119">
        <f t="shared" si="246"/>
        <v>1.2981833474688006E-2</v>
      </c>
      <c r="BV550" s="119" t="str">
        <f t="shared" si="247"/>
        <v/>
      </c>
      <c r="BZ550" s="136">
        <f t="shared" si="229"/>
        <v>3.3792000000000311</v>
      </c>
      <c r="CA550" s="119">
        <f t="shared" si="227"/>
        <v>0.84784996933885659</v>
      </c>
      <c r="CB550" s="119">
        <f t="shared" si="228"/>
        <v>6.6005822539205727E-4</v>
      </c>
      <c r="CC550" s="119" t="str">
        <f t="shared" si="225"/>
        <v/>
      </c>
      <c r="CD550" s="121" t="str">
        <f t="shared" si="226"/>
        <v/>
      </c>
    </row>
    <row r="551" spans="7:82" ht="20.100000000000001" customHeight="1" x14ac:dyDescent="0.25">
      <c r="N551" s="136"/>
      <c r="AY551" s="134">
        <v>522</v>
      </c>
      <c r="AZ551" s="119">
        <f t="shared" si="230"/>
        <v>-2953.3374456411875</v>
      </c>
      <c r="BA551" s="140">
        <f t="shared" si="231"/>
        <v>4.1519312981378566E-5</v>
      </c>
      <c r="BB551" s="140">
        <f t="shared" si="232"/>
        <v>2.7938097026538877E-2</v>
      </c>
      <c r="BC551" s="119">
        <f t="shared" si="233"/>
        <v>4.1519312981378566E-5</v>
      </c>
      <c r="BD551" s="119" t="str">
        <f t="shared" si="234"/>
        <v/>
      </c>
      <c r="BE551" s="119" t="str">
        <f t="shared" si="235"/>
        <v/>
      </c>
      <c r="BF551" s="119">
        <f t="shared" si="236"/>
        <v>0</v>
      </c>
      <c r="BG551" s="119">
        <f t="shared" si="237"/>
        <v>4.1519312981378566E-5</v>
      </c>
      <c r="BH551" s="119" t="str">
        <f t="shared" si="238"/>
        <v/>
      </c>
      <c r="BM551" s="134">
        <v>522</v>
      </c>
      <c r="BN551" s="119">
        <f t="shared" si="239"/>
        <v>-9.3735098067760472</v>
      </c>
      <c r="BO551" s="140">
        <f t="shared" si="240"/>
        <v>1.3081603825341927E-2</v>
      </c>
      <c r="BP551" s="140">
        <f t="shared" si="241"/>
        <v>2.7938097026538884E-2</v>
      </c>
      <c r="BQ551" s="119">
        <f t="shared" si="242"/>
        <v>1.3081603825341927E-2</v>
      </c>
      <c r="BR551" s="119" t="str">
        <f t="shared" si="243"/>
        <v/>
      </c>
      <c r="BS551" s="119" t="str">
        <f t="shared" si="244"/>
        <v/>
      </c>
      <c r="BT551" s="140">
        <f t="shared" si="245"/>
        <v>0</v>
      </c>
      <c r="BU551" s="119">
        <f t="shared" si="246"/>
        <v>1.3081603825341927E-2</v>
      </c>
      <c r="BV551" s="119" t="str">
        <f t="shared" si="247"/>
        <v/>
      </c>
      <c r="BZ551" s="136">
        <f t="shared" si="229"/>
        <v>3.3856000000000313</v>
      </c>
      <c r="CA551" s="119">
        <f t="shared" si="227"/>
        <v>0.84718991111346453</v>
      </c>
      <c r="CB551" s="119">
        <f t="shared" si="228"/>
        <v>6.6106617679428936E-4</v>
      </c>
      <c r="CC551" s="119" t="str">
        <f t="shared" si="225"/>
        <v/>
      </c>
      <c r="CD551" s="121" t="str">
        <f t="shared" si="226"/>
        <v/>
      </c>
    </row>
    <row r="552" spans="7:82" ht="20.100000000000001" customHeight="1" x14ac:dyDescent="0.25">
      <c r="N552" s="136"/>
      <c r="AY552" s="134">
        <v>523</v>
      </c>
      <c r="AZ552" s="119">
        <f t="shared" si="230"/>
        <v>-2947.1589154201806</v>
      </c>
      <c r="BA552" s="140">
        <f t="shared" si="231"/>
        <v>4.18377353571845E-5</v>
      </c>
      <c r="BB552" s="140">
        <f t="shared" si="232"/>
        <v>2.819560813846787E-2</v>
      </c>
      <c r="BC552" s="119">
        <f t="shared" si="233"/>
        <v>4.18377353571845E-5</v>
      </c>
      <c r="BD552" s="119" t="str">
        <f t="shared" si="234"/>
        <v/>
      </c>
      <c r="BE552" s="119" t="str">
        <f t="shared" si="235"/>
        <v/>
      </c>
      <c r="BF552" s="119">
        <f t="shared" si="236"/>
        <v>0</v>
      </c>
      <c r="BG552" s="119">
        <f t="shared" si="237"/>
        <v>4.18377353571845E-5</v>
      </c>
      <c r="BH552" s="119" t="str">
        <f t="shared" si="238"/>
        <v/>
      </c>
      <c r="BM552" s="134">
        <v>523</v>
      </c>
      <c r="BN552" s="119">
        <f t="shared" si="239"/>
        <v>-9.353899953623797</v>
      </c>
      <c r="BO552" s="140">
        <f t="shared" si="240"/>
        <v>1.3181930036695311E-2</v>
      </c>
      <c r="BP552" s="140">
        <f t="shared" si="241"/>
        <v>2.819560813846787E-2</v>
      </c>
      <c r="BQ552" s="119">
        <f t="shared" si="242"/>
        <v>1.3181930036695311E-2</v>
      </c>
      <c r="BR552" s="119" t="str">
        <f t="shared" si="243"/>
        <v/>
      </c>
      <c r="BS552" s="119" t="str">
        <f t="shared" si="244"/>
        <v/>
      </c>
      <c r="BT552" s="140">
        <f t="shared" si="245"/>
        <v>0</v>
      </c>
      <c r="BU552" s="119">
        <f t="shared" si="246"/>
        <v>1.3181930036695311E-2</v>
      </c>
      <c r="BV552" s="119" t="str">
        <f t="shared" si="247"/>
        <v/>
      </c>
      <c r="BZ552" s="136">
        <f t="shared" si="229"/>
        <v>3.3920000000000314</v>
      </c>
      <c r="CA552" s="119">
        <f t="shared" si="227"/>
        <v>0.84652884493667024</v>
      </c>
      <c r="CB552" s="119">
        <f t="shared" si="228"/>
        <v>6.6206976383753613E-4</v>
      </c>
      <c r="CC552" s="119" t="str">
        <f t="shared" si="225"/>
        <v/>
      </c>
      <c r="CD552" s="121" t="str">
        <f t="shared" si="226"/>
        <v/>
      </c>
    </row>
    <row r="553" spans="7:82" ht="20.100000000000001" customHeight="1" x14ac:dyDescent="0.25">
      <c r="N553" s="136"/>
      <c r="AY553" s="134">
        <v>524</v>
      </c>
      <c r="AZ553" s="119">
        <f t="shared" si="230"/>
        <v>-2940.9803851991742</v>
      </c>
      <c r="BA553" s="140">
        <f t="shared" si="231"/>
        <v>4.2157925264546143E-5</v>
      </c>
      <c r="BB553" s="140">
        <f t="shared" si="232"/>
        <v>2.8455092091357707E-2</v>
      </c>
      <c r="BC553" s="119">
        <f t="shared" si="233"/>
        <v>4.2157925264546143E-5</v>
      </c>
      <c r="BD553" s="119" t="str">
        <f t="shared" si="234"/>
        <v/>
      </c>
      <c r="BE553" s="119" t="str">
        <f t="shared" si="235"/>
        <v/>
      </c>
      <c r="BF553" s="119">
        <f t="shared" si="236"/>
        <v>0</v>
      </c>
      <c r="BG553" s="119">
        <f t="shared" si="237"/>
        <v>4.2157925264546143E-5</v>
      </c>
      <c r="BH553" s="119" t="str">
        <f t="shared" si="238"/>
        <v/>
      </c>
      <c r="BM553" s="134">
        <v>524</v>
      </c>
      <c r="BN553" s="119">
        <f t="shared" si="239"/>
        <v>-9.3342901004715451</v>
      </c>
      <c r="BO553" s="140">
        <f t="shared" si="240"/>
        <v>1.3282813149064168E-2</v>
      </c>
      <c r="BP553" s="140">
        <f t="shared" si="241"/>
        <v>2.8455092091357721E-2</v>
      </c>
      <c r="BQ553" s="119">
        <f t="shared" si="242"/>
        <v>1.3282813149064168E-2</v>
      </c>
      <c r="BR553" s="119" t="str">
        <f t="shared" si="243"/>
        <v/>
      </c>
      <c r="BS553" s="119" t="str">
        <f t="shared" si="244"/>
        <v/>
      </c>
      <c r="BT553" s="140">
        <f t="shared" si="245"/>
        <v>0</v>
      </c>
      <c r="BU553" s="119">
        <f t="shared" si="246"/>
        <v>1.3282813149064168E-2</v>
      </c>
      <c r="BV553" s="119" t="str">
        <f t="shared" si="247"/>
        <v/>
      </c>
      <c r="BZ553" s="136">
        <f t="shared" si="229"/>
        <v>3.3984000000000316</v>
      </c>
      <c r="CA553" s="119">
        <f t="shared" si="227"/>
        <v>0.84586677517283271</v>
      </c>
      <c r="CB553" s="119">
        <f t="shared" si="228"/>
        <v>6.6306898425427807E-4</v>
      </c>
      <c r="CC553" s="119" t="str">
        <f t="shared" si="225"/>
        <v/>
      </c>
      <c r="CD553" s="121" t="str">
        <f t="shared" si="226"/>
        <v/>
      </c>
    </row>
    <row r="554" spans="7:82" ht="20.100000000000001" customHeight="1" x14ac:dyDescent="0.25">
      <c r="N554" s="136"/>
      <c r="AY554" s="134">
        <v>525</v>
      </c>
      <c r="AZ554" s="119">
        <f t="shared" si="230"/>
        <v>-2934.8018549781673</v>
      </c>
      <c r="BA554" s="140">
        <f t="shared" si="231"/>
        <v>4.2479885945422023E-5</v>
      </c>
      <c r="BB554" s="140">
        <f t="shared" si="232"/>
        <v>2.87165598160018E-2</v>
      </c>
      <c r="BC554" s="119">
        <f t="shared" si="233"/>
        <v>4.2479885945422023E-5</v>
      </c>
      <c r="BD554" s="119" t="str">
        <f t="shared" si="234"/>
        <v/>
      </c>
      <c r="BE554" s="119" t="str">
        <f t="shared" si="235"/>
        <v/>
      </c>
      <c r="BF554" s="119">
        <f t="shared" si="236"/>
        <v>0</v>
      </c>
      <c r="BG554" s="119">
        <f t="shared" si="237"/>
        <v>4.2479885945422023E-5</v>
      </c>
      <c r="BH554" s="119" t="str">
        <f t="shared" si="238"/>
        <v/>
      </c>
      <c r="BM554" s="134">
        <v>525</v>
      </c>
      <c r="BN554" s="119">
        <f t="shared" si="239"/>
        <v>-9.3146802473192949</v>
      </c>
      <c r="BO554" s="140">
        <f t="shared" si="240"/>
        <v>1.3384254183901243E-2</v>
      </c>
      <c r="BP554" s="140">
        <f t="shared" si="241"/>
        <v>2.87165598160018E-2</v>
      </c>
      <c r="BQ554" s="119">
        <f t="shared" si="242"/>
        <v>1.3384254183901243E-2</v>
      </c>
      <c r="BR554" s="119" t="str">
        <f t="shared" si="243"/>
        <v/>
      </c>
      <c r="BS554" s="119" t="str">
        <f t="shared" si="244"/>
        <v/>
      </c>
      <c r="BT554" s="140">
        <f t="shared" si="245"/>
        <v>0</v>
      </c>
      <c r="BU554" s="119">
        <f t="shared" si="246"/>
        <v>1.3384254183901243E-2</v>
      </c>
      <c r="BV554" s="119" t="str">
        <f t="shared" si="247"/>
        <v/>
      </c>
      <c r="BZ554" s="136">
        <f t="shared" si="229"/>
        <v>3.4048000000000318</v>
      </c>
      <c r="CA554" s="119">
        <f t="shared" si="227"/>
        <v>0.84520370618857843</v>
      </c>
      <c r="CB554" s="119">
        <f t="shared" si="228"/>
        <v>6.6406383586481432E-4</v>
      </c>
      <c r="CC554" s="119" t="str">
        <f t="shared" si="225"/>
        <v/>
      </c>
      <c r="CD554" s="121" t="str">
        <f t="shared" si="226"/>
        <v/>
      </c>
    </row>
    <row r="555" spans="7:82" ht="20.100000000000001" customHeight="1" x14ac:dyDescent="0.25">
      <c r="N555" s="136"/>
      <c r="AY555" s="134">
        <v>526</v>
      </c>
      <c r="AZ555" s="119">
        <f t="shared" si="230"/>
        <v>-2928.6233247571608</v>
      </c>
      <c r="BA555" s="140">
        <f t="shared" si="231"/>
        <v>4.280362058123478E-5</v>
      </c>
      <c r="BB555" s="140">
        <f t="shared" si="232"/>
        <v>2.8980022263037378E-2</v>
      </c>
      <c r="BC555" s="119">
        <f t="shared" si="233"/>
        <v>4.280362058123478E-5</v>
      </c>
      <c r="BD555" s="119" t="str">
        <f t="shared" si="234"/>
        <v/>
      </c>
      <c r="BE555" s="119" t="str">
        <f t="shared" si="235"/>
        <v/>
      </c>
      <c r="BF555" s="119">
        <f t="shared" si="236"/>
        <v>0</v>
      </c>
      <c r="BG555" s="119">
        <f t="shared" si="237"/>
        <v>4.280362058123478E-5</v>
      </c>
      <c r="BH555" s="119" t="str">
        <f t="shared" si="238"/>
        <v/>
      </c>
      <c r="BM555" s="134">
        <v>526</v>
      </c>
      <c r="BN555" s="119">
        <f t="shared" si="239"/>
        <v>-9.2950703941670429</v>
      </c>
      <c r="BO555" s="140">
        <f t="shared" si="240"/>
        <v>1.348625414358611E-2</v>
      </c>
      <c r="BP555" s="140">
        <f t="shared" si="241"/>
        <v>2.8980022263037409E-2</v>
      </c>
      <c r="BQ555" s="119">
        <f t="shared" si="242"/>
        <v>1.348625414358611E-2</v>
      </c>
      <c r="BR555" s="119" t="str">
        <f t="shared" si="243"/>
        <v/>
      </c>
      <c r="BS555" s="119" t="str">
        <f t="shared" si="244"/>
        <v/>
      </c>
      <c r="BT555" s="140">
        <f t="shared" si="245"/>
        <v>0</v>
      </c>
      <c r="BU555" s="119">
        <f t="shared" si="246"/>
        <v>1.348625414358611E-2</v>
      </c>
      <c r="BV555" s="119" t="str">
        <f t="shared" si="247"/>
        <v/>
      </c>
      <c r="BZ555" s="136">
        <f t="shared" si="229"/>
        <v>3.411200000000032</v>
      </c>
      <c r="CA555" s="119">
        <f t="shared" si="227"/>
        <v>0.84453964235271362</v>
      </c>
      <c r="CB555" s="119">
        <f t="shared" si="228"/>
        <v>6.6505431657781777E-4</v>
      </c>
      <c r="CC555" s="119" t="str">
        <f t="shared" si="225"/>
        <v/>
      </c>
      <c r="CD555" s="121" t="str">
        <f t="shared" si="226"/>
        <v/>
      </c>
    </row>
    <row r="556" spans="7:82" ht="20.100000000000001" customHeight="1" x14ac:dyDescent="0.25">
      <c r="N556" s="136"/>
      <c r="AY556" s="134">
        <v>527</v>
      </c>
      <c r="AZ556" s="119">
        <f t="shared" si="230"/>
        <v>-2922.4447945361539</v>
      </c>
      <c r="BA556" s="140">
        <f t="shared" si="231"/>
        <v>4.3129132292204419E-5</v>
      </c>
      <c r="BB556" s="140">
        <f t="shared" si="232"/>
        <v>2.9245490402569553E-2</v>
      </c>
      <c r="BC556" s="119">
        <f t="shared" si="233"/>
        <v>4.3129132292204419E-5</v>
      </c>
      <c r="BD556" s="119" t="str">
        <f t="shared" si="234"/>
        <v/>
      </c>
      <c r="BE556" s="119" t="str">
        <f t="shared" si="235"/>
        <v/>
      </c>
      <c r="BF556" s="119">
        <f t="shared" si="236"/>
        <v>0</v>
      </c>
      <c r="BG556" s="119">
        <f t="shared" si="237"/>
        <v>4.3129132292204419E-5</v>
      </c>
      <c r="BH556" s="119" t="str">
        <f t="shared" si="238"/>
        <v/>
      </c>
      <c r="BM556" s="134">
        <v>527</v>
      </c>
      <c r="BN556" s="119">
        <f t="shared" si="239"/>
        <v>-9.2754605410147928</v>
      </c>
      <c r="BO556" s="140">
        <f t="shared" si="240"/>
        <v>1.358881401121503E-2</v>
      </c>
      <c r="BP556" s="140">
        <f t="shared" si="241"/>
        <v>2.9245490402569553E-2</v>
      </c>
      <c r="BQ556" s="119">
        <f t="shared" si="242"/>
        <v>1.358881401121503E-2</v>
      </c>
      <c r="BR556" s="119" t="str">
        <f t="shared" si="243"/>
        <v/>
      </c>
      <c r="BS556" s="119" t="str">
        <f t="shared" si="244"/>
        <v/>
      </c>
      <c r="BT556" s="140">
        <f t="shared" si="245"/>
        <v>0</v>
      </c>
      <c r="BU556" s="119">
        <f t="shared" si="246"/>
        <v>1.358881401121503E-2</v>
      </c>
      <c r="BV556" s="119" t="str">
        <f t="shared" si="247"/>
        <v/>
      </c>
      <c r="BZ556" s="136">
        <f t="shared" si="229"/>
        <v>3.4176000000000322</v>
      </c>
      <c r="CA556" s="119">
        <f t="shared" si="227"/>
        <v>0.8438745880361358</v>
      </c>
      <c r="CB556" s="119">
        <f t="shared" si="228"/>
        <v>6.6604042438855871E-4</v>
      </c>
      <c r="CC556" s="119" t="str">
        <f t="shared" si="225"/>
        <v/>
      </c>
      <c r="CD556" s="121" t="str">
        <f t="shared" si="226"/>
        <v/>
      </c>
    </row>
    <row r="557" spans="7:82" ht="20.100000000000001" customHeight="1" x14ac:dyDescent="0.25">
      <c r="N557" s="136"/>
      <c r="AY557" s="134">
        <v>528</v>
      </c>
      <c r="AZ557" s="119">
        <f t="shared" si="230"/>
        <v>-2916.2662643151475</v>
      </c>
      <c r="BA557" s="140">
        <f t="shared" si="231"/>
        <v>4.3456424136681477E-5</v>
      </c>
      <c r="BB557" s="140">
        <f t="shared" si="232"/>
        <v>2.9512975223790924E-2</v>
      </c>
      <c r="BC557" s="119">
        <f t="shared" si="233"/>
        <v>4.3456424136681477E-5</v>
      </c>
      <c r="BD557" s="119" t="str">
        <f t="shared" si="234"/>
        <v/>
      </c>
      <c r="BE557" s="119" t="str">
        <f t="shared" si="235"/>
        <v/>
      </c>
      <c r="BF557" s="119">
        <f t="shared" si="236"/>
        <v>0</v>
      </c>
      <c r="BG557" s="119">
        <f t="shared" si="237"/>
        <v>4.3456424136681477E-5</v>
      </c>
      <c r="BH557" s="119" t="str">
        <f t="shared" si="238"/>
        <v/>
      </c>
      <c r="BM557" s="134">
        <v>528</v>
      </c>
      <c r="BN557" s="119">
        <f t="shared" si="239"/>
        <v>-9.2558506878625408</v>
      </c>
      <c r="BO557" s="140">
        <f t="shared" si="240"/>
        <v>1.369193475039091E-2</v>
      </c>
      <c r="BP557" s="140">
        <f t="shared" si="241"/>
        <v>2.9512975223790944E-2</v>
      </c>
      <c r="BQ557" s="119">
        <f t="shared" si="242"/>
        <v>1.369193475039091E-2</v>
      </c>
      <c r="BR557" s="119" t="str">
        <f t="shared" si="243"/>
        <v/>
      </c>
      <c r="BS557" s="119" t="str">
        <f t="shared" si="244"/>
        <v/>
      </c>
      <c r="BT557" s="140">
        <f t="shared" si="245"/>
        <v>0</v>
      </c>
      <c r="BU557" s="119">
        <f t="shared" si="246"/>
        <v>1.369193475039091E-2</v>
      </c>
      <c r="BV557" s="119" t="str">
        <f t="shared" si="247"/>
        <v/>
      </c>
      <c r="BZ557" s="136">
        <f t="shared" si="229"/>
        <v>3.4240000000000324</v>
      </c>
      <c r="CA557" s="119">
        <f t="shared" si="227"/>
        <v>0.84320854761174724</v>
      </c>
      <c r="CB557" s="119">
        <f t="shared" si="228"/>
        <v>6.6702215737979298E-4</v>
      </c>
      <c r="CC557" s="119" t="str">
        <f t="shared" si="225"/>
        <v/>
      </c>
      <c r="CD557" s="121" t="str">
        <f t="shared" si="226"/>
        <v/>
      </c>
    </row>
    <row r="558" spans="7:82" ht="20.100000000000001" customHeight="1" x14ac:dyDescent="0.25">
      <c r="N558" s="136"/>
      <c r="AY558" s="134">
        <v>529</v>
      </c>
      <c r="AZ558" s="119">
        <f t="shared" si="230"/>
        <v>-2910.0877340941406</v>
      </c>
      <c r="BA558" s="140">
        <f t="shared" si="231"/>
        <v>4.378549911048012E-5</v>
      </c>
      <c r="BB558" s="140">
        <f t="shared" si="232"/>
        <v>2.9782487734597435E-2</v>
      </c>
      <c r="BC558" s="119">
        <f t="shared" si="233"/>
        <v>4.378549911048012E-5</v>
      </c>
      <c r="BD558" s="119" t="str">
        <f t="shared" si="234"/>
        <v/>
      </c>
      <c r="BE558" s="119" t="str">
        <f t="shared" si="235"/>
        <v/>
      </c>
      <c r="BF558" s="119">
        <f t="shared" si="236"/>
        <v>0</v>
      </c>
      <c r="BG558" s="119">
        <f t="shared" si="237"/>
        <v>4.378549911048012E-5</v>
      </c>
      <c r="BH558" s="119" t="str">
        <f t="shared" si="238"/>
        <v/>
      </c>
      <c r="BM558" s="134">
        <v>529</v>
      </c>
      <c r="BN558" s="119">
        <f t="shared" si="239"/>
        <v>-9.2362408347102907</v>
      </c>
      <c r="BO558" s="140">
        <f t="shared" si="240"/>
        <v>1.3795617305013122E-2</v>
      </c>
      <c r="BP558" s="140">
        <f t="shared" si="241"/>
        <v>2.9782487734597435E-2</v>
      </c>
      <c r="BQ558" s="119">
        <f t="shared" si="242"/>
        <v>1.3795617305013122E-2</v>
      </c>
      <c r="BR558" s="119" t="str">
        <f t="shared" si="243"/>
        <v/>
      </c>
      <c r="BS558" s="119" t="str">
        <f t="shared" si="244"/>
        <v/>
      </c>
      <c r="BT558" s="140">
        <f t="shared" si="245"/>
        <v>0</v>
      </c>
      <c r="BU558" s="119">
        <f t="shared" si="246"/>
        <v>1.3795617305013122E-2</v>
      </c>
      <c r="BV558" s="119" t="str">
        <f t="shared" si="247"/>
        <v/>
      </c>
      <c r="BZ558" s="136">
        <f t="shared" si="229"/>
        <v>3.4304000000000325</v>
      </c>
      <c r="CA558" s="119">
        <f t="shared" si="227"/>
        <v>0.84254152545436745</v>
      </c>
      <c r="CB558" s="119">
        <f t="shared" si="228"/>
        <v>6.6799951371987465E-4</v>
      </c>
      <c r="CC558" s="119" t="str">
        <f t="shared" si="225"/>
        <v/>
      </c>
      <c r="CD558" s="121" t="str">
        <f t="shared" si="226"/>
        <v/>
      </c>
    </row>
    <row r="559" spans="7:82" ht="20.100000000000001" customHeight="1" x14ac:dyDescent="0.25">
      <c r="N559" s="136"/>
      <c r="AY559" s="134">
        <v>530</v>
      </c>
      <c r="AZ559" s="119">
        <f t="shared" si="230"/>
        <v>-2903.9092038731342</v>
      </c>
      <c r="BA559" s="140">
        <f t="shared" si="231"/>
        <v>4.4116360146210904E-5</v>
      </c>
      <c r="BB559" s="140">
        <f t="shared" si="232"/>
        <v>3.0054038961199774E-2</v>
      </c>
      <c r="BC559" s="119">
        <f t="shared" si="233"/>
        <v>4.4116360146210904E-5</v>
      </c>
      <c r="BD559" s="119" t="str">
        <f t="shared" si="234"/>
        <v/>
      </c>
      <c r="BE559" s="119" t="str">
        <f t="shared" si="235"/>
        <v/>
      </c>
      <c r="BF559" s="119">
        <f t="shared" si="236"/>
        <v>0</v>
      </c>
      <c r="BG559" s="119">
        <f t="shared" si="237"/>
        <v>4.4116360146210904E-5</v>
      </c>
      <c r="BH559" s="119" t="str">
        <f t="shared" si="238"/>
        <v/>
      </c>
      <c r="BM559" s="134">
        <v>530</v>
      </c>
      <c r="BN559" s="119">
        <f t="shared" si="239"/>
        <v>-9.2166309815580387</v>
      </c>
      <c r="BO559" s="140">
        <f t="shared" si="240"/>
        <v>1.3899862599067331E-2</v>
      </c>
      <c r="BP559" s="140">
        <f t="shared" si="241"/>
        <v>3.0054038961199788E-2</v>
      </c>
      <c r="BQ559" s="119">
        <f t="shared" si="242"/>
        <v>1.3899862599067331E-2</v>
      </c>
      <c r="BR559" s="119" t="str">
        <f t="shared" si="243"/>
        <v/>
      </c>
      <c r="BS559" s="119" t="str">
        <f t="shared" si="244"/>
        <v/>
      </c>
      <c r="BT559" s="140">
        <f t="shared" si="245"/>
        <v>0</v>
      </c>
      <c r="BU559" s="119">
        <f t="shared" si="246"/>
        <v>1.3899862599067331E-2</v>
      </c>
      <c r="BV559" s="119" t="str">
        <f t="shared" si="247"/>
        <v/>
      </c>
      <c r="BZ559" s="136">
        <f t="shared" si="229"/>
        <v>3.4368000000000327</v>
      </c>
      <c r="CA559" s="119">
        <f t="shared" si="227"/>
        <v>0.84187352594064757</v>
      </c>
      <c r="CB559" s="119">
        <f t="shared" si="228"/>
        <v>6.6897249166375516E-4</v>
      </c>
      <c r="CC559" s="119" t="str">
        <f t="shared" si="225"/>
        <v/>
      </c>
      <c r="CD559" s="121" t="str">
        <f t="shared" si="226"/>
        <v/>
      </c>
    </row>
    <row r="560" spans="7:82" ht="20.100000000000001" customHeight="1" x14ac:dyDescent="0.25">
      <c r="AY560" s="134">
        <v>531</v>
      </c>
      <c r="AZ560" s="119">
        <f t="shared" si="230"/>
        <v>-2897.7306736521273</v>
      </c>
      <c r="BA560" s="140">
        <f t="shared" si="231"/>
        <v>4.4449010112614082E-5</v>
      </c>
      <c r="BB560" s="140">
        <f t="shared" si="232"/>
        <v>3.0327639947730963E-2</v>
      </c>
      <c r="BC560" s="119">
        <f t="shared" si="233"/>
        <v>4.4449010112614082E-5</v>
      </c>
      <c r="BD560" s="119" t="str">
        <f t="shared" si="234"/>
        <v/>
      </c>
      <c r="BE560" s="119" t="str">
        <f t="shared" si="235"/>
        <v/>
      </c>
      <c r="BF560" s="119">
        <f t="shared" si="236"/>
        <v>0</v>
      </c>
      <c r="BG560" s="119">
        <f t="shared" si="237"/>
        <v>4.4449010112614082E-5</v>
      </c>
      <c r="BH560" s="119" t="str">
        <f t="shared" si="238"/>
        <v/>
      </c>
      <c r="BM560" s="134">
        <v>531</v>
      </c>
      <c r="BN560" s="119">
        <f t="shared" si="239"/>
        <v>-9.1970211284057868</v>
      </c>
      <c r="BO560" s="140">
        <f t="shared" si="240"/>
        <v>1.4004671536415386E-2</v>
      </c>
      <c r="BP560" s="140">
        <f t="shared" si="241"/>
        <v>3.0327639947730977E-2</v>
      </c>
      <c r="BQ560" s="119">
        <f t="shared" si="242"/>
        <v>1.4004671536415386E-2</v>
      </c>
      <c r="BR560" s="119" t="str">
        <f t="shared" si="243"/>
        <v/>
      </c>
      <c r="BS560" s="119" t="str">
        <f t="shared" si="244"/>
        <v/>
      </c>
      <c r="BT560" s="140">
        <f t="shared" si="245"/>
        <v>0</v>
      </c>
      <c r="BU560" s="119">
        <f t="shared" si="246"/>
        <v>1.4004671536415386E-2</v>
      </c>
      <c r="BV560" s="119" t="str">
        <f t="shared" si="247"/>
        <v/>
      </c>
      <c r="BZ560" s="136">
        <f t="shared" si="229"/>
        <v>3.4432000000000329</v>
      </c>
      <c r="CA560" s="119">
        <f t="shared" si="227"/>
        <v>0.84120455344898382</v>
      </c>
      <c r="CB560" s="119">
        <f t="shared" si="228"/>
        <v>6.6994108955142906E-4</v>
      </c>
      <c r="CC560" s="119" t="str">
        <f t="shared" si="225"/>
        <v/>
      </c>
      <c r="CD560" s="121" t="str">
        <f t="shared" si="226"/>
        <v/>
      </c>
    </row>
    <row r="561" spans="51:82" ht="20.100000000000001" customHeight="1" x14ac:dyDescent="0.25">
      <c r="AY561" s="134">
        <v>532</v>
      </c>
      <c r="AZ561" s="119">
        <f t="shared" si="230"/>
        <v>-2891.5521434311208</v>
      </c>
      <c r="BA561" s="140">
        <f t="shared" si="231"/>
        <v>4.4783451813892365E-5</v>
      </c>
      <c r="BB561" s="140">
        <f t="shared" si="232"/>
        <v>3.0603301755849511E-2</v>
      </c>
      <c r="BC561" s="119">
        <f t="shared" si="233"/>
        <v>4.4783451813892365E-5</v>
      </c>
      <c r="BD561" s="119" t="str">
        <f t="shared" si="234"/>
        <v/>
      </c>
      <c r="BE561" s="119" t="str">
        <f t="shared" si="235"/>
        <v/>
      </c>
      <c r="BF561" s="119">
        <f t="shared" si="236"/>
        <v>0</v>
      </c>
      <c r="BG561" s="119">
        <f t="shared" si="237"/>
        <v>4.4783451813892365E-5</v>
      </c>
      <c r="BH561" s="119" t="str">
        <f t="shared" si="238"/>
        <v/>
      </c>
      <c r="BM561" s="134">
        <v>532</v>
      </c>
      <c r="BN561" s="119">
        <f t="shared" si="239"/>
        <v>-9.1774112752535366</v>
      </c>
      <c r="BO561" s="140">
        <f t="shared" si="240"/>
        <v>1.4110045000585138E-2</v>
      </c>
      <c r="BP561" s="140">
        <f t="shared" si="241"/>
        <v>3.0603301755849528E-2</v>
      </c>
      <c r="BQ561" s="119">
        <f t="shared" si="242"/>
        <v>1.4110045000585138E-2</v>
      </c>
      <c r="BR561" s="119" t="str">
        <f t="shared" si="243"/>
        <v/>
      </c>
      <c r="BS561" s="119" t="str">
        <f t="shared" si="244"/>
        <v/>
      </c>
      <c r="BT561" s="140">
        <f t="shared" si="245"/>
        <v>0</v>
      </c>
      <c r="BU561" s="119">
        <f t="shared" si="246"/>
        <v>1.4110045000585138E-2</v>
      </c>
      <c r="BV561" s="119" t="str">
        <f t="shared" si="247"/>
        <v/>
      </c>
      <c r="BZ561" s="136">
        <f t="shared" si="229"/>
        <v>3.4496000000000331</v>
      </c>
      <c r="CA561" s="119">
        <f t="shared" si="227"/>
        <v>0.84053461235943239</v>
      </c>
      <c r="CB561" s="119">
        <f t="shared" si="228"/>
        <v>6.7090530580782293E-4</v>
      </c>
      <c r="CC561" s="119" t="str">
        <f t="shared" si="225"/>
        <v/>
      </c>
      <c r="CD561" s="121" t="str">
        <f t="shared" si="226"/>
        <v/>
      </c>
    </row>
    <row r="562" spans="51:82" ht="20.100000000000001" customHeight="1" x14ac:dyDescent="0.25">
      <c r="AY562" s="134">
        <v>533</v>
      </c>
      <c r="AZ562" s="119">
        <f t="shared" si="230"/>
        <v>-2885.3736132101139</v>
      </c>
      <c r="BA562" s="140">
        <f t="shared" si="231"/>
        <v>4.511968798904445E-5</v>
      </c>
      <c r="BB562" s="140">
        <f t="shared" si="232"/>
        <v>3.0881035464338749E-2</v>
      </c>
      <c r="BC562" s="119">
        <f t="shared" si="233"/>
        <v>4.511968798904445E-5</v>
      </c>
      <c r="BD562" s="119" t="str">
        <f t="shared" si="234"/>
        <v/>
      </c>
      <c r="BE562" s="119" t="str">
        <f t="shared" si="235"/>
        <v/>
      </c>
      <c r="BF562" s="119">
        <f t="shared" si="236"/>
        <v>0</v>
      </c>
      <c r="BG562" s="119">
        <f t="shared" si="237"/>
        <v>4.511968798904445E-5</v>
      </c>
      <c r="BH562" s="119" t="str">
        <f t="shared" si="238"/>
        <v/>
      </c>
      <c r="BM562" s="134">
        <v>533</v>
      </c>
      <c r="BN562" s="119">
        <f t="shared" si="239"/>
        <v>-9.1578014221012847</v>
      </c>
      <c r="BO562" s="140">
        <f t="shared" si="240"/>
        <v>1.421598385456041E-2</v>
      </c>
      <c r="BP562" s="140">
        <f t="shared" si="241"/>
        <v>3.0881035464338784E-2</v>
      </c>
      <c r="BQ562" s="119">
        <f t="shared" si="242"/>
        <v>1.421598385456041E-2</v>
      </c>
      <c r="BR562" s="119" t="str">
        <f t="shared" si="243"/>
        <v/>
      </c>
      <c r="BS562" s="119" t="str">
        <f t="shared" si="244"/>
        <v/>
      </c>
      <c r="BT562" s="140">
        <f t="shared" si="245"/>
        <v>0</v>
      </c>
      <c r="BU562" s="119">
        <f t="shared" si="246"/>
        <v>1.421598385456041E-2</v>
      </c>
      <c r="BV562" s="119" t="str">
        <f t="shared" si="247"/>
        <v/>
      </c>
      <c r="BZ562" s="136">
        <f t="shared" si="229"/>
        <v>3.4560000000000333</v>
      </c>
      <c r="CA562" s="119">
        <f t="shared" si="227"/>
        <v>0.83986370705362456</v>
      </c>
      <c r="CB562" s="119">
        <f t="shared" si="228"/>
        <v>6.718651389416852E-4</v>
      </c>
      <c r="CC562" s="119" t="str">
        <f t="shared" si="225"/>
        <v/>
      </c>
      <c r="CD562" s="121" t="str">
        <f t="shared" si="226"/>
        <v/>
      </c>
    </row>
    <row r="563" spans="51:82" ht="20.100000000000001" customHeight="1" x14ac:dyDescent="0.25">
      <c r="AY563" s="134">
        <v>534</v>
      </c>
      <c r="AZ563" s="119">
        <f t="shared" si="230"/>
        <v>-2879.1950829891075</v>
      </c>
      <c r="BA563" s="140">
        <f t="shared" si="231"/>
        <v>4.5457721311198198E-5</v>
      </c>
      <c r="BB563" s="140">
        <f t="shared" si="232"/>
        <v>3.116085216870183E-2</v>
      </c>
      <c r="BC563" s="119">
        <f t="shared" si="233"/>
        <v>4.5457721311198198E-5</v>
      </c>
      <c r="BD563" s="119" t="str">
        <f t="shared" si="234"/>
        <v/>
      </c>
      <c r="BE563" s="119" t="str">
        <f t="shared" si="235"/>
        <v/>
      </c>
      <c r="BF563" s="119">
        <f t="shared" si="236"/>
        <v>0</v>
      </c>
      <c r="BG563" s="119">
        <f t="shared" si="237"/>
        <v>4.5457721311198198E-5</v>
      </c>
      <c r="BH563" s="119" t="str">
        <f t="shared" si="238"/>
        <v/>
      </c>
      <c r="BM563" s="134">
        <v>534</v>
      </c>
      <c r="BN563" s="119">
        <f t="shared" si="239"/>
        <v>-9.1381915689490345</v>
      </c>
      <c r="BO563" s="140">
        <f t="shared" si="240"/>
        <v>1.432248894057093E-2</v>
      </c>
      <c r="BP563" s="140">
        <f t="shared" si="241"/>
        <v>3.1160852168701854E-2</v>
      </c>
      <c r="BQ563" s="119">
        <f t="shared" si="242"/>
        <v>1.432248894057093E-2</v>
      </c>
      <c r="BR563" s="119" t="str">
        <f t="shared" si="243"/>
        <v/>
      </c>
      <c r="BS563" s="119" t="str">
        <f t="shared" si="244"/>
        <v/>
      </c>
      <c r="BT563" s="140">
        <f t="shared" si="245"/>
        <v>0</v>
      </c>
      <c r="BU563" s="119">
        <f t="shared" si="246"/>
        <v>1.432248894057093E-2</v>
      </c>
      <c r="BV563" s="119" t="str">
        <f t="shared" si="247"/>
        <v/>
      </c>
      <c r="BZ563" s="136">
        <f t="shared" si="229"/>
        <v>3.4624000000000335</v>
      </c>
      <c r="CA563" s="119">
        <f t="shared" si="227"/>
        <v>0.83919184191468288</v>
      </c>
      <c r="CB563" s="119">
        <f t="shared" si="228"/>
        <v>6.7282058754725149E-4</v>
      </c>
      <c r="CC563" s="119" t="str">
        <f t="shared" si="225"/>
        <v/>
      </c>
      <c r="CD563" s="121" t="str">
        <f t="shared" si="226"/>
        <v/>
      </c>
    </row>
    <row r="564" spans="51:82" ht="20.100000000000001" customHeight="1" x14ac:dyDescent="0.25">
      <c r="AY564" s="134">
        <v>535</v>
      </c>
      <c r="AZ564" s="119">
        <f t="shared" si="230"/>
        <v>-2873.0165527681006</v>
      </c>
      <c r="BA564" s="140">
        <f t="shared" si="231"/>
        <v>4.5797554386944577E-5</v>
      </c>
      <c r="BB564" s="140">
        <f t="shared" si="232"/>
        <v>3.1442762980752714E-2</v>
      </c>
      <c r="BC564" s="119">
        <f t="shared" si="233"/>
        <v>4.5797554386944577E-5</v>
      </c>
      <c r="BD564" s="119" t="str">
        <f t="shared" si="234"/>
        <v/>
      </c>
      <c r="BE564" s="119" t="str">
        <f t="shared" si="235"/>
        <v/>
      </c>
      <c r="BF564" s="119">
        <f t="shared" si="236"/>
        <v>0</v>
      </c>
      <c r="BG564" s="119">
        <f t="shared" si="237"/>
        <v>4.5797554386944577E-5</v>
      </c>
      <c r="BH564" s="119" t="str">
        <f t="shared" si="238"/>
        <v/>
      </c>
      <c r="BM564" s="134">
        <v>535</v>
      </c>
      <c r="BN564" s="119">
        <f t="shared" si="239"/>
        <v>-9.1185817157967826</v>
      </c>
      <c r="BO564" s="140">
        <f t="shared" si="240"/>
        <v>1.4429561079882469E-2</v>
      </c>
      <c r="BP564" s="140">
        <f t="shared" si="241"/>
        <v>3.1442762980752714E-2</v>
      </c>
      <c r="BQ564" s="119">
        <f t="shared" si="242"/>
        <v>1.4429561079882469E-2</v>
      </c>
      <c r="BR564" s="119" t="str">
        <f t="shared" si="243"/>
        <v/>
      </c>
      <c r="BS564" s="119" t="str">
        <f t="shared" si="244"/>
        <v/>
      </c>
      <c r="BT564" s="140">
        <f t="shared" si="245"/>
        <v>0</v>
      </c>
      <c r="BU564" s="119">
        <f t="shared" si="246"/>
        <v>1.4429561079882469E-2</v>
      </c>
      <c r="BV564" s="119" t="str">
        <f t="shared" si="247"/>
        <v/>
      </c>
      <c r="BZ564" s="136">
        <f t="shared" si="229"/>
        <v>3.4688000000000336</v>
      </c>
      <c r="CA564" s="119">
        <f t="shared" si="227"/>
        <v>0.83851902132713563</v>
      </c>
      <c r="CB564" s="119">
        <f t="shared" si="228"/>
        <v>6.7377165030046982E-4</v>
      </c>
      <c r="CC564" s="119" t="str">
        <f t="shared" si="225"/>
        <v/>
      </c>
      <c r="CD564" s="121" t="str">
        <f t="shared" si="226"/>
        <v/>
      </c>
    </row>
    <row r="565" spans="51:82" ht="20.100000000000001" customHeight="1" x14ac:dyDescent="0.25">
      <c r="AY565" s="134">
        <v>536</v>
      </c>
      <c r="AZ565" s="119">
        <f t="shared" si="230"/>
        <v>-2866.8380225470942</v>
      </c>
      <c r="BA565" s="140">
        <f t="shared" si="231"/>
        <v>4.6139189755671544E-5</v>
      </c>
      <c r="BB565" s="140">
        <f t="shared" si="232"/>
        <v>3.1726779028202902E-2</v>
      </c>
      <c r="BC565" s="119">
        <f t="shared" si="233"/>
        <v>4.6139189755671544E-5</v>
      </c>
      <c r="BD565" s="119" t="str">
        <f t="shared" si="234"/>
        <v/>
      </c>
      <c r="BE565" s="119" t="str">
        <f t="shared" si="235"/>
        <v/>
      </c>
      <c r="BF565" s="119">
        <f t="shared" si="236"/>
        <v>0</v>
      </c>
      <c r="BG565" s="119">
        <f t="shared" si="237"/>
        <v>4.6139189755671544E-5</v>
      </c>
      <c r="BH565" s="119" t="str">
        <f t="shared" si="238"/>
        <v/>
      </c>
      <c r="BM565" s="134">
        <v>536</v>
      </c>
      <c r="BN565" s="119">
        <f t="shared" si="239"/>
        <v>-9.0989718626445324</v>
      </c>
      <c r="BO565" s="140">
        <f t="shared" si="240"/>
        <v>1.4537201072586952E-2</v>
      </c>
      <c r="BP565" s="140">
        <f t="shared" si="241"/>
        <v>3.1726779028202923E-2</v>
      </c>
      <c r="BQ565" s="119">
        <f t="shared" si="242"/>
        <v>1.4537201072586952E-2</v>
      </c>
      <c r="BR565" s="119" t="str">
        <f t="shared" si="243"/>
        <v/>
      </c>
      <c r="BS565" s="119" t="str">
        <f t="shared" si="244"/>
        <v/>
      </c>
      <c r="BT565" s="140">
        <f t="shared" si="245"/>
        <v>0</v>
      </c>
      <c r="BU565" s="119">
        <f t="shared" si="246"/>
        <v>1.4537201072586952E-2</v>
      </c>
      <c r="BV565" s="119" t="str">
        <f t="shared" si="247"/>
        <v/>
      </c>
      <c r="BZ565" s="136">
        <f t="shared" si="229"/>
        <v>3.4752000000000338</v>
      </c>
      <c r="CA565" s="119">
        <f t="shared" si="227"/>
        <v>0.83784524967683516</v>
      </c>
      <c r="CB565" s="119">
        <f t="shared" si="228"/>
        <v>6.7471832596222026E-4</v>
      </c>
      <c r="CC565" s="119" t="str">
        <f t="shared" si="225"/>
        <v/>
      </c>
      <c r="CD565" s="121" t="str">
        <f t="shared" si="226"/>
        <v/>
      </c>
    </row>
    <row r="566" spans="51:82" ht="20.100000000000001" customHeight="1" x14ac:dyDescent="0.25">
      <c r="AY566" s="134">
        <v>537</v>
      </c>
      <c r="AZ566" s="119">
        <f t="shared" si="230"/>
        <v>-2860.6594923260873</v>
      </c>
      <c r="BA566" s="140">
        <f t="shared" si="231"/>
        <v>4.6482629888898717E-5</v>
      </c>
      <c r="BB566" s="140">
        <f t="shared" si="232"/>
        <v>3.2012911454244453E-2</v>
      </c>
      <c r="BC566" s="119">
        <f t="shared" si="233"/>
        <v>4.6482629888898717E-5</v>
      </c>
      <c r="BD566" s="119" t="str">
        <f t="shared" si="234"/>
        <v/>
      </c>
      <c r="BE566" s="119" t="str">
        <f t="shared" si="235"/>
        <v/>
      </c>
      <c r="BF566" s="119">
        <f t="shared" si="236"/>
        <v>0</v>
      </c>
      <c r="BG566" s="119">
        <f t="shared" si="237"/>
        <v>4.6482629888898717E-5</v>
      </c>
      <c r="BH566" s="119" t="str">
        <f t="shared" si="238"/>
        <v/>
      </c>
      <c r="BM566" s="134">
        <v>537</v>
      </c>
      <c r="BN566" s="119">
        <f t="shared" si="239"/>
        <v>-9.0793620094922804</v>
      </c>
      <c r="BO566" s="140">
        <f t="shared" si="240"/>
        <v>1.4645409697392841E-2</v>
      </c>
      <c r="BP566" s="140">
        <f t="shared" si="241"/>
        <v>3.2012911454244453E-2</v>
      </c>
      <c r="BQ566" s="119">
        <f t="shared" si="242"/>
        <v>1.4645409697392841E-2</v>
      </c>
      <c r="BR566" s="119" t="str">
        <f t="shared" si="243"/>
        <v/>
      </c>
      <c r="BS566" s="119" t="str">
        <f t="shared" si="244"/>
        <v/>
      </c>
      <c r="BT566" s="140">
        <f t="shared" si="245"/>
        <v>0</v>
      </c>
      <c r="BU566" s="119">
        <f t="shared" si="246"/>
        <v>1.4645409697392841E-2</v>
      </c>
      <c r="BV566" s="119" t="str">
        <f t="shared" si="247"/>
        <v/>
      </c>
      <c r="BZ566" s="136">
        <f t="shared" si="229"/>
        <v>3.481600000000034</v>
      </c>
      <c r="CA566" s="119">
        <f t="shared" si="227"/>
        <v>0.83717053135087294</v>
      </c>
      <c r="CB566" s="119">
        <f t="shared" si="228"/>
        <v>6.7566061337342997E-4</v>
      </c>
      <c r="CC566" s="119" t="str">
        <f t="shared" si="225"/>
        <v/>
      </c>
      <c r="CD566" s="121" t="str">
        <f t="shared" si="226"/>
        <v/>
      </c>
    </row>
    <row r="567" spans="51:82" ht="20.100000000000001" customHeight="1" x14ac:dyDescent="0.25">
      <c r="AY567" s="134">
        <v>538</v>
      </c>
      <c r="AZ567" s="119">
        <f t="shared" si="230"/>
        <v>-2854.4809621050808</v>
      </c>
      <c r="BA567" s="140">
        <f t="shared" si="231"/>
        <v>4.682787718961211E-5</v>
      </c>
      <c r="BB567" s="140">
        <f t="shared" si="232"/>
        <v>3.2301171417128148E-2</v>
      </c>
      <c r="BC567" s="119">
        <f t="shared" si="233"/>
        <v>4.682787718961211E-5</v>
      </c>
      <c r="BD567" s="119" t="str">
        <f t="shared" si="234"/>
        <v/>
      </c>
      <c r="BE567" s="119" t="str">
        <f t="shared" si="235"/>
        <v/>
      </c>
      <c r="BF567" s="119">
        <f t="shared" si="236"/>
        <v>0</v>
      </c>
      <c r="BG567" s="119">
        <f t="shared" si="237"/>
        <v>4.682787718961211E-5</v>
      </c>
      <c r="BH567" s="119" t="str">
        <f t="shared" si="238"/>
        <v/>
      </c>
      <c r="BM567" s="134">
        <v>538</v>
      </c>
      <c r="BN567" s="119">
        <f t="shared" si="239"/>
        <v>-9.0597521563400303</v>
      </c>
      <c r="BO567" s="140">
        <f t="shared" si="240"/>
        <v>1.4754187711415545E-2</v>
      </c>
      <c r="BP567" s="140">
        <f t="shared" si="241"/>
        <v>3.2301171417128148E-2</v>
      </c>
      <c r="BQ567" s="119">
        <f t="shared" si="242"/>
        <v>1.4754187711415545E-2</v>
      </c>
      <c r="BR567" s="119" t="str">
        <f t="shared" si="243"/>
        <v/>
      </c>
      <c r="BS567" s="119" t="str">
        <f t="shared" si="244"/>
        <v/>
      </c>
      <c r="BT567" s="140">
        <f t="shared" si="245"/>
        <v>0</v>
      </c>
      <c r="BU567" s="119">
        <f t="shared" si="246"/>
        <v>1.4754187711415545E-2</v>
      </c>
      <c r="BV567" s="119" t="str">
        <f t="shared" si="247"/>
        <v/>
      </c>
      <c r="BZ567" s="136">
        <f t="shared" si="229"/>
        <v>3.4880000000000342</v>
      </c>
      <c r="CA567" s="119">
        <f t="shared" si="227"/>
        <v>0.83649487073749951</v>
      </c>
      <c r="CB567" s="119">
        <f t="shared" si="228"/>
        <v>6.7659851146018024E-4</v>
      </c>
      <c r="CC567" s="119" t="str">
        <f t="shared" si="225"/>
        <v/>
      </c>
      <c r="CD567" s="121" t="str">
        <f t="shared" si="226"/>
        <v/>
      </c>
    </row>
    <row r="568" spans="51:82" ht="20.100000000000001" customHeight="1" x14ac:dyDescent="0.25">
      <c r="AY568" s="134">
        <v>539</v>
      </c>
      <c r="AZ568" s="119">
        <f t="shared" si="230"/>
        <v>-2848.3024318840739</v>
      </c>
      <c r="BA568" s="140">
        <f t="shared" si="231"/>
        <v>4.7174933991599914E-5</v>
      </c>
      <c r="BB568" s="140">
        <f t="shared" si="232"/>
        <v>3.2591570089738557E-2</v>
      </c>
      <c r="BC568" s="119">
        <f t="shared" si="233"/>
        <v>4.7174933991599914E-5</v>
      </c>
      <c r="BD568" s="119" t="str">
        <f t="shared" si="234"/>
        <v/>
      </c>
      <c r="BE568" s="119" t="str">
        <f t="shared" si="235"/>
        <v/>
      </c>
      <c r="BF568" s="119">
        <f t="shared" si="236"/>
        <v>0</v>
      </c>
      <c r="BG568" s="119">
        <f t="shared" si="237"/>
        <v>4.7174933991599914E-5</v>
      </c>
      <c r="BH568" s="119" t="str">
        <f t="shared" si="238"/>
        <v/>
      </c>
      <c r="BM568" s="134">
        <v>539</v>
      </c>
      <c r="BN568" s="119">
        <f t="shared" si="239"/>
        <v>-9.0401423031877783</v>
      </c>
      <c r="BO568" s="140">
        <f t="shared" si="240"/>
        <v>1.4863535849968095E-2</v>
      </c>
      <c r="BP568" s="140">
        <f t="shared" si="241"/>
        <v>3.2591570089738557E-2</v>
      </c>
      <c r="BQ568" s="119">
        <f t="shared" si="242"/>
        <v>1.4863535849968095E-2</v>
      </c>
      <c r="BR568" s="119" t="str">
        <f t="shared" si="243"/>
        <v/>
      </c>
      <c r="BS568" s="119" t="str">
        <f t="shared" si="244"/>
        <v/>
      </c>
      <c r="BT568" s="140">
        <f t="shared" si="245"/>
        <v>0</v>
      </c>
      <c r="BU568" s="119">
        <f t="shared" si="246"/>
        <v>1.4863535849968095E-2</v>
      </c>
      <c r="BV568" s="119" t="str">
        <f t="shared" si="247"/>
        <v/>
      </c>
      <c r="BZ568" s="136">
        <f t="shared" si="229"/>
        <v>3.4944000000000344</v>
      </c>
      <c r="CA568" s="119">
        <f t="shared" si="227"/>
        <v>0.83581827222603933</v>
      </c>
      <c r="CB568" s="119">
        <f t="shared" si="228"/>
        <v>6.7753201922771122E-4</v>
      </c>
      <c r="CC568" s="119" t="str">
        <f t="shared" si="225"/>
        <v/>
      </c>
      <c r="CD568" s="121" t="str">
        <f t="shared" si="226"/>
        <v/>
      </c>
    </row>
    <row r="569" spans="51:82" ht="20.100000000000001" customHeight="1" x14ac:dyDescent="0.25">
      <c r="AY569" s="134">
        <v>540</v>
      </c>
      <c r="AZ569" s="119">
        <f t="shared" si="230"/>
        <v>-2842.1239016630675</v>
      </c>
      <c r="BA569" s="140">
        <f t="shared" si="231"/>
        <v>4.7523802558788299E-5</v>
      </c>
      <c r="BB569" s="140">
        <f t="shared" si="232"/>
        <v>3.2884118659163887E-2</v>
      </c>
      <c r="BC569" s="119">
        <f t="shared" si="233"/>
        <v>4.7523802558788299E-5</v>
      </c>
      <c r="BD569" s="119" t="str">
        <f t="shared" si="234"/>
        <v/>
      </c>
      <c r="BE569" s="119" t="str">
        <f t="shared" si="235"/>
        <v/>
      </c>
      <c r="BF569" s="119">
        <f t="shared" si="236"/>
        <v>0</v>
      </c>
      <c r="BG569" s="119">
        <f t="shared" si="237"/>
        <v>4.7523802558788299E-5</v>
      </c>
      <c r="BH569" s="119" t="str">
        <f t="shared" si="238"/>
        <v/>
      </c>
      <c r="BM569" s="134">
        <v>540</v>
      </c>
      <c r="BN569" s="119">
        <f t="shared" si="239"/>
        <v>-9.0205324500355282</v>
      </c>
      <c r="BO569" s="140">
        <f t="shared" si="240"/>
        <v>1.497345482635193E-2</v>
      </c>
      <c r="BP569" s="140">
        <f t="shared" si="241"/>
        <v>3.2884118659163887E-2</v>
      </c>
      <c r="BQ569" s="119">
        <f t="shared" si="242"/>
        <v>1.497345482635193E-2</v>
      </c>
      <c r="BR569" s="119" t="str">
        <f t="shared" si="243"/>
        <v/>
      </c>
      <c r="BS569" s="119" t="str">
        <f t="shared" si="244"/>
        <v/>
      </c>
      <c r="BT569" s="140">
        <f t="shared" si="245"/>
        <v>0</v>
      </c>
      <c r="BU569" s="119">
        <f t="shared" si="246"/>
        <v>1.497345482635193E-2</v>
      </c>
      <c r="BV569" s="119" t="str">
        <f t="shared" si="247"/>
        <v/>
      </c>
      <c r="BZ569" s="136">
        <f t="shared" si="229"/>
        <v>3.5008000000000346</v>
      </c>
      <c r="CA569" s="119">
        <f t="shared" si="227"/>
        <v>0.83514074020681162</v>
      </c>
      <c r="CB569" s="119">
        <f t="shared" si="228"/>
        <v>6.7846113576397471E-4</v>
      </c>
      <c r="CC569" s="119" t="str">
        <f t="shared" si="225"/>
        <v/>
      </c>
      <c r="CD569" s="121" t="str">
        <f t="shared" si="226"/>
        <v/>
      </c>
    </row>
    <row r="570" spans="51:82" ht="20.100000000000001" customHeight="1" x14ac:dyDescent="0.25">
      <c r="AY570" s="134">
        <v>541</v>
      </c>
      <c r="AZ570" s="119">
        <f t="shared" si="230"/>
        <v>-2835.9453714420606</v>
      </c>
      <c r="BA570" s="140">
        <f t="shared" si="231"/>
        <v>4.7874485084578567E-5</v>
      </c>
      <c r="BB570" s="140">
        <f t="shared" si="232"/>
        <v>3.3178828326262726E-2</v>
      </c>
      <c r="BC570" s="119">
        <f t="shared" si="233"/>
        <v>4.7874485084578567E-5</v>
      </c>
      <c r="BD570" s="119" t="str">
        <f t="shared" si="234"/>
        <v/>
      </c>
      <c r="BE570" s="119" t="str">
        <f t="shared" si="235"/>
        <v/>
      </c>
      <c r="BF570" s="119">
        <f t="shared" si="236"/>
        <v>0</v>
      </c>
      <c r="BG570" s="119">
        <f t="shared" si="237"/>
        <v>4.7874485084578567E-5</v>
      </c>
      <c r="BH570" s="119" t="str">
        <f t="shared" si="238"/>
        <v/>
      </c>
      <c r="BM570" s="134">
        <v>541</v>
      </c>
      <c r="BN570" s="119">
        <f t="shared" si="239"/>
        <v>-9.0009225968832762</v>
      </c>
      <c r="BO570" s="140">
        <f t="shared" si="240"/>
        <v>1.5083945331648007E-2</v>
      </c>
      <c r="BP570" s="140">
        <f t="shared" si="241"/>
        <v>3.3178828326262726E-2</v>
      </c>
      <c r="BQ570" s="119">
        <f t="shared" si="242"/>
        <v>1.5083945331648007E-2</v>
      </c>
      <c r="BR570" s="119" t="str">
        <f t="shared" si="243"/>
        <v/>
      </c>
      <c r="BS570" s="119" t="str">
        <f t="shared" si="244"/>
        <v/>
      </c>
      <c r="BT570" s="140">
        <f t="shared" si="245"/>
        <v>0</v>
      </c>
      <c r="BU570" s="119">
        <f t="shared" si="246"/>
        <v>1.5083945331648007E-2</v>
      </c>
      <c r="BV570" s="119" t="str">
        <f t="shared" si="247"/>
        <v/>
      </c>
      <c r="BZ570" s="136">
        <f t="shared" si="229"/>
        <v>3.5072000000000347</v>
      </c>
      <c r="CA570" s="119">
        <f t="shared" si="227"/>
        <v>0.83446227907104764</v>
      </c>
      <c r="CB570" s="119">
        <f t="shared" si="228"/>
        <v>6.7938586023652547E-4</v>
      </c>
      <c r="CC570" s="119" t="str">
        <f t="shared" si="225"/>
        <v/>
      </c>
      <c r="CD570" s="121" t="str">
        <f t="shared" si="226"/>
        <v/>
      </c>
    </row>
    <row r="571" spans="51:82" ht="20.100000000000001" customHeight="1" x14ac:dyDescent="0.25">
      <c r="AY571" s="134">
        <v>542</v>
      </c>
      <c r="AZ571" s="119">
        <f t="shared" si="230"/>
        <v>-2829.7668412210542</v>
      </c>
      <c r="BA571" s="140">
        <f t="shared" si="231"/>
        <v>4.8226983691184405E-5</v>
      </c>
      <c r="BB571" s="140">
        <f t="shared" si="232"/>
        <v>3.3475710305225947E-2</v>
      </c>
      <c r="BC571" s="119">
        <f t="shared" si="233"/>
        <v>4.8226983691184405E-5</v>
      </c>
      <c r="BD571" s="119" t="str">
        <f t="shared" si="234"/>
        <v/>
      </c>
      <c r="BE571" s="119" t="str">
        <f t="shared" si="235"/>
        <v/>
      </c>
      <c r="BF571" s="119">
        <f t="shared" si="236"/>
        <v>0</v>
      </c>
      <c r="BG571" s="119">
        <f t="shared" si="237"/>
        <v>4.8226983691184405E-5</v>
      </c>
      <c r="BH571" s="119" t="str">
        <f t="shared" si="238"/>
        <v/>
      </c>
      <c r="BM571" s="134">
        <v>542</v>
      </c>
      <c r="BN571" s="119">
        <f t="shared" si="239"/>
        <v>-8.9813127437310243</v>
      </c>
      <c r="BO571" s="140">
        <f t="shared" si="240"/>
        <v>1.5195008034508026E-2</v>
      </c>
      <c r="BP571" s="140">
        <f t="shared" si="241"/>
        <v>3.3475710305225975E-2</v>
      </c>
      <c r="BQ571" s="119">
        <f t="shared" si="242"/>
        <v>1.5195008034508026E-2</v>
      </c>
      <c r="BR571" s="119" t="str">
        <f t="shared" si="243"/>
        <v/>
      </c>
      <c r="BS571" s="119" t="str">
        <f t="shared" si="244"/>
        <v/>
      </c>
      <c r="BT571" s="140">
        <f t="shared" si="245"/>
        <v>0</v>
      </c>
      <c r="BU571" s="119">
        <f t="shared" si="246"/>
        <v>1.5195008034508026E-2</v>
      </c>
      <c r="BV571" s="119" t="str">
        <f t="shared" si="247"/>
        <v/>
      </c>
      <c r="BZ571" s="136">
        <f t="shared" si="229"/>
        <v>3.5136000000000349</v>
      </c>
      <c r="CA571" s="119">
        <f t="shared" si="227"/>
        <v>0.83378289321081112</v>
      </c>
      <c r="CB571" s="119">
        <f t="shared" si="228"/>
        <v>6.803061918940756E-4</v>
      </c>
      <c r="CC571" s="119" t="str">
        <f t="shared" si="225"/>
        <v/>
      </c>
      <c r="CD571" s="121" t="str">
        <f t="shared" si="226"/>
        <v/>
      </c>
    </row>
    <row r="572" spans="51:82" ht="20.100000000000001" customHeight="1" x14ac:dyDescent="0.25">
      <c r="AY572" s="134">
        <v>543</v>
      </c>
      <c r="AZ572" s="119">
        <f t="shared" si="230"/>
        <v>-2823.5883110000473</v>
      </c>
      <c r="BA572" s="140">
        <f t="shared" si="231"/>
        <v>4.85813004289705E-5</v>
      </c>
      <c r="BB572" s="140">
        <f t="shared" si="232"/>
        <v>3.3774775823135136E-2</v>
      </c>
      <c r="BC572" s="119">
        <f t="shared" si="233"/>
        <v>4.85813004289705E-5</v>
      </c>
      <c r="BD572" s="119" t="str">
        <f t="shared" si="234"/>
        <v/>
      </c>
      <c r="BE572" s="119" t="str">
        <f t="shared" si="235"/>
        <v/>
      </c>
      <c r="BF572" s="119">
        <f t="shared" si="236"/>
        <v>0</v>
      </c>
      <c r="BG572" s="119">
        <f t="shared" si="237"/>
        <v>4.85813004289705E-5</v>
      </c>
      <c r="BH572" s="119" t="str">
        <f t="shared" si="238"/>
        <v/>
      </c>
      <c r="BM572" s="134">
        <v>543</v>
      </c>
      <c r="BN572" s="119">
        <f t="shared" si="239"/>
        <v>-8.9617028905787741</v>
      </c>
      <c r="BO572" s="140">
        <f t="shared" si="240"/>
        <v>1.5306643580945987E-2</v>
      </c>
      <c r="BP572" s="140">
        <f t="shared" si="241"/>
        <v>3.3774775823135136E-2</v>
      </c>
      <c r="BQ572" s="119">
        <f t="shared" si="242"/>
        <v>1.5306643580945987E-2</v>
      </c>
      <c r="BR572" s="119" t="str">
        <f t="shared" si="243"/>
        <v/>
      </c>
      <c r="BS572" s="119" t="str">
        <f t="shared" si="244"/>
        <v/>
      </c>
      <c r="BT572" s="140">
        <f t="shared" si="245"/>
        <v>0</v>
      </c>
      <c r="BU572" s="119">
        <f t="shared" si="246"/>
        <v>1.5306643580945987E-2</v>
      </c>
      <c r="BV572" s="119" t="str">
        <f t="shared" si="247"/>
        <v/>
      </c>
      <c r="BZ572" s="136">
        <f t="shared" si="229"/>
        <v>3.5200000000000351</v>
      </c>
      <c r="CA572" s="119">
        <f t="shared" si="227"/>
        <v>0.83310258701891704</v>
      </c>
      <c r="CB572" s="119">
        <f t="shared" si="228"/>
        <v>6.812221300647181E-4</v>
      </c>
      <c r="CC572" s="119" t="str">
        <f t="shared" si="225"/>
        <v/>
      </c>
      <c r="CD572" s="121" t="str">
        <f t="shared" si="226"/>
        <v/>
      </c>
    </row>
    <row r="573" spans="51:82" ht="20.100000000000001" customHeight="1" x14ac:dyDescent="0.25">
      <c r="AY573" s="134">
        <v>544</v>
      </c>
      <c r="AZ573" s="119">
        <f t="shared" si="230"/>
        <v>-2817.4097807790408</v>
      </c>
      <c r="BA573" s="140">
        <f t="shared" si="231"/>
        <v>4.8937437275791622E-5</v>
      </c>
      <c r="BB573" s="140">
        <f t="shared" si="232"/>
        <v>3.4076036119516255E-2</v>
      </c>
      <c r="BC573" s="119">
        <f t="shared" si="233"/>
        <v>4.8937437275791622E-5</v>
      </c>
      <c r="BD573" s="119" t="str">
        <f t="shared" si="234"/>
        <v/>
      </c>
      <c r="BE573" s="119" t="str">
        <f t="shared" si="235"/>
        <v/>
      </c>
      <c r="BF573" s="119">
        <f t="shared" si="236"/>
        <v>0</v>
      </c>
      <c r="BG573" s="119">
        <f t="shared" si="237"/>
        <v>4.8937437275791622E-5</v>
      </c>
      <c r="BH573" s="119" t="str">
        <f t="shared" si="238"/>
        <v/>
      </c>
      <c r="BM573" s="134">
        <v>544</v>
      </c>
      <c r="BN573" s="119">
        <f t="shared" si="239"/>
        <v>-8.9420930374265222</v>
      </c>
      <c r="BO573" s="140">
        <f t="shared" si="240"/>
        <v>1.5418852594130047E-2</v>
      </c>
      <c r="BP573" s="140">
        <f t="shared" si="241"/>
        <v>3.4076036119516297E-2</v>
      </c>
      <c r="BQ573" s="119">
        <f t="shared" si="242"/>
        <v>1.5418852594130047E-2</v>
      </c>
      <c r="BR573" s="119" t="str">
        <f t="shared" si="243"/>
        <v/>
      </c>
      <c r="BS573" s="119" t="str">
        <f t="shared" si="244"/>
        <v/>
      </c>
      <c r="BT573" s="140">
        <f t="shared" si="245"/>
        <v>0</v>
      </c>
      <c r="BU573" s="119">
        <f t="shared" si="246"/>
        <v>1.5418852594130047E-2</v>
      </c>
      <c r="BV573" s="119" t="str">
        <f t="shared" si="247"/>
        <v/>
      </c>
      <c r="BZ573" s="136">
        <f t="shared" si="229"/>
        <v>3.5264000000000353</v>
      </c>
      <c r="CA573" s="119">
        <f t="shared" si="227"/>
        <v>0.83242136488885232</v>
      </c>
      <c r="CB573" s="119">
        <f t="shared" si="228"/>
        <v>6.8213367415603798E-4</v>
      </c>
      <c r="CC573" s="119" t="str">
        <f t="shared" ref="CC573:CC636" si="248">IF(CA573&lt;(1-$BY$26),CB573,"")</f>
        <v/>
      </c>
      <c r="CD573" s="121" t="str">
        <f t="shared" ref="CD573:CD636" si="249">IF(CA573&lt;(1-$BY$32),CB573,"")</f>
        <v/>
      </c>
    </row>
    <row r="574" spans="51:82" ht="20.100000000000001" customHeight="1" x14ac:dyDescent="0.25">
      <c r="AY574" s="134">
        <v>545</v>
      </c>
      <c r="AZ574" s="119">
        <f t="shared" si="230"/>
        <v>-2811.2312505580339</v>
      </c>
      <c r="BA574" s="140">
        <f t="shared" si="231"/>
        <v>4.9295396136333095E-5</v>
      </c>
      <c r="BB574" s="140">
        <f t="shared" si="232"/>
        <v>3.4379502445890005E-2</v>
      </c>
      <c r="BC574" s="119">
        <f t="shared" si="233"/>
        <v>4.9295396136333095E-5</v>
      </c>
      <c r="BD574" s="119" t="str">
        <f t="shared" si="234"/>
        <v/>
      </c>
      <c r="BE574" s="119" t="str">
        <f t="shared" si="235"/>
        <v/>
      </c>
      <c r="BF574" s="119">
        <f t="shared" si="236"/>
        <v>0</v>
      </c>
      <c r="BG574" s="119">
        <f t="shared" si="237"/>
        <v>4.9295396136333095E-5</v>
      </c>
      <c r="BH574" s="119" t="str">
        <f t="shared" si="238"/>
        <v/>
      </c>
      <c r="BM574" s="134">
        <v>545</v>
      </c>
      <c r="BN574" s="119">
        <f t="shared" si="239"/>
        <v>-8.922483184274272</v>
      </c>
      <c r="BO574" s="140">
        <f t="shared" si="240"/>
        <v>1.5531635674174612E-2</v>
      </c>
      <c r="BP574" s="140">
        <f t="shared" si="241"/>
        <v>3.4379502445890005E-2</v>
      </c>
      <c r="BQ574" s="119">
        <f t="shared" si="242"/>
        <v>1.5531635674174612E-2</v>
      </c>
      <c r="BR574" s="119" t="str">
        <f t="shared" si="243"/>
        <v/>
      </c>
      <c r="BS574" s="119" t="str">
        <f t="shared" si="244"/>
        <v/>
      </c>
      <c r="BT574" s="140">
        <f t="shared" si="245"/>
        <v>0</v>
      </c>
      <c r="BU574" s="119">
        <f t="shared" si="246"/>
        <v>1.5531635674174612E-2</v>
      </c>
      <c r="BV574" s="119" t="str">
        <f t="shared" si="247"/>
        <v/>
      </c>
      <c r="BZ574" s="136">
        <f t="shared" si="229"/>
        <v>3.5328000000000355</v>
      </c>
      <c r="CA574" s="119">
        <f t="shared" si="227"/>
        <v>0.83173923121469628</v>
      </c>
      <c r="CB574" s="119">
        <f t="shared" si="228"/>
        <v>6.8304082365455709E-4</v>
      </c>
      <c r="CC574" s="119" t="str">
        <f t="shared" si="248"/>
        <v/>
      </c>
      <c r="CD574" s="121" t="str">
        <f t="shared" si="249"/>
        <v/>
      </c>
    </row>
    <row r="575" spans="51:82" ht="20.100000000000001" customHeight="1" x14ac:dyDescent="0.25">
      <c r="AY575" s="134">
        <v>546</v>
      </c>
      <c r="AZ575" s="119">
        <f t="shared" si="230"/>
        <v>-2805.0527203370275</v>
      </c>
      <c r="BA575" s="140">
        <f t="shared" si="231"/>
        <v>4.9655178841451757E-5</v>
      </c>
      <c r="BB575" s="140">
        <f t="shared" si="232"/>
        <v>3.4685186065317321E-2</v>
      </c>
      <c r="BC575" s="119">
        <f t="shared" si="233"/>
        <v>4.9655178841451757E-5</v>
      </c>
      <c r="BD575" s="119" t="str">
        <f t="shared" si="234"/>
        <v/>
      </c>
      <c r="BE575" s="119" t="str">
        <f t="shared" si="235"/>
        <v/>
      </c>
      <c r="BF575" s="119">
        <f t="shared" si="236"/>
        <v>0</v>
      </c>
      <c r="BG575" s="119">
        <f t="shared" si="237"/>
        <v>4.9655178841451757E-5</v>
      </c>
      <c r="BH575" s="119" t="str">
        <f t="shared" si="238"/>
        <v/>
      </c>
      <c r="BM575" s="134">
        <v>546</v>
      </c>
      <c r="BN575" s="119">
        <f t="shared" si="239"/>
        <v>-8.9028733311220201</v>
      </c>
      <c r="BO575" s="140">
        <f t="shared" si="240"/>
        <v>1.5644993397932787E-2</v>
      </c>
      <c r="BP575" s="140">
        <f t="shared" si="241"/>
        <v>3.4685186065317328E-2</v>
      </c>
      <c r="BQ575" s="119">
        <f t="shared" si="242"/>
        <v>1.5644993397932787E-2</v>
      </c>
      <c r="BR575" s="119" t="str">
        <f t="shared" si="243"/>
        <v/>
      </c>
      <c r="BS575" s="119" t="str">
        <f t="shared" si="244"/>
        <v/>
      </c>
      <c r="BT575" s="140">
        <f t="shared" si="245"/>
        <v>0</v>
      </c>
      <c r="BU575" s="119">
        <f t="shared" si="246"/>
        <v>1.5644993397932787E-2</v>
      </c>
      <c r="BV575" s="119" t="str">
        <f t="shared" si="247"/>
        <v/>
      </c>
      <c r="BZ575" s="136">
        <f t="shared" si="229"/>
        <v>3.5392000000000357</v>
      </c>
      <c r="CA575" s="119">
        <f t="shared" si="227"/>
        <v>0.83105619039104173</v>
      </c>
      <c r="CB575" s="119">
        <f t="shared" si="228"/>
        <v>6.8394357812484596E-4</v>
      </c>
      <c r="CC575" s="119" t="str">
        <f t="shared" si="248"/>
        <v/>
      </c>
      <c r="CD575" s="121" t="str">
        <f t="shared" si="249"/>
        <v/>
      </c>
    </row>
    <row r="576" spans="51:82" ht="20.100000000000001" customHeight="1" x14ac:dyDescent="0.25">
      <c r="AY576" s="134">
        <v>547</v>
      </c>
      <c r="AZ576" s="119">
        <f t="shared" si="230"/>
        <v>-2798.8741901160206</v>
      </c>
      <c r="BA576" s="140">
        <f t="shared" si="231"/>
        <v>5.0016787147518692E-5</v>
      </c>
      <c r="BB576" s="140">
        <f t="shared" si="232"/>
        <v>3.4993098251941503E-2</v>
      </c>
      <c r="BC576" s="119">
        <f t="shared" si="233"/>
        <v>5.0016787147518692E-5</v>
      </c>
      <c r="BD576" s="119" t="str">
        <f t="shared" si="234"/>
        <v/>
      </c>
      <c r="BE576" s="119" t="str">
        <f t="shared" si="235"/>
        <v/>
      </c>
      <c r="BF576" s="119">
        <f t="shared" si="236"/>
        <v>0</v>
      </c>
      <c r="BG576" s="119">
        <f t="shared" si="237"/>
        <v>5.0016787147518692E-5</v>
      </c>
      <c r="BH576" s="119" t="str">
        <f t="shared" si="238"/>
        <v/>
      </c>
      <c r="BM576" s="134">
        <v>547</v>
      </c>
      <c r="BN576" s="119">
        <f t="shared" si="239"/>
        <v>-8.8832634779697699</v>
      </c>
      <c r="BO576" s="140">
        <f t="shared" si="240"/>
        <v>1.5758926318789206E-2</v>
      </c>
      <c r="BP576" s="140">
        <f t="shared" si="241"/>
        <v>3.4993098251941475E-2</v>
      </c>
      <c r="BQ576" s="119">
        <f t="shared" si="242"/>
        <v>1.5758926318789206E-2</v>
      </c>
      <c r="BR576" s="119" t="str">
        <f t="shared" si="243"/>
        <v/>
      </c>
      <c r="BS576" s="119" t="str">
        <f t="shared" si="244"/>
        <v/>
      </c>
      <c r="BT576" s="140">
        <f t="shared" si="245"/>
        <v>0</v>
      </c>
      <c r="BU576" s="119">
        <f t="shared" si="246"/>
        <v>1.5758926318789206E-2</v>
      </c>
      <c r="BV576" s="119" t="str">
        <f t="shared" si="247"/>
        <v/>
      </c>
      <c r="BZ576" s="136">
        <f t="shared" si="229"/>
        <v>3.5456000000000358</v>
      </c>
      <c r="CA576" s="119">
        <f t="shared" si="227"/>
        <v>0.83037224681291688</v>
      </c>
      <c r="CB576" s="119">
        <f t="shared" si="228"/>
        <v>6.8484193721030096E-4</v>
      </c>
      <c r="CC576" s="119" t="str">
        <f t="shared" si="248"/>
        <v/>
      </c>
      <c r="CD576" s="121" t="str">
        <f t="shared" si="249"/>
        <v/>
      </c>
    </row>
    <row r="577" spans="51:82" ht="20.100000000000001" customHeight="1" x14ac:dyDescent="0.25">
      <c r="AY577" s="134">
        <v>548</v>
      </c>
      <c r="AZ577" s="119">
        <f t="shared" si="230"/>
        <v>-2792.6956598950142</v>
      </c>
      <c r="BA577" s="140">
        <f t="shared" si="231"/>
        <v>5.0380222735762426E-5</v>
      </c>
      <c r="BB577" s="140">
        <f t="shared" si="232"/>
        <v>3.5303250290525771E-2</v>
      </c>
      <c r="BC577" s="119">
        <f t="shared" si="233"/>
        <v>5.0380222735762426E-5</v>
      </c>
      <c r="BD577" s="119" t="str">
        <f t="shared" si="234"/>
        <v/>
      </c>
      <c r="BE577" s="119" t="str">
        <f t="shared" si="235"/>
        <v/>
      </c>
      <c r="BF577" s="119">
        <f t="shared" si="236"/>
        <v>0</v>
      </c>
      <c r="BG577" s="119">
        <f t="shared" si="237"/>
        <v>5.0380222735762426E-5</v>
      </c>
      <c r="BH577" s="119" t="str">
        <f t="shared" si="238"/>
        <v/>
      </c>
      <c r="BM577" s="134">
        <v>548</v>
      </c>
      <c r="BN577" s="119">
        <f t="shared" si="239"/>
        <v>-8.863653624817518</v>
      </c>
      <c r="BO577" s="140">
        <f t="shared" si="240"/>
        <v>1.5873434966453184E-2</v>
      </c>
      <c r="BP577" s="140">
        <f t="shared" si="241"/>
        <v>3.5303250290525799E-2</v>
      </c>
      <c r="BQ577" s="119">
        <f t="shared" si="242"/>
        <v>1.5873434966453184E-2</v>
      </c>
      <c r="BR577" s="119" t="str">
        <f t="shared" si="243"/>
        <v/>
      </c>
      <c r="BS577" s="119" t="str">
        <f t="shared" si="244"/>
        <v/>
      </c>
      <c r="BT577" s="140">
        <f t="shared" si="245"/>
        <v>0</v>
      </c>
      <c r="BU577" s="119">
        <f t="shared" si="246"/>
        <v>1.5873434966453184E-2</v>
      </c>
      <c r="BV577" s="119" t="str">
        <f t="shared" si="247"/>
        <v/>
      </c>
      <c r="BZ577" s="136">
        <f t="shared" si="229"/>
        <v>3.552000000000036</v>
      </c>
      <c r="CA577" s="119">
        <f t="shared" si="227"/>
        <v>0.82968740487570658</v>
      </c>
      <c r="CB577" s="119">
        <f t="shared" si="228"/>
        <v>6.8573590063047973E-4</v>
      </c>
      <c r="CC577" s="119" t="str">
        <f t="shared" si="248"/>
        <v/>
      </c>
      <c r="CD577" s="121" t="str">
        <f t="shared" si="249"/>
        <v/>
      </c>
    </row>
    <row r="578" spans="51:82" ht="20.100000000000001" customHeight="1" x14ac:dyDescent="0.25">
      <c r="AY578" s="134">
        <v>549</v>
      </c>
      <c r="AZ578" s="119">
        <f t="shared" si="230"/>
        <v>-2786.5171296740073</v>
      </c>
      <c r="BA578" s="140">
        <f t="shared" si="231"/>
        <v>5.0745487211614067E-5</v>
      </c>
      <c r="BB578" s="140">
        <f t="shared" si="232"/>
        <v>3.5615653475987115E-2</v>
      </c>
      <c r="BC578" s="119">
        <f t="shared" si="233"/>
        <v>5.0745487211614067E-5</v>
      </c>
      <c r="BD578" s="119" t="str">
        <f t="shared" si="234"/>
        <v/>
      </c>
      <c r="BE578" s="119" t="str">
        <f t="shared" si="235"/>
        <v/>
      </c>
      <c r="BF578" s="119">
        <f t="shared" si="236"/>
        <v>0</v>
      </c>
      <c r="BG578" s="119">
        <f t="shared" si="237"/>
        <v>5.0745487211614067E-5</v>
      </c>
      <c r="BH578" s="119" t="str">
        <f t="shared" si="238"/>
        <v/>
      </c>
      <c r="BM578" s="134">
        <v>549</v>
      </c>
      <c r="BN578" s="119">
        <f t="shared" si="239"/>
        <v>-8.8440437716652678</v>
      </c>
      <c r="BO578" s="140">
        <f t="shared" si="240"/>
        <v>1.5988519846752262E-2</v>
      </c>
      <c r="BP578" s="140">
        <f t="shared" si="241"/>
        <v>3.5615653475987115E-2</v>
      </c>
      <c r="BQ578" s="119">
        <f t="shared" si="242"/>
        <v>1.5988519846752262E-2</v>
      </c>
      <c r="BR578" s="119" t="str">
        <f t="shared" si="243"/>
        <v/>
      </c>
      <c r="BS578" s="119" t="str">
        <f t="shared" si="244"/>
        <v/>
      </c>
      <c r="BT578" s="140">
        <f t="shared" si="245"/>
        <v>0</v>
      </c>
      <c r="BU578" s="119">
        <f t="shared" si="246"/>
        <v>1.5988519846752262E-2</v>
      </c>
      <c r="BV578" s="119" t="str">
        <f t="shared" si="247"/>
        <v/>
      </c>
      <c r="BZ578" s="136">
        <f t="shared" si="229"/>
        <v>3.5584000000000362</v>
      </c>
      <c r="CA578" s="119">
        <f t="shared" si="227"/>
        <v>0.8290016689750761</v>
      </c>
      <c r="CB578" s="119">
        <f t="shared" si="228"/>
        <v>6.866254681837658E-4</v>
      </c>
      <c r="CC578" s="119" t="str">
        <f t="shared" si="248"/>
        <v/>
      </c>
      <c r="CD578" s="121" t="str">
        <f t="shared" si="249"/>
        <v/>
      </c>
    </row>
    <row r="579" spans="51:82" ht="20.100000000000001" customHeight="1" x14ac:dyDescent="0.25">
      <c r="AY579" s="134">
        <v>550</v>
      </c>
      <c r="AZ579" s="119">
        <f t="shared" si="230"/>
        <v>-2780.3385994530008</v>
      </c>
      <c r="BA579" s="140">
        <f t="shared" si="231"/>
        <v>5.1112582104053085E-5</v>
      </c>
      <c r="BB579" s="140">
        <f t="shared" si="232"/>
        <v>3.5930319112925789E-2</v>
      </c>
      <c r="BC579" s="119">
        <f t="shared" si="233"/>
        <v>5.1112582104053085E-5</v>
      </c>
      <c r="BD579" s="119" t="str">
        <f t="shared" si="234"/>
        <v/>
      </c>
      <c r="BE579" s="119" t="str">
        <f t="shared" si="235"/>
        <v/>
      </c>
      <c r="BF579" s="119">
        <f t="shared" si="236"/>
        <v>0</v>
      </c>
      <c r="BG579" s="119">
        <f t="shared" si="237"/>
        <v>5.1112582104053085E-5</v>
      </c>
      <c r="BH579" s="119" t="str">
        <f t="shared" si="238"/>
        <v/>
      </c>
      <c r="BM579" s="134">
        <v>550</v>
      </c>
      <c r="BN579" s="119">
        <f t="shared" si="239"/>
        <v>-8.8244339185130158</v>
      </c>
      <c r="BO579" s="140">
        <f t="shared" si="240"/>
        <v>1.6104181441426238E-2</v>
      </c>
      <c r="BP579" s="140">
        <f t="shared" si="241"/>
        <v>3.593031911292581E-2</v>
      </c>
      <c r="BQ579" s="119">
        <f t="shared" si="242"/>
        <v>1.6104181441426238E-2</v>
      </c>
      <c r="BR579" s="119" t="str">
        <f t="shared" si="243"/>
        <v/>
      </c>
      <c r="BS579" s="119" t="str">
        <f t="shared" si="244"/>
        <v/>
      </c>
      <c r="BT579" s="140">
        <f t="shared" si="245"/>
        <v>0</v>
      </c>
      <c r="BU579" s="119">
        <f t="shared" si="246"/>
        <v>1.6104181441426238E-2</v>
      </c>
      <c r="BV579" s="119" t="str">
        <f t="shared" si="247"/>
        <v/>
      </c>
      <c r="BZ579" s="136">
        <f t="shared" si="229"/>
        <v>3.5648000000000364</v>
      </c>
      <c r="CA579" s="119">
        <f t="shared" si="227"/>
        <v>0.82831504350689233</v>
      </c>
      <c r="CB579" s="119">
        <f t="shared" si="228"/>
        <v>6.8751063974392679E-4</v>
      </c>
      <c r="CC579" s="119" t="str">
        <f t="shared" si="248"/>
        <v/>
      </c>
      <c r="CD579" s="121" t="str">
        <f t="shared" si="249"/>
        <v/>
      </c>
    </row>
    <row r="580" spans="51:82" ht="20.100000000000001" customHeight="1" x14ac:dyDescent="0.25">
      <c r="AY580" s="134">
        <v>551</v>
      </c>
      <c r="AZ580" s="119">
        <f t="shared" si="230"/>
        <v>-2774.1600692319939</v>
      </c>
      <c r="BA580" s="140">
        <f t="shared" si="231"/>
        <v>5.1481508864955169E-5</v>
      </c>
      <c r="BB580" s="140">
        <f t="shared" si="232"/>
        <v>3.6247258515151162E-2</v>
      </c>
      <c r="BC580" s="119">
        <f t="shared" si="233"/>
        <v>5.1481508864955169E-5</v>
      </c>
      <c r="BD580" s="119" t="str">
        <f t="shared" si="234"/>
        <v/>
      </c>
      <c r="BE580" s="119" t="str">
        <f t="shared" si="235"/>
        <v/>
      </c>
      <c r="BF580" s="119">
        <f t="shared" si="236"/>
        <v>0</v>
      </c>
      <c r="BG580" s="119">
        <f t="shared" si="237"/>
        <v>5.1481508864955169E-5</v>
      </c>
      <c r="BH580" s="119" t="str">
        <f t="shared" si="238"/>
        <v/>
      </c>
      <c r="BM580" s="134">
        <v>551</v>
      </c>
      <c r="BN580" s="119">
        <f t="shared" si="239"/>
        <v>-8.8048240653607639</v>
      </c>
      <c r="BO580" s="140">
        <f t="shared" si="240"/>
        <v>1.622042020792153E-2</v>
      </c>
      <c r="BP580" s="140">
        <f t="shared" si="241"/>
        <v>3.6247258515151162E-2</v>
      </c>
      <c r="BQ580" s="119">
        <f t="shared" si="242"/>
        <v>1.622042020792153E-2</v>
      </c>
      <c r="BR580" s="119" t="str">
        <f t="shared" si="243"/>
        <v/>
      </c>
      <c r="BS580" s="119" t="str">
        <f t="shared" si="244"/>
        <v/>
      </c>
      <c r="BT580" s="140">
        <f t="shared" si="245"/>
        <v>0</v>
      </c>
      <c r="BU580" s="119">
        <f t="shared" si="246"/>
        <v>1.622042020792153E-2</v>
      </c>
      <c r="BV580" s="119" t="str">
        <f t="shared" si="247"/>
        <v/>
      </c>
      <c r="BZ580" s="136">
        <f t="shared" si="229"/>
        <v>3.5712000000000366</v>
      </c>
      <c r="CA580" s="119">
        <f t="shared" si="227"/>
        <v>0.82762753286714841</v>
      </c>
      <c r="CB580" s="119">
        <f t="shared" si="228"/>
        <v>6.8839141526122472E-4</v>
      </c>
      <c r="CC580" s="119" t="str">
        <f t="shared" si="248"/>
        <v/>
      </c>
      <c r="CD580" s="121" t="str">
        <f t="shared" si="249"/>
        <v/>
      </c>
    </row>
    <row r="581" spans="51:82" ht="20.100000000000001" customHeight="1" x14ac:dyDescent="0.25">
      <c r="AY581" s="134">
        <v>552</v>
      </c>
      <c r="AZ581" s="119">
        <f t="shared" si="230"/>
        <v>-2767.9815390109875</v>
      </c>
      <c r="BA581" s="140">
        <f t="shared" si="231"/>
        <v>5.1852268868440801E-5</v>
      </c>
      <c r="BB581" s="140">
        <f t="shared" si="232"/>
        <v>3.6566483005203029E-2</v>
      </c>
      <c r="BC581" s="119">
        <f t="shared" si="233"/>
        <v>5.1852268868440801E-5</v>
      </c>
      <c r="BD581" s="119" t="str">
        <f t="shared" si="234"/>
        <v/>
      </c>
      <c r="BE581" s="119" t="str">
        <f t="shared" si="235"/>
        <v/>
      </c>
      <c r="BF581" s="119">
        <f t="shared" si="236"/>
        <v>0</v>
      </c>
      <c r="BG581" s="119">
        <f t="shared" si="237"/>
        <v>5.1852268868440801E-5</v>
      </c>
      <c r="BH581" s="119" t="str">
        <f t="shared" si="238"/>
        <v/>
      </c>
      <c r="BM581" s="134">
        <v>552</v>
      </c>
      <c r="BN581" s="119">
        <f t="shared" si="239"/>
        <v>-8.7852142122085137</v>
      </c>
      <c r="BO581" s="140">
        <f t="shared" si="240"/>
        <v>1.6337236579186076E-2</v>
      </c>
      <c r="BP581" s="140">
        <f t="shared" si="241"/>
        <v>3.6566483005203057E-2</v>
      </c>
      <c r="BQ581" s="119">
        <f t="shared" si="242"/>
        <v>1.6337236579186076E-2</v>
      </c>
      <c r="BR581" s="119" t="str">
        <f t="shared" si="243"/>
        <v/>
      </c>
      <c r="BS581" s="119" t="str">
        <f t="shared" si="244"/>
        <v/>
      </c>
      <c r="BT581" s="140">
        <f t="shared" si="245"/>
        <v>0</v>
      </c>
      <c r="BU581" s="119">
        <f t="shared" si="246"/>
        <v>1.6337236579186076E-2</v>
      </c>
      <c r="BV581" s="119" t="str">
        <f t="shared" si="247"/>
        <v/>
      </c>
      <c r="BZ581" s="136">
        <f t="shared" si="229"/>
        <v>3.5776000000000368</v>
      </c>
      <c r="CA581" s="119">
        <f t="shared" si="227"/>
        <v>0.82693914145188718</v>
      </c>
      <c r="CB581" s="119">
        <f t="shared" si="228"/>
        <v>6.8926779476208289E-4</v>
      </c>
      <c r="CC581" s="119" t="str">
        <f t="shared" si="248"/>
        <v/>
      </c>
      <c r="CD581" s="121" t="str">
        <f t="shared" si="249"/>
        <v/>
      </c>
    </row>
    <row r="582" spans="51:82" ht="20.100000000000001" customHeight="1" x14ac:dyDescent="0.25">
      <c r="AY582" s="134">
        <v>553</v>
      </c>
      <c r="AZ582" s="119">
        <f t="shared" si="230"/>
        <v>-2761.8030087899806</v>
      </c>
      <c r="BA582" s="140">
        <f t="shared" si="231"/>
        <v>5.222486341022625E-5</v>
      </c>
      <c r="BB582" s="140">
        <f t="shared" si="232"/>
        <v>3.6888003913869559E-2</v>
      </c>
      <c r="BC582" s="119">
        <f t="shared" si="233"/>
        <v>5.222486341022625E-5</v>
      </c>
      <c r="BD582" s="119" t="str">
        <f t="shared" si="234"/>
        <v/>
      </c>
      <c r="BE582" s="119" t="str">
        <f t="shared" si="235"/>
        <v/>
      </c>
      <c r="BF582" s="119">
        <f t="shared" si="236"/>
        <v>0</v>
      </c>
      <c r="BG582" s="119">
        <f t="shared" si="237"/>
        <v>5.222486341022625E-5</v>
      </c>
      <c r="BH582" s="119" t="str">
        <f t="shared" si="238"/>
        <v/>
      </c>
      <c r="BM582" s="134">
        <v>553</v>
      </c>
      <c r="BN582" s="119">
        <f t="shared" si="239"/>
        <v>-8.7656043590562618</v>
      </c>
      <c r="BO582" s="140">
        <f t="shared" si="240"/>
        <v>1.6454630963464733E-2</v>
      </c>
      <c r="BP582" s="140">
        <f t="shared" si="241"/>
        <v>3.6888003913869559E-2</v>
      </c>
      <c r="BQ582" s="119">
        <f t="shared" si="242"/>
        <v>1.6454630963464733E-2</v>
      </c>
      <c r="BR582" s="119" t="str">
        <f t="shared" si="243"/>
        <v/>
      </c>
      <c r="BS582" s="119" t="str">
        <f t="shared" si="244"/>
        <v/>
      </c>
      <c r="BT582" s="140">
        <f t="shared" si="245"/>
        <v>0</v>
      </c>
      <c r="BU582" s="119">
        <f t="shared" si="246"/>
        <v>1.6454630963464733E-2</v>
      </c>
      <c r="BV582" s="119" t="str">
        <f t="shared" si="247"/>
        <v/>
      </c>
      <c r="BZ582" s="136">
        <f t="shared" si="229"/>
        <v>3.5840000000000369</v>
      </c>
      <c r="CA582" s="119">
        <f t="shared" si="227"/>
        <v>0.8262498736571251</v>
      </c>
      <c r="CB582" s="119">
        <f t="shared" si="228"/>
        <v>6.9013977834730955E-4</v>
      </c>
      <c r="CC582" s="119" t="str">
        <f t="shared" si="248"/>
        <v/>
      </c>
      <c r="CD582" s="121" t="str">
        <f t="shared" si="249"/>
        <v/>
      </c>
    </row>
    <row r="583" spans="51:82" ht="20.100000000000001" customHeight="1" x14ac:dyDescent="0.25">
      <c r="AY583" s="134">
        <v>554</v>
      </c>
      <c r="AZ583" s="119">
        <f t="shared" si="230"/>
        <v>-2755.6244785689742</v>
      </c>
      <c r="BA583" s="140">
        <f t="shared" si="231"/>
        <v>5.2599293706975213E-5</v>
      </c>
      <c r="BB583" s="140">
        <f t="shared" si="232"/>
        <v>3.7211832579700392E-2</v>
      </c>
      <c r="BC583" s="119">
        <f t="shared" si="233"/>
        <v>5.2599293706975213E-5</v>
      </c>
      <c r="BD583" s="119" t="str">
        <f t="shared" si="234"/>
        <v/>
      </c>
      <c r="BE583" s="119" t="str">
        <f t="shared" si="235"/>
        <v/>
      </c>
      <c r="BF583" s="119">
        <f t="shared" si="236"/>
        <v>0</v>
      </c>
      <c r="BG583" s="119">
        <f t="shared" si="237"/>
        <v>5.2599293706975213E-5</v>
      </c>
      <c r="BH583" s="119" t="str">
        <f t="shared" si="238"/>
        <v/>
      </c>
      <c r="BM583" s="134">
        <v>554</v>
      </c>
      <c r="BN583" s="119">
        <f t="shared" si="239"/>
        <v>-8.7459945059040116</v>
      </c>
      <c r="BO583" s="140">
        <f t="shared" si="240"/>
        <v>1.6572603744095086E-2</v>
      </c>
      <c r="BP583" s="140">
        <f t="shared" si="241"/>
        <v>3.7211832579700392E-2</v>
      </c>
      <c r="BQ583" s="119">
        <f t="shared" si="242"/>
        <v>1.6572603744095086E-2</v>
      </c>
      <c r="BR583" s="119" t="str">
        <f t="shared" si="243"/>
        <v/>
      </c>
      <c r="BS583" s="119" t="str">
        <f t="shared" si="244"/>
        <v/>
      </c>
      <c r="BT583" s="140">
        <f t="shared" si="245"/>
        <v>0</v>
      </c>
      <c r="BU583" s="119">
        <f t="shared" si="246"/>
        <v>1.6572603744095086E-2</v>
      </c>
      <c r="BV583" s="119" t="str">
        <f t="shared" si="247"/>
        <v/>
      </c>
      <c r="BZ583" s="136">
        <f t="shared" si="229"/>
        <v>3.5904000000000371</v>
      </c>
      <c r="CA583" s="119">
        <f t="shared" si="227"/>
        <v>0.82555973387877779</v>
      </c>
      <c r="CB583" s="119">
        <f t="shared" si="228"/>
        <v>6.9100736619376324E-4</v>
      </c>
      <c r="CC583" s="119" t="str">
        <f t="shared" si="248"/>
        <v/>
      </c>
      <c r="CD583" s="121" t="str">
        <f t="shared" si="249"/>
        <v/>
      </c>
    </row>
    <row r="584" spans="51:82" ht="20.100000000000001" customHeight="1" x14ac:dyDescent="0.25">
      <c r="AY584" s="134">
        <v>555</v>
      </c>
      <c r="AZ584" s="119">
        <f t="shared" si="230"/>
        <v>-2749.4459483479673</v>
      </c>
      <c r="BA584" s="140">
        <f t="shared" si="231"/>
        <v>5.2975560895653037E-5</v>
      </c>
      <c r="BB584" s="140">
        <f t="shared" si="232"/>
        <v>3.7537980348516818E-2</v>
      </c>
      <c r="BC584" s="119">
        <f t="shared" si="233"/>
        <v>5.2975560895653037E-5</v>
      </c>
      <c r="BD584" s="119" t="str">
        <f t="shared" si="234"/>
        <v/>
      </c>
      <c r="BE584" s="119" t="str">
        <f t="shared" si="235"/>
        <v/>
      </c>
      <c r="BF584" s="119">
        <f t="shared" si="236"/>
        <v>0</v>
      </c>
      <c r="BG584" s="119">
        <f t="shared" si="237"/>
        <v>5.2975560895653037E-5</v>
      </c>
      <c r="BH584" s="119" t="str">
        <f t="shared" si="238"/>
        <v/>
      </c>
      <c r="BM584" s="134">
        <v>555</v>
      </c>
      <c r="BN584" s="119">
        <f t="shared" si="239"/>
        <v>-8.7263846527517597</v>
      </c>
      <c r="BO584" s="140">
        <f t="shared" si="240"/>
        <v>1.6691155279303919E-2</v>
      </c>
      <c r="BP584" s="140">
        <f t="shared" si="241"/>
        <v>3.7537980348516818E-2</v>
      </c>
      <c r="BQ584" s="119">
        <f t="shared" si="242"/>
        <v>1.6691155279303919E-2</v>
      </c>
      <c r="BR584" s="119" t="str">
        <f t="shared" si="243"/>
        <v/>
      </c>
      <c r="BS584" s="119" t="str">
        <f t="shared" si="244"/>
        <v/>
      </c>
      <c r="BT584" s="140">
        <f t="shared" si="245"/>
        <v>0</v>
      </c>
      <c r="BU584" s="119">
        <f t="shared" si="246"/>
        <v>1.6691155279303919E-2</v>
      </c>
      <c r="BV584" s="119" t="str">
        <f t="shared" si="247"/>
        <v/>
      </c>
      <c r="BZ584" s="136">
        <f t="shared" si="229"/>
        <v>3.5968000000000373</v>
      </c>
      <c r="CA584" s="119">
        <f t="shared" si="227"/>
        <v>0.82486872651258403</v>
      </c>
      <c r="CB584" s="119">
        <f t="shared" si="228"/>
        <v>6.9187055855168822E-4</v>
      </c>
      <c r="CC584" s="119" t="str">
        <f t="shared" si="248"/>
        <v/>
      </c>
      <c r="CD584" s="121" t="str">
        <f t="shared" si="249"/>
        <v/>
      </c>
    </row>
    <row r="585" spans="51:82" ht="20.100000000000001" customHeight="1" x14ac:dyDescent="0.25">
      <c r="AY585" s="134">
        <v>556</v>
      </c>
      <c r="AZ585" s="119">
        <f t="shared" si="230"/>
        <v>-2743.2674181269608</v>
      </c>
      <c r="BA585" s="140">
        <f t="shared" si="231"/>
        <v>5.3353666032881932E-5</v>
      </c>
      <c r="BB585" s="140">
        <f t="shared" si="232"/>
        <v>3.7866458572916685E-2</v>
      </c>
      <c r="BC585" s="119">
        <f t="shared" si="233"/>
        <v>5.3353666032881932E-5</v>
      </c>
      <c r="BD585" s="119" t="str">
        <f t="shared" si="234"/>
        <v/>
      </c>
      <c r="BE585" s="119" t="str">
        <f t="shared" si="235"/>
        <v/>
      </c>
      <c r="BF585" s="119">
        <f t="shared" si="236"/>
        <v>0</v>
      </c>
      <c r="BG585" s="119">
        <f t="shared" si="237"/>
        <v>5.3353666032881932E-5</v>
      </c>
      <c r="BH585" s="119" t="str">
        <f t="shared" si="238"/>
        <v/>
      </c>
      <c r="BM585" s="134">
        <v>556</v>
      </c>
      <c r="BN585" s="119">
        <f t="shared" si="239"/>
        <v>-8.7067747995995095</v>
      </c>
      <c r="BO585" s="140">
        <f t="shared" si="240"/>
        <v>1.6810285902004091E-2</v>
      </c>
      <c r="BP585" s="140">
        <f t="shared" si="241"/>
        <v>3.7866458572916685E-2</v>
      </c>
      <c r="BQ585" s="119">
        <f t="shared" si="242"/>
        <v>1.6810285902004091E-2</v>
      </c>
      <c r="BR585" s="119" t="str">
        <f t="shared" si="243"/>
        <v/>
      </c>
      <c r="BS585" s="119" t="str">
        <f t="shared" si="244"/>
        <v/>
      </c>
      <c r="BT585" s="140">
        <f t="shared" si="245"/>
        <v>0</v>
      </c>
      <c r="BU585" s="119">
        <f t="shared" si="246"/>
        <v>1.6810285902004091E-2</v>
      </c>
      <c r="BV585" s="119" t="str">
        <f t="shared" si="247"/>
        <v/>
      </c>
      <c r="BZ585" s="136">
        <f t="shared" si="229"/>
        <v>3.6032000000000375</v>
      </c>
      <c r="CA585" s="119">
        <f t="shared" si="227"/>
        <v>0.82417685595403234</v>
      </c>
      <c r="CB585" s="119">
        <f t="shared" si="228"/>
        <v>6.9272935574560268E-4</v>
      </c>
      <c r="CC585" s="119" t="str">
        <f t="shared" si="248"/>
        <v/>
      </c>
      <c r="CD585" s="121" t="str">
        <f t="shared" si="249"/>
        <v/>
      </c>
    </row>
    <row r="586" spans="51:82" ht="20.100000000000001" customHeight="1" x14ac:dyDescent="0.25">
      <c r="AY586" s="134">
        <v>557</v>
      </c>
      <c r="AZ586" s="119">
        <f t="shared" si="230"/>
        <v>-2737.0888879059539</v>
      </c>
      <c r="BA586" s="140">
        <f t="shared" si="231"/>
        <v>5.3733610094298746E-5</v>
      </c>
      <c r="BB586" s="140">
        <f t="shared" si="232"/>
        <v>3.8197278611776603E-2</v>
      </c>
      <c r="BC586" s="119">
        <f t="shared" si="233"/>
        <v>5.3733610094298746E-5</v>
      </c>
      <c r="BD586" s="119" t="str">
        <f t="shared" si="234"/>
        <v/>
      </c>
      <c r="BE586" s="119" t="str">
        <f t="shared" si="235"/>
        <v/>
      </c>
      <c r="BF586" s="119">
        <f t="shared" si="236"/>
        <v>0</v>
      </c>
      <c r="BG586" s="119">
        <f t="shared" si="237"/>
        <v>5.3733610094298746E-5</v>
      </c>
      <c r="BH586" s="119" t="str">
        <f t="shared" si="238"/>
        <v/>
      </c>
      <c r="BM586" s="134">
        <v>557</v>
      </c>
      <c r="BN586" s="119">
        <f t="shared" si="239"/>
        <v>-8.6871649464472576</v>
      </c>
      <c r="BO586" s="140">
        <f t="shared" si="240"/>
        <v>1.692999591959218E-2</v>
      </c>
      <c r="BP586" s="140">
        <f t="shared" si="241"/>
        <v>3.8197278611776603E-2</v>
      </c>
      <c r="BQ586" s="119">
        <f t="shared" si="242"/>
        <v>1.692999591959218E-2</v>
      </c>
      <c r="BR586" s="119" t="str">
        <f t="shared" si="243"/>
        <v/>
      </c>
      <c r="BS586" s="119" t="str">
        <f t="shared" si="244"/>
        <v/>
      </c>
      <c r="BT586" s="140">
        <f t="shared" si="245"/>
        <v>0</v>
      </c>
      <c r="BU586" s="119">
        <f t="shared" si="246"/>
        <v>1.692999591959218E-2</v>
      </c>
      <c r="BV586" s="119" t="str">
        <f t="shared" si="247"/>
        <v/>
      </c>
      <c r="BZ586" s="136">
        <f t="shared" si="229"/>
        <v>3.6096000000000377</v>
      </c>
      <c r="CA586" s="119">
        <f t="shared" si="227"/>
        <v>0.82348412659828674</v>
      </c>
      <c r="CB586" s="119">
        <f t="shared" si="228"/>
        <v>6.9358375817452078E-4</v>
      </c>
      <c r="CC586" s="119" t="str">
        <f t="shared" si="248"/>
        <v/>
      </c>
      <c r="CD586" s="121" t="str">
        <f t="shared" si="249"/>
        <v/>
      </c>
    </row>
    <row r="587" spans="51:82" ht="20.100000000000001" customHeight="1" x14ac:dyDescent="0.25">
      <c r="AY587" s="134">
        <v>558</v>
      </c>
      <c r="AZ587" s="119">
        <f t="shared" si="230"/>
        <v>-2730.9103576849475</v>
      </c>
      <c r="BA587" s="140">
        <f t="shared" si="231"/>
        <v>5.411539397391391E-5</v>
      </c>
      <c r="BB587" s="140">
        <f t="shared" si="232"/>
        <v>3.8530451829749263E-2</v>
      </c>
      <c r="BC587" s="119">
        <f t="shared" si="233"/>
        <v>5.411539397391391E-5</v>
      </c>
      <c r="BD587" s="119" t="str">
        <f t="shared" si="234"/>
        <v/>
      </c>
      <c r="BE587" s="119" t="str">
        <f t="shared" si="235"/>
        <v/>
      </c>
      <c r="BF587" s="119">
        <f t="shared" si="236"/>
        <v>0</v>
      </c>
      <c r="BG587" s="119">
        <f t="shared" si="237"/>
        <v>5.411539397391391E-5</v>
      </c>
      <c r="BH587" s="119" t="str">
        <f t="shared" si="238"/>
        <v/>
      </c>
      <c r="BM587" s="134">
        <v>558</v>
      </c>
      <c r="BN587" s="119">
        <f t="shared" si="239"/>
        <v>-8.6675550932950074</v>
      </c>
      <c r="BO587" s="140">
        <f t="shared" si="240"/>
        <v>1.70502856137465E-2</v>
      </c>
      <c r="BP587" s="140">
        <f t="shared" si="241"/>
        <v>3.8530451829749263E-2</v>
      </c>
      <c r="BQ587" s="119">
        <f t="shared" si="242"/>
        <v>1.70502856137465E-2</v>
      </c>
      <c r="BR587" s="119" t="str">
        <f t="shared" si="243"/>
        <v/>
      </c>
      <c r="BS587" s="119" t="str">
        <f t="shared" si="244"/>
        <v/>
      </c>
      <c r="BT587" s="140">
        <f t="shared" si="245"/>
        <v>0</v>
      </c>
      <c r="BU587" s="119">
        <f t="shared" si="246"/>
        <v>1.70502856137465E-2</v>
      </c>
      <c r="BV587" s="119" t="str">
        <f t="shared" si="247"/>
        <v/>
      </c>
      <c r="BZ587" s="136">
        <f t="shared" si="229"/>
        <v>3.6160000000000379</v>
      </c>
      <c r="CA587" s="119">
        <f t="shared" si="227"/>
        <v>0.82279054284011222</v>
      </c>
      <c r="CB587" s="119">
        <f t="shared" si="228"/>
        <v>6.9443376630873299E-4</v>
      </c>
      <c r="CC587" s="119" t="str">
        <f t="shared" si="248"/>
        <v/>
      </c>
      <c r="CD587" s="121" t="str">
        <f t="shared" si="249"/>
        <v/>
      </c>
    </row>
    <row r="588" spans="51:82" ht="20.100000000000001" customHeight="1" x14ac:dyDescent="0.25">
      <c r="AY588" s="134">
        <v>559</v>
      </c>
      <c r="AZ588" s="119">
        <f t="shared" si="230"/>
        <v>-2724.7318274639406</v>
      </c>
      <c r="BA588" s="140">
        <f t="shared" si="231"/>
        <v>5.4499018483473088E-5</v>
      </c>
      <c r="BB588" s="140">
        <f t="shared" si="232"/>
        <v>3.8865989596757237E-2</v>
      </c>
      <c r="BC588" s="119">
        <f t="shared" si="233"/>
        <v>5.4499018483473088E-5</v>
      </c>
      <c r="BD588" s="119" t="str">
        <f t="shared" si="234"/>
        <v/>
      </c>
      <c r="BE588" s="119" t="str">
        <f t="shared" si="235"/>
        <v/>
      </c>
      <c r="BF588" s="119">
        <f t="shared" si="236"/>
        <v>0</v>
      </c>
      <c r="BG588" s="119">
        <f t="shared" si="237"/>
        <v>5.4499018483473088E-5</v>
      </c>
      <c r="BH588" s="119" t="str">
        <f t="shared" si="238"/>
        <v/>
      </c>
      <c r="BM588" s="134">
        <v>559</v>
      </c>
      <c r="BN588" s="119">
        <f t="shared" si="239"/>
        <v>-8.6479452401427555</v>
      </c>
      <c r="BO588" s="140">
        <f t="shared" si="240"/>
        <v>1.7171155240225992E-2</v>
      </c>
      <c r="BP588" s="140">
        <f t="shared" si="241"/>
        <v>3.8865989596757237E-2</v>
      </c>
      <c r="BQ588" s="119">
        <f t="shared" si="242"/>
        <v>1.7171155240225992E-2</v>
      </c>
      <c r="BR588" s="119" t="str">
        <f t="shared" si="243"/>
        <v/>
      </c>
      <c r="BS588" s="119" t="str">
        <f t="shared" si="244"/>
        <v/>
      </c>
      <c r="BT588" s="140">
        <f t="shared" si="245"/>
        <v>0</v>
      </c>
      <c r="BU588" s="119">
        <f t="shared" si="246"/>
        <v>1.7171155240225992E-2</v>
      </c>
      <c r="BV588" s="119" t="str">
        <f t="shared" si="247"/>
        <v/>
      </c>
      <c r="BZ588" s="136">
        <f t="shared" si="229"/>
        <v>3.622400000000038</v>
      </c>
      <c r="CA588" s="119">
        <f t="shared" si="227"/>
        <v>0.82209610907380348</v>
      </c>
      <c r="CB588" s="119">
        <f t="shared" si="228"/>
        <v>6.9527938069247064E-4</v>
      </c>
      <c r="CC588" s="119" t="str">
        <f t="shared" si="248"/>
        <v/>
      </c>
      <c r="CD588" s="121" t="str">
        <f t="shared" si="249"/>
        <v/>
      </c>
    </row>
    <row r="589" spans="51:82" ht="20.100000000000001" customHeight="1" x14ac:dyDescent="0.25">
      <c r="AY589" s="134">
        <v>560</v>
      </c>
      <c r="AZ589" s="119">
        <f t="shared" si="230"/>
        <v>-2718.5532972429341</v>
      </c>
      <c r="BA589" s="140">
        <f t="shared" si="231"/>
        <v>5.488448435182024E-5</v>
      </c>
      <c r="BB589" s="140">
        <f t="shared" si="232"/>
        <v>3.9203903287482647E-2</v>
      </c>
      <c r="BC589" s="119">
        <f t="shared" si="233"/>
        <v>5.488448435182024E-5</v>
      </c>
      <c r="BD589" s="119" t="str">
        <f t="shared" si="234"/>
        <v/>
      </c>
      <c r="BE589" s="119" t="str">
        <f t="shared" si="235"/>
        <v/>
      </c>
      <c r="BF589" s="119">
        <f t="shared" si="236"/>
        <v>0</v>
      </c>
      <c r="BG589" s="119">
        <f t="shared" si="237"/>
        <v>5.488448435182024E-5</v>
      </c>
      <c r="BH589" s="119" t="str">
        <f t="shared" si="238"/>
        <v/>
      </c>
      <c r="BM589" s="134">
        <v>560</v>
      </c>
      <c r="BN589" s="119">
        <f t="shared" si="239"/>
        <v>-8.6283353869905035</v>
      </c>
      <c r="BO589" s="140">
        <f t="shared" si="240"/>
        <v>1.7292605028669521E-2</v>
      </c>
      <c r="BP589" s="140">
        <f t="shared" si="241"/>
        <v>3.9203903287482647E-2</v>
      </c>
      <c r="BQ589" s="119">
        <f t="shared" si="242"/>
        <v>1.7292605028669521E-2</v>
      </c>
      <c r="BR589" s="119" t="str">
        <f t="shared" si="243"/>
        <v/>
      </c>
      <c r="BS589" s="119" t="str">
        <f t="shared" si="244"/>
        <v/>
      </c>
      <c r="BT589" s="140">
        <f t="shared" si="245"/>
        <v>0</v>
      </c>
      <c r="BU589" s="119">
        <f t="shared" si="246"/>
        <v>1.7292605028669521E-2</v>
      </c>
      <c r="BV589" s="119" t="str">
        <f t="shared" si="247"/>
        <v/>
      </c>
      <c r="BZ589" s="136">
        <f t="shared" si="229"/>
        <v>3.6288000000000382</v>
      </c>
      <c r="CA589" s="119">
        <f t="shared" si="227"/>
        <v>0.82140082969311101</v>
      </c>
      <c r="CB589" s="119">
        <f t="shared" si="228"/>
        <v>6.9612060194224057E-4</v>
      </c>
      <c r="CC589" s="119" t="str">
        <f t="shared" si="248"/>
        <v/>
      </c>
      <c r="CD589" s="121" t="str">
        <f t="shared" si="249"/>
        <v/>
      </c>
    </row>
    <row r="590" spans="51:82" ht="20.100000000000001" customHeight="1" x14ac:dyDescent="0.25">
      <c r="AY590" s="134">
        <v>561</v>
      </c>
      <c r="AZ590" s="119">
        <f t="shared" si="230"/>
        <v>-2712.3747670219273</v>
      </c>
      <c r="BA590" s="140">
        <f t="shared" si="231"/>
        <v>5.5271792224263397E-5</v>
      </c>
      <c r="BB590" s="140">
        <f t="shared" si="232"/>
        <v>3.9544204280853187E-2</v>
      </c>
      <c r="BC590" s="119">
        <f t="shared" si="233"/>
        <v>5.5271792224263397E-5</v>
      </c>
      <c r="BD590" s="119" t="str">
        <f t="shared" si="234"/>
        <v/>
      </c>
      <c r="BE590" s="119" t="str">
        <f t="shared" si="235"/>
        <v/>
      </c>
      <c r="BF590" s="119">
        <f t="shared" si="236"/>
        <v>0</v>
      </c>
      <c r="BG590" s="119">
        <f t="shared" si="237"/>
        <v>5.5271792224263397E-5</v>
      </c>
      <c r="BH590" s="119" t="str">
        <f t="shared" si="238"/>
        <v/>
      </c>
      <c r="BM590" s="134">
        <v>561</v>
      </c>
      <c r="BN590" s="119">
        <f t="shared" si="239"/>
        <v>-8.6087255338382533</v>
      </c>
      <c r="BO590" s="140">
        <f t="shared" si="240"/>
        <v>1.7414635182396044E-2</v>
      </c>
      <c r="BP590" s="140">
        <f t="shared" si="241"/>
        <v>3.9544204280853187E-2</v>
      </c>
      <c r="BQ590" s="119">
        <f t="shared" si="242"/>
        <v>1.7414635182396044E-2</v>
      </c>
      <c r="BR590" s="119" t="str">
        <f t="shared" si="243"/>
        <v/>
      </c>
      <c r="BS590" s="119" t="str">
        <f t="shared" si="244"/>
        <v/>
      </c>
      <c r="BT590" s="140">
        <f t="shared" si="245"/>
        <v>0</v>
      </c>
      <c r="BU590" s="119">
        <f t="shared" si="246"/>
        <v>1.7414635182396044E-2</v>
      </c>
      <c r="BV590" s="119" t="str">
        <f t="shared" si="247"/>
        <v/>
      </c>
      <c r="BZ590" s="136">
        <f t="shared" si="229"/>
        <v>3.6352000000000384</v>
      </c>
      <c r="CA590" s="119">
        <f t="shared" si="227"/>
        <v>0.82070470909116877</v>
      </c>
      <c r="CB590" s="119">
        <f t="shared" si="228"/>
        <v>6.9695743074515981E-4</v>
      </c>
      <c r="CC590" s="119" t="str">
        <f t="shared" si="248"/>
        <v/>
      </c>
      <c r="CD590" s="121" t="str">
        <f t="shared" si="249"/>
        <v/>
      </c>
    </row>
    <row r="591" spans="51:82" ht="20.100000000000001" customHeight="1" x14ac:dyDescent="0.25">
      <c r="AY591" s="134">
        <v>562</v>
      </c>
      <c r="AZ591" s="119">
        <f t="shared" si="230"/>
        <v>-2706.1962368009208</v>
      </c>
      <c r="BA591" s="140">
        <f t="shared" si="231"/>
        <v>5.5660942661942102E-5</v>
      </c>
      <c r="BB591" s="140">
        <f t="shared" si="232"/>
        <v>3.988690395952376E-2</v>
      </c>
      <c r="BC591" s="119">
        <f t="shared" si="233"/>
        <v>5.5660942661942102E-5</v>
      </c>
      <c r="BD591" s="119" t="str">
        <f t="shared" si="234"/>
        <v/>
      </c>
      <c r="BE591" s="119" t="str">
        <f t="shared" si="235"/>
        <v/>
      </c>
      <c r="BF591" s="119">
        <f t="shared" si="236"/>
        <v>0</v>
      </c>
      <c r="BG591" s="119">
        <f t="shared" si="237"/>
        <v>5.5660942661942102E-5</v>
      </c>
      <c r="BH591" s="119" t="str">
        <f t="shared" si="238"/>
        <v/>
      </c>
      <c r="BM591" s="134">
        <v>562</v>
      </c>
      <c r="BN591" s="119">
        <f t="shared" si="239"/>
        <v>-8.5891156806860014</v>
      </c>
      <c r="BO591" s="140">
        <f t="shared" si="240"/>
        <v>1.7537245878205352E-2</v>
      </c>
      <c r="BP591" s="140">
        <f t="shared" si="241"/>
        <v>3.9886903959523781E-2</v>
      </c>
      <c r="BQ591" s="119">
        <f t="shared" si="242"/>
        <v>1.7537245878205352E-2</v>
      </c>
      <c r="BR591" s="119" t="str">
        <f t="shared" si="243"/>
        <v/>
      </c>
      <c r="BS591" s="119" t="str">
        <f t="shared" si="244"/>
        <v/>
      </c>
      <c r="BT591" s="140">
        <f t="shared" si="245"/>
        <v>0</v>
      </c>
      <c r="BU591" s="119">
        <f t="shared" si="246"/>
        <v>1.7537245878205352E-2</v>
      </c>
      <c r="BV591" s="119" t="str">
        <f t="shared" si="247"/>
        <v/>
      </c>
      <c r="BZ591" s="136">
        <f t="shared" si="229"/>
        <v>3.6416000000000386</v>
      </c>
      <c r="CA591" s="119">
        <f t="shared" si="227"/>
        <v>0.82000775166042361</v>
      </c>
      <c r="CB591" s="119">
        <f t="shared" si="228"/>
        <v>6.9778986786150909E-4</v>
      </c>
      <c r="CC591" s="119" t="str">
        <f t="shared" si="248"/>
        <v/>
      </c>
      <c r="CD591" s="121" t="str">
        <f t="shared" si="249"/>
        <v/>
      </c>
    </row>
    <row r="592" spans="51:82" ht="20.100000000000001" customHeight="1" x14ac:dyDescent="0.25">
      <c r="AY592" s="134">
        <v>563</v>
      </c>
      <c r="AZ592" s="119">
        <f t="shared" si="230"/>
        <v>-2700.0177065799139</v>
      </c>
      <c r="BA592" s="140">
        <f t="shared" si="231"/>
        <v>5.6051936141197671E-5</v>
      </c>
      <c r="BB592" s="140">
        <f t="shared" si="232"/>
        <v>4.0232013709354766E-2</v>
      </c>
      <c r="BC592" s="119">
        <f t="shared" si="233"/>
        <v>5.6051936141197671E-5</v>
      </c>
      <c r="BD592" s="119" t="str">
        <f t="shared" si="234"/>
        <v/>
      </c>
      <c r="BE592" s="119" t="str">
        <f t="shared" si="235"/>
        <v/>
      </c>
      <c r="BF592" s="119">
        <f t="shared" si="236"/>
        <v>0</v>
      </c>
      <c r="BG592" s="119">
        <f t="shared" si="237"/>
        <v>5.6051936141197671E-5</v>
      </c>
      <c r="BH592" s="119" t="str">
        <f t="shared" si="238"/>
        <v/>
      </c>
      <c r="BM592" s="134">
        <v>563</v>
      </c>
      <c r="BN592" s="119">
        <f t="shared" si="239"/>
        <v>-8.5695058275337512</v>
      </c>
      <c r="BO592" s="140">
        <f t="shared" si="240"/>
        <v>1.7660437266179604E-2</v>
      </c>
      <c r="BP592" s="140">
        <f t="shared" si="241"/>
        <v>4.0232013709354766E-2</v>
      </c>
      <c r="BQ592" s="119">
        <f t="shared" si="242"/>
        <v>1.7660437266179604E-2</v>
      </c>
      <c r="BR592" s="119" t="str">
        <f t="shared" si="243"/>
        <v/>
      </c>
      <c r="BS592" s="119" t="str">
        <f t="shared" si="244"/>
        <v/>
      </c>
      <c r="BT592" s="140">
        <f t="shared" si="245"/>
        <v>0</v>
      </c>
      <c r="BU592" s="119">
        <f t="shared" si="246"/>
        <v>1.7660437266179604E-2</v>
      </c>
      <c r="BV592" s="119" t="str">
        <f t="shared" si="247"/>
        <v/>
      </c>
      <c r="BZ592" s="136">
        <f t="shared" si="229"/>
        <v>3.6480000000000388</v>
      </c>
      <c r="CA592" s="119">
        <f t="shared" si="227"/>
        <v>0.8193099617925621</v>
      </c>
      <c r="CB592" s="119">
        <f t="shared" si="228"/>
        <v>6.9861791412073604E-4</v>
      </c>
      <c r="CC592" s="119" t="str">
        <f t="shared" si="248"/>
        <v/>
      </c>
      <c r="CD592" s="121" t="str">
        <f t="shared" si="249"/>
        <v/>
      </c>
    </row>
    <row r="593" spans="14:82" ht="20.100000000000001" customHeight="1" x14ac:dyDescent="0.25">
      <c r="AY593" s="134">
        <v>564</v>
      </c>
      <c r="AZ593" s="119">
        <f t="shared" si="230"/>
        <v>-2693.8391763589075</v>
      </c>
      <c r="BA593" s="140">
        <f t="shared" si="231"/>
        <v>5.6444773052945453E-5</v>
      </c>
      <c r="BB593" s="140">
        <f t="shared" si="232"/>
        <v>4.0579544918886108E-2</v>
      </c>
      <c r="BC593" s="119">
        <f t="shared" si="233"/>
        <v>5.6444773052945453E-5</v>
      </c>
      <c r="BD593" s="119" t="str">
        <f t="shared" si="234"/>
        <v/>
      </c>
      <c r="BE593" s="119" t="str">
        <f t="shared" si="235"/>
        <v/>
      </c>
      <c r="BF593" s="119">
        <f t="shared" si="236"/>
        <v>0</v>
      </c>
      <c r="BG593" s="119">
        <f t="shared" si="237"/>
        <v>5.6444773052945453E-5</v>
      </c>
      <c r="BH593" s="119" t="str">
        <f t="shared" si="238"/>
        <v/>
      </c>
      <c r="BM593" s="134">
        <v>564</v>
      </c>
      <c r="BN593" s="119">
        <f t="shared" si="239"/>
        <v>-8.5498959743814993</v>
      </c>
      <c r="BO593" s="140">
        <f t="shared" si="240"/>
        <v>1.7784209469485574E-2</v>
      </c>
      <c r="BP593" s="140">
        <f t="shared" si="241"/>
        <v>4.0579544918886129E-2</v>
      </c>
      <c r="BQ593" s="119">
        <f t="shared" si="242"/>
        <v>1.7784209469485574E-2</v>
      </c>
      <c r="BR593" s="119" t="str">
        <f t="shared" si="243"/>
        <v/>
      </c>
      <c r="BS593" s="119" t="str">
        <f t="shared" si="244"/>
        <v/>
      </c>
      <c r="BT593" s="140">
        <f t="shared" si="245"/>
        <v>0</v>
      </c>
      <c r="BU593" s="119">
        <f t="shared" si="246"/>
        <v>1.7784209469485574E-2</v>
      </c>
      <c r="BV593" s="119" t="str">
        <f t="shared" si="247"/>
        <v/>
      </c>
      <c r="BZ593" s="136">
        <f t="shared" si="229"/>
        <v>3.654400000000039</v>
      </c>
      <c r="CA593" s="119">
        <f t="shared" si="227"/>
        <v>0.81861134387844137</v>
      </c>
      <c r="CB593" s="119">
        <f t="shared" si="228"/>
        <v>6.9944157042367561E-4</v>
      </c>
      <c r="CC593" s="119" t="str">
        <f t="shared" si="248"/>
        <v/>
      </c>
      <c r="CD593" s="121" t="str">
        <f t="shared" si="249"/>
        <v/>
      </c>
    </row>
    <row r="594" spans="14:82" ht="20.100000000000001" customHeight="1" x14ac:dyDescent="0.25">
      <c r="AY594" s="134">
        <v>565</v>
      </c>
      <c r="AZ594" s="119">
        <f t="shared" si="230"/>
        <v>-2687.6606461379006</v>
      </c>
      <c r="BA594" s="140">
        <f t="shared" si="231"/>
        <v>5.6839453702049545E-5</v>
      </c>
      <c r="BB594" s="140">
        <f t="shared" si="232"/>
        <v>4.0929508978807365E-2</v>
      </c>
      <c r="BC594" s="119">
        <f t="shared" si="233"/>
        <v>5.6839453702049545E-5</v>
      </c>
      <c r="BD594" s="119" t="str">
        <f t="shared" si="234"/>
        <v/>
      </c>
      <c r="BE594" s="119" t="str">
        <f t="shared" si="235"/>
        <v/>
      </c>
      <c r="BF594" s="119">
        <f t="shared" si="236"/>
        <v>0</v>
      </c>
      <c r="BG594" s="119">
        <f t="shared" si="237"/>
        <v>5.6839453702049545E-5</v>
      </c>
      <c r="BH594" s="119" t="str">
        <f t="shared" si="238"/>
        <v/>
      </c>
      <c r="BM594" s="134">
        <v>565</v>
      </c>
      <c r="BN594" s="119">
        <f t="shared" si="239"/>
        <v>-8.5302861212292491</v>
      </c>
      <c r="BO594" s="140">
        <f t="shared" si="240"/>
        <v>1.7908562584177622E-2</v>
      </c>
      <c r="BP594" s="140">
        <f t="shared" si="241"/>
        <v>4.0929508978807365E-2</v>
      </c>
      <c r="BQ594" s="119">
        <f t="shared" si="242"/>
        <v>1.7908562584177622E-2</v>
      </c>
      <c r="BR594" s="119" t="str">
        <f t="shared" si="243"/>
        <v/>
      </c>
      <c r="BS594" s="119" t="str">
        <f t="shared" si="244"/>
        <v/>
      </c>
      <c r="BT594" s="140">
        <f t="shared" si="245"/>
        <v>0</v>
      </c>
      <c r="BU594" s="119">
        <f t="shared" si="246"/>
        <v>1.7908562584177622E-2</v>
      </c>
      <c r="BV594" s="119" t="str">
        <f t="shared" si="247"/>
        <v/>
      </c>
      <c r="BZ594" s="136">
        <f t="shared" si="229"/>
        <v>3.6608000000000391</v>
      </c>
      <c r="CA594" s="119">
        <f t="shared" si="227"/>
        <v>0.81791190230801769</v>
      </c>
      <c r="CB594" s="119">
        <f t="shared" si="228"/>
        <v>7.0026083774099579E-4</v>
      </c>
      <c r="CC594" s="119" t="str">
        <f t="shared" si="248"/>
        <v/>
      </c>
      <c r="CD594" s="121" t="str">
        <f t="shared" si="249"/>
        <v/>
      </c>
    </row>
    <row r="595" spans="14:82" ht="20.100000000000001" customHeight="1" x14ac:dyDescent="0.25">
      <c r="AY595" s="134">
        <v>566</v>
      </c>
      <c r="AZ595" s="119">
        <f t="shared" si="230"/>
        <v>-2681.4821159168941</v>
      </c>
      <c r="BA595" s="140">
        <f t="shared" si="231"/>
        <v>5.723597830670037E-5</v>
      </c>
      <c r="BB595" s="140">
        <f t="shared" si="232"/>
        <v>4.1281917281424364E-2</v>
      </c>
      <c r="BC595" s="119">
        <f t="shared" si="233"/>
        <v>5.723597830670037E-5</v>
      </c>
      <c r="BD595" s="119" t="str">
        <f t="shared" si="234"/>
        <v/>
      </c>
      <c r="BE595" s="119" t="str">
        <f t="shared" si="235"/>
        <v/>
      </c>
      <c r="BF595" s="119">
        <f t="shared" si="236"/>
        <v>0</v>
      </c>
      <c r="BG595" s="119">
        <f t="shared" si="237"/>
        <v>5.723597830670037E-5</v>
      </c>
      <c r="BH595" s="119" t="str">
        <f t="shared" si="238"/>
        <v/>
      </c>
      <c r="BM595" s="134">
        <v>566</v>
      </c>
      <c r="BN595" s="119">
        <f t="shared" si="239"/>
        <v>-8.5106762680769972</v>
      </c>
      <c r="BO595" s="140">
        <f t="shared" si="240"/>
        <v>1.8033496679001618E-2</v>
      </c>
      <c r="BP595" s="140">
        <f t="shared" si="241"/>
        <v>4.1281917281424371E-2</v>
      </c>
      <c r="BQ595" s="119">
        <f t="shared" si="242"/>
        <v>1.8033496679001618E-2</v>
      </c>
      <c r="BR595" s="119" t="str">
        <f t="shared" si="243"/>
        <v/>
      </c>
      <c r="BS595" s="119" t="str">
        <f t="shared" si="244"/>
        <v/>
      </c>
      <c r="BT595" s="140">
        <f t="shared" si="245"/>
        <v>0</v>
      </c>
      <c r="BU595" s="119">
        <f t="shared" si="246"/>
        <v>1.8033496679001618E-2</v>
      </c>
      <c r="BV595" s="119" t="str">
        <f t="shared" si="247"/>
        <v/>
      </c>
      <c r="BZ595" s="136">
        <f t="shared" si="229"/>
        <v>3.6672000000000393</v>
      </c>
      <c r="CA595" s="119">
        <f t="shared" si="227"/>
        <v>0.8172116414702767</v>
      </c>
      <c r="CB595" s="119">
        <f t="shared" si="228"/>
        <v>7.0107571711341965E-4</v>
      </c>
      <c r="CC595" s="119" t="str">
        <f t="shared" si="248"/>
        <v/>
      </c>
      <c r="CD595" s="121" t="str">
        <f t="shared" si="249"/>
        <v/>
      </c>
    </row>
    <row r="596" spans="14:82" ht="20.100000000000001" customHeight="1" x14ac:dyDescent="0.25">
      <c r="AY596" s="134">
        <v>567</v>
      </c>
      <c r="AZ596" s="119">
        <f t="shared" si="230"/>
        <v>-2675.3035856958873</v>
      </c>
      <c r="BA596" s="140">
        <f t="shared" si="231"/>
        <v>5.7634346997794367E-5</v>
      </c>
      <c r="BB596" s="140">
        <f t="shared" si="232"/>
        <v>4.1636781220121676E-2</v>
      </c>
      <c r="BC596" s="119">
        <f t="shared" si="233"/>
        <v>5.7634346997794367E-5</v>
      </c>
      <c r="BD596" s="119" t="str">
        <f t="shared" si="234"/>
        <v/>
      </c>
      <c r="BE596" s="119" t="str">
        <f t="shared" si="235"/>
        <v/>
      </c>
      <c r="BF596" s="119">
        <f t="shared" si="236"/>
        <v>0</v>
      </c>
      <c r="BG596" s="119">
        <f t="shared" si="237"/>
        <v>5.7634346997794367E-5</v>
      </c>
      <c r="BH596" s="119" t="str">
        <f t="shared" si="238"/>
        <v/>
      </c>
      <c r="BM596" s="134">
        <v>567</v>
      </c>
      <c r="BN596" s="119">
        <f t="shared" si="239"/>
        <v>-8.491066414924747</v>
      </c>
      <c r="BO596" s="140">
        <f t="shared" si="240"/>
        <v>1.8159011795199437E-2</v>
      </c>
      <c r="BP596" s="140">
        <f t="shared" si="241"/>
        <v>4.1636781220121676E-2</v>
      </c>
      <c r="BQ596" s="119">
        <f t="shared" si="242"/>
        <v>1.8159011795199437E-2</v>
      </c>
      <c r="BR596" s="119" t="str">
        <f t="shared" si="243"/>
        <v/>
      </c>
      <c r="BS596" s="119" t="str">
        <f t="shared" si="244"/>
        <v/>
      </c>
      <c r="BT596" s="140">
        <f t="shared" si="245"/>
        <v>0</v>
      </c>
      <c r="BU596" s="119">
        <f t="shared" si="246"/>
        <v>1.8159011795199437E-2</v>
      </c>
      <c r="BV596" s="119" t="str">
        <f t="shared" si="247"/>
        <v/>
      </c>
      <c r="BZ596" s="136">
        <f t="shared" si="229"/>
        <v>3.6736000000000395</v>
      </c>
      <c r="CA596" s="119">
        <f t="shared" si="227"/>
        <v>0.81651056575316328</v>
      </c>
      <c r="CB596" s="119">
        <f t="shared" si="228"/>
        <v>7.0188620965039306E-4</v>
      </c>
      <c r="CC596" s="119" t="str">
        <f t="shared" si="248"/>
        <v/>
      </c>
      <c r="CD596" s="121" t="str">
        <f t="shared" si="249"/>
        <v/>
      </c>
    </row>
    <row r="597" spans="14:82" ht="20.100000000000001" customHeight="1" x14ac:dyDescent="0.25">
      <c r="AY597" s="134">
        <v>568</v>
      </c>
      <c r="AZ597" s="119">
        <f t="shared" si="230"/>
        <v>-2669.1250554748808</v>
      </c>
      <c r="BA597" s="140">
        <f t="shared" si="231"/>
        <v>5.8034559818316792E-5</v>
      </c>
      <c r="BB597" s="140">
        <f t="shared" si="232"/>
        <v>4.1994112188821292E-2</v>
      </c>
      <c r="BC597" s="119">
        <f t="shared" si="233"/>
        <v>5.8034559818316792E-5</v>
      </c>
      <c r="BD597" s="119" t="str">
        <f t="shared" si="234"/>
        <v/>
      </c>
      <c r="BE597" s="119" t="str">
        <f t="shared" si="235"/>
        <v/>
      </c>
      <c r="BF597" s="119">
        <f t="shared" si="236"/>
        <v>0</v>
      </c>
      <c r="BG597" s="119">
        <f t="shared" si="237"/>
        <v>5.8034559818316792E-5</v>
      </c>
      <c r="BH597" s="119" t="str">
        <f t="shared" si="238"/>
        <v/>
      </c>
      <c r="BM597" s="134">
        <v>568</v>
      </c>
      <c r="BN597" s="119">
        <f t="shared" si="239"/>
        <v>-8.4714565617724951</v>
      </c>
      <c r="BO597" s="140">
        <f t="shared" si="240"/>
        <v>1.8285107946314584E-2</v>
      </c>
      <c r="BP597" s="140">
        <f t="shared" si="241"/>
        <v>4.1994112188821313E-2</v>
      </c>
      <c r="BQ597" s="119">
        <f t="shared" si="242"/>
        <v>1.8285107946314584E-2</v>
      </c>
      <c r="BR597" s="119" t="str">
        <f t="shared" si="243"/>
        <v/>
      </c>
      <c r="BS597" s="119" t="str">
        <f t="shared" si="244"/>
        <v/>
      </c>
      <c r="BT597" s="140">
        <f t="shared" si="245"/>
        <v>0</v>
      </c>
      <c r="BU597" s="119">
        <f t="shared" si="246"/>
        <v>1.8285107946314584E-2</v>
      </c>
      <c r="BV597" s="119" t="str">
        <f t="shared" si="247"/>
        <v/>
      </c>
      <c r="BZ597" s="136">
        <f t="shared" si="229"/>
        <v>3.6800000000000397</v>
      </c>
      <c r="CA597" s="119">
        <f t="shared" si="227"/>
        <v>0.81580867954351288</v>
      </c>
      <c r="CB597" s="119">
        <f t="shared" si="228"/>
        <v>7.0269231652964059E-4</v>
      </c>
      <c r="CC597" s="119" t="str">
        <f t="shared" si="248"/>
        <v/>
      </c>
      <c r="CD597" s="121" t="str">
        <f t="shared" si="249"/>
        <v/>
      </c>
    </row>
    <row r="598" spans="14:82" ht="20.100000000000001" customHeight="1" x14ac:dyDescent="0.25">
      <c r="AY598" s="134">
        <v>569</v>
      </c>
      <c r="AZ598" s="119">
        <f t="shared" si="230"/>
        <v>-2662.9465252538739</v>
      </c>
      <c r="BA598" s="140">
        <f t="shared" si="231"/>
        <v>5.8436616722726979E-5</v>
      </c>
      <c r="BB598" s="140">
        <f t="shared" si="232"/>
        <v>4.2353921581437699E-2</v>
      </c>
      <c r="BC598" s="119">
        <f t="shared" si="233"/>
        <v>5.8436616722726979E-5</v>
      </c>
      <c r="BD598" s="119" t="str">
        <f t="shared" si="234"/>
        <v/>
      </c>
      <c r="BE598" s="119" t="str">
        <f t="shared" si="235"/>
        <v/>
      </c>
      <c r="BF598" s="119">
        <f t="shared" si="236"/>
        <v>0</v>
      </c>
      <c r="BG598" s="119">
        <f t="shared" si="237"/>
        <v>5.8436616722726979E-5</v>
      </c>
      <c r="BH598" s="119" t="str">
        <f t="shared" si="238"/>
        <v/>
      </c>
      <c r="BM598" s="134">
        <v>569</v>
      </c>
      <c r="BN598" s="119">
        <f t="shared" si="239"/>
        <v>-8.4518467086202431</v>
      </c>
      <c r="BO598" s="140">
        <f t="shared" si="240"/>
        <v>1.8411785117998434E-2</v>
      </c>
      <c r="BP598" s="140">
        <f t="shared" si="241"/>
        <v>4.2353921581437699E-2</v>
      </c>
      <c r="BQ598" s="119">
        <f t="shared" si="242"/>
        <v>1.8411785117998434E-2</v>
      </c>
      <c r="BR598" s="119" t="str">
        <f t="shared" si="243"/>
        <v/>
      </c>
      <c r="BS598" s="119" t="str">
        <f t="shared" si="244"/>
        <v/>
      </c>
      <c r="BT598" s="140">
        <f t="shared" si="245"/>
        <v>0</v>
      </c>
      <c r="BU598" s="119">
        <f t="shared" si="246"/>
        <v>1.8411785117998434E-2</v>
      </c>
      <c r="BV598" s="119" t="str">
        <f t="shared" si="247"/>
        <v/>
      </c>
      <c r="BZ598" s="136">
        <f t="shared" si="229"/>
        <v>3.6864000000000399</v>
      </c>
      <c r="CA598" s="119">
        <f t="shared" si="227"/>
        <v>0.81510598722698324</v>
      </c>
      <c r="CB598" s="119">
        <f t="shared" si="228"/>
        <v>7.034940389988309E-4</v>
      </c>
      <c r="CC598" s="119" t="str">
        <f t="shared" si="248"/>
        <v/>
      </c>
      <c r="CD598" s="121" t="str">
        <f t="shared" si="249"/>
        <v/>
      </c>
    </row>
    <row r="599" spans="14:82" ht="20.100000000000001" customHeight="1" x14ac:dyDescent="0.25">
      <c r="AY599" s="134">
        <v>570</v>
      </c>
      <c r="AZ599" s="119">
        <f t="shared" si="230"/>
        <v>-2656.7679950328675</v>
      </c>
      <c r="BA599" s="140">
        <f t="shared" si="231"/>
        <v>5.8840517576346601E-5</v>
      </c>
      <c r="BB599" s="140">
        <f t="shared" si="232"/>
        <v>4.2716220791328911E-2</v>
      </c>
      <c r="BC599" s="119">
        <f t="shared" si="233"/>
        <v>5.8840517576346601E-5</v>
      </c>
      <c r="BD599" s="119" t="str">
        <f t="shared" si="234"/>
        <v/>
      </c>
      <c r="BE599" s="119" t="str">
        <f t="shared" si="235"/>
        <v/>
      </c>
      <c r="BF599" s="119">
        <f t="shared" si="236"/>
        <v>0</v>
      </c>
      <c r="BG599" s="119">
        <f t="shared" si="237"/>
        <v>5.8840517576346601E-5</v>
      </c>
      <c r="BH599" s="119" t="str">
        <f t="shared" si="238"/>
        <v/>
      </c>
      <c r="BM599" s="134">
        <v>570</v>
      </c>
      <c r="BN599" s="119">
        <f t="shared" si="239"/>
        <v>-8.432236855467993</v>
      </c>
      <c r="BO599" s="140">
        <f t="shared" si="240"/>
        <v>1.8539043267817502E-2</v>
      </c>
      <c r="BP599" s="140">
        <f t="shared" si="241"/>
        <v>4.2716220791328911E-2</v>
      </c>
      <c r="BQ599" s="119">
        <f t="shared" si="242"/>
        <v>1.8539043267817502E-2</v>
      </c>
      <c r="BR599" s="119" t="str">
        <f t="shared" si="243"/>
        <v/>
      </c>
      <c r="BS599" s="119" t="str">
        <f t="shared" si="244"/>
        <v/>
      </c>
      <c r="BT599" s="140">
        <f t="shared" si="245"/>
        <v>0</v>
      </c>
      <c r="BU599" s="119">
        <f t="shared" si="246"/>
        <v>1.8539043267817502E-2</v>
      </c>
      <c r="BV599" s="119" t="str">
        <f t="shared" si="247"/>
        <v/>
      </c>
      <c r="BZ599" s="136">
        <f t="shared" si="229"/>
        <v>3.6928000000000401</v>
      </c>
      <c r="CA599" s="119">
        <f t="shared" ref="CA599:CA662" si="250">_xlfn.CHISQ.DIST.RT(BZ599,7)</f>
        <v>0.81440249318798441</v>
      </c>
      <c r="CB599" s="119">
        <f t="shared" ref="CB599:CB662" si="251">CA599-CA600</f>
        <v>7.0429137837180189E-4</v>
      </c>
      <c r="CC599" s="119" t="str">
        <f t="shared" si="248"/>
        <v/>
      </c>
      <c r="CD599" s="121" t="str">
        <f t="shared" si="249"/>
        <v/>
      </c>
    </row>
    <row r="600" spans="14:82" ht="20.100000000000001" customHeight="1" x14ac:dyDescent="0.25">
      <c r="AY600" s="134">
        <v>571</v>
      </c>
      <c r="AZ600" s="119">
        <f t="shared" si="230"/>
        <v>-2650.5894648118606</v>
      </c>
      <c r="BA600" s="140">
        <f t="shared" si="231"/>
        <v>5.9246262154750756E-5</v>
      </c>
      <c r="BB600" s="140">
        <f t="shared" si="232"/>
        <v>4.3081021210743933E-2</v>
      </c>
      <c r="BC600" s="119">
        <f t="shared" si="233"/>
        <v>5.9246262154750756E-5</v>
      </c>
      <c r="BD600" s="119" t="str">
        <f t="shared" si="234"/>
        <v/>
      </c>
      <c r="BE600" s="119" t="str">
        <f t="shared" si="235"/>
        <v/>
      </c>
      <c r="BF600" s="119">
        <f t="shared" si="236"/>
        <v>0</v>
      </c>
      <c r="BG600" s="119">
        <f t="shared" si="237"/>
        <v>5.9246262154750756E-5</v>
      </c>
      <c r="BH600" s="119" t="str">
        <f t="shared" si="238"/>
        <v/>
      </c>
      <c r="BM600" s="134">
        <v>571</v>
      </c>
      <c r="BN600" s="119">
        <f t="shared" si="239"/>
        <v>-8.412627002315741</v>
      </c>
      <c r="BO600" s="140">
        <f t="shared" si="240"/>
        <v>1.8666882325061643E-2</v>
      </c>
      <c r="BP600" s="140">
        <f t="shared" si="241"/>
        <v>4.3081021210743968E-2</v>
      </c>
      <c r="BQ600" s="119">
        <f t="shared" si="242"/>
        <v>1.8666882325061643E-2</v>
      </c>
      <c r="BR600" s="119" t="str">
        <f t="shared" si="243"/>
        <v/>
      </c>
      <c r="BS600" s="119" t="str">
        <f t="shared" si="244"/>
        <v/>
      </c>
      <c r="BT600" s="140">
        <f t="shared" si="245"/>
        <v>0</v>
      </c>
      <c r="BU600" s="119">
        <f t="shared" si="246"/>
        <v>1.8666882325061643E-2</v>
      </c>
      <c r="BV600" s="119" t="str">
        <f t="shared" si="247"/>
        <v/>
      </c>
      <c r="BZ600" s="136">
        <f t="shared" si="229"/>
        <v>3.6992000000000402</v>
      </c>
      <c r="CA600" s="119">
        <f t="shared" si="250"/>
        <v>0.81369820180961261</v>
      </c>
      <c r="CB600" s="119">
        <f t="shared" si="251"/>
        <v>7.0508433603100329E-4</v>
      </c>
      <c r="CC600" s="119" t="str">
        <f t="shared" si="248"/>
        <v/>
      </c>
      <c r="CD600" s="121" t="str">
        <f t="shared" si="249"/>
        <v/>
      </c>
    </row>
    <row r="601" spans="14:82" ht="20.100000000000001" customHeight="1" x14ac:dyDescent="0.25">
      <c r="AY601" s="134">
        <v>572</v>
      </c>
      <c r="AZ601" s="119">
        <f t="shared" si="230"/>
        <v>-2644.4109345908541</v>
      </c>
      <c r="BA601" s="140">
        <f t="shared" si="231"/>
        <v>5.9653850143162098E-5</v>
      </c>
      <c r="BB601" s="140">
        <f t="shared" si="232"/>
        <v>4.344833423026627E-2</v>
      </c>
      <c r="BC601" s="119">
        <f t="shared" si="233"/>
        <v>5.9653850143162098E-5</v>
      </c>
      <c r="BD601" s="119" t="str">
        <f t="shared" si="234"/>
        <v/>
      </c>
      <c r="BE601" s="119" t="str">
        <f t="shared" si="235"/>
        <v/>
      </c>
      <c r="BF601" s="119">
        <f t="shared" si="236"/>
        <v>0</v>
      </c>
      <c r="BG601" s="119">
        <f t="shared" si="237"/>
        <v>5.9653850143162098E-5</v>
      </c>
      <c r="BH601" s="119" t="str">
        <f t="shared" si="238"/>
        <v/>
      </c>
      <c r="BM601" s="134">
        <v>572</v>
      </c>
      <c r="BN601" s="119">
        <f t="shared" si="239"/>
        <v>-8.3930171491634908</v>
      </c>
      <c r="BO601" s="140">
        <f t="shared" si="240"/>
        <v>1.8795302190553066E-2</v>
      </c>
      <c r="BP601" s="140">
        <f t="shared" si="241"/>
        <v>4.344833423026627E-2</v>
      </c>
      <c r="BQ601" s="119">
        <f t="shared" si="242"/>
        <v>1.8795302190553066E-2</v>
      </c>
      <c r="BR601" s="119" t="str">
        <f t="shared" si="243"/>
        <v/>
      </c>
      <c r="BS601" s="119" t="str">
        <f t="shared" si="244"/>
        <v/>
      </c>
      <c r="BT601" s="140">
        <f t="shared" si="245"/>
        <v>0</v>
      </c>
      <c r="BU601" s="119">
        <f t="shared" si="246"/>
        <v>1.8795302190553066E-2</v>
      </c>
      <c r="BV601" s="119" t="str">
        <f t="shared" si="247"/>
        <v/>
      </c>
      <c r="BZ601" s="136">
        <f t="shared" ref="BZ601:BZ664" si="252">BZ600+$CC$19</f>
        <v>3.7056000000000404</v>
      </c>
      <c r="CA601" s="119">
        <f t="shared" si="250"/>
        <v>0.81299311747358161</v>
      </c>
      <c r="CB601" s="119">
        <f t="shared" si="251"/>
        <v>7.0587291342572023E-4</v>
      </c>
      <c r="CC601" s="119" t="str">
        <f t="shared" si="248"/>
        <v/>
      </c>
      <c r="CD601" s="121" t="str">
        <f t="shared" si="249"/>
        <v/>
      </c>
    </row>
    <row r="602" spans="14:82" ht="20.100000000000001" customHeight="1" x14ac:dyDescent="0.25">
      <c r="AY602" s="134">
        <v>573</v>
      </c>
      <c r="AZ602" s="119">
        <f t="shared" si="230"/>
        <v>-2638.2324043698472</v>
      </c>
      <c r="BA602" s="140">
        <f t="shared" si="231"/>
        <v>6.0063281135848011E-5</v>
      </c>
      <c r="BB602" s="140">
        <f t="shared" si="232"/>
        <v>4.3818171238253947E-2</v>
      </c>
      <c r="BC602" s="119">
        <f t="shared" si="233"/>
        <v>6.0063281135848011E-5</v>
      </c>
      <c r="BD602" s="119" t="str">
        <f t="shared" si="234"/>
        <v/>
      </c>
      <c r="BE602" s="119" t="str">
        <f t="shared" si="235"/>
        <v/>
      </c>
      <c r="BF602" s="119">
        <f t="shared" si="236"/>
        <v>0</v>
      </c>
      <c r="BG602" s="119">
        <f t="shared" si="237"/>
        <v>6.0063281135848011E-5</v>
      </c>
      <c r="BH602" s="119" t="str">
        <f t="shared" si="238"/>
        <v/>
      </c>
      <c r="BM602" s="134">
        <v>573</v>
      </c>
      <c r="BN602" s="119">
        <f t="shared" si="239"/>
        <v>-8.3734072960112389</v>
      </c>
      <c r="BO602" s="140">
        <f t="shared" si="240"/>
        <v>1.8924302736456514E-2</v>
      </c>
      <c r="BP602" s="140">
        <f t="shared" si="241"/>
        <v>4.3818171238253989E-2</v>
      </c>
      <c r="BQ602" s="119">
        <f t="shared" si="242"/>
        <v>1.8924302736456514E-2</v>
      </c>
      <c r="BR602" s="119" t="str">
        <f t="shared" si="243"/>
        <v/>
      </c>
      <c r="BS602" s="119" t="str">
        <f t="shared" si="244"/>
        <v/>
      </c>
      <c r="BT602" s="140">
        <f t="shared" si="245"/>
        <v>0</v>
      </c>
      <c r="BU602" s="119">
        <f t="shared" si="246"/>
        <v>1.8924302736456514E-2</v>
      </c>
      <c r="BV602" s="119" t="str">
        <f t="shared" si="247"/>
        <v/>
      </c>
      <c r="BZ602" s="136">
        <f t="shared" si="252"/>
        <v>3.7120000000000406</v>
      </c>
      <c r="CA602" s="119">
        <f t="shared" si="250"/>
        <v>0.81228724456015589</v>
      </c>
      <c r="CB602" s="119">
        <f t="shared" si="251"/>
        <v>7.0665711207140713E-4</v>
      </c>
      <c r="CC602" s="119" t="str">
        <f t="shared" si="248"/>
        <v/>
      </c>
      <c r="CD602" s="121" t="str">
        <f t="shared" si="249"/>
        <v/>
      </c>
    </row>
    <row r="603" spans="14:82" ht="20.100000000000001" customHeight="1" x14ac:dyDescent="0.25">
      <c r="AY603" s="134">
        <v>574</v>
      </c>
      <c r="AZ603" s="119">
        <f t="shared" si="230"/>
        <v>-2632.0538741488408</v>
      </c>
      <c r="BA603" s="140">
        <f t="shared" si="231"/>
        <v>6.0474554635520892E-5</v>
      </c>
      <c r="BB603" s="140">
        <f t="shared" si="232"/>
        <v>4.4190543620275628E-2</v>
      </c>
      <c r="BC603" s="119">
        <f t="shared" si="233"/>
        <v>6.0474554635520892E-5</v>
      </c>
      <c r="BD603" s="119" t="str">
        <f t="shared" si="234"/>
        <v/>
      </c>
      <c r="BE603" s="119" t="str">
        <f t="shared" si="235"/>
        <v/>
      </c>
      <c r="BF603" s="119">
        <f t="shared" si="236"/>
        <v>0</v>
      </c>
      <c r="BG603" s="119">
        <f t="shared" si="237"/>
        <v>6.0474554635520892E-5</v>
      </c>
      <c r="BH603" s="119" t="str">
        <f t="shared" si="238"/>
        <v/>
      </c>
      <c r="BM603" s="134">
        <v>574</v>
      </c>
      <c r="BN603" s="119">
        <f t="shared" si="239"/>
        <v>-8.3537974428589887</v>
      </c>
      <c r="BO603" s="140">
        <f t="shared" si="240"/>
        <v>1.9053883806090185E-2</v>
      </c>
      <c r="BP603" s="140">
        <f t="shared" si="241"/>
        <v>4.4190543620275628E-2</v>
      </c>
      <c r="BQ603" s="119">
        <f t="shared" si="242"/>
        <v>1.9053883806090185E-2</v>
      </c>
      <c r="BR603" s="119" t="str">
        <f t="shared" si="243"/>
        <v/>
      </c>
      <c r="BS603" s="119" t="str">
        <f t="shared" si="244"/>
        <v/>
      </c>
      <c r="BT603" s="140">
        <f t="shared" si="245"/>
        <v>0</v>
      </c>
      <c r="BU603" s="119">
        <f t="shared" si="246"/>
        <v>1.9053883806090185E-2</v>
      </c>
      <c r="BV603" s="119" t="str">
        <f t="shared" si="247"/>
        <v/>
      </c>
      <c r="BZ603" s="136">
        <f t="shared" si="252"/>
        <v>3.7184000000000408</v>
      </c>
      <c r="CA603" s="119">
        <f t="shared" si="250"/>
        <v>0.81158058744808448</v>
      </c>
      <c r="CB603" s="119">
        <f t="shared" si="251"/>
        <v>7.0743693355057591E-4</v>
      </c>
      <c r="CC603" s="119" t="str">
        <f t="shared" si="248"/>
        <v/>
      </c>
      <c r="CD603" s="121" t="str">
        <f t="shared" si="249"/>
        <v/>
      </c>
    </row>
    <row r="604" spans="14:82" ht="20.100000000000001" customHeight="1" x14ac:dyDescent="0.25">
      <c r="AY604" s="134">
        <v>575</v>
      </c>
      <c r="AZ604" s="119">
        <f t="shared" si="230"/>
        <v>-2625.8753439278339</v>
      </c>
      <c r="BA604" s="140">
        <f t="shared" si="231"/>
        <v>6.0887670052741775E-5</v>
      </c>
      <c r="BB604" s="140">
        <f t="shared" si="232"/>
        <v>4.4565462758543041E-2</v>
      </c>
      <c r="BC604" s="119">
        <f t="shared" si="233"/>
        <v>6.0887670052741775E-5</v>
      </c>
      <c r="BD604" s="119" t="str">
        <f t="shared" si="234"/>
        <v/>
      </c>
      <c r="BE604" s="119" t="str">
        <f t="shared" si="235"/>
        <v/>
      </c>
      <c r="BF604" s="119">
        <f t="shared" si="236"/>
        <v>0</v>
      </c>
      <c r="BG604" s="119">
        <f t="shared" si="237"/>
        <v>6.0887670052741775E-5</v>
      </c>
      <c r="BH604" s="119" t="str">
        <f t="shared" si="238"/>
        <v/>
      </c>
      <c r="BM604" s="134">
        <v>575</v>
      </c>
      <c r="BN604" s="119">
        <f t="shared" si="239"/>
        <v>-8.3341875897067368</v>
      </c>
      <c r="BO604" s="140">
        <f t="shared" si="240"/>
        <v>1.9184045213737962E-2</v>
      </c>
      <c r="BP604" s="140">
        <f t="shared" si="241"/>
        <v>4.4565462758543076E-2</v>
      </c>
      <c r="BQ604" s="119">
        <f t="shared" si="242"/>
        <v>1.9184045213737962E-2</v>
      </c>
      <c r="BR604" s="119" t="str">
        <f t="shared" si="243"/>
        <v/>
      </c>
      <c r="BS604" s="119" t="str">
        <f t="shared" si="244"/>
        <v/>
      </c>
      <c r="BT604" s="140">
        <f t="shared" si="245"/>
        <v>0</v>
      </c>
      <c r="BU604" s="119">
        <f t="shared" si="246"/>
        <v>1.9184045213737962E-2</v>
      </c>
      <c r="BV604" s="119" t="str">
        <f t="shared" si="247"/>
        <v/>
      </c>
      <c r="BZ604" s="136">
        <f t="shared" si="252"/>
        <v>3.724800000000041</v>
      </c>
      <c r="CA604" s="119">
        <f t="shared" si="250"/>
        <v>0.8108731505145339</v>
      </c>
      <c r="CB604" s="119">
        <f t="shared" si="251"/>
        <v>7.0821237951124161E-4</v>
      </c>
      <c r="CC604" s="119" t="str">
        <f t="shared" si="248"/>
        <v/>
      </c>
      <c r="CD604" s="121" t="str">
        <f t="shared" si="249"/>
        <v/>
      </c>
    </row>
    <row r="605" spans="14:82" ht="20.100000000000001" customHeight="1" x14ac:dyDescent="0.25">
      <c r="AY605" s="134">
        <v>576</v>
      </c>
      <c r="AZ605" s="119">
        <f t="shared" ref="AZ605:AZ668" si="253">$AZ$23+(AY605*$AZ$26)</f>
        <v>-2619.6968137068275</v>
      </c>
      <c r="BA605" s="140">
        <f t="shared" ref="BA605:BA668" si="254">_xlfn.NORM.DIST($AZ605,$AZ$20,$AZ$21,0)</f>
        <v>6.1302626705327164E-5</v>
      </c>
      <c r="BB605" s="140">
        <f t="shared" ref="BB605:BB668" si="255">_xlfn.NORM.DIST($AZ605,$AZ$20,$AZ$21,1)</f>
        <v>4.4942940031339911E-2</v>
      </c>
      <c r="BC605" s="119">
        <f t="shared" ref="BC605:BC668" si="256">IF(OR(BB605&lt;$BD$25,BB605&gt;$BD$26),BA605,"")</f>
        <v>6.1302626705327164E-5</v>
      </c>
      <c r="BD605" s="119" t="str">
        <f t="shared" ref="BD605:BD668" si="257">IF(AND(BB605&gt;$BD$25,BB605&lt;$BD$26),BA605,"")</f>
        <v/>
      </c>
      <c r="BE605" s="119" t="str">
        <f t="shared" ref="BE605:BE668" si="258">IF(BA605=MAX($BA$29:$BA$2029),BA605,"")</f>
        <v/>
      </c>
      <c r="BF605" s="119">
        <f t="shared" ref="BF605:BF668" si="259">_xlfn.NORM.DIST(AZ605,$BD$21,$BD$22,0)</f>
        <v>0</v>
      </c>
      <c r="BG605" s="119">
        <f t="shared" ref="BG605:BG668" si="260">IF(BF605=MAX($BF$29:$BF$2029),BA605,"")</f>
        <v>6.1302626705327164E-5</v>
      </c>
      <c r="BH605" s="119" t="str">
        <f t="shared" ref="BH605:BH668" si="261">IF(BG605=MIN($BG$29:$BG$2029),BG605,"")</f>
        <v/>
      </c>
      <c r="BM605" s="134">
        <v>576</v>
      </c>
      <c r="BN605" s="119">
        <f t="shared" ref="BN605:BN668" si="262">$BN$23+(BM605*$BN$26)</f>
        <v>-8.3145777365544866</v>
      </c>
      <c r="BO605" s="140">
        <f t="shared" ref="BO605:BO668" si="263">_xlfn.NORM.DIST(BN605,BN$20,BN$21,0)</f>
        <v>1.9314786744462385E-2</v>
      </c>
      <c r="BP605" s="140">
        <f t="shared" ref="BP605:BP668" si="264">_xlfn.NORM.DIST(BN605,BN$20,BN$21,1)</f>
        <v>4.4942940031339911E-2</v>
      </c>
      <c r="BQ605" s="119">
        <f t="shared" ref="BQ605:BQ668" si="265">IF(OR(BP605&lt;$BR$25,BP605&gt;$BR$26),BO605,"")</f>
        <v>1.9314786744462385E-2</v>
      </c>
      <c r="BR605" s="119" t="str">
        <f t="shared" ref="BR605:BR668" si="266">IF(AND(BP605&gt;$BR$25,BP605&lt;$BR$26),BO605,"")</f>
        <v/>
      </c>
      <c r="BS605" s="119" t="str">
        <f t="shared" ref="BS605:BS668" si="267">IF(BO605=MAX($BO$29:$BO$2029),BO605,"")</f>
        <v/>
      </c>
      <c r="BT605" s="140">
        <f t="shared" ref="BT605:BT668" si="268">_xlfn.NORM.DIST(BN605,$BR$21,$BR$22,0)</f>
        <v>0</v>
      </c>
      <c r="BU605" s="119">
        <f t="shared" ref="BU605:BU668" si="269">IF(BT605=MAX($BT$29:$BT$2029),BO605,"")</f>
        <v>1.9314786744462385E-2</v>
      </c>
      <c r="BV605" s="119" t="str">
        <f t="shared" ref="BV605:BV668" si="270">IF(BU605=MIN($BU$29:$BU$2029),BU605,"")</f>
        <v/>
      </c>
      <c r="BZ605" s="136">
        <f t="shared" si="252"/>
        <v>3.7312000000000412</v>
      </c>
      <c r="CA605" s="119">
        <f t="shared" si="250"/>
        <v>0.81016493813502266</v>
      </c>
      <c r="CB605" s="119">
        <f t="shared" si="251"/>
        <v>7.0898345166614529E-4</v>
      </c>
      <c r="CC605" s="119" t="str">
        <f t="shared" si="248"/>
        <v/>
      </c>
      <c r="CD605" s="121" t="str">
        <f t="shared" si="249"/>
        <v/>
      </c>
    </row>
    <row r="606" spans="14:82" ht="20.100000000000001" customHeight="1" x14ac:dyDescent="0.25">
      <c r="AY606" s="134">
        <v>577</v>
      </c>
      <c r="AZ606" s="119">
        <f t="shared" si="253"/>
        <v>-2613.5182834858206</v>
      </c>
      <c r="BA606" s="140">
        <f t="shared" si="254"/>
        <v>6.1719423817759272E-5</v>
      </c>
      <c r="BB606" s="140">
        <f t="shared" si="255"/>
        <v>4.532298681244698E-2</v>
      </c>
      <c r="BC606" s="119">
        <f t="shared" si="256"/>
        <v>6.1719423817759272E-5</v>
      </c>
      <c r="BD606" s="119" t="str">
        <f t="shared" si="257"/>
        <v/>
      </c>
      <c r="BE606" s="119" t="str">
        <f t="shared" si="258"/>
        <v/>
      </c>
      <c r="BF606" s="119">
        <f t="shared" si="259"/>
        <v>0</v>
      </c>
      <c r="BG606" s="119">
        <f t="shared" si="260"/>
        <v>6.1719423817759272E-5</v>
      </c>
      <c r="BH606" s="119" t="str">
        <f t="shared" si="261"/>
        <v/>
      </c>
      <c r="BM606" s="134">
        <v>577</v>
      </c>
      <c r="BN606" s="119">
        <f t="shared" si="262"/>
        <v>-8.2949678834022347</v>
      </c>
      <c r="BO606" s="140">
        <f t="shared" si="263"/>
        <v>1.9446108153918965E-2</v>
      </c>
      <c r="BP606" s="140">
        <f t="shared" si="264"/>
        <v>4.5322986812447015E-2</v>
      </c>
      <c r="BQ606" s="119">
        <f t="shared" si="265"/>
        <v>1.9446108153918965E-2</v>
      </c>
      <c r="BR606" s="119" t="str">
        <f t="shared" si="266"/>
        <v/>
      </c>
      <c r="BS606" s="119" t="str">
        <f t="shared" si="267"/>
        <v/>
      </c>
      <c r="BT606" s="140">
        <f t="shared" si="268"/>
        <v>0</v>
      </c>
      <c r="BU606" s="119">
        <f t="shared" si="269"/>
        <v>1.9446108153918965E-2</v>
      </c>
      <c r="BV606" s="119" t="str">
        <f t="shared" si="270"/>
        <v/>
      </c>
      <c r="BZ606" s="136">
        <f t="shared" si="252"/>
        <v>3.7376000000000413</v>
      </c>
      <c r="CA606" s="119">
        <f t="shared" si="250"/>
        <v>0.80945595468335652</v>
      </c>
      <c r="CB606" s="119">
        <f t="shared" si="251"/>
        <v>7.0975015179419731E-4</v>
      </c>
      <c r="CC606" s="119" t="str">
        <f t="shared" si="248"/>
        <v/>
      </c>
      <c r="CD606" s="121" t="str">
        <f t="shared" si="249"/>
        <v/>
      </c>
    </row>
    <row r="607" spans="14:82" ht="20.100000000000001" customHeight="1" x14ac:dyDescent="0.25">
      <c r="AY607" s="134">
        <v>578</v>
      </c>
      <c r="AZ607" s="119">
        <f t="shared" si="253"/>
        <v>-2607.3397532648141</v>
      </c>
      <c r="BA607" s="140">
        <f t="shared" si="254"/>
        <v>6.2138060520599756E-5</v>
      </c>
      <c r="BB607" s="140">
        <f t="shared" si="255"/>
        <v>4.5705614470563663E-2</v>
      </c>
      <c r="BC607" s="119">
        <f t="shared" si="256"/>
        <v>6.2138060520599756E-5</v>
      </c>
      <c r="BD607" s="119" t="str">
        <f t="shared" si="257"/>
        <v/>
      </c>
      <c r="BE607" s="119" t="str">
        <f t="shared" si="258"/>
        <v/>
      </c>
      <c r="BF607" s="119">
        <f t="shared" si="259"/>
        <v>0</v>
      </c>
      <c r="BG607" s="119">
        <f t="shared" si="260"/>
        <v>6.2138060520599756E-5</v>
      </c>
      <c r="BH607" s="119" t="str">
        <f t="shared" si="261"/>
        <v/>
      </c>
      <c r="BM607" s="134">
        <v>578</v>
      </c>
      <c r="BN607" s="119">
        <f t="shared" si="262"/>
        <v>-8.2753580302499845</v>
      </c>
      <c r="BO607" s="140">
        <f t="shared" si="263"/>
        <v>1.9578009168171356E-2</v>
      </c>
      <c r="BP607" s="140">
        <f t="shared" si="264"/>
        <v>4.5705614470563663E-2</v>
      </c>
      <c r="BQ607" s="119">
        <f t="shared" si="265"/>
        <v>1.9578009168171356E-2</v>
      </c>
      <c r="BR607" s="119" t="str">
        <f t="shared" si="266"/>
        <v/>
      </c>
      <c r="BS607" s="119" t="str">
        <f t="shared" si="267"/>
        <v/>
      </c>
      <c r="BT607" s="140">
        <f t="shared" si="268"/>
        <v>0</v>
      </c>
      <c r="BU607" s="119">
        <f t="shared" si="269"/>
        <v>1.9578009168171356E-2</v>
      </c>
      <c r="BV607" s="119" t="str">
        <f t="shared" si="270"/>
        <v/>
      </c>
      <c r="BZ607" s="136">
        <f t="shared" si="252"/>
        <v>3.7440000000000415</v>
      </c>
      <c r="CA607" s="119">
        <f t="shared" si="250"/>
        <v>0.80874620453156232</v>
      </c>
      <c r="CB607" s="119">
        <f t="shared" si="251"/>
        <v>7.1051248173825687E-4</v>
      </c>
      <c r="CC607" s="119" t="str">
        <f t="shared" si="248"/>
        <v/>
      </c>
      <c r="CD607" s="121" t="str">
        <f t="shared" si="249"/>
        <v/>
      </c>
    </row>
    <row r="608" spans="14:82" ht="20.100000000000001" customHeight="1" x14ac:dyDescent="0.25">
      <c r="N608" s="136"/>
      <c r="AY608" s="134">
        <v>579</v>
      </c>
      <c r="AZ608" s="119">
        <f t="shared" si="253"/>
        <v>-2601.1612230438072</v>
      </c>
      <c r="BA608" s="140">
        <f t="shared" si="254"/>
        <v>6.2558535849907001E-5</v>
      </c>
      <c r="BB608" s="140">
        <f t="shared" si="255"/>
        <v>4.6090834368725755E-2</v>
      </c>
      <c r="BC608" s="119">
        <f t="shared" si="256"/>
        <v>6.2558535849907001E-5</v>
      </c>
      <c r="BD608" s="119" t="str">
        <f t="shared" si="257"/>
        <v/>
      </c>
      <c r="BE608" s="119" t="str">
        <f t="shared" si="258"/>
        <v/>
      </c>
      <c r="BF608" s="119">
        <f t="shared" si="259"/>
        <v>0</v>
      </c>
      <c r="BG608" s="119">
        <f t="shared" si="260"/>
        <v>6.2558535849907001E-5</v>
      </c>
      <c r="BH608" s="119" t="str">
        <f t="shared" si="261"/>
        <v/>
      </c>
      <c r="BM608" s="134">
        <v>579</v>
      </c>
      <c r="BN608" s="119">
        <f t="shared" si="262"/>
        <v>-8.2557481770977326</v>
      </c>
      <c r="BO608" s="140">
        <f t="shared" si="263"/>
        <v>1.9710489483507846E-2</v>
      </c>
      <c r="BP608" s="140">
        <f t="shared" si="264"/>
        <v>4.6090834368725755E-2</v>
      </c>
      <c r="BQ608" s="119">
        <f t="shared" si="265"/>
        <v>1.9710489483507846E-2</v>
      </c>
      <c r="BR608" s="119" t="str">
        <f t="shared" si="266"/>
        <v/>
      </c>
      <c r="BS608" s="119" t="str">
        <f t="shared" si="267"/>
        <v/>
      </c>
      <c r="BT608" s="140">
        <f t="shared" si="268"/>
        <v>0</v>
      </c>
      <c r="BU608" s="119">
        <f t="shared" si="269"/>
        <v>1.9710489483507846E-2</v>
      </c>
      <c r="BV608" s="119" t="str">
        <f t="shared" si="270"/>
        <v/>
      </c>
      <c r="BZ608" s="136">
        <f t="shared" si="252"/>
        <v>3.7504000000000417</v>
      </c>
      <c r="CA608" s="119">
        <f t="shared" si="250"/>
        <v>0.80803569204982406</v>
      </c>
      <c r="CB608" s="119">
        <f t="shared" si="251"/>
        <v>7.1127044340513201E-4</v>
      </c>
      <c r="CC608" s="119" t="str">
        <f t="shared" si="248"/>
        <v/>
      </c>
      <c r="CD608" s="121" t="str">
        <f t="shared" si="249"/>
        <v/>
      </c>
    </row>
    <row r="609" spans="14:82" ht="20.100000000000001" customHeight="1" x14ac:dyDescent="0.25">
      <c r="N609" s="136"/>
      <c r="AY609" s="134">
        <v>580</v>
      </c>
      <c r="AZ609" s="119">
        <f t="shared" si="253"/>
        <v>-2594.9826928228008</v>
      </c>
      <c r="BA609" s="140">
        <f t="shared" si="254"/>
        <v>6.2980848746656978E-5</v>
      </c>
      <c r="BB609" s="140">
        <f t="shared" si="255"/>
        <v>4.6478657863720053E-2</v>
      </c>
      <c r="BC609" s="119">
        <f t="shared" si="256"/>
        <v>6.2980848746656978E-5</v>
      </c>
      <c r="BD609" s="119" t="str">
        <f t="shared" si="257"/>
        <v/>
      </c>
      <c r="BE609" s="119" t="str">
        <f t="shared" si="258"/>
        <v/>
      </c>
      <c r="BF609" s="119">
        <f t="shared" si="259"/>
        <v>0</v>
      </c>
      <c r="BG609" s="119">
        <f t="shared" si="260"/>
        <v>6.2980848746656978E-5</v>
      </c>
      <c r="BH609" s="119" t="str">
        <f t="shared" si="261"/>
        <v/>
      </c>
      <c r="BM609" s="134">
        <v>580</v>
      </c>
      <c r="BN609" s="119">
        <f t="shared" si="262"/>
        <v>-8.2361383239454806</v>
      </c>
      <c r="BO609" s="140">
        <f t="shared" si="263"/>
        <v>1.9843548766258833E-2</v>
      </c>
      <c r="BP609" s="140">
        <f t="shared" si="264"/>
        <v>4.6478657863720081E-2</v>
      </c>
      <c r="BQ609" s="119">
        <f t="shared" si="265"/>
        <v>1.9843548766258833E-2</v>
      </c>
      <c r="BR609" s="119" t="str">
        <f t="shared" si="266"/>
        <v/>
      </c>
      <c r="BS609" s="119" t="str">
        <f t="shared" si="267"/>
        <v/>
      </c>
      <c r="BT609" s="140">
        <f t="shared" si="268"/>
        <v>0</v>
      </c>
      <c r="BU609" s="119">
        <f t="shared" si="269"/>
        <v>1.9843548766258833E-2</v>
      </c>
      <c r="BV609" s="119" t="str">
        <f t="shared" si="270"/>
        <v/>
      </c>
      <c r="BZ609" s="136">
        <f t="shared" si="252"/>
        <v>3.7568000000000419</v>
      </c>
      <c r="CA609" s="119">
        <f t="shared" si="250"/>
        <v>0.80732442160641893</v>
      </c>
      <c r="CB609" s="119">
        <f t="shared" si="251"/>
        <v>7.1202403876602371E-4</v>
      </c>
      <c r="CC609" s="119" t="str">
        <f t="shared" si="248"/>
        <v/>
      </c>
      <c r="CD609" s="121" t="str">
        <f t="shared" si="249"/>
        <v/>
      </c>
    </row>
    <row r="610" spans="14:82" ht="20.100000000000001" customHeight="1" x14ac:dyDescent="0.25">
      <c r="N610" s="136"/>
      <c r="AY610" s="134">
        <v>581</v>
      </c>
      <c r="AZ610" s="119">
        <f t="shared" si="253"/>
        <v>-2588.8041626017939</v>
      </c>
      <c r="BA610" s="140">
        <f t="shared" si="254"/>
        <v>6.3404998056167868E-5</v>
      </c>
      <c r="BB610" s="140">
        <f t="shared" si="255"/>
        <v>4.6869096305494684E-2</v>
      </c>
      <c r="BC610" s="119">
        <f t="shared" si="256"/>
        <v>6.3404998056167868E-5</v>
      </c>
      <c r="BD610" s="119" t="str">
        <f t="shared" si="257"/>
        <v/>
      </c>
      <c r="BE610" s="119" t="str">
        <f t="shared" si="258"/>
        <v/>
      </c>
      <c r="BF610" s="119">
        <f t="shared" si="259"/>
        <v>0</v>
      </c>
      <c r="BG610" s="119">
        <f t="shared" si="260"/>
        <v>6.3404998056167868E-5</v>
      </c>
      <c r="BH610" s="119" t="str">
        <f t="shared" si="261"/>
        <v/>
      </c>
      <c r="BM610" s="134">
        <v>581</v>
      </c>
      <c r="BN610" s="119">
        <f t="shared" si="262"/>
        <v>-8.2165284707932305</v>
      </c>
      <c r="BO610" s="140">
        <f t="shared" si="263"/>
        <v>1.9977186652615532E-2</v>
      </c>
      <c r="BP610" s="140">
        <f t="shared" si="264"/>
        <v>4.6869096305494684E-2</v>
      </c>
      <c r="BQ610" s="119">
        <f t="shared" si="265"/>
        <v>1.9977186652615532E-2</v>
      </c>
      <c r="BR610" s="119" t="str">
        <f t="shared" si="266"/>
        <v/>
      </c>
      <c r="BS610" s="119" t="str">
        <f t="shared" si="267"/>
        <v/>
      </c>
      <c r="BT610" s="140">
        <f t="shared" si="268"/>
        <v>0</v>
      </c>
      <c r="BU610" s="119">
        <f t="shared" si="269"/>
        <v>1.9977186652615532E-2</v>
      </c>
      <c r="BV610" s="119" t="str">
        <f t="shared" si="270"/>
        <v/>
      </c>
      <c r="BZ610" s="136">
        <f t="shared" si="252"/>
        <v>3.7632000000000421</v>
      </c>
      <c r="CA610" s="119">
        <f t="shared" si="250"/>
        <v>0.80661239756765291</v>
      </c>
      <c r="CB610" s="119">
        <f t="shared" si="251"/>
        <v>7.127732698550826E-4</v>
      </c>
      <c r="CC610" s="119" t="str">
        <f t="shared" si="248"/>
        <v/>
      </c>
      <c r="CD610" s="121" t="str">
        <f t="shared" si="249"/>
        <v/>
      </c>
    </row>
    <row r="611" spans="14:82" ht="20.100000000000001" customHeight="1" x14ac:dyDescent="0.25">
      <c r="N611" s="136"/>
      <c r="AY611" s="134">
        <v>582</v>
      </c>
      <c r="AZ611" s="119">
        <f t="shared" si="253"/>
        <v>-2582.6256323807875</v>
      </c>
      <c r="BA611" s="140">
        <f t="shared" si="254"/>
        <v>6.3830982527528525E-5</v>
      </c>
      <c r="BB611" s="140">
        <f t="shared" si="255"/>
        <v>4.7262161036566781E-2</v>
      </c>
      <c r="BC611" s="119">
        <f t="shared" si="256"/>
        <v>6.3830982527528525E-5</v>
      </c>
      <c r="BD611" s="119" t="str">
        <f t="shared" si="257"/>
        <v/>
      </c>
      <c r="BE611" s="119" t="str">
        <f t="shared" si="258"/>
        <v/>
      </c>
      <c r="BF611" s="119">
        <f t="shared" si="259"/>
        <v>0</v>
      </c>
      <c r="BG611" s="119">
        <f t="shared" si="260"/>
        <v>6.3830982527528525E-5</v>
      </c>
      <c r="BH611" s="119" t="str">
        <f t="shared" si="261"/>
        <v/>
      </c>
      <c r="BM611" s="134">
        <v>582</v>
      </c>
      <c r="BN611" s="119">
        <f t="shared" si="262"/>
        <v>-8.1969186176409785</v>
      </c>
      <c r="BO611" s="140">
        <f t="shared" si="263"/>
        <v>2.0111402748449962E-2</v>
      </c>
      <c r="BP611" s="140">
        <f t="shared" si="264"/>
        <v>4.7262161036566858E-2</v>
      </c>
      <c r="BQ611" s="119">
        <f t="shared" si="265"/>
        <v>2.0111402748449962E-2</v>
      </c>
      <c r="BR611" s="119" t="str">
        <f t="shared" si="266"/>
        <v/>
      </c>
      <c r="BS611" s="119" t="str">
        <f t="shared" si="267"/>
        <v/>
      </c>
      <c r="BT611" s="140">
        <f t="shared" si="268"/>
        <v>0</v>
      </c>
      <c r="BU611" s="119">
        <f t="shared" si="269"/>
        <v>2.0111402748449962E-2</v>
      </c>
      <c r="BV611" s="119" t="str">
        <f t="shared" si="270"/>
        <v/>
      </c>
      <c r="BZ611" s="136">
        <f t="shared" si="252"/>
        <v>3.7696000000000423</v>
      </c>
      <c r="CA611" s="119">
        <f t="shared" si="250"/>
        <v>0.80589962429779782</v>
      </c>
      <c r="CB611" s="119">
        <f t="shared" si="251"/>
        <v>7.1351813876896486E-4</v>
      </c>
      <c r="CC611" s="119" t="str">
        <f t="shared" si="248"/>
        <v/>
      </c>
      <c r="CD611" s="121" t="str">
        <f t="shared" si="249"/>
        <v/>
      </c>
    </row>
    <row r="612" spans="14:82" ht="20.100000000000001" customHeight="1" x14ac:dyDescent="0.25">
      <c r="N612" s="136"/>
      <c r="AY612" s="134">
        <v>583</v>
      </c>
      <c r="AZ612" s="119">
        <f t="shared" si="253"/>
        <v>-2576.4471021597806</v>
      </c>
      <c r="BA612" s="140">
        <f t="shared" si="254"/>
        <v>6.4258800813030628E-5</v>
      </c>
      <c r="BB612" s="140">
        <f t="shared" si="255"/>
        <v>4.7657863391425859E-2</v>
      </c>
      <c r="BC612" s="119">
        <f t="shared" si="256"/>
        <v>6.4258800813030628E-5</v>
      </c>
      <c r="BD612" s="119" t="str">
        <f t="shared" si="257"/>
        <v/>
      </c>
      <c r="BE612" s="119" t="str">
        <f t="shared" si="258"/>
        <v/>
      </c>
      <c r="BF612" s="119">
        <f t="shared" si="259"/>
        <v>0</v>
      </c>
      <c r="BG612" s="119">
        <f t="shared" si="260"/>
        <v>6.4258800813030628E-5</v>
      </c>
      <c r="BH612" s="119" t="str">
        <f t="shared" si="261"/>
        <v/>
      </c>
      <c r="BM612" s="134">
        <v>583</v>
      </c>
      <c r="BN612" s="119">
        <f t="shared" si="262"/>
        <v>-8.1773087644887283</v>
      </c>
      <c r="BO612" s="140">
        <f t="shared" si="263"/>
        <v>2.0246196629135921E-2</v>
      </c>
      <c r="BP612" s="140">
        <f t="shared" si="264"/>
        <v>4.7657863391425859E-2</v>
      </c>
      <c r="BQ612" s="119">
        <f t="shared" si="265"/>
        <v>2.0246196629135921E-2</v>
      </c>
      <c r="BR612" s="119" t="str">
        <f t="shared" si="266"/>
        <v/>
      </c>
      <c r="BS612" s="119" t="str">
        <f t="shared" si="267"/>
        <v/>
      </c>
      <c r="BT612" s="140">
        <f t="shared" si="268"/>
        <v>0</v>
      </c>
      <c r="BU612" s="119">
        <f t="shared" si="269"/>
        <v>2.0246196629135921E-2</v>
      </c>
      <c r="BV612" s="119" t="str">
        <f t="shared" si="270"/>
        <v/>
      </c>
      <c r="BZ612" s="136">
        <f t="shared" si="252"/>
        <v>3.7760000000000424</v>
      </c>
      <c r="CA612" s="119">
        <f t="shared" si="250"/>
        <v>0.80518610615902886</v>
      </c>
      <c r="CB612" s="119">
        <f t="shared" si="251"/>
        <v>7.1425864766827551E-4</v>
      </c>
      <c r="CC612" s="119" t="str">
        <f t="shared" si="248"/>
        <v/>
      </c>
      <c r="CD612" s="121" t="str">
        <f t="shared" si="249"/>
        <v/>
      </c>
    </row>
    <row r="613" spans="14:82" ht="20.100000000000001" customHeight="1" x14ac:dyDescent="0.25">
      <c r="N613" s="136"/>
      <c r="AY613" s="134">
        <v>584</v>
      </c>
      <c r="AZ613" s="119">
        <f t="shared" si="253"/>
        <v>-2570.2685719387741</v>
      </c>
      <c r="BA613" s="140">
        <f t="shared" si="254"/>
        <v>6.468845146760492E-5</v>
      </c>
      <c r="BB613" s="140">
        <f t="shared" si="255"/>
        <v>4.8056214695933984E-2</v>
      </c>
      <c r="BC613" s="119">
        <f t="shared" si="256"/>
        <v>6.468845146760492E-5</v>
      </c>
      <c r="BD613" s="119" t="str">
        <f t="shared" si="257"/>
        <v/>
      </c>
      <c r="BE613" s="119" t="str">
        <f t="shared" si="258"/>
        <v/>
      </c>
      <c r="BF613" s="119">
        <f t="shared" si="259"/>
        <v>0</v>
      </c>
      <c r="BG613" s="119">
        <f t="shared" si="260"/>
        <v>6.468845146760492E-5</v>
      </c>
      <c r="BH613" s="119" t="str">
        <f t="shared" si="261"/>
        <v/>
      </c>
      <c r="BM613" s="134">
        <v>584</v>
      </c>
      <c r="BN613" s="119">
        <f t="shared" si="262"/>
        <v>-8.1576989113364764</v>
      </c>
      <c r="BO613" s="140">
        <f t="shared" si="263"/>
        <v>2.0381567839371534E-2</v>
      </c>
      <c r="BP613" s="140">
        <f t="shared" si="264"/>
        <v>4.8056214695934039E-2</v>
      </c>
      <c r="BQ613" s="119">
        <f t="shared" si="265"/>
        <v>2.0381567839371534E-2</v>
      </c>
      <c r="BR613" s="119" t="str">
        <f t="shared" si="266"/>
        <v/>
      </c>
      <c r="BS613" s="119" t="str">
        <f t="shared" si="267"/>
        <v/>
      </c>
      <c r="BT613" s="140">
        <f t="shared" si="268"/>
        <v>0</v>
      </c>
      <c r="BU613" s="119">
        <f t="shared" si="269"/>
        <v>2.0381567839371534E-2</v>
      </c>
      <c r="BV613" s="119" t="str">
        <f t="shared" si="270"/>
        <v/>
      </c>
      <c r="BZ613" s="136">
        <f t="shared" si="252"/>
        <v>3.7824000000000426</v>
      </c>
      <c r="CA613" s="119">
        <f t="shared" si="250"/>
        <v>0.80447184751136058</v>
      </c>
      <c r="CB613" s="119">
        <f t="shared" si="251"/>
        <v>7.1499479877423777E-4</v>
      </c>
      <c r="CC613" s="119" t="str">
        <f t="shared" si="248"/>
        <v/>
      </c>
      <c r="CD613" s="121" t="str">
        <f t="shared" si="249"/>
        <v/>
      </c>
    </row>
    <row r="614" spans="14:82" ht="20.100000000000001" customHeight="1" x14ac:dyDescent="0.25">
      <c r="N614" s="136"/>
      <c r="AY614" s="134">
        <v>585</v>
      </c>
      <c r="AZ614" s="119">
        <f t="shared" si="253"/>
        <v>-2564.0900417177672</v>
      </c>
      <c r="BA614" s="140">
        <f t="shared" si="254"/>
        <v>6.5119932948261625E-5</v>
      </c>
      <c r="BB614" s="140">
        <f t="shared" si="255"/>
        <v>4.8457226266722837E-2</v>
      </c>
      <c r="BC614" s="119">
        <f t="shared" si="256"/>
        <v>6.5119932948261625E-5</v>
      </c>
      <c r="BD614" s="119" t="str">
        <f t="shared" si="257"/>
        <v/>
      </c>
      <c r="BE614" s="119" t="str">
        <f t="shared" si="258"/>
        <v/>
      </c>
      <c r="BF614" s="119">
        <f t="shared" si="259"/>
        <v>0</v>
      </c>
      <c r="BG614" s="119">
        <f t="shared" si="260"/>
        <v>6.5119932948261625E-5</v>
      </c>
      <c r="BH614" s="119" t="str">
        <f t="shared" si="261"/>
        <v/>
      </c>
      <c r="BM614" s="134">
        <v>585</v>
      </c>
      <c r="BN614" s="119">
        <f t="shared" si="262"/>
        <v>-8.1380890581842262</v>
      </c>
      <c r="BO614" s="140">
        <f t="shared" si="263"/>
        <v>2.0517515893002714E-2</v>
      </c>
      <c r="BP614" s="140">
        <f t="shared" si="264"/>
        <v>4.8457226266722837E-2</v>
      </c>
      <c r="BQ614" s="119">
        <f t="shared" si="265"/>
        <v>2.0517515893002714E-2</v>
      </c>
      <c r="BR614" s="119" t="str">
        <f t="shared" si="266"/>
        <v/>
      </c>
      <c r="BS614" s="119" t="str">
        <f t="shared" si="267"/>
        <v/>
      </c>
      <c r="BT614" s="140">
        <f t="shared" si="268"/>
        <v>0</v>
      </c>
      <c r="BU614" s="119">
        <f t="shared" si="269"/>
        <v>2.0517515893002714E-2</v>
      </c>
      <c r="BV614" s="119" t="str">
        <f t="shared" si="270"/>
        <v/>
      </c>
      <c r="BZ614" s="136">
        <f t="shared" si="252"/>
        <v>3.7888000000000428</v>
      </c>
      <c r="CA614" s="119">
        <f t="shared" si="250"/>
        <v>0.80375685271258634</v>
      </c>
      <c r="CB614" s="119">
        <f t="shared" si="251"/>
        <v>7.1572659437069142E-4</v>
      </c>
      <c r="CC614" s="119" t="str">
        <f t="shared" si="248"/>
        <v/>
      </c>
      <c r="CD614" s="121" t="str">
        <f t="shared" si="249"/>
        <v/>
      </c>
    </row>
    <row r="615" spans="14:82" ht="20.100000000000001" customHeight="1" x14ac:dyDescent="0.25">
      <c r="N615" s="136"/>
      <c r="AY615" s="134">
        <v>586</v>
      </c>
      <c r="AZ615" s="119">
        <f t="shared" si="253"/>
        <v>-2557.9115114967608</v>
      </c>
      <c r="BA615" s="140">
        <f t="shared" si="254"/>
        <v>6.5553243613534457E-5</v>
      </c>
      <c r="BB615" s="140">
        <f t="shared" si="255"/>
        <v>4.8860909410586482E-2</v>
      </c>
      <c r="BC615" s="119">
        <f t="shared" si="256"/>
        <v>6.5553243613534457E-5</v>
      </c>
      <c r="BD615" s="119" t="str">
        <f t="shared" si="257"/>
        <v/>
      </c>
      <c r="BE615" s="119" t="str">
        <f t="shared" si="258"/>
        <v/>
      </c>
      <c r="BF615" s="119">
        <f t="shared" si="259"/>
        <v>0</v>
      </c>
      <c r="BG615" s="119">
        <f t="shared" si="260"/>
        <v>6.5553243613534457E-5</v>
      </c>
      <c r="BH615" s="119" t="str">
        <f t="shared" si="261"/>
        <v/>
      </c>
      <c r="BM615" s="134">
        <v>586</v>
      </c>
      <c r="BN615" s="119">
        <f t="shared" si="262"/>
        <v>-8.1184792050319743</v>
      </c>
      <c r="BO615" s="140">
        <f t="shared" si="263"/>
        <v>2.0654040272848236E-2</v>
      </c>
      <c r="BP615" s="140">
        <f t="shared" si="264"/>
        <v>4.8860909410586482E-2</v>
      </c>
      <c r="BQ615" s="119">
        <f t="shared" si="265"/>
        <v>2.0654040272848236E-2</v>
      </c>
      <c r="BR615" s="119" t="str">
        <f t="shared" si="266"/>
        <v/>
      </c>
      <c r="BS615" s="119" t="str">
        <f t="shared" si="267"/>
        <v/>
      </c>
      <c r="BT615" s="140">
        <f t="shared" si="268"/>
        <v>0</v>
      </c>
      <c r="BU615" s="119">
        <f t="shared" si="269"/>
        <v>2.0654040272848236E-2</v>
      </c>
      <c r="BV615" s="119" t="str">
        <f t="shared" si="270"/>
        <v/>
      </c>
      <c r="BZ615" s="136">
        <f t="shared" si="252"/>
        <v>3.795200000000043</v>
      </c>
      <c r="CA615" s="119">
        <f t="shared" si="250"/>
        <v>0.80304112611821565</v>
      </c>
      <c r="CB615" s="119">
        <f t="shared" si="251"/>
        <v>7.1645403680209441E-4</v>
      </c>
      <c r="CC615" s="119" t="str">
        <f t="shared" si="248"/>
        <v/>
      </c>
      <c r="CD615" s="121" t="str">
        <f t="shared" si="249"/>
        <v/>
      </c>
    </row>
    <row r="616" spans="14:82" ht="20.100000000000001" customHeight="1" x14ac:dyDescent="0.25">
      <c r="N616" s="136"/>
      <c r="AY616" s="134">
        <v>587</v>
      </c>
      <c r="AZ616" s="119">
        <f t="shared" si="253"/>
        <v>-2551.7329812757539</v>
      </c>
      <c r="BA616" s="140">
        <f t="shared" si="254"/>
        <v>6.5988381722929598E-5</v>
      </c>
      <c r="BB616" s="140">
        <f t="shared" si="255"/>
        <v>4.9267275423871715E-2</v>
      </c>
      <c r="BC616" s="119">
        <f t="shared" si="256"/>
        <v>6.5988381722929598E-5</v>
      </c>
      <c r="BD616" s="119" t="str">
        <f t="shared" si="257"/>
        <v/>
      </c>
      <c r="BE616" s="119" t="str">
        <f t="shared" si="258"/>
        <v/>
      </c>
      <c r="BF616" s="119">
        <f t="shared" si="259"/>
        <v>0</v>
      </c>
      <c r="BG616" s="119">
        <f t="shared" si="260"/>
        <v>6.5988381722929598E-5</v>
      </c>
      <c r="BH616" s="119" t="str">
        <f t="shared" si="261"/>
        <v/>
      </c>
      <c r="BM616" s="134">
        <v>587</v>
      </c>
      <c r="BN616" s="119">
        <f t="shared" si="262"/>
        <v>-8.0988693518797241</v>
      </c>
      <c r="BO616" s="140">
        <f t="shared" si="263"/>
        <v>2.0791140430525903E-2</v>
      </c>
      <c r="BP616" s="140">
        <f t="shared" si="264"/>
        <v>4.9267275423871715E-2</v>
      </c>
      <c r="BQ616" s="119">
        <f t="shared" si="265"/>
        <v>2.0791140430525903E-2</v>
      </c>
      <c r="BR616" s="119" t="str">
        <f t="shared" si="266"/>
        <v/>
      </c>
      <c r="BS616" s="119" t="str">
        <f t="shared" si="267"/>
        <v/>
      </c>
      <c r="BT616" s="140">
        <f t="shared" si="268"/>
        <v>0</v>
      </c>
      <c r="BU616" s="119">
        <f t="shared" si="269"/>
        <v>2.0791140430525903E-2</v>
      </c>
      <c r="BV616" s="119" t="str">
        <f t="shared" si="270"/>
        <v/>
      </c>
      <c r="BZ616" s="136">
        <f t="shared" si="252"/>
        <v>3.8016000000000432</v>
      </c>
      <c r="CA616" s="119">
        <f t="shared" si="250"/>
        <v>0.80232467208141356</v>
      </c>
      <c r="CB616" s="119">
        <f t="shared" si="251"/>
        <v>7.1717712847496617E-4</v>
      </c>
      <c r="CC616" s="119" t="str">
        <f t="shared" si="248"/>
        <v/>
      </c>
      <c r="CD616" s="121" t="str">
        <f t="shared" si="249"/>
        <v/>
      </c>
    </row>
    <row r="617" spans="14:82" ht="20.100000000000001" customHeight="1" x14ac:dyDescent="0.25">
      <c r="N617" s="136"/>
      <c r="AY617" s="134">
        <v>588</v>
      </c>
      <c r="AZ617" s="119">
        <f t="shared" si="253"/>
        <v>-2545.5544510547475</v>
      </c>
      <c r="BA617" s="140">
        <f t="shared" si="254"/>
        <v>6.6425345436378166E-5</v>
      </c>
      <c r="BB617" s="140">
        <f t="shared" si="255"/>
        <v>4.9676335591864164E-2</v>
      </c>
      <c r="BC617" s="119">
        <f t="shared" si="256"/>
        <v>6.6425345436378166E-5</v>
      </c>
      <c r="BD617" s="119" t="str">
        <f t="shared" si="257"/>
        <v/>
      </c>
      <c r="BE617" s="119" t="str">
        <f t="shared" si="258"/>
        <v/>
      </c>
      <c r="BF617" s="119">
        <f t="shared" si="259"/>
        <v>0</v>
      </c>
      <c r="BG617" s="119">
        <f t="shared" si="260"/>
        <v>6.6425345436378166E-5</v>
      </c>
      <c r="BH617" s="119" t="str">
        <f t="shared" si="261"/>
        <v/>
      </c>
      <c r="BM617" s="134">
        <v>588</v>
      </c>
      <c r="BN617" s="119">
        <f t="shared" si="262"/>
        <v>-8.0792594987274722</v>
      </c>
      <c r="BO617" s="140">
        <f t="shared" si="263"/>
        <v>2.0928815786280187E-2</v>
      </c>
      <c r="BP617" s="140">
        <f t="shared" si="264"/>
        <v>4.9676335591864164E-2</v>
      </c>
      <c r="BQ617" s="119">
        <f t="shared" si="265"/>
        <v>2.0928815786280187E-2</v>
      </c>
      <c r="BR617" s="119" t="str">
        <f t="shared" si="266"/>
        <v/>
      </c>
      <c r="BS617" s="119" t="str">
        <f t="shared" si="267"/>
        <v/>
      </c>
      <c r="BT617" s="140">
        <f t="shared" si="268"/>
        <v>0</v>
      </c>
      <c r="BU617" s="119">
        <f t="shared" si="269"/>
        <v>2.0928815786280187E-2</v>
      </c>
      <c r="BV617" s="119" t="str">
        <f t="shared" si="270"/>
        <v/>
      </c>
      <c r="BZ617" s="136">
        <f t="shared" si="252"/>
        <v>3.8080000000000434</v>
      </c>
      <c r="CA617" s="119">
        <f t="shared" si="250"/>
        <v>0.80160749495293859</v>
      </c>
      <c r="CB617" s="119">
        <f t="shared" si="251"/>
        <v>7.1789587185500103E-4</v>
      </c>
      <c r="CC617" s="119" t="str">
        <f t="shared" si="248"/>
        <v/>
      </c>
      <c r="CD617" s="121" t="str">
        <f t="shared" si="249"/>
        <v/>
      </c>
    </row>
    <row r="618" spans="14:82" ht="20.100000000000001" customHeight="1" x14ac:dyDescent="0.25">
      <c r="N618" s="136"/>
      <c r="AY618" s="134">
        <v>589</v>
      </c>
      <c r="AZ618" s="119">
        <f t="shared" si="253"/>
        <v>-2539.3759208337406</v>
      </c>
      <c r="BA618" s="140">
        <f t="shared" si="254"/>
        <v>6.6864132813693693E-5</v>
      </c>
      <c r="BB618" s="140">
        <f t="shared" si="255"/>
        <v>5.0088101188171662E-2</v>
      </c>
      <c r="BC618" s="119">
        <f t="shared" si="256"/>
        <v>6.6864132813693693E-5</v>
      </c>
      <c r="BD618" s="119" t="str">
        <f t="shared" si="257"/>
        <v/>
      </c>
      <c r="BE618" s="119" t="str">
        <f t="shared" si="258"/>
        <v/>
      </c>
      <c r="BF618" s="119">
        <f t="shared" si="259"/>
        <v>0</v>
      </c>
      <c r="BG618" s="119">
        <f t="shared" si="260"/>
        <v>6.6864132813693693E-5</v>
      </c>
      <c r="BH618" s="119" t="str">
        <f t="shared" si="261"/>
        <v/>
      </c>
      <c r="BM618" s="134">
        <v>589</v>
      </c>
      <c r="BN618" s="119">
        <f t="shared" si="262"/>
        <v>-8.0596496455752202</v>
      </c>
      <c r="BO618" s="140">
        <f t="shared" si="263"/>
        <v>2.1067065728811191E-2</v>
      </c>
      <c r="BP618" s="140">
        <f t="shared" si="264"/>
        <v>5.0088101188171696E-2</v>
      </c>
      <c r="BQ618" s="119">
        <f t="shared" si="265"/>
        <v>2.1067065728811191E-2</v>
      </c>
      <c r="BR618" s="119" t="str">
        <f t="shared" si="266"/>
        <v/>
      </c>
      <c r="BS618" s="119" t="str">
        <f t="shared" si="267"/>
        <v/>
      </c>
      <c r="BT618" s="140">
        <f t="shared" si="268"/>
        <v>0</v>
      </c>
      <c r="BU618" s="119">
        <f t="shared" si="269"/>
        <v>2.1067065728811191E-2</v>
      </c>
      <c r="BV618" s="119" t="str">
        <f t="shared" si="270"/>
        <v/>
      </c>
      <c r="BZ618" s="136">
        <f t="shared" si="252"/>
        <v>3.8144000000000435</v>
      </c>
      <c r="CA618" s="119">
        <f t="shared" si="250"/>
        <v>0.80088959908108359</v>
      </c>
      <c r="CB618" s="119">
        <f t="shared" si="251"/>
        <v>7.1861026946906659E-4</v>
      </c>
      <c r="CC618" s="119" t="str">
        <f t="shared" si="248"/>
        <v/>
      </c>
      <c r="CD618" s="121" t="str">
        <f t="shared" si="249"/>
        <v/>
      </c>
    </row>
    <row r="619" spans="14:82" ht="20.100000000000001" customHeight="1" x14ac:dyDescent="0.25">
      <c r="N619" s="136"/>
      <c r="AY619" s="134">
        <v>590</v>
      </c>
      <c r="AZ619" s="119">
        <f t="shared" si="253"/>
        <v>-2533.1973906127341</v>
      </c>
      <c r="BA619" s="140">
        <f t="shared" si="254"/>
        <v>6.7304741814033436E-5</v>
      </c>
      <c r="BB619" s="140">
        <f t="shared" si="255"/>
        <v>5.0502583474103704E-2</v>
      </c>
      <c r="BC619" s="119">
        <f t="shared" si="256"/>
        <v>6.7304741814033436E-5</v>
      </c>
      <c r="BD619" s="119" t="str">
        <f t="shared" si="257"/>
        <v/>
      </c>
      <c r="BE619" s="119" t="str">
        <f t="shared" si="258"/>
        <v/>
      </c>
      <c r="BF619" s="119">
        <f t="shared" si="259"/>
        <v>0</v>
      </c>
      <c r="BG619" s="119">
        <f t="shared" si="260"/>
        <v>6.7304741814033436E-5</v>
      </c>
      <c r="BH619" s="119" t="str">
        <f t="shared" si="261"/>
        <v/>
      </c>
      <c r="BM619" s="134">
        <v>590</v>
      </c>
      <c r="BN619" s="119">
        <f t="shared" si="262"/>
        <v>-8.0400397924229701</v>
      </c>
      <c r="BO619" s="140">
        <f t="shared" si="263"/>
        <v>2.1205889615105014E-2</v>
      </c>
      <c r="BP619" s="140">
        <f t="shared" si="264"/>
        <v>5.0502583474103704E-2</v>
      </c>
      <c r="BQ619" s="119">
        <f t="shared" si="265"/>
        <v>2.1205889615105014E-2</v>
      </c>
      <c r="BR619" s="119" t="str">
        <f t="shared" si="266"/>
        <v/>
      </c>
      <c r="BS619" s="119" t="str">
        <f t="shared" si="267"/>
        <v/>
      </c>
      <c r="BT619" s="140">
        <f t="shared" si="268"/>
        <v>0</v>
      </c>
      <c r="BU619" s="119">
        <f t="shared" si="269"/>
        <v>2.1205889615105014E-2</v>
      </c>
      <c r="BV619" s="119" t="str">
        <f t="shared" si="270"/>
        <v/>
      </c>
      <c r="BZ619" s="136">
        <f t="shared" si="252"/>
        <v>3.8208000000000437</v>
      </c>
      <c r="CA619" s="119">
        <f t="shared" si="250"/>
        <v>0.80017098881161453</v>
      </c>
      <c r="CB619" s="119">
        <f t="shared" si="251"/>
        <v>7.1932032390320533E-4</v>
      </c>
      <c r="CC619" s="119" t="str">
        <f t="shared" si="248"/>
        <v/>
      </c>
      <c r="CD619" s="121" t="str">
        <f t="shared" si="249"/>
        <v/>
      </c>
    </row>
    <row r="620" spans="14:82" ht="20.100000000000001" customHeight="1" x14ac:dyDescent="0.25">
      <c r="N620" s="136"/>
      <c r="AY620" s="134">
        <v>591</v>
      </c>
      <c r="AZ620" s="119">
        <f t="shared" si="253"/>
        <v>-2527.0188603917272</v>
      </c>
      <c r="BA620" s="140">
        <f t="shared" si="254"/>
        <v>6.774717029536486E-5</v>
      </c>
      <c r="BB620" s="140">
        <f t="shared" si="255"/>
        <v>5.0919793698048187E-2</v>
      </c>
      <c r="BC620" s="119">
        <f t="shared" si="256"/>
        <v>6.774717029536486E-5</v>
      </c>
      <c r="BD620" s="119" t="str">
        <f t="shared" si="257"/>
        <v/>
      </c>
      <c r="BE620" s="119" t="str">
        <f t="shared" si="258"/>
        <v/>
      </c>
      <c r="BF620" s="119">
        <f t="shared" si="259"/>
        <v>0</v>
      </c>
      <c r="BG620" s="119">
        <f t="shared" si="260"/>
        <v>6.774717029536486E-5</v>
      </c>
      <c r="BH620" s="119" t="str">
        <f t="shared" si="261"/>
        <v/>
      </c>
      <c r="BM620" s="134">
        <v>591</v>
      </c>
      <c r="BN620" s="119">
        <f t="shared" si="262"/>
        <v>-8.0204299392707181</v>
      </c>
      <c r="BO620" s="140">
        <f t="shared" si="263"/>
        <v>2.1345286770265582E-2</v>
      </c>
      <c r="BP620" s="140">
        <f t="shared" si="264"/>
        <v>5.0919793698048214E-2</v>
      </c>
      <c r="BQ620" s="119">
        <f t="shared" si="265"/>
        <v>2.1345286770265582E-2</v>
      </c>
      <c r="BR620" s="119" t="str">
        <f t="shared" si="266"/>
        <v/>
      </c>
      <c r="BS620" s="119" t="str">
        <f t="shared" si="267"/>
        <v/>
      </c>
      <c r="BT620" s="140">
        <f t="shared" si="268"/>
        <v>0</v>
      </c>
      <c r="BU620" s="119">
        <f t="shared" si="269"/>
        <v>2.1345286770265582E-2</v>
      </c>
      <c r="BV620" s="119" t="str">
        <f t="shared" si="270"/>
        <v/>
      </c>
      <c r="BZ620" s="136">
        <f t="shared" si="252"/>
        <v>3.8272000000000439</v>
      </c>
      <c r="CA620" s="119">
        <f t="shared" si="250"/>
        <v>0.79945166848771132</v>
      </c>
      <c r="CB620" s="119">
        <f t="shared" si="251"/>
        <v>7.2002603780307872E-4</v>
      </c>
      <c r="CC620" s="119" t="str">
        <f t="shared" si="248"/>
        <v/>
      </c>
      <c r="CD620" s="121" t="str">
        <f t="shared" si="249"/>
        <v/>
      </c>
    </row>
    <row r="621" spans="14:82" ht="20.100000000000001" customHeight="1" x14ac:dyDescent="0.25">
      <c r="N621" s="136"/>
      <c r="AY621" s="134">
        <v>592</v>
      </c>
      <c r="AZ621" s="119">
        <f t="shared" si="253"/>
        <v>-2520.8403301707208</v>
      </c>
      <c r="BA621" s="140">
        <f t="shared" si="254"/>
        <v>6.8191416013936067E-5</v>
      </c>
      <c r="BB621" s="140">
        <f t="shared" si="255"/>
        <v>5.1339743094844313E-2</v>
      </c>
      <c r="BC621" s="119">
        <f t="shared" si="256"/>
        <v>6.8191416013936067E-5</v>
      </c>
      <c r="BD621" s="119" t="str">
        <f t="shared" si="257"/>
        <v/>
      </c>
      <c r="BE621" s="119" t="str">
        <f t="shared" si="258"/>
        <v/>
      </c>
      <c r="BF621" s="119">
        <f t="shared" si="259"/>
        <v>0</v>
      </c>
      <c r="BG621" s="119">
        <f t="shared" si="260"/>
        <v>6.8191416013936067E-5</v>
      </c>
      <c r="BH621" s="119" t="str">
        <f t="shared" si="261"/>
        <v/>
      </c>
      <c r="BM621" s="134">
        <v>592</v>
      </c>
      <c r="BN621" s="119">
        <f t="shared" si="262"/>
        <v>-8.000820086118468</v>
      </c>
      <c r="BO621" s="140">
        <f t="shared" si="263"/>
        <v>2.148525648734783E-2</v>
      </c>
      <c r="BP621" s="140">
        <f t="shared" si="264"/>
        <v>5.1339743094844348E-2</v>
      </c>
      <c r="BQ621" s="119">
        <f t="shared" si="265"/>
        <v>2.148525648734783E-2</v>
      </c>
      <c r="BR621" s="119" t="str">
        <f t="shared" si="266"/>
        <v/>
      </c>
      <c r="BS621" s="119" t="str">
        <f t="shared" si="267"/>
        <v/>
      </c>
      <c r="BT621" s="140">
        <f t="shared" si="268"/>
        <v>0</v>
      </c>
      <c r="BU621" s="119">
        <f t="shared" si="269"/>
        <v>2.148525648734783E-2</v>
      </c>
      <c r="BV621" s="119" t="str">
        <f t="shared" si="270"/>
        <v/>
      </c>
      <c r="BZ621" s="136">
        <f t="shared" si="252"/>
        <v>3.8336000000000441</v>
      </c>
      <c r="CA621" s="119">
        <f t="shared" si="250"/>
        <v>0.79873164244990824</v>
      </c>
      <c r="CB621" s="119">
        <f t="shared" si="251"/>
        <v>7.2072741387319006E-4</v>
      </c>
      <c r="CC621" s="119" t="str">
        <f t="shared" si="248"/>
        <v/>
      </c>
      <c r="CD621" s="121" t="str">
        <f t="shared" si="249"/>
        <v/>
      </c>
    </row>
    <row r="622" spans="14:82" ht="20.100000000000001" customHeight="1" x14ac:dyDescent="0.25">
      <c r="N622" s="136"/>
      <c r="AY622" s="134">
        <v>593</v>
      </c>
      <c r="AZ622" s="119">
        <f t="shared" si="253"/>
        <v>-2514.6617999497139</v>
      </c>
      <c r="BA622" s="140">
        <f t="shared" si="254"/>
        <v>6.863747662375148E-5</v>
      </c>
      <c r="BB622" s="140">
        <f t="shared" si="255"/>
        <v>5.1762442885152714E-2</v>
      </c>
      <c r="BC622" s="119">
        <f t="shared" si="256"/>
        <v>6.863747662375148E-5</v>
      </c>
      <c r="BD622" s="119" t="str">
        <f t="shared" si="257"/>
        <v/>
      </c>
      <c r="BE622" s="119" t="str">
        <f t="shared" si="258"/>
        <v/>
      </c>
      <c r="BF622" s="119">
        <f t="shared" si="259"/>
        <v>0</v>
      </c>
      <c r="BG622" s="119">
        <f t="shared" si="260"/>
        <v>6.863747662375148E-5</v>
      </c>
      <c r="BH622" s="119" t="str">
        <f t="shared" si="261"/>
        <v/>
      </c>
      <c r="BM622" s="134">
        <v>593</v>
      </c>
      <c r="BN622" s="119">
        <f t="shared" si="262"/>
        <v>-7.981210232966216</v>
      </c>
      <c r="BO622" s="140">
        <f t="shared" si="263"/>
        <v>2.16257980271925E-2</v>
      </c>
      <c r="BP622" s="140">
        <f t="shared" si="264"/>
        <v>5.1762442885152755E-2</v>
      </c>
      <c r="BQ622" s="119">
        <f t="shared" si="265"/>
        <v>2.16257980271925E-2</v>
      </c>
      <c r="BR622" s="119" t="str">
        <f t="shared" si="266"/>
        <v/>
      </c>
      <c r="BS622" s="119" t="str">
        <f t="shared" si="267"/>
        <v/>
      </c>
      <c r="BT622" s="140">
        <f t="shared" si="268"/>
        <v>0</v>
      </c>
      <c r="BU622" s="119">
        <f t="shared" si="269"/>
        <v>2.16257980271925E-2</v>
      </c>
      <c r="BV622" s="119" t="str">
        <f t="shared" si="270"/>
        <v/>
      </c>
      <c r="BZ622" s="136">
        <f t="shared" si="252"/>
        <v>3.8400000000000443</v>
      </c>
      <c r="CA622" s="119">
        <f t="shared" si="250"/>
        <v>0.79801091503603505</v>
      </c>
      <c r="CB622" s="119">
        <f t="shared" si="251"/>
        <v>7.2142445487599627E-4</v>
      </c>
      <c r="CC622" s="119" t="str">
        <f t="shared" si="248"/>
        <v/>
      </c>
      <c r="CD622" s="121" t="str">
        <f t="shared" si="249"/>
        <v/>
      </c>
    </row>
    <row r="623" spans="14:82" ht="20.100000000000001" customHeight="1" x14ac:dyDescent="0.25">
      <c r="N623" s="136"/>
      <c r="AY623" s="134">
        <v>594</v>
      </c>
      <c r="AZ623" s="119">
        <f t="shared" si="253"/>
        <v>-2508.4832697287075</v>
      </c>
      <c r="BA623" s="140">
        <f t="shared" si="254"/>
        <v>6.9085349676051793E-5</v>
      </c>
      <c r="BB623" s="140">
        <f t="shared" si="255"/>
        <v>5.2187904274821929E-2</v>
      </c>
      <c r="BC623" s="119">
        <f t="shared" si="256"/>
        <v>6.9085349676051793E-5</v>
      </c>
      <c r="BD623" s="119" t="str">
        <f t="shared" si="257"/>
        <v/>
      </c>
      <c r="BE623" s="119" t="str">
        <f t="shared" si="258"/>
        <v/>
      </c>
      <c r="BF623" s="119">
        <f t="shared" si="259"/>
        <v>0</v>
      </c>
      <c r="BG623" s="119">
        <f t="shared" si="260"/>
        <v>6.9085349676051793E-5</v>
      </c>
      <c r="BH623" s="119" t="str">
        <f t="shared" si="261"/>
        <v/>
      </c>
      <c r="BM623" s="134">
        <v>594</v>
      </c>
      <c r="BN623" s="119">
        <f t="shared" si="262"/>
        <v>-7.9616003798139658</v>
      </c>
      <c r="BO623" s="140">
        <f t="shared" si="263"/>
        <v>2.1766910618262275E-2</v>
      </c>
      <c r="BP623" s="140">
        <f t="shared" si="264"/>
        <v>5.2187904274821964E-2</v>
      </c>
      <c r="BQ623" s="119">
        <f t="shared" si="265"/>
        <v>2.1766910618262275E-2</v>
      </c>
      <c r="BR623" s="119" t="str">
        <f t="shared" si="266"/>
        <v/>
      </c>
      <c r="BS623" s="119" t="str">
        <f t="shared" si="267"/>
        <v/>
      </c>
      <c r="BT623" s="140">
        <f t="shared" si="268"/>
        <v>0</v>
      </c>
      <c r="BU623" s="119">
        <f t="shared" si="269"/>
        <v>2.1766910618262275E-2</v>
      </c>
      <c r="BV623" s="119" t="str">
        <f t="shared" si="270"/>
        <v/>
      </c>
      <c r="BZ623" s="136">
        <f t="shared" si="252"/>
        <v>3.8464000000000445</v>
      </c>
      <c r="CA623" s="119">
        <f t="shared" si="250"/>
        <v>0.79728949058115905</v>
      </c>
      <c r="CB623" s="119">
        <f t="shared" si="251"/>
        <v>7.2211716363412837E-4</v>
      </c>
      <c r="CC623" s="119" t="str">
        <f t="shared" si="248"/>
        <v/>
      </c>
      <c r="CD623" s="121" t="str">
        <f t="shared" si="249"/>
        <v/>
      </c>
    </row>
    <row r="624" spans="14:82" ht="20.100000000000001" customHeight="1" x14ac:dyDescent="0.25">
      <c r="N624" s="136"/>
      <c r="AY624" s="134">
        <v>595</v>
      </c>
      <c r="AZ624" s="119">
        <f t="shared" si="253"/>
        <v>-2502.3047395077006</v>
      </c>
      <c r="BA624" s="140">
        <f t="shared" si="254"/>
        <v>6.9535032618799213E-5</v>
      </c>
      <c r="BB624" s="140">
        <f t="shared" si="255"/>
        <v>5.2616138454252052E-2</v>
      </c>
      <c r="BC624" s="119">
        <f t="shared" si="256"/>
        <v>6.9535032618799213E-5</v>
      </c>
      <c r="BD624" s="119" t="str">
        <f t="shared" si="257"/>
        <v/>
      </c>
      <c r="BE624" s="119" t="str">
        <f t="shared" si="258"/>
        <v/>
      </c>
      <c r="BF624" s="119">
        <f t="shared" si="259"/>
        <v>0</v>
      </c>
      <c r="BG624" s="119">
        <f t="shared" si="260"/>
        <v>6.9535032618799213E-5</v>
      </c>
      <c r="BH624" s="119" t="str">
        <f t="shared" si="261"/>
        <v/>
      </c>
      <c r="BM624" s="134">
        <v>595</v>
      </c>
      <c r="BN624" s="119">
        <f t="shared" si="262"/>
        <v>-7.9419905266617139</v>
      </c>
      <c r="BO624" s="140">
        <f t="shared" si="263"/>
        <v>2.1908593456479601E-2</v>
      </c>
      <c r="BP624" s="140">
        <f t="shared" si="264"/>
        <v>5.2616138454252052E-2</v>
      </c>
      <c r="BQ624" s="119">
        <f t="shared" si="265"/>
        <v>2.1908593456479601E-2</v>
      </c>
      <c r="BR624" s="119" t="str">
        <f t="shared" si="266"/>
        <v/>
      </c>
      <c r="BS624" s="119" t="str">
        <f t="shared" si="267"/>
        <v/>
      </c>
      <c r="BT624" s="140">
        <f t="shared" si="268"/>
        <v>0</v>
      </c>
      <c r="BU624" s="119">
        <f t="shared" si="269"/>
        <v>2.1908593456479601E-2</v>
      </c>
      <c r="BV624" s="119" t="str">
        <f t="shared" si="270"/>
        <v/>
      </c>
      <c r="BZ624" s="136">
        <f t="shared" si="252"/>
        <v>3.8528000000000446</v>
      </c>
      <c r="CA624" s="119">
        <f t="shared" si="250"/>
        <v>0.79656737341752493</v>
      </c>
      <c r="CB624" s="119">
        <f t="shared" si="251"/>
        <v>7.2280554302484035E-4</v>
      </c>
      <c r="CC624" s="119" t="str">
        <f t="shared" si="248"/>
        <v/>
      </c>
      <c r="CD624" s="121" t="str">
        <f t="shared" si="249"/>
        <v/>
      </c>
    </row>
    <row r="625" spans="14:82" ht="20.100000000000001" customHeight="1" x14ac:dyDescent="0.25">
      <c r="N625" s="136"/>
      <c r="AY625" s="134">
        <v>596</v>
      </c>
      <c r="AZ625" s="119">
        <f t="shared" si="253"/>
        <v>-2496.1262092866941</v>
      </c>
      <c r="BA625" s="140">
        <f t="shared" si="254"/>
        <v>6.9986522796167147E-5</v>
      </c>
      <c r="BB625" s="140">
        <f t="shared" si="255"/>
        <v>5.3047156597754865E-2</v>
      </c>
      <c r="BC625" s="119">
        <f t="shared" si="256"/>
        <v>6.9986522796167147E-5</v>
      </c>
      <c r="BD625" s="119" t="str">
        <f t="shared" si="257"/>
        <v/>
      </c>
      <c r="BE625" s="119" t="str">
        <f t="shared" si="258"/>
        <v/>
      </c>
      <c r="BF625" s="119">
        <f t="shared" si="259"/>
        <v>0</v>
      </c>
      <c r="BG625" s="119">
        <f t="shared" si="260"/>
        <v>6.9986522796167147E-5</v>
      </c>
      <c r="BH625" s="119" t="str">
        <f t="shared" si="261"/>
        <v/>
      </c>
      <c r="BM625" s="134">
        <v>596</v>
      </c>
      <c r="BN625" s="119">
        <f t="shared" si="262"/>
        <v>-7.9223806735094637</v>
      </c>
      <c r="BO625" s="140">
        <f t="shared" si="263"/>
        <v>2.2050845705065929E-2</v>
      </c>
      <c r="BP625" s="140">
        <f t="shared" si="264"/>
        <v>5.3047156597754865E-2</v>
      </c>
      <c r="BQ625" s="119">
        <f t="shared" si="265"/>
        <v>2.2050845705065929E-2</v>
      </c>
      <c r="BR625" s="119" t="str">
        <f t="shared" si="266"/>
        <v/>
      </c>
      <c r="BS625" s="119" t="str">
        <f t="shared" si="267"/>
        <v/>
      </c>
      <c r="BT625" s="140">
        <f t="shared" si="268"/>
        <v>0</v>
      </c>
      <c r="BU625" s="119">
        <f t="shared" si="269"/>
        <v>2.2050845705065929E-2</v>
      </c>
      <c r="BV625" s="119" t="str">
        <f t="shared" si="270"/>
        <v/>
      </c>
      <c r="BZ625" s="136">
        <f t="shared" si="252"/>
        <v>3.8592000000000448</v>
      </c>
      <c r="CA625" s="119">
        <f t="shared" si="250"/>
        <v>0.79584456787450009</v>
      </c>
      <c r="CB625" s="119">
        <f t="shared" si="251"/>
        <v>7.2348959598533824E-4</v>
      </c>
      <c r="CC625" s="119" t="str">
        <f t="shared" si="248"/>
        <v/>
      </c>
      <c r="CD625" s="121" t="str">
        <f t="shared" si="249"/>
        <v/>
      </c>
    </row>
    <row r="626" spans="14:82" ht="20.100000000000001" customHeight="1" x14ac:dyDescent="0.25">
      <c r="N626" s="136"/>
      <c r="AY626" s="134">
        <v>597</v>
      </c>
      <c r="AZ626" s="119">
        <f t="shared" si="253"/>
        <v>-2489.9476790656872</v>
      </c>
      <c r="BA626" s="140">
        <f t="shared" si="254"/>
        <v>7.0439817448035553E-5</v>
      </c>
      <c r="BB626" s="140">
        <f t="shared" si="255"/>
        <v>5.3480969862911225E-2</v>
      </c>
      <c r="BC626" s="119">
        <f t="shared" si="256"/>
        <v>7.0439817448035553E-5</v>
      </c>
      <c r="BD626" s="119" t="str">
        <f t="shared" si="257"/>
        <v/>
      </c>
      <c r="BE626" s="119" t="str">
        <f t="shared" si="258"/>
        <v/>
      </c>
      <c r="BF626" s="119">
        <f t="shared" si="259"/>
        <v>0</v>
      </c>
      <c r="BG626" s="119">
        <f t="shared" si="260"/>
        <v>7.0439817448035553E-5</v>
      </c>
      <c r="BH626" s="119" t="str">
        <f t="shared" si="261"/>
        <v/>
      </c>
      <c r="BM626" s="134">
        <v>597</v>
      </c>
      <c r="BN626" s="119">
        <f t="shared" si="262"/>
        <v>-7.9027708203572118</v>
      </c>
      <c r="BO626" s="140">
        <f t="shared" si="263"/>
        <v>2.2193666494382661E-2</v>
      </c>
      <c r="BP626" s="140">
        <f t="shared" si="264"/>
        <v>5.3480969862911225E-2</v>
      </c>
      <c r="BQ626" s="119">
        <f t="shared" si="265"/>
        <v>2.2193666494382661E-2</v>
      </c>
      <c r="BR626" s="119" t="str">
        <f t="shared" si="266"/>
        <v/>
      </c>
      <c r="BS626" s="119" t="str">
        <f t="shared" si="267"/>
        <v/>
      </c>
      <c r="BT626" s="140">
        <f t="shared" si="268"/>
        <v>0</v>
      </c>
      <c r="BU626" s="119">
        <f t="shared" si="269"/>
        <v>2.2193666494382661E-2</v>
      </c>
      <c r="BV626" s="119" t="str">
        <f t="shared" si="270"/>
        <v/>
      </c>
      <c r="BZ626" s="136">
        <f t="shared" si="252"/>
        <v>3.865600000000045</v>
      </c>
      <c r="CA626" s="119">
        <f t="shared" si="250"/>
        <v>0.79512107827851475</v>
      </c>
      <c r="CB626" s="119">
        <f t="shared" si="251"/>
        <v>7.2416932550889435E-4</v>
      </c>
      <c r="CC626" s="119" t="str">
        <f t="shared" si="248"/>
        <v/>
      </c>
      <c r="CD626" s="121" t="str">
        <f t="shared" si="249"/>
        <v/>
      </c>
    </row>
    <row r="627" spans="14:82" ht="20.100000000000001" customHeight="1" x14ac:dyDescent="0.25">
      <c r="N627" s="136"/>
      <c r="AY627" s="134">
        <v>598</v>
      </c>
      <c r="AZ627" s="119">
        <f t="shared" si="253"/>
        <v>-2483.7691488446808</v>
      </c>
      <c r="BA627" s="140">
        <f t="shared" si="254"/>
        <v>7.089491370949049E-5</v>
      </c>
      <c r="BB627" s="140">
        <f t="shared" si="255"/>
        <v>5.3917589389924941E-2</v>
      </c>
      <c r="BC627" s="119">
        <f t="shared" si="256"/>
        <v>7.089491370949049E-5</v>
      </c>
      <c r="BD627" s="119" t="str">
        <f t="shared" si="257"/>
        <v/>
      </c>
      <c r="BE627" s="119" t="str">
        <f t="shared" si="258"/>
        <v/>
      </c>
      <c r="BF627" s="119">
        <f t="shared" si="259"/>
        <v>0</v>
      </c>
      <c r="BG627" s="119">
        <f t="shared" si="260"/>
        <v>7.089491370949049E-5</v>
      </c>
      <c r="BH627" s="119" t="str">
        <f t="shared" si="261"/>
        <v/>
      </c>
      <c r="BM627" s="134">
        <v>598</v>
      </c>
      <c r="BN627" s="119">
        <f t="shared" si="262"/>
        <v>-7.8831609672049598</v>
      </c>
      <c r="BO627" s="140">
        <f t="shared" si="263"/>
        <v>2.2337054921773507E-2</v>
      </c>
      <c r="BP627" s="140">
        <f t="shared" si="264"/>
        <v>5.3917589389925011E-2</v>
      </c>
      <c r="BQ627" s="119">
        <f t="shared" si="265"/>
        <v>2.2337054921773507E-2</v>
      </c>
      <c r="BR627" s="119" t="str">
        <f t="shared" si="266"/>
        <v/>
      </c>
      <c r="BS627" s="119" t="str">
        <f t="shared" si="267"/>
        <v/>
      </c>
      <c r="BT627" s="140">
        <f t="shared" si="268"/>
        <v>0</v>
      </c>
      <c r="BU627" s="119">
        <f t="shared" si="269"/>
        <v>2.2337054921773507E-2</v>
      </c>
      <c r="BV627" s="119" t="str">
        <f t="shared" si="270"/>
        <v/>
      </c>
      <c r="BZ627" s="136">
        <f t="shared" si="252"/>
        <v>3.8720000000000452</v>
      </c>
      <c r="CA627" s="119">
        <f t="shared" si="250"/>
        <v>0.79439690895300585</v>
      </c>
      <c r="CB627" s="119">
        <f t="shared" si="251"/>
        <v>7.2484473464529131E-4</v>
      </c>
      <c r="CC627" s="119" t="str">
        <f t="shared" si="248"/>
        <v/>
      </c>
      <c r="CD627" s="121" t="str">
        <f t="shared" si="249"/>
        <v/>
      </c>
    </row>
    <row r="628" spans="14:82" ht="20.100000000000001" customHeight="1" x14ac:dyDescent="0.25">
      <c r="N628" s="136"/>
      <c r="AY628" s="134">
        <v>599</v>
      </c>
      <c r="AZ628" s="119">
        <f t="shared" si="253"/>
        <v>-2477.5906186236739</v>
      </c>
      <c r="BA628" s="140">
        <f t="shared" si="254"/>
        <v>7.1351808610329819E-5</v>
      </c>
      <c r="BB628" s="140">
        <f t="shared" si="255"/>
        <v>5.4357026300973915E-2</v>
      </c>
      <c r="BC628" s="119">
        <f t="shared" si="256"/>
        <v>7.1351808610329819E-5</v>
      </c>
      <c r="BD628" s="119" t="str">
        <f t="shared" si="257"/>
        <v/>
      </c>
      <c r="BE628" s="119" t="str">
        <f t="shared" si="258"/>
        <v/>
      </c>
      <c r="BF628" s="119">
        <f t="shared" si="259"/>
        <v>0</v>
      </c>
      <c r="BG628" s="119">
        <f t="shared" si="260"/>
        <v>7.1351808610329819E-5</v>
      </c>
      <c r="BH628" s="119" t="str">
        <f t="shared" si="261"/>
        <v/>
      </c>
      <c r="BM628" s="134">
        <v>599</v>
      </c>
      <c r="BN628" s="119">
        <f t="shared" si="262"/>
        <v>-7.8635511140527097</v>
      </c>
      <c r="BO628" s="140">
        <f t="shared" si="263"/>
        <v>2.2481010051408699E-2</v>
      </c>
      <c r="BP628" s="140">
        <f t="shared" si="264"/>
        <v>5.4357026300973915E-2</v>
      </c>
      <c r="BQ628" s="119">
        <f t="shared" si="265"/>
        <v>2.2481010051408699E-2</v>
      </c>
      <c r="BR628" s="119" t="str">
        <f t="shared" si="266"/>
        <v/>
      </c>
      <c r="BS628" s="119" t="str">
        <f t="shared" si="267"/>
        <v/>
      </c>
      <c r="BT628" s="140">
        <f t="shared" si="268"/>
        <v>0</v>
      </c>
      <c r="BU628" s="119">
        <f t="shared" si="269"/>
        <v>2.2481010051408699E-2</v>
      </c>
      <c r="BV628" s="119" t="str">
        <f t="shared" si="270"/>
        <v/>
      </c>
      <c r="BZ628" s="136">
        <f t="shared" si="252"/>
        <v>3.8784000000000454</v>
      </c>
      <c r="CA628" s="119">
        <f t="shared" si="250"/>
        <v>0.79367206421836056</v>
      </c>
      <c r="CB628" s="119">
        <f t="shared" si="251"/>
        <v>7.2551582650071111E-4</v>
      </c>
      <c r="CC628" s="119" t="str">
        <f t="shared" si="248"/>
        <v/>
      </c>
      <c r="CD628" s="121" t="str">
        <f t="shared" si="249"/>
        <v/>
      </c>
    </row>
    <row r="629" spans="14:82" ht="20.100000000000001" customHeight="1" x14ac:dyDescent="0.25">
      <c r="N629" s="136"/>
      <c r="AY629" s="134">
        <v>600</v>
      </c>
      <c r="AZ629" s="119">
        <f t="shared" si="253"/>
        <v>-2471.4120884026675</v>
      </c>
      <c r="BA629" s="140">
        <f t="shared" si="254"/>
        <v>7.1810499074573245E-5</v>
      </c>
      <c r="BB629" s="140">
        <f t="shared" si="255"/>
        <v>5.4799291699557967E-2</v>
      </c>
      <c r="BC629" s="119">
        <f t="shared" si="256"/>
        <v>7.1810499074573245E-5</v>
      </c>
      <c r="BD629" s="119" t="str">
        <f t="shared" si="257"/>
        <v/>
      </c>
      <c r="BE629" s="119" t="str">
        <f t="shared" si="258"/>
        <v/>
      </c>
      <c r="BF629" s="119">
        <f t="shared" si="259"/>
        <v>0</v>
      </c>
      <c r="BG629" s="119">
        <f t="shared" si="260"/>
        <v>7.1810499074573245E-5</v>
      </c>
      <c r="BH629" s="119" t="str">
        <f t="shared" si="261"/>
        <v/>
      </c>
      <c r="BM629" s="134">
        <v>600</v>
      </c>
      <c r="BN629" s="119">
        <f t="shared" si="262"/>
        <v>-7.8439412609004577</v>
      </c>
      <c r="BO629" s="140">
        <f t="shared" si="263"/>
        <v>2.2625530914130741E-2</v>
      </c>
      <c r="BP629" s="140">
        <f t="shared" si="264"/>
        <v>5.4799291699558036E-2</v>
      </c>
      <c r="BQ629" s="119">
        <f t="shared" si="265"/>
        <v>2.2625530914130741E-2</v>
      </c>
      <c r="BR629" s="119" t="str">
        <f t="shared" si="266"/>
        <v/>
      </c>
      <c r="BS629" s="119" t="str">
        <f t="shared" si="267"/>
        <v/>
      </c>
      <c r="BT629" s="140">
        <f t="shared" si="268"/>
        <v>0</v>
      </c>
      <c r="BU629" s="119">
        <f t="shared" si="269"/>
        <v>2.2625530914130741E-2</v>
      </c>
      <c r="BV629" s="119" t="str">
        <f t="shared" si="270"/>
        <v/>
      </c>
      <c r="BZ629" s="136">
        <f t="shared" si="252"/>
        <v>3.8848000000000456</v>
      </c>
      <c r="CA629" s="119">
        <f t="shared" si="250"/>
        <v>0.79294654839185985</v>
      </c>
      <c r="CB629" s="119">
        <f t="shared" si="251"/>
        <v>7.2618260423717995E-4</v>
      </c>
      <c r="CC629" s="119" t="str">
        <f t="shared" si="248"/>
        <v/>
      </c>
      <c r="CD629" s="121" t="str">
        <f t="shared" si="249"/>
        <v/>
      </c>
    </row>
    <row r="630" spans="14:82" ht="20.100000000000001" customHeight="1" x14ac:dyDescent="0.25">
      <c r="N630" s="136"/>
      <c r="AY630" s="134">
        <v>601</v>
      </c>
      <c r="AZ630" s="119">
        <f t="shared" si="253"/>
        <v>-2465.2335581816606</v>
      </c>
      <c r="BA630" s="140">
        <f t="shared" si="254"/>
        <v>7.227098191997847E-5</v>
      </c>
      <c r="BB630" s="140">
        <f t="shared" si="255"/>
        <v>5.524439666984398E-2</v>
      </c>
      <c r="BC630" s="119">
        <f t="shared" si="256"/>
        <v>7.227098191997847E-5</v>
      </c>
      <c r="BD630" s="119" t="str">
        <f t="shared" si="257"/>
        <v/>
      </c>
      <c r="BE630" s="119" t="str">
        <f t="shared" si="258"/>
        <v/>
      </c>
      <c r="BF630" s="119">
        <f t="shared" si="259"/>
        <v>0</v>
      </c>
      <c r="BG630" s="119">
        <f t="shared" si="260"/>
        <v>7.227098191997847E-5</v>
      </c>
      <c r="BH630" s="119" t="str">
        <f t="shared" si="261"/>
        <v/>
      </c>
      <c r="BM630" s="134">
        <v>601</v>
      </c>
      <c r="BN630" s="119">
        <f t="shared" si="262"/>
        <v>-7.8243314077482076</v>
      </c>
      <c r="BO630" s="140">
        <f t="shared" si="263"/>
        <v>2.2770616507301767E-2</v>
      </c>
      <c r="BP630" s="140">
        <f t="shared" si="264"/>
        <v>5.524439666984398E-2</v>
      </c>
      <c r="BQ630" s="119">
        <f t="shared" si="265"/>
        <v>2.2770616507301767E-2</v>
      </c>
      <c r="BR630" s="119" t="str">
        <f t="shared" si="266"/>
        <v/>
      </c>
      <c r="BS630" s="119" t="str">
        <f t="shared" si="267"/>
        <v/>
      </c>
      <c r="BT630" s="140">
        <f t="shared" si="268"/>
        <v>0</v>
      </c>
      <c r="BU630" s="119">
        <f t="shared" si="269"/>
        <v>2.2770616507301767E-2</v>
      </c>
      <c r="BV630" s="119" t="str">
        <f t="shared" si="270"/>
        <v/>
      </c>
      <c r="BZ630" s="136">
        <f t="shared" si="252"/>
        <v>3.8912000000000457</v>
      </c>
      <c r="CA630" s="119">
        <f t="shared" si="250"/>
        <v>0.79222036578762267</v>
      </c>
      <c r="CB630" s="119">
        <f t="shared" si="251"/>
        <v>7.268450710719021E-4</v>
      </c>
      <c r="CC630" s="119" t="str">
        <f t="shared" si="248"/>
        <v/>
      </c>
      <c r="CD630" s="121" t="str">
        <f t="shared" si="249"/>
        <v/>
      </c>
    </row>
    <row r="631" spans="14:82" ht="20.100000000000001" customHeight="1" x14ac:dyDescent="0.25">
      <c r="N631" s="136"/>
      <c r="AY631" s="134">
        <v>602</v>
      </c>
      <c r="AZ631" s="119">
        <f t="shared" si="253"/>
        <v>-2459.0550279606541</v>
      </c>
      <c r="BA631" s="140">
        <f t="shared" si="254"/>
        <v>7.273325385756207E-5</v>
      </c>
      <c r="BB631" s="140">
        <f t="shared" si="255"/>
        <v>5.5692352276007509E-2</v>
      </c>
      <c r="BC631" s="119">
        <f t="shared" si="256"/>
        <v>7.273325385756207E-5</v>
      </c>
      <c r="BD631" s="119" t="str">
        <f t="shared" si="257"/>
        <v/>
      </c>
      <c r="BE631" s="119" t="str">
        <f t="shared" si="258"/>
        <v/>
      </c>
      <c r="BF631" s="119">
        <f t="shared" si="259"/>
        <v>0</v>
      </c>
      <c r="BG631" s="119">
        <f t="shared" si="260"/>
        <v>7.273325385756207E-5</v>
      </c>
      <c r="BH631" s="119" t="str">
        <f t="shared" si="261"/>
        <v/>
      </c>
      <c r="BM631" s="134">
        <v>602</v>
      </c>
      <c r="BN631" s="119">
        <f t="shared" si="262"/>
        <v>-7.8047215545959556</v>
      </c>
      <c r="BO631" s="140">
        <f t="shared" si="263"/>
        <v>2.29162657946528E-2</v>
      </c>
      <c r="BP631" s="140">
        <f t="shared" si="264"/>
        <v>5.5692352276007585E-2</v>
      </c>
      <c r="BQ631" s="119">
        <f t="shared" si="265"/>
        <v>2.29162657946528E-2</v>
      </c>
      <c r="BR631" s="119" t="str">
        <f t="shared" si="266"/>
        <v/>
      </c>
      <c r="BS631" s="119" t="str">
        <f t="shared" si="267"/>
        <v/>
      </c>
      <c r="BT631" s="140">
        <f t="shared" si="268"/>
        <v>0</v>
      </c>
      <c r="BU631" s="119">
        <f t="shared" si="269"/>
        <v>2.29162657946528E-2</v>
      </c>
      <c r="BV631" s="119" t="str">
        <f t="shared" si="270"/>
        <v/>
      </c>
      <c r="BZ631" s="136">
        <f t="shared" si="252"/>
        <v>3.8976000000000459</v>
      </c>
      <c r="CA631" s="119">
        <f t="shared" si="250"/>
        <v>0.79149352071655077</v>
      </c>
      <c r="CB631" s="119">
        <f t="shared" si="251"/>
        <v>7.2750323027781505E-4</v>
      </c>
      <c r="CC631" s="119" t="str">
        <f t="shared" si="248"/>
        <v/>
      </c>
      <c r="CD631" s="121" t="str">
        <f t="shared" si="249"/>
        <v/>
      </c>
    </row>
    <row r="632" spans="14:82" ht="20.100000000000001" customHeight="1" x14ac:dyDescent="0.25">
      <c r="N632" s="136"/>
      <c r="AY632" s="134">
        <v>603</v>
      </c>
      <c r="AZ632" s="119">
        <f t="shared" si="253"/>
        <v>-2452.8764977396472</v>
      </c>
      <c r="BA632" s="140">
        <f t="shared" si="254"/>
        <v>7.3197311491126509E-5</v>
      </c>
      <c r="BB632" s="140">
        <f t="shared" si="255"/>
        <v>5.6143169561572441E-2</v>
      </c>
      <c r="BC632" s="119">
        <f t="shared" si="256"/>
        <v>7.3197311491126509E-5</v>
      </c>
      <c r="BD632" s="119" t="str">
        <f t="shared" si="257"/>
        <v/>
      </c>
      <c r="BE632" s="119" t="str">
        <f t="shared" si="258"/>
        <v/>
      </c>
      <c r="BF632" s="119">
        <f t="shared" si="259"/>
        <v>0</v>
      </c>
      <c r="BG632" s="119">
        <f t="shared" si="260"/>
        <v>7.3197311491126509E-5</v>
      </c>
      <c r="BH632" s="119" t="str">
        <f t="shared" si="261"/>
        <v/>
      </c>
      <c r="BM632" s="134">
        <v>603</v>
      </c>
      <c r="BN632" s="119">
        <f t="shared" si="262"/>
        <v>-7.7851117014437055</v>
      </c>
      <c r="BO632" s="140">
        <f t="shared" si="263"/>
        <v>2.306247770613452E-2</v>
      </c>
      <c r="BP632" s="140">
        <f t="shared" si="264"/>
        <v>5.6143169561572441E-2</v>
      </c>
      <c r="BQ632" s="119">
        <f t="shared" si="265"/>
        <v>2.306247770613452E-2</v>
      </c>
      <c r="BR632" s="119" t="str">
        <f t="shared" si="266"/>
        <v/>
      </c>
      <c r="BS632" s="119" t="str">
        <f t="shared" si="267"/>
        <v/>
      </c>
      <c r="BT632" s="140">
        <f t="shared" si="268"/>
        <v>0</v>
      </c>
      <c r="BU632" s="119">
        <f t="shared" si="269"/>
        <v>2.306247770613452E-2</v>
      </c>
      <c r="BV632" s="119" t="str">
        <f t="shared" si="270"/>
        <v/>
      </c>
      <c r="BZ632" s="136">
        <f t="shared" si="252"/>
        <v>3.9040000000000461</v>
      </c>
      <c r="CA632" s="119">
        <f t="shared" si="250"/>
        <v>0.79076601748627295</v>
      </c>
      <c r="CB632" s="119">
        <f t="shared" si="251"/>
        <v>7.2815708518159106E-4</v>
      </c>
      <c r="CC632" s="119" t="str">
        <f t="shared" si="248"/>
        <v/>
      </c>
      <c r="CD632" s="121" t="str">
        <f t="shared" si="249"/>
        <v/>
      </c>
    </row>
    <row r="633" spans="14:82" ht="20.100000000000001" customHeight="1" x14ac:dyDescent="0.25">
      <c r="N633" s="136"/>
      <c r="AY633" s="134">
        <v>604</v>
      </c>
      <c r="AZ633" s="119">
        <f t="shared" si="253"/>
        <v>-2446.6979675186408</v>
      </c>
      <c r="BA633" s="140">
        <f t="shared" si="254"/>
        <v>7.366315131679208E-5</v>
      </c>
      <c r="BB633" s="140">
        <f t="shared" si="255"/>
        <v>5.659685954874627E-2</v>
      </c>
      <c r="BC633" s="119">
        <f t="shared" si="256"/>
        <v>7.366315131679208E-5</v>
      </c>
      <c r="BD633" s="119" t="str">
        <f t="shared" si="257"/>
        <v/>
      </c>
      <c r="BE633" s="119" t="str">
        <f t="shared" si="258"/>
        <v/>
      </c>
      <c r="BF633" s="119">
        <f t="shared" si="259"/>
        <v>0</v>
      </c>
      <c r="BG633" s="119">
        <f t="shared" si="260"/>
        <v>7.366315131679208E-5</v>
      </c>
      <c r="BH633" s="119" t="str">
        <f t="shared" si="261"/>
        <v/>
      </c>
      <c r="BM633" s="134">
        <v>604</v>
      </c>
      <c r="BN633" s="119">
        <f t="shared" si="262"/>
        <v>-7.7655018482914535</v>
      </c>
      <c r="BO633" s="140">
        <f t="shared" si="263"/>
        <v>2.3209251137769976E-2</v>
      </c>
      <c r="BP633" s="140">
        <f t="shared" si="264"/>
        <v>5.659685954874627E-2</v>
      </c>
      <c r="BQ633" s="119">
        <f t="shared" si="265"/>
        <v>2.3209251137769976E-2</v>
      </c>
      <c r="BR633" s="119" t="str">
        <f t="shared" si="266"/>
        <v/>
      </c>
      <c r="BS633" s="119" t="str">
        <f t="shared" si="267"/>
        <v/>
      </c>
      <c r="BT633" s="140">
        <f t="shared" si="268"/>
        <v>0</v>
      </c>
      <c r="BU633" s="119">
        <f t="shared" si="269"/>
        <v>2.3209251137769976E-2</v>
      </c>
      <c r="BV633" s="119" t="str">
        <f t="shared" si="270"/>
        <v/>
      </c>
      <c r="BZ633" s="136">
        <f t="shared" si="252"/>
        <v>3.9104000000000463</v>
      </c>
      <c r="CA633" s="119">
        <f t="shared" si="250"/>
        <v>0.79003786040109136</v>
      </c>
      <c r="CB633" s="119">
        <f t="shared" si="251"/>
        <v>7.2880663916474742E-4</v>
      </c>
      <c r="CC633" s="119" t="str">
        <f t="shared" si="248"/>
        <v/>
      </c>
      <c r="CD633" s="121" t="str">
        <f t="shared" si="249"/>
        <v/>
      </c>
    </row>
    <row r="634" spans="14:82" ht="20.100000000000001" customHeight="1" x14ac:dyDescent="0.25">
      <c r="N634" s="136"/>
      <c r="AY634" s="134">
        <v>605</v>
      </c>
      <c r="AZ634" s="119">
        <f t="shared" si="253"/>
        <v>-2440.5194372976339</v>
      </c>
      <c r="BA634" s="140">
        <f t="shared" si="254"/>
        <v>7.4130769722535164E-5</v>
      </c>
      <c r="BB634" s="140">
        <f t="shared" si="255"/>
        <v>5.7053433237754247E-2</v>
      </c>
      <c r="BC634" s="119">
        <f t="shared" si="256"/>
        <v>7.4130769722535164E-5</v>
      </c>
      <c r="BD634" s="119" t="str">
        <f t="shared" si="257"/>
        <v/>
      </c>
      <c r="BE634" s="119" t="str">
        <f t="shared" si="258"/>
        <v/>
      </c>
      <c r="BF634" s="119">
        <f t="shared" si="259"/>
        <v>0</v>
      </c>
      <c r="BG634" s="119">
        <f t="shared" si="260"/>
        <v>7.4130769722535164E-5</v>
      </c>
      <c r="BH634" s="119" t="str">
        <f t="shared" si="261"/>
        <v/>
      </c>
      <c r="BM634" s="134">
        <v>605</v>
      </c>
      <c r="BN634" s="119">
        <f t="shared" si="262"/>
        <v>-7.7458919951392033</v>
      </c>
      <c r="BO634" s="140">
        <f t="shared" si="263"/>
        <v>2.3356584951508944E-2</v>
      </c>
      <c r="BP634" s="140">
        <f t="shared" si="264"/>
        <v>5.7053433237754192E-2</v>
      </c>
      <c r="BQ634" s="119">
        <f t="shared" si="265"/>
        <v>2.3356584951508944E-2</v>
      </c>
      <c r="BR634" s="119" t="str">
        <f t="shared" si="266"/>
        <v/>
      </c>
      <c r="BS634" s="119" t="str">
        <f t="shared" si="267"/>
        <v/>
      </c>
      <c r="BT634" s="140">
        <f t="shared" si="268"/>
        <v>0</v>
      </c>
      <c r="BU634" s="119">
        <f t="shared" si="269"/>
        <v>2.3356584951508944E-2</v>
      </c>
      <c r="BV634" s="119" t="str">
        <f t="shared" si="270"/>
        <v/>
      </c>
      <c r="BZ634" s="136">
        <f t="shared" si="252"/>
        <v>3.9168000000000465</v>
      </c>
      <c r="CA634" s="119">
        <f t="shared" si="250"/>
        <v>0.78930905376192662</v>
      </c>
      <c r="CB634" s="119">
        <f t="shared" si="251"/>
        <v>7.2945189566320234E-4</v>
      </c>
      <c r="CC634" s="119" t="str">
        <f t="shared" si="248"/>
        <v/>
      </c>
      <c r="CD634" s="121" t="str">
        <f t="shared" si="249"/>
        <v/>
      </c>
    </row>
    <row r="635" spans="14:82" ht="20.100000000000001" customHeight="1" x14ac:dyDescent="0.25">
      <c r="N635" s="136"/>
      <c r="AY635" s="134">
        <v>606</v>
      </c>
      <c r="AZ635" s="119">
        <f t="shared" si="253"/>
        <v>-2434.3409070766274</v>
      </c>
      <c r="BA635" s="140">
        <f t="shared" si="254"/>
        <v>7.4600162987731558E-5</v>
      </c>
      <c r="BB635" s="140">
        <f t="shared" si="255"/>
        <v>5.7512901606169016E-2</v>
      </c>
      <c r="BC635" s="119">
        <f t="shared" si="256"/>
        <v>7.4600162987731558E-5</v>
      </c>
      <c r="BD635" s="119" t="str">
        <f t="shared" si="257"/>
        <v/>
      </c>
      <c r="BE635" s="119" t="str">
        <f t="shared" si="258"/>
        <v/>
      </c>
      <c r="BF635" s="119">
        <f t="shared" si="259"/>
        <v>0</v>
      </c>
      <c r="BG635" s="119">
        <f t="shared" si="260"/>
        <v>7.4600162987731558E-5</v>
      </c>
      <c r="BH635" s="119" t="str">
        <f t="shared" si="261"/>
        <v/>
      </c>
      <c r="BM635" s="134">
        <v>606</v>
      </c>
      <c r="BN635" s="119">
        <f t="shared" si="262"/>
        <v>-7.7262821419869514</v>
      </c>
      <c r="BO635" s="140">
        <f t="shared" si="263"/>
        <v>2.3504477975084211E-2</v>
      </c>
      <c r="BP635" s="140">
        <f t="shared" si="264"/>
        <v>5.7512901606169016E-2</v>
      </c>
      <c r="BQ635" s="119">
        <f t="shared" si="265"/>
        <v>2.3504477975084211E-2</v>
      </c>
      <c r="BR635" s="119" t="str">
        <f t="shared" si="266"/>
        <v/>
      </c>
      <c r="BS635" s="119" t="str">
        <f t="shared" si="267"/>
        <v/>
      </c>
      <c r="BT635" s="140">
        <f t="shared" si="268"/>
        <v>0</v>
      </c>
      <c r="BU635" s="119">
        <f t="shared" si="269"/>
        <v>2.3504477975084211E-2</v>
      </c>
      <c r="BV635" s="119" t="str">
        <f t="shared" si="270"/>
        <v/>
      </c>
      <c r="BZ635" s="136">
        <f t="shared" si="252"/>
        <v>3.9232000000000466</v>
      </c>
      <c r="CA635" s="119">
        <f t="shared" si="250"/>
        <v>0.78857960186626341</v>
      </c>
      <c r="CB635" s="119">
        <f t="shared" si="251"/>
        <v>7.300928581653876E-4</v>
      </c>
      <c r="CC635" s="119" t="str">
        <f t="shared" si="248"/>
        <v/>
      </c>
      <c r="CD635" s="121" t="str">
        <f t="shared" si="249"/>
        <v/>
      </c>
    </row>
    <row r="636" spans="14:82" ht="20.100000000000001" customHeight="1" x14ac:dyDescent="0.25">
      <c r="N636" s="136"/>
      <c r="AY636" s="134">
        <v>607</v>
      </c>
      <c r="AZ636" s="119">
        <f t="shared" si="253"/>
        <v>-2428.1623768556206</v>
      </c>
      <c r="BA636" s="140">
        <f t="shared" si="254"/>
        <v>7.5071327282706307E-5</v>
      </c>
      <c r="BB636" s="140">
        <f t="shared" si="255"/>
        <v>5.7975275608238869E-2</v>
      </c>
      <c r="BC636" s="119">
        <f t="shared" si="256"/>
        <v>7.5071327282706307E-5</v>
      </c>
      <c r="BD636" s="119" t="str">
        <f t="shared" si="257"/>
        <v/>
      </c>
      <c r="BE636" s="119" t="str">
        <f t="shared" si="258"/>
        <v/>
      </c>
      <c r="BF636" s="119">
        <f t="shared" si="259"/>
        <v>0</v>
      </c>
      <c r="BG636" s="119">
        <f t="shared" si="260"/>
        <v>7.5071327282706307E-5</v>
      </c>
      <c r="BH636" s="119" t="str">
        <f t="shared" si="261"/>
        <v/>
      </c>
      <c r="BM636" s="134">
        <v>607</v>
      </c>
      <c r="BN636" s="119">
        <f t="shared" si="262"/>
        <v>-7.7066722888346995</v>
      </c>
      <c r="BO636" s="140">
        <f t="shared" si="263"/>
        <v>2.3652929001869518E-2</v>
      </c>
      <c r="BP636" s="140">
        <f t="shared" si="264"/>
        <v>5.7975275608238903E-2</v>
      </c>
      <c r="BQ636" s="119">
        <f t="shared" si="265"/>
        <v>2.3652929001869518E-2</v>
      </c>
      <c r="BR636" s="119" t="str">
        <f t="shared" si="266"/>
        <v/>
      </c>
      <c r="BS636" s="119" t="str">
        <f t="shared" si="267"/>
        <v/>
      </c>
      <c r="BT636" s="140">
        <f t="shared" si="268"/>
        <v>0</v>
      </c>
      <c r="BU636" s="119">
        <f t="shared" si="269"/>
        <v>2.3652929001869518E-2</v>
      </c>
      <c r="BV636" s="119" t="str">
        <f t="shared" si="270"/>
        <v/>
      </c>
      <c r="BZ636" s="136">
        <f t="shared" si="252"/>
        <v>3.9296000000000468</v>
      </c>
      <c r="CA636" s="119">
        <f t="shared" si="250"/>
        <v>0.78784950900809803</v>
      </c>
      <c r="CB636" s="119">
        <f t="shared" si="251"/>
        <v>7.3072953021358078E-4</v>
      </c>
      <c r="CC636" s="119" t="str">
        <f t="shared" si="248"/>
        <v/>
      </c>
      <c r="CD636" s="121" t="str">
        <f t="shared" si="249"/>
        <v/>
      </c>
    </row>
    <row r="637" spans="14:82" ht="20.100000000000001" customHeight="1" x14ac:dyDescent="0.25">
      <c r="N637" s="136"/>
      <c r="AY637" s="134">
        <v>608</v>
      </c>
      <c r="AZ637" s="119">
        <f t="shared" si="253"/>
        <v>-2421.9838466346141</v>
      </c>
      <c r="BA637" s="140">
        <f t="shared" si="254"/>
        <v>7.5544258668288673E-5</v>
      </c>
      <c r="BB637" s="140">
        <f t="shared" si="255"/>
        <v>5.8440566174212026E-2</v>
      </c>
      <c r="BC637" s="119">
        <f t="shared" si="256"/>
        <v>7.5544258668288673E-5</v>
      </c>
      <c r="BD637" s="119" t="str">
        <f t="shared" si="257"/>
        <v/>
      </c>
      <c r="BE637" s="119" t="str">
        <f t="shared" si="258"/>
        <v/>
      </c>
      <c r="BF637" s="119">
        <f t="shared" si="259"/>
        <v>0</v>
      </c>
      <c r="BG637" s="119">
        <f t="shared" si="260"/>
        <v>7.5544258668288673E-5</v>
      </c>
      <c r="BH637" s="119" t="str">
        <f t="shared" si="261"/>
        <v/>
      </c>
      <c r="BM637" s="134">
        <v>608</v>
      </c>
      <c r="BN637" s="119">
        <f t="shared" si="262"/>
        <v>-7.6870624356824493</v>
      </c>
      <c r="BO637" s="140">
        <f t="shared" si="263"/>
        <v>2.3801936790739556E-2</v>
      </c>
      <c r="BP637" s="140">
        <f t="shared" si="264"/>
        <v>5.8440566174212026E-2</v>
      </c>
      <c r="BQ637" s="119">
        <f t="shared" si="265"/>
        <v>2.3801936790739556E-2</v>
      </c>
      <c r="BR637" s="119" t="str">
        <f t="shared" si="266"/>
        <v/>
      </c>
      <c r="BS637" s="119" t="str">
        <f t="shared" si="267"/>
        <v/>
      </c>
      <c r="BT637" s="140">
        <f t="shared" si="268"/>
        <v>0</v>
      </c>
      <c r="BU637" s="119">
        <f t="shared" si="269"/>
        <v>2.3801936790739556E-2</v>
      </c>
      <c r="BV637" s="119" t="str">
        <f t="shared" si="270"/>
        <v/>
      </c>
      <c r="BZ637" s="136">
        <f t="shared" si="252"/>
        <v>3.936000000000047</v>
      </c>
      <c r="CA637" s="119">
        <f t="shared" si="250"/>
        <v>0.78711877947788444</v>
      </c>
      <c r="CB637" s="119">
        <f t="shared" si="251"/>
        <v>7.3136191540268403E-4</v>
      </c>
      <c r="CC637" s="119" t="str">
        <f t="shared" ref="CC637:CC700" si="271">IF(CA637&lt;(1-$BY$26),CB637,"")</f>
        <v/>
      </c>
      <c r="CD637" s="121" t="str">
        <f t="shared" ref="CD637:CD700" si="272">IF(CA637&lt;(1-$BY$32),CB637,"")</f>
        <v/>
      </c>
    </row>
    <row r="638" spans="14:82" ht="20.100000000000001" customHeight="1" x14ac:dyDescent="0.25">
      <c r="N638" s="136"/>
      <c r="AY638" s="134">
        <v>609</v>
      </c>
      <c r="AZ638" s="119">
        <f t="shared" si="253"/>
        <v>-2415.8053164136072</v>
      </c>
      <c r="BA638" s="140">
        <f t="shared" si="254"/>
        <v>7.6018953095373867E-5</v>
      </c>
      <c r="BB638" s="140">
        <f t="shared" si="255"/>
        <v>5.890878420965931E-2</v>
      </c>
      <c r="BC638" s="119">
        <f t="shared" si="256"/>
        <v>7.6018953095373867E-5</v>
      </c>
      <c r="BD638" s="119" t="str">
        <f t="shared" si="257"/>
        <v/>
      </c>
      <c r="BE638" s="119" t="str">
        <f t="shared" si="258"/>
        <v/>
      </c>
      <c r="BF638" s="119">
        <f t="shared" si="259"/>
        <v>0</v>
      </c>
      <c r="BG638" s="119">
        <f t="shared" si="260"/>
        <v>7.6018953095373867E-5</v>
      </c>
      <c r="BH638" s="119" t="str">
        <f t="shared" si="261"/>
        <v/>
      </c>
      <c r="BM638" s="134">
        <v>609</v>
      </c>
      <c r="BN638" s="119">
        <f t="shared" si="262"/>
        <v>-7.6674525825301973</v>
      </c>
      <c r="BO638" s="140">
        <f t="shared" si="263"/>
        <v>2.3951500065931785E-2</v>
      </c>
      <c r="BP638" s="140">
        <f t="shared" si="264"/>
        <v>5.8908784209659323E-2</v>
      </c>
      <c r="BQ638" s="119">
        <f t="shared" si="265"/>
        <v>2.3951500065931785E-2</v>
      </c>
      <c r="BR638" s="119" t="str">
        <f t="shared" si="266"/>
        <v/>
      </c>
      <c r="BS638" s="119" t="str">
        <f t="shared" si="267"/>
        <v/>
      </c>
      <c r="BT638" s="140">
        <f t="shared" si="268"/>
        <v>0</v>
      </c>
      <c r="BU638" s="119">
        <f t="shared" si="269"/>
        <v>2.3951500065931785E-2</v>
      </c>
      <c r="BV638" s="119" t="str">
        <f t="shared" si="270"/>
        <v/>
      </c>
      <c r="BZ638" s="136">
        <f t="shared" si="252"/>
        <v>3.9424000000000472</v>
      </c>
      <c r="CA638" s="119">
        <f t="shared" si="250"/>
        <v>0.78638741756248176</v>
      </c>
      <c r="CB638" s="119">
        <f t="shared" si="251"/>
        <v>7.3199001738055713E-4</v>
      </c>
      <c r="CC638" s="119" t="str">
        <f t="shared" si="271"/>
        <v/>
      </c>
      <c r="CD638" s="121" t="str">
        <f t="shared" si="272"/>
        <v/>
      </c>
    </row>
    <row r="639" spans="14:82" ht="20.100000000000001" customHeight="1" x14ac:dyDescent="0.25">
      <c r="N639" s="136"/>
      <c r="AY639" s="134">
        <v>610</v>
      </c>
      <c r="AZ639" s="119">
        <f t="shared" si="253"/>
        <v>-2409.6267861926008</v>
      </c>
      <c r="BA639" s="140">
        <f t="shared" si="254"/>
        <v>7.649540640449009E-5</v>
      </c>
      <c r="BB639" s="140">
        <f t="shared" si="255"/>
        <v>5.9379940594793013E-2</v>
      </c>
      <c r="BC639" s="119">
        <f t="shared" si="256"/>
        <v>7.649540640449009E-5</v>
      </c>
      <c r="BD639" s="119" t="str">
        <f t="shared" si="257"/>
        <v/>
      </c>
      <c r="BE639" s="119" t="str">
        <f t="shared" si="258"/>
        <v/>
      </c>
      <c r="BF639" s="119">
        <f t="shared" si="259"/>
        <v>0</v>
      </c>
      <c r="BG639" s="119">
        <f t="shared" si="260"/>
        <v>7.649540640449009E-5</v>
      </c>
      <c r="BH639" s="119" t="str">
        <f t="shared" si="261"/>
        <v/>
      </c>
      <c r="BM639" s="134">
        <v>610</v>
      </c>
      <c r="BN639" s="119">
        <f t="shared" si="262"/>
        <v>-7.6478427293779472</v>
      </c>
      <c r="BO639" s="140">
        <f t="shared" si="263"/>
        <v>2.410161751691001E-2</v>
      </c>
      <c r="BP639" s="140">
        <f t="shared" si="264"/>
        <v>5.9379940594793061E-2</v>
      </c>
      <c r="BQ639" s="119">
        <f t="shared" si="265"/>
        <v>2.410161751691001E-2</v>
      </c>
      <c r="BR639" s="119" t="str">
        <f t="shared" si="266"/>
        <v/>
      </c>
      <c r="BS639" s="119" t="str">
        <f t="shared" si="267"/>
        <v/>
      </c>
      <c r="BT639" s="140">
        <f t="shared" si="268"/>
        <v>0</v>
      </c>
      <c r="BU639" s="119">
        <f t="shared" si="269"/>
        <v>2.410161751691001E-2</v>
      </c>
      <c r="BV639" s="119" t="str">
        <f t="shared" si="270"/>
        <v/>
      </c>
      <c r="BZ639" s="136">
        <f t="shared" si="252"/>
        <v>3.9488000000000474</v>
      </c>
      <c r="CA639" s="119">
        <f t="shared" si="250"/>
        <v>0.7856554275451012</v>
      </c>
      <c r="CB639" s="119">
        <f t="shared" si="251"/>
        <v>7.3261383984624118E-4</v>
      </c>
      <c r="CC639" s="119" t="str">
        <f t="shared" si="271"/>
        <v/>
      </c>
      <c r="CD639" s="121" t="str">
        <f t="shared" si="272"/>
        <v/>
      </c>
    </row>
    <row r="640" spans="14:82" ht="20.100000000000001" customHeight="1" x14ac:dyDescent="0.25">
      <c r="AY640" s="134">
        <v>611</v>
      </c>
      <c r="AZ640" s="119">
        <f t="shared" si="253"/>
        <v>-2403.4482559715939</v>
      </c>
      <c r="BA640" s="140">
        <f t="shared" si="254"/>
        <v>7.6973614325372456E-5</v>
      </c>
      <c r="BB640" s="140">
        <f t="shared" si="255"/>
        <v>5.9854046183784204E-2</v>
      </c>
      <c r="BC640" s="119">
        <f t="shared" si="256"/>
        <v>7.6973614325372456E-5</v>
      </c>
      <c r="BD640" s="119" t="str">
        <f t="shared" si="257"/>
        <v/>
      </c>
      <c r="BE640" s="119" t="str">
        <f t="shared" si="258"/>
        <v/>
      </c>
      <c r="BF640" s="119">
        <f t="shared" si="259"/>
        <v>0</v>
      </c>
      <c r="BG640" s="119">
        <f t="shared" si="260"/>
        <v>7.6973614325372456E-5</v>
      </c>
      <c r="BH640" s="119" t="str">
        <f t="shared" si="261"/>
        <v/>
      </c>
      <c r="BM640" s="134">
        <v>611</v>
      </c>
      <c r="BN640" s="119">
        <f t="shared" si="262"/>
        <v>-7.6282328762256952</v>
      </c>
      <c r="BO640" s="140">
        <f t="shared" si="263"/>
        <v>2.4252287798230149E-2</v>
      </c>
      <c r="BP640" s="140">
        <f t="shared" si="264"/>
        <v>5.9854046183784204E-2</v>
      </c>
      <c r="BQ640" s="119">
        <f t="shared" si="265"/>
        <v>2.4252287798230149E-2</v>
      </c>
      <c r="BR640" s="119" t="str">
        <f t="shared" si="266"/>
        <v/>
      </c>
      <c r="BS640" s="119" t="str">
        <f t="shared" si="267"/>
        <v/>
      </c>
      <c r="BT640" s="140">
        <f t="shared" si="268"/>
        <v>0</v>
      </c>
      <c r="BU640" s="119">
        <f t="shared" si="269"/>
        <v>2.4252287798230149E-2</v>
      </c>
      <c r="BV640" s="119" t="str">
        <f t="shared" si="270"/>
        <v/>
      </c>
      <c r="BZ640" s="136">
        <f t="shared" si="252"/>
        <v>3.9552000000000476</v>
      </c>
      <c r="CA640" s="119">
        <f t="shared" si="250"/>
        <v>0.78492281370525496</v>
      </c>
      <c r="CB640" s="119">
        <f t="shared" si="251"/>
        <v>7.3323338655062464E-4</v>
      </c>
      <c r="CC640" s="119" t="str">
        <f t="shared" si="271"/>
        <v/>
      </c>
      <c r="CD640" s="121" t="str">
        <f t="shared" si="272"/>
        <v/>
      </c>
    </row>
    <row r="641" spans="51:82" ht="20.100000000000001" customHeight="1" x14ac:dyDescent="0.25">
      <c r="AY641" s="134">
        <v>612</v>
      </c>
      <c r="AZ641" s="119">
        <f t="shared" si="253"/>
        <v>-2397.2697257505874</v>
      </c>
      <c r="BA641" s="140">
        <f t="shared" si="254"/>
        <v>7.7453572476542278E-5</v>
      </c>
      <c r="BB641" s="140">
        <f t="shared" si="255"/>
        <v>6.0331111804076423E-2</v>
      </c>
      <c r="BC641" s="119">
        <f t="shared" si="256"/>
        <v>7.7453572476542278E-5</v>
      </c>
      <c r="BD641" s="119" t="str">
        <f t="shared" si="257"/>
        <v/>
      </c>
      <c r="BE641" s="119" t="str">
        <f t="shared" si="258"/>
        <v/>
      </c>
      <c r="BF641" s="119">
        <f t="shared" si="259"/>
        <v>0</v>
      </c>
      <c r="BG641" s="119">
        <f t="shared" si="260"/>
        <v>7.7453572476542278E-5</v>
      </c>
      <c r="BH641" s="119" t="str">
        <f t="shared" si="261"/>
        <v/>
      </c>
      <c r="BM641" s="134">
        <v>612</v>
      </c>
      <c r="BN641" s="119">
        <f t="shared" si="262"/>
        <v>-7.6086230230734451</v>
      </c>
      <c r="BO641" s="140">
        <f t="shared" si="263"/>
        <v>2.4403509529407712E-2</v>
      </c>
      <c r="BP641" s="140">
        <f t="shared" si="264"/>
        <v>6.0331111804076423E-2</v>
      </c>
      <c r="BQ641" s="119">
        <f t="shared" si="265"/>
        <v>2.4403509529407712E-2</v>
      </c>
      <c r="BR641" s="119" t="str">
        <f t="shared" si="266"/>
        <v/>
      </c>
      <c r="BS641" s="119" t="str">
        <f t="shared" si="267"/>
        <v/>
      </c>
      <c r="BT641" s="140">
        <f t="shared" si="268"/>
        <v>0</v>
      </c>
      <c r="BU641" s="119">
        <f t="shared" si="269"/>
        <v>2.4403509529407712E-2</v>
      </c>
      <c r="BV641" s="119" t="str">
        <f t="shared" si="270"/>
        <v/>
      </c>
      <c r="BZ641" s="136">
        <f t="shared" si="252"/>
        <v>3.9616000000000477</v>
      </c>
      <c r="CA641" s="119">
        <f t="shared" si="250"/>
        <v>0.78418958031870434</v>
      </c>
      <c r="CB641" s="119">
        <f t="shared" si="251"/>
        <v>7.3384866129688753E-4</v>
      </c>
      <c r="CC641" s="119" t="str">
        <f t="shared" si="271"/>
        <v/>
      </c>
      <c r="CD641" s="121" t="str">
        <f t="shared" si="272"/>
        <v/>
      </c>
    </row>
    <row r="642" spans="51:82" ht="20.100000000000001" customHeight="1" x14ac:dyDescent="0.25">
      <c r="AY642" s="134">
        <v>613</v>
      </c>
      <c r="AZ642" s="119">
        <f t="shared" si="253"/>
        <v>-2391.0911955295805</v>
      </c>
      <c r="BA642" s="140">
        <f t="shared" si="254"/>
        <v>7.7935276364893635E-5</v>
      </c>
      <c r="BB642" s="140">
        <f t="shared" si="255"/>
        <v>6.0811148255697681E-2</v>
      </c>
      <c r="BC642" s="119">
        <f t="shared" si="256"/>
        <v>7.7935276364893635E-5</v>
      </c>
      <c r="BD642" s="119" t="str">
        <f t="shared" si="257"/>
        <v/>
      </c>
      <c r="BE642" s="119" t="str">
        <f t="shared" si="258"/>
        <v/>
      </c>
      <c r="BF642" s="119">
        <f t="shared" si="259"/>
        <v>0</v>
      </c>
      <c r="BG642" s="119">
        <f t="shared" si="260"/>
        <v>7.7935276364893635E-5</v>
      </c>
      <c r="BH642" s="119" t="str">
        <f t="shared" si="261"/>
        <v/>
      </c>
      <c r="BM642" s="134">
        <v>613</v>
      </c>
      <c r="BN642" s="119">
        <f t="shared" si="262"/>
        <v>-7.5890131699211931</v>
      </c>
      <c r="BO642" s="140">
        <f t="shared" si="263"/>
        <v>2.4555281294787488E-2</v>
      </c>
      <c r="BP642" s="140">
        <f t="shared" si="264"/>
        <v>6.0811148255697681E-2</v>
      </c>
      <c r="BQ642" s="119">
        <f t="shared" si="265"/>
        <v>2.4555281294787488E-2</v>
      </c>
      <c r="BR642" s="119" t="str">
        <f t="shared" si="266"/>
        <v/>
      </c>
      <c r="BS642" s="119" t="str">
        <f t="shared" si="267"/>
        <v/>
      </c>
      <c r="BT642" s="140">
        <f t="shared" si="268"/>
        <v>0</v>
      </c>
      <c r="BU642" s="119">
        <f t="shared" si="269"/>
        <v>2.4555281294787488E-2</v>
      </c>
      <c r="BV642" s="119" t="str">
        <f t="shared" si="270"/>
        <v/>
      </c>
      <c r="BZ642" s="136">
        <f t="shared" si="252"/>
        <v>3.9680000000000479</v>
      </c>
      <c r="CA642" s="119">
        <f t="shared" si="250"/>
        <v>0.78345573165740745</v>
      </c>
      <c r="CB642" s="119">
        <f t="shared" si="251"/>
        <v>7.3445966793828088E-4</v>
      </c>
      <c r="CC642" s="119" t="str">
        <f t="shared" si="271"/>
        <v/>
      </c>
      <c r="CD642" s="121" t="str">
        <f t="shared" si="272"/>
        <v/>
      </c>
    </row>
    <row r="643" spans="51:82" ht="20.100000000000001" customHeight="1" x14ac:dyDescent="0.25">
      <c r="AY643" s="134">
        <v>614</v>
      </c>
      <c r="AZ643" s="119">
        <f t="shared" si="253"/>
        <v>-2384.9126653085741</v>
      </c>
      <c r="BA643" s="140">
        <f t="shared" si="254"/>
        <v>7.8418721385285227E-5</v>
      </c>
      <c r="BB643" s="140">
        <f t="shared" si="255"/>
        <v>6.1294166310569116E-2</v>
      </c>
      <c r="BC643" s="119">
        <f t="shared" si="256"/>
        <v>7.8418721385285227E-5</v>
      </c>
      <c r="BD643" s="119" t="str">
        <f t="shared" si="257"/>
        <v/>
      </c>
      <c r="BE643" s="119" t="str">
        <f t="shared" si="258"/>
        <v/>
      </c>
      <c r="BF643" s="119">
        <f t="shared" si="259"/>
        <v>0</v>
      </c>
      <c r="BG643" s="119">
        <f t="shared" si="260"/>
        <v>7.8418721385285227E-5</v>
      </c>
      <c r="BH643" s="119" t="str">
        <f t="shared" si="261"/>
        <v/>
      </c>
      <c r="BM643" s="134">
        <v>614</v>
      </c>
      <c r="BN643" s="119">
        <f t="shared" si="262"/>
        <v>-7.569403316768943</v>
      </c>
      <c r="BO643" s="140">
        <f t="shared" si="263"/>
        <v>2.470760164341497E-2</v>
      </c>
      <c r="BP643" s="140">
        <f t="shared" si="264"/>
        <v>6.1294166310569116E-2</v>
      </c>
      <c r="BQ643" s="119">
        <f t="shared" si="265"/>
        <v>2.470760164341497E-2</v>
      </c>
      <c r="BR643" s="119" t="str">
        <f t="shared" si="266"/>
        <v/>
      </c>
      <c r="BS643" s="119" t="str">
        <f t="shared" si="267"/>
        <v/>
      </c>
      <c r="BT643" s="140">
        <f t="shared" si="268"/>
        <v>0</v>
      </c>
      <c r="BU643" s="119">
        <f t="shared" si="269"/>
        <v>2.470760164341497E-2</v>
      </c>
      <c r="BV643" s="119" t="str">
        <f t="shared" si="270"/>
        <v/>
      </c>
      <c r="BZ643" s="136">
        <f t="shared" si="252"/>
        <v>3.9744000000000481</v>
      </c>
      <c r="CA643" s="119">
        <f t="shared" si="250"/>
        <v>0.78272127198946917</v>
      </c>
      <c r="CB643" s="119">
        <f t="shared" si="251"/>
        <v>7.3506641037845988E-4</v>
      </c>
      <c r="CC643" s="119" t="str">
        <f t="shared" si="271"/>
        <v/>
      </c>
      <c r="CD643" s="121" t="str">
        <f t="shared" si="272"/>
        <v/>
      </c>
    </row>
    <row r="644" spans="51:82" ht="20.100000000000001" customHeight="1" x14ac:dyDescent="0.25">
      <c r="AY644" s="134">
        <v>615</v>
      </c>
      <c r="AZ644" s="119">
        <f t="shared" si="253"/>
        <v>-2378.7341350875672</v>
      </c>
      <c r="BA644" s="140">
        <f t="shared" si="254"/>
        <v>7.8903902820139828E-5</v>
      </c>
      <c r="BB644" s="140">
        <f t="shared" si="255"/>
        <v>6.1780176711811879E-2</v>
      </c>
      <c r="BC644" s="119">
        <f t="shared" si="256"/>
        <v>7.8903902820139828E-5</v>
      </c>
      <c r="BD644" s="119" t="str">
        <f t="shared" si="257"/>
        <v/>
      </c>
      <c r="BE644" s="119" t="str">
        <f t="shared" si="258"/>
        <v/>
      </c>
      <c r="BF644" s="119">
        <f t="shared" si="259"/>
        <v>0</v>
      </c>
      <c r="BG644" s="119">
        <f t="shared" si="260"/>
        <v>7.8903902820139828E-5</v>
      </c>
      <c r="BH644" s="119" t="str">
        <f t="shared" si="261"/>
        <v/>
      </c>
      <c r="BM644" s="134">
        <v>615</v>
      </c>
      <c r="BN644" s="119">
        <f t="shared" si="262"/>
        <v>-7.549793463616691</v>
      </c>
      <c r="BO644" s="140">
        <f t="shared" si="263"/>
        <v>2.4860469088910164E-2</v>
      </c>
      <c r="BP644" s="140">
        <f t="shared" si="264"/>
        <v>6.1780176711811879E-2</v>
      </c>
      <c r="BQ644" s="119">
        <f t="shared" si="265"/>
        <v>2.4860469088910164E-2</v>
      </c>
      <c r="BR644" s="119" t="str">
        <f t="shared" si="266"/>
        <v/>
      </c>
      <c r="BS644" s="119" t="str">
        <f t="shared" si="267"/>
        <v/>
      </c>
      <c r="BT644" s="140">
        <f t="shared" si="268"/>
        <v>0</v>
      </c>
      <c r="BU644" s="119">
        <f t="shared" si="269"/>
        <v>2.4860469088910164E-2</v>
      </c>
      <c r="BV644" s="119" t="str">
        <f t="shared" si="270"/>
        <v/>
      </c>
      <c r="BZ644" s="136">
        <f t="shared" si="252"/>
        <v>3.9808000000000483</v>
      </c>
      <c r="CA644" s="119">
        <f t="shared" si="250"/>
        <v>0.78198620557909071</v>
      </c>
      <c r="CB644" s="119">
        <f t="shared" si="251"/>
        <v>7.3566889257203893E-4</v>
      </c>
      <c r="CC644" s="119" t="str">
        <f t="shared" si="271"/>
        <v/>
      </c>
      <c r="CD644" s="121" t="str">
        <f t="shared" si="272"/>
        <v/>
      </c>
    </row>
    <row r="645" spans="51:82" ht="20.100000000000001" customHeight="1" x14ac:dyDescent="0.25">
      <c r="AY645" s="134">
        <v>616</v>
      </c>
      <c r="AZ645" s="119">
        <f t="shared" si="253"/>
        <v>-2372.5556048665608</v>
      </c>
      <c r="BA645" s="140">
        <f t="shared" si="254"/>
        <v>7.9390815839049133E-5</v>
      </c>
      <c r="BB645" s="140">
        <f t="shared" si="255"/>
        <v>6.226919017305093E-2</v>
      </c>
      <c r="BC645" s="119">
        <f t="shared" si="256"/>
        <v>7.9390815839049133E-5</v>
      </c>
      <c r="BD645" s="119" t="str">
        <f t="shared" si="257"/>
        <v/>
      </c>
      <c r="BE645" s="119" t="str">
        <f t="shared" si="258"/>
        <v/>
      </c>
      <c r="BF645" s="119">
        <f t="shared" si="259"/>
        <v>0</v>
      </c>
      <c r="BG645" s="119">
        <f t="shared" si="260"/>
        <v>7.9390815839049133E-5</v>
      </c>
      <c r="BH645" s="119" t="str">
        <f t="shared" si="261"/>
        <v/>
      </c>
      <c r="BM645" s="134">
        <v>616</v>
      </c>
      <c r="BN645" s="119">
        <f t="shared" si="262"/>
        <v>-7.5301836104644408</v>
      </c>
      <c r="BO645" s="140">
        <f t="shared" si="263"/>
        <v>2.5013882109343077E-2</v>
      </c>
      <c r="BP645" s="140">
        <f t="shared" si="264"/>
        <v>6.226919017305093E-2</v>
      </c>
      <c r="BQ645" s="119">
        <f t="shared" si="265"/>
        <v>2.5013882109343077E-2</v>
      </c>
      <c r="BR645" s="119" t="str">
        <f t="shared" si="266"/>
        <v/>
      </c>
      <c r="BS645" s="119" t="str">
        <f t="shared" si="267"/>
        <v/>
      </c>
      <c r="BT645" s="140">
        <f t="shared" si="268"/>
        <v>0</v>
      </c>
      <c r="BU645" s="119">
        <f t="shared" si="269"/>
        <v>2.5013882109343077E-2</v>
      </c>
      <c r="BV645" s="119" t="str">
        <f t="shared" si="270"/>
        <v/>
      </c>
      <c r="BZ645" s="136">
        <f t="shared" si="252"/>
        <v>3.9872000000000485</v>
      </c>
      <c r="CA645" s="119">
        <f t="shared" si="250"/>
        <v>0.78125053668651867</v>
      </c>
      <c r="CB645" s="119">
        <f t="shared" si="251"/>
        <v>7.3626711852303739E-4</v>
      </c>
      <c r="CC645" s="119" t="str">
        <f t="shared" si="271"/>
        <v/>
      </c>
      <c r="CD645" s="121" t="str">
        <f t="shared" si="272"/>
        <v/>
      </c>
    </row>
    <row r="646" spans="51:82" ht="20.100000000000001" customHeight="1" x14ac:dyDescent="0.25">
      <c r="AY646" s="134">
        <v>617</v>
      </c>
      <c r="AZ646" s="119">
        <f t="shared" si="253"/>
        <v>-2366.3770746455539</v>
      </c>
      <c r="BA646" s="140">
        <f t="shared" si="254"/>
        <v>7.9879455498386214E-5</v>
      </c>
      <c r="BB646" s="140">
        <f t="shared" si="255"/>
        <v>6.2761217377716921E-2</v>
      </c>
      <c r="BC646" s="119">
        <f t="shared" si="256"/>
        <v>7.9879455498386214E-5</v>
      </c>
      <c r="BD646" s="119" t="str">
        <f t="shared" si="257"/>
        <v/>
      </c>
      <c r="BE646" s="119" t="str">
        <f t="shared" si="258"/>
        <v/>
      </c>
      <c r="BF646" s="119">
        <f t="shared" si="259"/>
        <v>0</v>
      </c>
      <c r="BG646" s="119">
        <f t="shared" si="260"/>
        <v>7.9879455498386214E-5</v>
      </c>
      <c r="BH646" s="119" t="str">
        <f t="shared" si="261"/>
        <v/>
      </c>
      <c r="BM646" s="134">
        <v>617</v>
      </c>
      <c r="BN646" s="119">
        <f t="shared" si="262"/>
        <v>-7.5105737573121889</v>
      </c>
      <c r="BO646" s="140">
        <f t="shared" si="263"/>
        <v>2.5167839147111622E-2</v>
      </c>
      <c r="BP646" s="140">
        <f t="shared" si="264"/>
        <v>6.2761217377716921E-2</v>
      </c>
      <c r="BQ646" s="119">
        <f t="shared" si="265"/>
        <v>2.5167839147111622E-2</v>
      </c>
      <c r="BR646" s="119" t="str">
        <f t="shared" si="266"/>
        <v/>
      </c>
      <c r="BS646" s="119" t="str">
        <f t="shared" si="267"/>
        <v/>
      </c>
      <c r="BT646" s="140">
        <f t="shared" si="268"/>
        <v>0</v>
      </c>
      <c r="BU646" s="119">
        <f t="shared" si="269"/>
        <v>2.5167839147111622E-2</v>
      </c>
      <c r="BV646" s="119" t="str">
        <f t="shared" si="270"/>
        <v/>
      </c>
      <c r="BZ646" s="136">
        <f t="shared" si="252"/>
        <v>3.9936000000000487</v>
      </c>
      <c r="CA646" s="119">
        <f t="shared" si="250"/>
        <v>0.78051426956799563</v>
      </c>
      <c r="CB646" s="119">
        <f t="shared" si="251"/>
        <v>7.3686109228532359E-4</v>
      </c>
      <c r="CC646" s="119" t="str">
        <f t="shared" si="271"/>
        <v/>
      </c>
      <c r="CD646" s="121" t="str">
        <f t="shared" si="272"/>
        <v/>
      </c>
    </row>
    <row r="647" spans="51:82" ht="20.100000000000001" customHeight="1" x14ac:dyDescent="0.25">
      <c r="AY647" s="134">
        <v>618</v>
      </c>
      <c r="AZ647" s="119">
        <f t="shared" si="253"/>
        <v>-2360.1985444245474</v>
      </c>
      <c r="BA647" s="140">
        <f t="shared" si="254"/>
        <v>8.0369816740923959E-5</v>
      </c>
      <c r="BB647" s="140">
        <f t="shared" si="255"/>
        <v>6.3256268978345354E-2</v>
      </c>
      <c r="BC647" s="119">
        <f t="shared" si="256"/>
        <v>8.0369816740923959E-5</v>
      </c>
      <c r="BD647" s="119" t="str">
        <f t="shared" si="257"/>
        <v/>
      </c>
      <c r="BE647" s="119" t="str">
        <f t="shared" si="258"/>
        <v/>
      </c>
      <c r="BF647" s="119">
        <f t="shared" si="259"/>
        <v>0</v>
      </c>
      <c r="BG647" s="119">
        <f t="shared" si="260"/>
        <v>8.0369816740923959E-5</v>
      </c>
      <c r="BH647" s="119" t="str">
        <f t="shared" si="261"/>
        <v/>
      </c>
      <c r="BM647" s="134">
        <v>618</v>
      </c>
      <c r="BN647" s="119">
        <f t="shared" si="262"/>
        <v>-7.490963904159937</v>
      </c>
      <c r="BO647" s="140">
        <f t="shared" si="263"/>
        <v>2.5322338608821365E-2</v>
      </c>
      <c r="BP647" s="140">
        <f t="shared" si="264"/>
        <v>6.3256268978345437E-2</v>
      </c>
      <c r="BQ647" s="119">
        <f t="shared" si="265"/>
        <v>2.5322338608821365E-2</v>
      </c>
      <c r="BR647" s="119" t="str">
        <f t="shared" si="266"/>
        <v/>
      </c>
      <c r="BS647" s="119" t="str">
        <f t="shared" si="267"/>
        <v/>
      </c>
      <c r="BT647" s="140">
        <f t="shared" si="268"/>
        <v>0</v>
      </c>
      <c r="BU647" s="119">
        <f t="shared" si="269"/>
        <v>2.5322338608821365E-2</v>
      </c>
      <c r="BV647" s="119" t="str">
        <f t="shared" si="270"/>
        <v/>
      </c>
      <c r="BZ647" s="136">
        <f t="shared" si="252"/>
        <v>4.0000000000000488</v>
      </c>
      <c r="CA647" s="119">
        <f t="shared" si="250"/>
        <v>0.77977740847571031</v>
      </c>
      <c r="CB647" s="119">
        <f t="shared" si="251"/>
        <v>7.3745081796172673E-4</v>
      </c>
      <c r="CC647" s="119" t="str">
        <f t="shared" si="271"/>
        <v/>
      </c>
      <c r="CD647" s="121" t="str">
        <f t="shared" si="272"/>
        <v/>
      </c>
    </row>
    <row r="648" spans="51:82" ht="20.100000000000001" customHeight="1" x14ac:dyDescent="0.25">
      <c r="AY648" s="134">
        <v>619</v>
      </c>
      <c r="AZ648" s="119">
        <f t="shared" si="253"/>
        <v>-2354.0200142035405</v>
      </c>
      <c r="BA648" s="140">
        <f t="shared" si="254"/>
        <v>8.0861894395460577E-5</v>
      </c>
      <c r="BB648" s="140">
        <f t="shared" si="255"/>
        <v>6.375435559587371E-2</v>
      </c>
      <c r="BC648" s="119">
        <f t="shared" si="256"/>
        <v>8.0861894395460577E-5</v>
      </c>
      <c r="BD648" s="119" t="str">
        <f t="shared" si="257"/>
        <v/>
      </c>
      <c r="BE648" s="119" t="str">
        <f t="shared" si="258"/>
        <v/>
      </c>
      <c r="BF648" s="119">
        <f t="shared" si="259"/>
        <v>0</v>
      </c>
      <c r="BG648" s="119">
        <f t="shared" si="260"/>
        <v>8.0861894395460577E-5</v>
      </c>
      <c r="BH648" s="119" t="str">
        <f t="shared" si="261"/>
        <v/>
      </c>
      <c r="BM648" s="134">
        <v>619</v>
      </c>
      <c r="BN648" s="119">
        <f t="shared" si="262"/>
        <v>-7.4713540510076868</v>
      </c>
      <c r="BO648" s="140">
        <f t="shared" si="263"/>
        <v>2.5477378865167571E-2</v>
      </c>
      <c r="BP648" s="140">
        <f t="shared" si="264"/>
        <v>6.3754355595873738E-2</v>
      </c>
      <c r="BQ648" s="119">
        <f t="shared" si="265"/>
        <v>2.5477378865167571E-2</v>
      </c>
      <c r="BR648" s="119" t="str">
        <f t="shared" si="266"/>
        <v/>
      </c>
      <c r="BS648" s="119" t="str">
        <f t="shared" si="267"/>
        <v/>
      </c>
      <c r="BT648" s="140">
        <f t="shared" si="268"/>
        <v>0</v>
      </c>
      <c r="BU648" s="119">
        <f t="shared" si="269"/>
        <v>2.5477378865167571E-2</v>
      </c>
      <c r="BV648" s="119" t="str">
        <f t="shared" si="270"/>
        <v/>
      </c>
      <c r="BZ648" s="136">
        <f t="shared" si="252"/>
        <v>4.006400000000049</v>
      </c>
      <c r="CA648" s="119">
        <f t="shared" si="250"/>
        <v>0.77903995765774858</v>
      </c>
      <c r="CB648" s="119">
        <f t="shared" si="251"/>
        <v>7.3803629970314866E-4</v>
      </c>
      <c r="CC648" s="119" t="str">
        <f t="shared" si="271"/>
        <v/>
      </c>
      <c r="CD648" s="121" t="str">
        <f t="shared" si="272"/>
        <v/>
      </c>
    </row>
    <row r="649" spans="51:82" ht="20.100000000000001" customHeight="1" x14ac:dyDescent="0.25">
      <c r="AY649" s="134">
        <v>620</v>
      </c>
      <c r="AZ649" s="119">
        <f t="shared" si="253"/>
        <v>-2347.8414839825341</v>
      </c>
      <c r="BA649" s="140">
        <f t="shared" si="254"/>
        <v>8.1355683176452011E-5</v>
      </c>
      <c r="BB649" s="140">
        <f t="shared" si="255"/>
        <v>6.4255487818935766E-2</v>
      </c>
      <c r="BC649" s="119">
        <f t="shared" si="256"/>
        <v>8.1355683176452011E-5</v>
      </c>
      <c r="BD649" s="119" t="str">
        <f t="shared" si="257"/>
        <v/>
      </c>
      <c r="BE649" s="119" t="str">
        <f t="shared" si="258"/>
        <v/>
      </c>
      <c r="BF649" s="119">
        <f t="shared" si="259"/>
        <v>0</v>
      </c>
      <c r="BG649" s="119">
        <f t="shared" si="260"/>
        <v>8.1355683176452011E-5</v>
      </c>
      <c r="BH649" s="119" t="str">
        <f t="shared" si="261"/>
        <v/>
      </c>
      <c r="BM649" s="134">
        <v>620</v>
      </c>
      <c r="BN649" s="119">
        <f t="shared" si="262"/>
        <v>-7.4517441978554348</v>
      </c>
      <c r="BO649" s="140">
        <f t="shared" si="263"/>
        <v>2.5632958250819387E-2</v>
      </c>
      <c r="BP649" s="140">
        <f t="shared" si="264"/>
        <v>6.425548781893585E-2</v>
      </c>
      <c r="BQ649" s="119">
        <f t="shared" si="265"/>
        <v>2.5632958250819387E-2</v>
      </c>
      <c r="BR649" s="119" t="str">
        <f t="shared" si="266"/>
        <v/>
      </c>
      <c r="BS649" s="119" t="str">
        <f t="shared" si="267"/>
        <v/>
      </c>
      <c r="BT649" s="140">
        <f t="shared" si="268"/>
        <v>0</v>
      </c>
      <c r="BU649" s="119">
        <f t="shared" si="269"/>
        <v>2.5632958250819387E-2</v>
      </c>
      <c r="BV649" s="119" t="str">
        <f t="shared" si="270"/>
        <v/>
      </c>
      <c r="BZ649" s="136">
        <f t="shared" si="252"/>
        <v>4.0128000000000492</v>
      </c>
      <c r="CA649" s="119">
        <f t="shared" si="250"/>
        <v>0.77830192135804543</v>
      </c>
      <c r="CB649" s="119">
        <f t="shared" si="251"/>
        <v>7.3861754171078431E-4</v>
      </c>
      <c r="CC649" s="119" t="str">
        <f t="shared" si="271"/>
        <v/>
      </c>
      <c r="CD649" s="121" t="str">
        <f t="shared" si="272"/>
        <v/>
      </c>
    </row>
    <row r="650" spans="51:82" ht="20.100000000000001" customHeight="1" x14ac:dyDescent="0.25">
      <c r="AY650" s="134">
        <v>621</v>
      </c>
      <c r="AZ650" s="119">
        <f t="shared" si="253"/>
        <v>-2341.6629537615272</v>
      </c>
      <c r="BA650" s="140">
        <f t="shared" si="254"/>
        <v>8.1851177683651049E-5</v>
      </c>
      <c r="BB650" s="140">
        <f t="shared" si="255"/>
        <v>6.4759676203154592E-2</v>
      </c>
      <c r="BC650" s="119">
        <f t="shared" si="256"/>
        <v>8.1851177683651049E-5</v>
      </c>
      <c r="BD650" s="119" t="str">
        <f t="shared" si="257"/>
        <v/>
      </c>
      <c r="BE650" s="119" t="str">
        <f t="shared" si="258"/>
        <v/>
      </c>
      <c r="BF650" s="119">
        <f t="shared" si="259"/>
        <v>0</v>
      </c>
      <c r="BG650" s="119">
        <f t="shared" si="260"/>
        <v>8.1851177683651049E-5</v>
      </c>
      <c r="BH650" s="119" t="str">
        <f t="shared" si="261"/>
        <v/>
      </c>
      <c r="BM650" s="134">
        <v>621</v>
      </c>
      <c r="BN650" s="119">
        <f t="shared" si="262"/>
        <v>-7.4321343447031847</v>
      </c>
      <c r="BO650" s="140">
        <f t="shared" si="263"/>
        <v>2.5789075064306104E-2</v>
      </c>
      <c r="BP650" s="140">
        <f t="shared" si="264"/>
        <v>6.4759676203154592E-2</v>
      </c>
      <c r="BQ650" s="119">
        <f t="shared" si="265"/>
        <v>2.5789075064306104E-2</v>
      </c>
      <c r="BR650" s="119" t="str">
        <f t="shared" si="266"/>
        <v/>
      </c>
      <c r="BS650" s="119" t="str">
        <f t="shared" si="267"/>
        <v/>
      </c>
      <c r="BT650" s="140">
        <f t="shared" si="268"/>
        <v>0</v>
      </c>
      <c r="BU650" s="119">
        <f t="shared" si="269"/>
        <v>2.5789075064306104E-2</v>
      </c>
      <c r="BV650" s="119" t="str">
        <f t="shared" si="270"/>
        <v/>
      </c>
      <c r="BZ650" s="136">
        <f t="shared" si="252"/>
        <v>4.0192000000000494</v>
      </c>
      <c r="CA650" s="119">
        <f t="shared" si="250"/>
        <v>0.77756330381633465</v>
      </c>
      <c r="CB650" s="119">
        <f t="shared" si="251"/>
        <v>7.3919454823190289E-4</v>
      </c>
      <c r="CC650" s="119" t="str">
        <f t="shared" si="271"/>
        <v/>
      </c>
      <c r="CD650" s="121" t="str">
        <f t="shared" si="272"/>
        <v/>
      </c>
    </row>
    <row r="651" spans="51:82" ht="20.100000000000001" customHeight="1" x14ac:dyDescent="0.25">
      <c r="AY651" s="134">
        <v>622</v>
      </c>
      <c r="AZ651" s="119">
        <f t="shared" si="253"/>
        <v>-2335.4844235405208</v>
      </c>
      <c r="BA651" s="140">
        <f t="shared" si="254"/>
        <v>8.2348372401753577E-5</v>
      </c>
      <c r="BB651" s="140">
        <f t="shared" si="255"/>
        <v>6.5266931270432108E-2</v>
      </c>
      <c r="BC651" s="119">
        <f t="shared" si="256"/>
        <v>8.2348372401753577E-5</v>
      </c>
      <c r="BD651" s="119" t="str">
        <f t="shared" si="257"/>
        <v/>
      </c>
      <c r="BE651" s="119" t="str">
        <f t="shared" si="258"/>
        <v/>
      </c>
      <c r="BF651" s="119">
        <f t="shared" si="259"/>
        <v>0</v>
      </c>
      <c r="BG651" s="119">
        <f t="shared" si="260"/>
        <v>8.2348372401753577E-5</v>
      </c>
      <c r="BH651" s="119" t="str">
        <f t="shared" si="261"/>
        <v/>
      </c>
      <c r="BM651" s="134">
        <v>622</v>
      </c>
      <c r="BN651" s="119">
        <f t="shared" si="262"/>
        <v>-7.4125244915509327</v>
      </c>
      <c r="BO651" s="140">
        <f t="shared" si="263"/>
        <v>2.5945727567905759E-2</v>
      </c>
      <c r="BP651" s="140">
        <f t="shared" si="264"/>
        <v>6.5266931270432108E-2</v>
      </c>
      <c r="BQ651" s="119">
        <f t="shared" si="265"/>
        <v>2.5945727567905759E-2</v>
      </c>
      <c r="BR651" s="119" t="str">
        <f t="shared" si="266"/>
        <v/>
      </c>
      <c r="BS651" s="119" t="str">
        <f t="shared" si="267"/>
        <v/>
      </c>
      <c r="BT651" s="140">
        <f t="shared" si="268"/>
        <v>0</v>
      </c>
      <c r="BU651" s="119">
        <f t="shared" si="269"/>
        <v>2.5945727567905759E-2</v>
      </c>
      <c r="BV651" s="119" t="str">
        <f t="shared" si="270"/>
        <v/>
      </c>
      <c r="BZ651" s="136">
        <f t="shared" si="252"/>
        <v>4.0256000000000496</v>
      </c>
      <c r="CA651" s="119">
        <f t="shared" si="250"/>
        <v>0.77682410926810275</v>
      </c>
      <c r="CB651" s="119">
        <f t="shared" si="251"/>
        <v>7.397673235625124E-4</v>
      </c>
      <c r="CC651" s="119" t="str">
        <f t="shared" si="271"/>
        <v/>
      </c>
      <c r="CD651" s="121" t="str">
        <f t="shared" si="272"/>
        <v/>
      </c>
    </row>
    <row r="652" spans="51:82" ht="20.100000000000001" customHeight="1" x14ac:dyDescent="0.25">
      <c r="AY652" s="134">
        <v>623</v>
      </c>
      <c r="AZ652" s="119">
        <f t="shared" si="253"/>
        <v>-2329.3058933195139</v>
      </c>
      <c r="BA652" s="140">
        <f t="shared" si="254"/>
        <v>8.2847261700051971E-5</v>
      </c>
      <c r="BB652" s="140">
        <f t="shared" si="255"/>
        <v>6.5777263508237441E-2</v>
      </c>
      <c r="BC652" s="119">
        <f t="shared" si="256"/>
        <v>8.2847261700051971E-5</v>
      </c>
      <c r="BD652" s="119" t="str">
        <f t="shared" si="257"/>
        <v/>
      </c>
      <c r="BE652" s="119" t="str">
        <f t="shared" si="258"/>
        <v/>
      </c>
      <c r="BF652" s="119">
        <f t="shared" si="259"/>
        <v>0</v>
      </c>
      <c r="BG652" s="119">
        <f t="shared" si="260"/>
        <v>8.2847261700051971E-5</v>
      </c>
      <c r="BH652" s="119" t="str">
        <f t="shared" si="261"/>
        <v/>
      </c>
      <c r="BM652" s="134">
        <v>623</v>
      </c>
      <c r="BN652" s="119">
        <f t="shared" si="262"/>
        <v>-7.3929146383986826</v>
      </c>
      <c r="BO652" s="140">
        <f t="shared" si="263"/>
        <v>2.6102913987535795E-2</v>
      </c>
      <c r="BP652" s="140">
        <f t="shared" si="264"/>
        <v>6.5777263508237441E-2</v>
      </c>
      <c r="BQ652" s="119">
        <f t="shared" si="265"/>
        <v>2.6102913987535795E-2</v>
      </c>
      <c r="BR652" s="119" t="str">
        <f t="shared" si="266"/>
        <v/>
      </c>
      <c r="BS652" s="119" t="str">
        <f t="shared" si="267"/>
        <v/>
      </c>
      <c r="BT652" s="140">
        <f t="shared" si="268"/>
        <v>0</v>
      </c>
      <c r="BU652" s="119">
        <f t="shared" si="269"/>
        <v>2.6102913987535795E-2</v>
      </c>
      <c r="BV652" s="119" t="str">
        <f t="shared" si="270"/>
        <v/>
      </c>
      <c r="BZ652" s="136">
        <f t="shared" si="252"/>
        <v>4.0320000000000498</v>
      </c>
      <c r="CA652" s="119">
        <f t="shared" si="250"/>
        <v>0.77608434194454023</v>
      </c>
      <c r="CB652" s="119">
        <f t="shared" si="251"/>
        <v>7.4033587204613838E-4</v>
      </c>
      <c r="CC652" s="119" t="str">
        <f t="shared" si="271"/>
        <v/>
      </c>
      <c r="CD652" s="121" t="str">
        <f t="shared" si="272"/>
        <v/>
      </c>
    </row>
    <row r="653" spans="51:82" ht="20.100000000000001" customHeight="1" x14ac:dyDescent="0.25">
      <c r="AY653" s="134">
        <v>624</v>
      </c>
      <c r="AZ653" s="119">
        <f t="shared" si="253"/>
        <v>-2323.1273630985074</v>
      </c>
      <c r="BA653" s="140">
        <f t="shared" si="254"/>
        <v>8.3347839832095415E-5</v>
      </c>
      <c r="BB653" s="140">
        <f t="shared" si="255"/>
        <v>6.6290683368892989E-2</v>
      </c>
      <c r="BC653" s="119">
        <f t="shared" si="256"/>
        <v>8.3347839832095415E-5</v>
      </c>
      <c r="BD653" s="119" t="str">
        <f t="shared" si="257"/>
        <v/>
      </c>
      <c r="BE653" s="119" t="str">
        <f t="shared" si="258"/>
        <v/>
      </c>
      <c r="BF653" s="119">
        <f t="shared" si="259"/>
        <v>0</v>
      </c>
      <c r="BG653" s="119">
        <f t="shared" si="260"/>
        <v>8.3347839832095415E-5</v>
      </c>
      <c r="BH653" s="119" t="str">
        <f t="shared" si="261"/>
        <v/>
      </c>
      <c r="BM653" s="134">
        <v>624</v>
      </c>
      <c r="BN653" s="119">
        <f t="shared" si="262"/>
        <v>-7.3733047852464306</v>
      </c>
      <c r="BO653" s="140">
        <f t="shared" si="263"/>
        <v>2.6260632512646254E-2</v>
      </c>
      <c r="BP653" s="140">
        <f t="shared" si="264"/>
        <v>6.6290683368892989E-2</v>
      </c>
      <c r="BQ653" s="119">
        <f t="shared" si="265"/>
        <v>2.6260632512646254E-2</v>
      </c>
      <c r="BR653" s="119" t="str">
        <f t="shared" si="266"/>
        <v/>
      </c>
      <c r="BS653" s="119" t="str">
        <f t="shared" si="267"/>
        <v/>
      </c>
      <c r="BT653" s="140">
        <f t="shared" si="268"/>
        <v>0</v>
      </c>
      <c r="BU653" s="119">
        <f t="shared" si="269"/>
        <v>2.6260632512646254E-2</v>
      </c>
      <c r="BV653" s="119" t="str">
        <f t="shared" si="270"/>
        <v/>
      </c>
      <c r="BZ653" s="136">
        <f t="shared" si="252"/>
        <v>4.0384000000000499</v>
      </c>
      <c r="CA653" s="119">
        <f t="shared" si="250"/>
        <v>0.7753440060724941</v>
      </c>
      <c r="CB653" s="119">
        <f t="shared" si="251"/>
        <v>7.4090019807260266E-4</v>
      </c>
      <c r="CC653" s="119" t="str">
        <f t="shared" si="271"/>
        <v/>
      </c>
      <c r="CD653" s="121" t="str">
        <f t="shared" si="272"/>
        <v/>
      </c>
    </row>
    <row r="654" spans="51:82" ht="20.100000000000001" customHeight="1" x14ac:dyDescent="0.25">
      <c r="AY654" s="134">
        <v>625</v>
      </c>
      <c r="AZ654" s="119">
        <f t="shared" si="253"/>
        <v>-2316.9488328775005</v>
      </c>
      <c r="BA654" s="140">
        <f t="shared" si="254"/>
        <v>8.3850100935357679E-5</v>
      </c>
      <c r="BB654" s="140">
        <f t="shared" si="255"/>
        <v>6.6807201268858057E-2</v>
      </c>
      <c r="BC654" s="119">
        <f t="shared" si="256"/>
        <v>8.3850100935357679E-5</v>
      </c>
      <c r="BD654" s="119" t="str">
        <f t="shared" si="257"/>
        <v/>
      </c>
      <c r="BE654" s="119" t="str">
        <f t="shared" si="258"/>
        <v/>
      </c>
      <c r="BF654" s="119">
        <f t="shared" si="259"/>
        <v>0</v>
      </c>
      <c r="BG654" s="119">
        <f t="shared" si="260"/>
        <v>8.3850100935357679E-5</v>
      </c>
      <c r="BH654" s="119" t="str">
        <f t="shared" si="261"/>
        <v/>
      </c>
      <c r="BM654" s="134">
        <v>625</v>
      </c>
      <c r="BN654" s="119">
        <f t="shared" si="262"/>
        <v>-7.3536949320941805</v>
      </c>
      <c r="BO654" s="140">
        <f t="shared" si="263"/>
        <v>2.6418881296114863E-2</v>
      </c>
      <c r="BP654" s="140">
        <f t="shared" si="264"/>
        <v>6.6807201268858057E-2</v>
      </c>
      <c r="BQ654" s="119">
        <f t="shared" si="265"/>
        <v>2.6418881296114863E-2</v>
      </c>
      <c r="BR654" s="119" t="str">
        <f t="shared" si="266"/>
        <v/>
      </c>
      <c r="BS654" s="119" t="str">
        <f t="shared" si="267"/>
        <v/>
      </c>
      <c r="BT654" s="140">
        <f t="shared" si="268"/>
        <v>0</v>
      </c>
      <c r="BU654" s="119">
        <f t="shared" si="269"/>
        <v>2.6418881296114863E-2</v>
      </c>
      <c r="BV654" s="119" t="str">
        <f t="shared" si="270"/>
        <v/>
      </c>
      <c r="BZ654" s="136">
        <f t="shared" si="252"/>
        <v>4.0448000000000501</v>
      </c>
      <c r="CA654" s="119">
        <f t="shared" si="250"/>
        <v>0.77460310587442149</v>
      </c>
      <c r="CB654" s="119">
        <f t="shared" si="251"/>
        <v>7.4146030607902258E-4</v>
      </c>
      <c r="CC654" s="119" t="str">
        <f t="shared" si="271"/>
        <v/>
      </c>
      <c r="CD654" s="121" t="str">
        <f t="shared" si="272"/>
        <v/>
      </c>
    </row>
    <row r="655" spans="51:82" ht="20.100000000000001" customHeight="1" x14ac:dyDescent="0.25">
      <c r="AY655" s="134">
        <v>626</v>
      </c>
      <c r="AZ655" s="119">
        <f t="shared" si="253"/>
        <v>-2310.7703026564941</v>
      </c>
      <c r="BA655" s="140">
        <f t="shared" si="254"/>
        <v>8.435403903091206E-5</v>
      </c>
      <c r="BB655" s="140">
        <f t="shared" si="255"/>
        <v>6.7326827588010688E-2</v>
      </c>
      <c r="BC655" s="119">
        <f t="shared" si="256"/>
        <v>8.435403903091206E-5</v>
      </c>
      <c r="BD655" s="119" t="str">
        <f t="shared" si="257"/>
        <v/>
      </c>
      <c r="BE655" s="119" t="str">
        <f t="shared" si="258"/>
        <v/>
      </c>
      <c r="BF655" s="119">
        <f t="shared" si="259"/>
        <v>0</v>
      </c>
      <c r="BG655" s="119">
        <f t="shared" si="260"/>
        <v>8.435403903091206E-5</v>
      </c>
      <c r="BH655" s="119" t="str">
        <f t="shared" si="261"/>
        <v/>
      </c>
      <c r="BM655" s="134">
        <v>626</v>
      </c>
      <c r="BN655" s="119">
        <f t="shared" si="262"/>
        <v>-7.3340850789419285</v>
      </c>
      <c r="BO655" s="140">
        <f t="shared" si="263"/>
        <v>2.6577658454144837E-2</v>
      </c>
      <c r="BP655" s="140">
        <f t="shared" si="264"/>
        <v>6.7326827588010743E-2</v>
      </c>
      <c r="BQ655" s="119">
        <f t="shared" si="265"/>
        <v>2.6577658454144837E-2</v>
      </c>
      <c r="BR655" s="119" t="str">
        <f t="shared" si="266"/>
        <v/>
      </c>
      <c r="BS655" s="119" t="str">
        <f t="shared" si="267"/>
        <v/>
      </c>
      <c r="BT655" s="140">
        <f t="shared" si="268"/>
        <v>0</v>
      </c>
      <c r="BU655" s="119">
        <f t="shared" si="269"/>
        <v>2.6577658454144837E-2</v>
      </c>
      <c r="BV655" s="119" t="str">
        <f t="shared" si="270"/>
        <v/>
      </c>
      <c r="BZ655" s="136">
        <f t="shared" si="252"/>
        <v>4.0512000000000503</v>
      </c>
      <c r="CA655" s="119">
        <f t="shared" si="250"/>
        <v>0.77386164556834247</v>
      </c>
      <c r="CB655" s="119">
        <f t="shared" si="251"/>
        <v>7.4201620054892281E-4</v>
      </c>
      <c r="CC655" s="119" t="str">
        <f t="shared" si="271"/>
        <v/>
      </c>
      <c r="CD655" s="121" t="str">
        <f t="shared" si="272"/>
        <v/>
      </c>
    </row>
    <row r="656" spans="51:82" ht="20.100000000000001" customHeight="1" x14ac:dyDescent="0.25">
      <c r="AY656" s="134">
        <v>627</v>
      </c>
      <c r="AZ656" s="119">
        <f t="shared" si="253"/>
        <v>-2304.5917724354872</v>
      </c>
      <c r="BA656" s="140">
        <f t="shared" si="254"/>
        <v>8.4859648023113762E-5</v>
      </c>
      <c r="BB656" s="140">
        <f t="shared" si="255"/>
        <v>6.784957266892748E-2</v>
      </c>
      <c r="BC656" s="119">
        <f t="shared" si="256"/>
        <v>8.4859648023113762E-5</v>
      </c>
      <c r="BD656" s="119" t="str">
        <f t="shared" si="257"/>
        <v/>
      </c>
      <c r="BE656" s="119" t="str">
        <f t="shared" si="258"/>
        <v/>
      </c>
      <c r="BF656" s="119">
        <f t="shared" si="259"/>
        <v>0</v>
      </c>
      <c r="BG656" s="119">
        <f t="shared" si="260"/>
        <v>8.4859648023113762E-5</v>
      </c>
      <c r="BH656" s="119" t="str">
        <f t="shared" si="261"/>
        <v/>
      </c>
      <c r="BM656" s="134">
        <v>627</v>
      </c>
      <c r="BN656" s="119">
        <f t="shared" si="262"/>
        <v>-7.3144752257896766</v>
      </c>
      <c r="BO656" s="140">
        <f t="shared" si="263"/>
        <v>2.6736962066164601E-2</v>
      </c>
      <c r="BP656" s="140">
        <f t="shared" si="264"/>
        <v>6.7849572668927549E-2</v>
      </c>
      <c r="BQ656" s="119">
        <f t="shared" si="265"/>
        <v>2.6736962066164601E-2</v>
      </c>
      <c r="BR656" s="119" t="str">
        <f t="shared" si="266"/>
        <v/>
      </c>
      <c r="BS656" s="119" t="str">
        <f t="shared" si="267"/>
        <v/>
      </c>
      <c r="BT656" s="140">
        <f t="shared" si="268"/>
        <v>0</v>
      </c>
      <c r="BU656" s="119">
        <f t="shared" si="269"/>
        <v>2.6736962066164601E-2</v>
      </c>
      <c r="BV656" s="119" t="str">
        <f t="shared" si="270"/>
        <v/>
      </c>
      <c r="BZ656" s="136">
        <f t="shared" si="252"/>
        <v>4.0576000000000505</v>
      </c>
      <c r="CA656" s="119">
        <f t="shared" si="250"/>
        <v>0.77311962936779355</v>
      </c>
      <c r="CB656" s="119">
        <f t="shared" si="251"/>
        <v>7.4256788601057E-4</v>
      </c>
      <c r="CC656" s="119" t="str">
        <f t="shared" si="271"/>
        <v/>
      </c>
      <c r="CD656" s="121" t="str">
        <f t="shared" si="272"/>
        <v/>
      </c>
    </row>
    <row r="657" spans="51:82" ht="20.100000000000001" customHeight="1" x14ac:dyDescent="0.25">
      <c r="AY657" s="134">
        <v>628</v>
      </c>
      <c r="AZ657" s="119">
        <f t="shared" si="253"/>
        <v>-2298.4132422144808</v>
      </c>
      <c r="BA657" s="140">
        <f t="shared" si="254"/>
        <v>8.5366921699289695E-5</v>
      </c>
      <c r="BB657" s="140">
        <f t="shared" si="255"/>
        <v>6.8375446816161728E-2</v>
      </c>
      <c r="BC657" s="119">
        <f t="shared" si="256"/>
        <v>8.5366921699289695E-5</v>
      </c>
      <c r="BD657" s="119" t="str">
        <f t="shared" si="257"/>
        <v/>
      </c>
      <c r="BE657" s="119" t="str">
        <f t="shared" si="258"/>
        <v/>
      </c>
      <c r="BF657" s="119">
        <f t="shared" si="259"/>
        <v>0</v>
      </c>
      <c r="BG657" s="119">
        <f t="shared" si="260"/>
        <v>8.5366921699289695E-5</v>
      </c>
      <c r="BH657" s="119" t="str">
        <f t="shared" si="261"/>
        <v/>
      </c>
      <c r="BM657" s="134">
        <v>628</v>
      </c>
      <c r="BN657" s="119">
        <f t="shared" si="262"/>
        <v>-7.2948653726374264</v>
      </c>
      <c r="BO657" s="140">
        <f t="shared" si="263"/>
        <v>2.6896790174730238E-2</v>
      </c>
      <c r="BP657" s="140">
        <f t="shared" si="264"/>
        <v>6.8375446816161783E-2</v>
      </c>
      <c r="BQ657" s="119">
        <f t="shared" si="265"/>
        <v>2.6896790174730238E-2</v>
      </c>
      <c r="BR657" s="119" t="str">
        <f t="shared" si="266"/>
        <v/>
      </c>
      <c r="BS657" s="119" t="str">
        <f t="shared" si="267"/>
        <v/>
      </c>
      <c r="BT657" s="140">
        <f t="shared" si="268"/>
        <v>0</v>
      </c>
      <c r="BU657" s="119">
        <f t="shared" si="269"/>
        <v>2.6896790174730238E-2</v>
      </c>
      <c r="BV657" s="119" t="str">
        <f t="shared" si="270"/>
        <v/>
      </c>
      <c r="BZ657" s="136">
        <f t="shared" si="252"/>
        <v>4.0640000000000507</v>
      </c>
      <c r="CA657" s="119">
        <f t="shared" si="250"/>
        <v>0.77237706148178298</v>
      </c>
      <c r="CB657" s="119">
        <f t="shared" si="251"/>
        <v>7.4311536703974834E-4</v>
      </c>
      <c r="CC657" s="119" t="str">
        <f t="shared" si="271"/>
        <v/>
      </c>
      <c r="CD657" s="121" t="str">
        <f t="shared" si="272"/>
        <v/>
      </c>
    </row>
    <row r="658" spans="51:82" ht="20.100000000000001" customHeight="1" x14ac:dyDescent="0.25">
      <c r="AY658" s="134">
        <v>629</v>
      </c>
      <c r="AZ658" s="119">
        <f t="shared" si="253"/>
        <v>-2292.2347119934739</v>
      </c>
      <c r="BA658" s="140">
        <f t="shared" si="254"/>
        <v>8.5875853729435847E-5</v>
      </c>
      <c r="BB658" s="140">
        <f t="shared" si="255"/>
        <v>6.8904460295518999E-2</v>
      </c>
      <c r="BC658" s="119">
        <f t="shared" si="256"/>
        <v>8.5875853729435847E-5</v>
      </c>
      <c r="BD658" s="119" t="str">
        <f t="shared" si="257"/>
        <v/>
      </c>
      <c r="BE658" s="119" t="str">
        <f t="shared" si="258"/>
        <v/>
      </c>
      <c r="BF658" s="119">
        <f t="shared" si="259"/>
        <v>0</v>
      </c>
      <c r="BG658" s="119">
        <f t="shared" si="260"/>
        <v>8.5875853729435847E-5</v>
      </c>
      <c r="BH658" s="119" t="str">
        <f t="shared" si="261"/>
        <v/>
      </c>
      <c r="BM658" s="134">
        <v>629</v>
      </c>
      <c r="BN658" s="119">
        <f t="shared" si="262"/>
        <v>-7.2752555194851745</v>
      </c>
      <c r="BO658" s="140">
        <f t="shared" si="263"/>
        <v>2.705714078543001E-2</v>
      </c>
      <c r="BP658" s="140">
        <f t="shared" si="264"/>
        <v>6.8904460295519041E-2</v>
      </c>
      <c r="BQ658" s="119">
        <f t="shared" si="265"/>
        <v>2.705714078543001E-2</v>
      </c>
      <c r="BR658" s="119" t="str">
        <f t="shared" si="266"/>
        <v/>
      </c>
      <c r="BS658" s="119" t="str">
        <f t="shared" si="267"/>
        <v/>
      </c>
      <c r="BT658" s="140">
        <f t="shared" si="268"/>
        <v>0</v>
      </c>
      <c r="BU658" s="119">
        <f t="shared" si="269"/>
        <v>2.705714078543001E-2</v>
      </c>
      <c r="BV658" s="119" t="str">
        <f t="shared" si="270"/>
        <v/>
      </c>
      <c r="BZ658" s="136">
        <f t="shared" si="252"/>
        <v>4.0704000000000509</v>
      </c>
      <c r="CA658" s="119">
        <f t="shared" si="250"/>
        <v>0.77163394611474323</v>
      </c>
      <c r="CB658" s="119">
        <f t="shared" si="251"/>
        <v>7.436586482558738E-4</v>
      </c>
      <c r="CC658" s="119" t="str">
        <f t="shared" si="271"/>
        <v/>
      </c>
      <c r="CD658" s="121" t="str">
        <f t="shared" si="272"/>
        <v/>
      </c>
    </row>
    <row r="659" spans="51:82" ht="20.100000000000001" customHeight="1" x14ac:dyDescent="0.25">
      <c r="AY659" s="134">
        <v>630</v>
      </c>
      <c r="AZ659" s="119">
        <f t="shared" si="253"/>
        <v>-2286.0561817724674</v>
      </c>
      <c r="BA659" s="140">
        <f t="shared" si="254"/>
        <v>8.6386437665922231E-5</v>
      </c>
      <c r="BB659" s="140">
        <f t="shared" si="255"/>
        <v>6.9436623333331698E-2</v>
      </c>
      <c r="BC659" s="119">
        <f t="shared" si="256"/>
        <v>8.6386437665922231E-5</v>
      </c>
      <c r="BD659" s="119" t="str">
        <f t="shared" si="257"/>
        <v/>
      </c>
      <c r="BE659" s="119" t="str">
        <f t="shared" si="258"/>
        <v/>
      </c>
      <c r="BF659" s="119">
        <f t="shared" si="259"/>
        <v>0</v>
      </c>
      <c r="BG659" s="119">
        <f t="shared" si="260"/>
        <v>8.6386437665922231E-5</v>
      </c>
      <c r="BH659" s="119" t="str">
        <f t="shared" si="261"/>
        <v/>
      </c>
      <c r="BM659" s="134">
        <v>630</v>
      </c>
      <c r="BN659" s="119">
        <f t="shared" si="262"/>
        <v>-7.2556456663329243</v>
      </c>
      <c r="BO659" s="140">
        <f t="shared" si="263"/>
        <v>2.7218011866791438E-2</v>
      </c>
      <c r="BP659" s="140">
        <f t="shared" si="264"/>
        <v>6.9436623333331698E-2</v>
      </c>
      <c r="BQ659" s="119">
        <f t="shared" si="265"/>
        <v>2.7218011866791438E-2</v>
      </c>
      <c r="BR659" s="119" t="str">
        <f t="shared" si="266"/>
        <v/>
      </c>
      <c r="BS659" s="119" t="str">
        <f t="shared" si="267"/>
        <v/>
      </c>
      <c r="BT659" s="140">
        <f t="shared" si="268"/>
        <v>0</v>
      </c>
      <c r="BU659" s="119">
        <f t="shared" si="269"/>
        <v>2.7218011866791438E-2</v>
      </c>
      <c r="BV659" s="119" t="str">
        <f t="shared" si="270"/>
        <v/>
      </c>
      <c r="BZ659" s="136">
        <f t="shared" si="252"/>
        <v>4.076800000000051</v>
      </c>
      <c r="CA659" s="119">
        <f t="shared" si="250"/>
        <v>0.77089028746648736</v>
      </c>
      <c r="CB659" s="119">
        <f t="shared" si="251"/>
        <v>7.4419773432476966E-4</v>
      </c>
      <c r="CC659" s="119" t="str">
        <f t="shared" si="271"/>
        <v/>
      </c>
      <c r="CD659" s="121" t="str">
        <f t="shared" si="272"/>
        <v/>
      </c>
    </row>
    <row r="660" spans="51:82" ht="20.100000000000001" customHeight="1" x14ac:dyDescent="0.25">
      <c r="AY660" s="134">
        <v>631</v>
      </c>
      <c r="AZ660" s="119">
        <f t="shared" si="253"/>
        <v>-2279.8776515514605</v>
      </c>
      <c r="BA660" s="140">
        <f t="shared" si="254"/>
        <v>8.6898666943205463E-5</v>
      </c>
      <c r="BB660" s="140">
        <f t="shared" si="255"/>
        <v>6.9971946115731112E-2</v>
      </c>
      <c r="BC660" s="119">
        <f t="shared" si="256"/>
        <v>8.6898666943205463E-5</v>
      </c>
      <c r="BD660" s="119" t="str">
        <f t="shared" si="257"/>
        <v/>
      </c>
      <c r="BE660" s="119" t="str">
        <f t="shared" si="258"/>
        <v/>
      </c>
      <c r="BF660" s="119">
        <f t="shared" si="259"/>
        <v>0</v>
      </c>
      <c r="BG660" s="119">
        <f t="shared" si="260"/>
        <v>8.6898666943205463E-5</v>
      </c>
      <c r="BH660" s="119" t="str">
        <f t="shared" si="261"/>
        <v/>
      </c>
      <c r="BM660" s="134">
        <v>631</v>
      </c>
      <c r="BN660" s="119">
        <f t="shared" si="262"/>
        <v>-7.2360358131806723</v>
      </c>
      <c r="BO660" s="140">
        <f t="shared" si="263"/>
        <v>2.7379401350190794E-2</v>
      </c>
      <c r="BP660" s="140">
        <f t="shared" si="264"/>
        <v>6.9971946115731112E-2</v>
      </c>
      <c r="BQ660" s="119">
        <f t="shared" si="265"/>
        <v>2.7379401350190794E-2</v>
      </c>
      <c r="BR660" s="119" t="str">
        <f t="shared" si="266"/>
        <v/>
      </c>
      <c r="BS660" s="119" t="str">
        <f t="shared" si="267"/>
        <v/>
      </c>
      <c r="BT660" s="140">
        <f t="shared" si="268"/>
        <v>0</v>
      </c>
      <c r="BU660" s="119">
        <f t="shared" si="269"/>
        <v>2.7379401350190794E-2</v>
      </c>
      <c r="BV660" s="119" t="str">
        <f t="shared" si="270"/>
        <v/>
      </c>
      <c r="BZ660" s="136">
        <f t="shared" si="252"/>
        <v>4.0832000000000512</v>
      </c>
      <c r="CA660" s="119">
        <f t="shared" si="250"/>
        <v>0.77014608973216259</v>
      </c>
      <c r="CB660" s="119">
        <f t="shared" si="251"/>
        <v>7.4473262995500278E-4</v>
      </c>
      <c r="CC660" s="119" t="str">
        <f t="shared" si="271"/>
        <v/>
      </c>
      <c r="CD660" s="121" t="str">
        <f t="shared" si="272"/>
        <v/>
      </c>
    </row>
    <row r="661" spans="51:82" ht="20.100000000000001" customHeight="1" x14ac:dyDescent="0.25">
      <c r="AY661" s="134">
        <v>632</v>
      </c>
      <c r="AZ661" s="119">
        <f t="shared" si="253"/>
        <v>-2273.6991213304541</v>
      </c>
      <c r="BA661" s="140">
        <f t="shared" si="254"/>
        <v>8.7412534877549203E-5</v>
      </c>
      <c r="BB661" s="140">
        <f t="shared" si="255"/>
        <v>7.0510438787918114E-2</v>
      </c>
      <c r="BC661" s="119">
        <f t="shared" si="256"/>
        <v>8.7412534877549203E-5</v>
      </c>
      <c r="BD661" s="119" t="str">
        <f t="shared" si="257"/>
        <v/>
      </c>
      <c r="BE661" s="119" t="str">
        <f t="shared" si="258"/>
        <v/>
      </c>
      <c r="BF661" s="119">
        <f t="shared" si="259"/>
        <v>0</v>
      </c>
      <c r="BG661" s="119">
        <f t="shared" si="260"/>
        <v>8.7412534877549203E-5</v>
      </c>
      <c r="BH661" s="119" t="str">
        <f t="shared" si="261"/>
        <v/>
      </c>
      <c r="BM661" s="134">
        <v>632</v>
      </c>
      <c r="BN661" s="119">
        <f t="shared" si="262"/>
        <v>-7.2164259600284222</v>
      </c>
      <c r="BO661" s="140">
        <f t="shared" si="263"/>
        <v>2.7541307129764901E-2</v>
      </c>
      <c r="BP661" s="140">
        <f t="shared" si="264"/>
        <v>7.0510438787918114E-2</v>
      </c>
      <c r="BQ661" s="119">
        <f t="shared" si="265"/>
        <v>2.7541307129764901E-2</v>
      </c>
      <c r="BR661" s="119" t="str">
        <f t="shared" si="266"/>
        <v/>
      </c>
      <c r="BS661" s="119" t="str">
        <f t="shared" si="267"/>
        <v/>
      </c>
      <c r="BT661" s="140">
        <f t="shared" si="268"/>
        <v>0</v>
      </c>
      <c r="BU661" s="119">
        <f t="shared" si="269"/>
        <v>2.7541307129764901E-2</v>
      </c>
      <c r="BV661" s="119" t="str">
        <f t="shared" si="270"/>
        <v/>
      </c>
      <c r="BZ661" s="136">
        <f t="shared" si="252"/>
        <v>4.0896000000000514</v>
      </c>
      <c r="CA661" s="119">
        <f t="shared" si="250"/>
        <v>0.76940135710220758</v>
      </c>
      <c r="CB661" s="119">
        <f t="shared" si="251"/>
        <v>7.4526333990099225E-4</v>
      </c>
      <c r="CC661" s="119" t="str">
        <f t="shared" si="271"/>
        <v/>
      </c>
      <c r="CD661" s="121" t="str">
        <f t="shared" si="272"/>
        <v/>
      </c>
    </row>
    <row r="662" spans="51:82" ht="20.100000000000001" customHeight="1" x14ac:dyDescent="0.25">
      <c r="AY662" s="134">
        <v>633</v>
      </c>
      <c r="AZ662" s="119">
        <f t="shared" si="253"/>
        <v>-2267.5205911094472</v>
      </c>
      <c r="BA662" s="140">
        <f t="shared" si="254"/>
        <v>8.7928034666752314E-5</v>
      </c>
      <c r="BB662" s="140">
        <f t="shared" si="255"/>
        <v>7.1052111453432251E-2</v>
      </c>
      <c r="BC662" s="119">
        <f t="shared" si="256"/>
        <v>8.7928034666752314E-5</v>
      </c>
      <c r="BD662" s="119" t="str">
        <f t="shared" si="257"/>
        <v/>
      </c>
      <c r="BE662" s="119" t="str">
        <f t="shared" si="258"/>
        <v/>
      </c>
      <c r="BF662" s="119">
        <f t="shared" si="259"/>
        <v>0</v>
      </c>
      <c r="BG662" s="119">
        <f t="shared" si="260"/>
        <v>8.7928034666752314E-5</v>
      </c>
      <c r="BH662" s="119" t="str">
        <f t="shared" si="261"/>
        <v/>
      </c>
      <c r="BM662" s="134">
        <v>633</v>
      </c>
      <c r="BN662" s="119">
        <f t="shared" si="262"/>
        <v>-7.1968161068761702</v>
      </c>
      <c r="BO662" s="140">
        <f t="shared" si="263"/>
        <v>2.7703727062325618E-2</v>
      </c>
      <c r="BP662" s="140">
        <f t="shared" si="264"/>
        <v>7.1052111453432251E-2</v>
      </c>
      <c r="BQ662" s="119">
        <f t="shared" si="265"/>
        <v>2.7703727062325618E-2</v>
      </c>
      <c r="BR662" s="119" t="str">
        <f t="shared" si="266"/>
        <v/>
      </c>
      <c r="BS662" s="119" t="str">
        <f t="shared" si="267"/>
        <v/>
      </c>
      <c r="BT662" s="140">
        <f t="shared" si="268"/>
        <v>0</v>
      </c>
      <c r="BU662" s="119">
        <f t="shared" si="269"/>
        <v>2.7703727062325618E-2</v>
      </c>
      <c r="BV662" s="119" t="str">
        <f t="shared" si="270"/>
        <v/>
      </c>
      <c r="BZ662" s="136">
        <f t="shared" si="252"/>
        <v>4.0960000000000516</v>
      </c>
      <c r="CA662" s="119">
        <f t="shared" si="250"/>
        <v>0.76865609376230659</v>
      </c>
      <c r="CB662" s="119">
        <f t="shared" si="251"/>
        <v>7.4578986896089994E-4</v>
      </c>
      <c r="CC662" s="119" t="str">
        <f t="shared" si="271"/>
        <v/>
      </c>
      <c r="CD662" s="121" t="str">
        <f t="shared" si="272"/>
        <v/>
      </c>
    </row>
    <row r="663" spans="51:82" ht="20.100000000000001" customHeight="1" x14ac:dyDescent="0.25">
      <c r="AY663" s="134">
        <v>634</v>
      </c>
      <c r="AZ663" s="119">
        <f t="shared" si="253"/>
        <v>-2261.3420608884408</v>
      </c>
      <c r="BA663" s="140">
        <f t="shared" si="254"/>
        <v>8.8445159389884955E-5</v>
      </c>
      <c r="BB663" s="140">
        <f t="shared" si="255"/>
        <v>7.159697417341862E-2</v>
      </c>
      <c r="BC663" s="119">
        <f t="shared" si="256"/>
        <v>8.8445159389884955E-5</v>
      </c>
      <c r="BD663" s="119" t="str">
        <f t="shared" si="257"/>
        <v/>
      </c>
      <c r="BE663" s="119" t="str">
        <f t="shared" si="258"/>
        <v/>
      </c>
      <c r="BF663" s="119">
        <f t="shared" si="259"/>
        <v>0</v>
      </c>
      <c r="BG663" s="119">
        <f t="shared" si="260"/>
        <v>8.8445159389884955E-5</v>
      </c>
      <c r="BH663" s="119" t="str">
        <f t="shared" si="261"/>
        <v/>
      </c>
      <c r="BM663" s="134">
        <v>634</v>
      </c>
      <c r="BN663" s="119">
        <f t="shared" si="262"/>
        <v>-7.1772062537239201</v>
      </c>
      <c r="BO663" s="140">
        <f t="shared" si="263"/>
        <v>2.7866658967276556E-2</v>
      </c>
      <c r="BP663" s="140">
        <f t="shared" si="264"/>
        <v>7.159697417341862E-2</v>
      </c>
      <c r="BQ663" s="119">
        <f t="shared" si="265"/>
        <v>2.7866658967276556E-2</v>
      </c>
      <c r="BR663" s="119" t="str">
        <f t="shared" si="266"/>
        <v/>
      </c>
      <c r="BS663" s="119" t="str">
        <f t="shared" si="267"/>
        <v/>
      </c>
      <c r="BT663" s="140">
        <f t="shared" si="268"/>
        <v>0</v>
      </c>
      <c r="BU663" s="119">
        <f t="shared" si="269"/>
        <v>2.7866658967276556E-2</v>
      </c>
      <c r="BV663" s="119" t="str">
        <f t="shared" si="270"/>
        <v/>
      </c>
      <c r="BZ663" s="136">
        <f t="shared" si="252"/>
        <v>4.1024000000000518</v>
      </c>
      <c r="CA663" s="119">
        <f t="shared" ref="CA663:CA726" si="273">_xlfn.CHISQ.DIST.RT(BZ663,7)</f>
        <v>0.76791030389334569</v>
      </c>
      <c r="CB663" s="119">
        <f t="shared" ref="CB663:CB726" si="274">CA663-CA664</f>
        <v>7.4631222197540925E-4</v>
      </c>
      <c r="CC663" s="119" t="str">
        <f t="shared" si="271"/>
        <v/>
      </c>
      <c r="CD663" s="121" t="str">
        <f t="shared" si="272"/>
        <v/>
      </c>
    </row>
    <row r="664" spans="51:82" ht="20.100000000000001" customHeight="1" x14ac:dyDescent="0.25">
      <c r="AY664" s="134">
        <v>635</v>
      </c>
      <c r="AZ664" s="119">
        <f t="shared" si="253"/>
        <v>-2255.1635306674339</v>
      </c>
      <c r="BA664" s="140">
        <f t="shared" si="254"/>
        <v>8.8963902007032673E-5</v>
      </c>
      <c r="BB664" s="140">
        <f t="shared" si="255"/>
        <v>7.2145036965893777E-2</v>
      </c>
      <c r="BC664" s="119">
        <f t="shared" si="256"/>
        <v>8.8963902007032673E-5</v>
      </c>
      <c r="BD664" s="119" t="str">
        <f t="shared" si="257"/>
        <v/>
      </c>
      <c r="BE664" s="119" t="str">
        <f t="shared" si="258"/>
        <v/>
      </c>
      <c r="BF664" s="119">
        <f t="shared" si="259"/>
        <v>0</v>
      </c>
      <c r="BG664" s="119">
        <f t="shared" si="260"/>
        <v>8.8963902007032673E-5</v>
      </c>
      <c r="BH664" s="119" t="str">
        <f t="shared" si="261"/>
        <v/>
      </c>
      <c r="BM664" s="134">
        <v>635</v>
      </c>
      <c r="BN664" s="119">
        <f t="shared" si="262"/>
        <v>-7.1575964005716681</v>
      </c>
      <c r="BO664" s="140">
        <f t="shared" si="263"/>
        <v>2.8030100626532602E-2</v>
      </c>
      <c r="BP664" s="140">
        <f t="shared" si="264"/>
        <v>7.2145036965893805E-2</v>
      </c>
      <c r="BQ664" s="119">
        <f t="shared" si="265"/>
        <v>2.8030100626532602E-2</v>
      </c>
      <c r="BR664" s="119" t="str">
        <f t="shared" si="266"/>
        <v/>
      </c>
      <c r="BS664" s="119" t="str">
        <f t="shared" si="267"/>
        <v/>
      </c>
      <c r="BT664" s="140">
        <f t="shared" si="268"/>
        <v>0</v>
      </c>
      <c r="BU664" s="119">
        <f t="shared" si="269"/>
        <v>2.8030100626532602E-2</v>
      </c>
      <c r="BV664" s="119" t="str">
        <f t="shared" si="270"/>
        <v/>
      </c>
      <c r="BZ664" s="136">
        <f t="shared" si="252"/>
        <v>4.108800000000052</v>
      </c>
      <c r="CA664" s="119">
        <f t="shared" si="273"/>
        <v>0.76716399167137028</v>
      </c>
      <c r="CB664" s="119">
        <f t="shared" si="274"/>
        <v>7.468304038295015E-4</v>
      </c>
      <c r="CC664" s="119" t="str">
        <f t="shared" si="271"/>
        <v/>
      </c>
      <c r="CD664" s="121" t="str">
        <f t="shared" si="272"/>
        <v/>
      </c>
    </row>
    <row r="665" spans="51:82" ht="20.100000000000001" customHeight="1" x14ac:dyDescent="0.25">
      <c r="AY665" s="134">
        <v>636</v>
      </c>
      <c r="AZ665" s="119">
        <f t="shared" si="253"/>
        <v>-2248.9850004464274</v>
      </c>
      <c r="BA665" s="140">
        <f t="shared" si="254"/>
        <v>8.94842553590484E-5</v>
      </c>
      <c r="BB665" s="140">
        <f t="shared" si="255"/>
        <v>7.269630980500974E-2</v>
      </c>
      <c r="BC665" s="119">
        <f t="shared" si="256"/>
        <v>8.94842553590484E-5</v>
      </c>
      <c r="BD665" s="119" t="str">
        <f t="shared" si="257"/>
        <v/>
      </c>
      <c r="BE665" s="119" t="str">
        <f t="shared" si="258"/>
        <v/>
      </c>
      <c r="BF665" s="119">
        <f t="shared" si="259"/>
        <v>0</v>
      </c>
      <c r="BG665" s="119">
        <f t="shared" si="260"/>
        <v>8.94842553590484E-5</v>
      </c>
      <c r="BH665" s="119" t="str">
        <f t="shared" si="261"/>
        <v/>
      </c>
      <c r="BM665" s="134">
        <v>636</v>
      </c>
      <c r="BN665" s="119">
        <f t="shared" si="262"/>
        <v>-7.1379865474194162</v>
      </c>
      <c r="BO665" s="140">
        <f t="shared" si="263"/>
        <v>2.8194049784441646E-2</v>
      </c>
      <c r="BP665" s="140">
        <f t="shared" si="264"/>
        <v>7.2696309805009796E-2</v>
      </c>
      <c r="BQ665" s="119">
        <f t="shared" si="265"/>
        <v>2.8194049784441646E-2</v>
      </c>
      <c r="BR665" s="119" t="str">
        <f t="shared" si="266"/>
        <v/>
      </c>
      <c r="BS665" s="119" t="str">
        <f t="shared" si="267"/>
        <v/>
      </c>
      <c r="BT665" s="140">
        <f t="shared" si="268"/>
        <v>0</v>
      </c>
      <c r="BU665" s="119">
        <f t="shared" si="269"/>
        <v>2.8194049784441646E-2</v>
      </c>
      <c r="BV665" s="119" t="str">
        <f t="shared" si="270"/>
        <v/>
      </c>
      <c r="BZ665" s="136">
        <f t="shared" ref="BZ665:BZ728" si="275">BZ664+$CC$19</f>
        <v>4.1152000000000521</v>
      </c>
      <c r="CA665" s="119">
        <f t="shared" si="273"/>
        <v>0.76641716126754078</v>
      </c>
      <c r="CB665" s="119">
        <f t="shared" si="274"/>
        <v>7.4734441945012442E-4</v>
      </c>
      <c r="CC665" s="119" t="str">
        <f t="shared" si="271"/>
        <v/>
      </c>
      <c r="CD665" s="121" t="str">
        <f t="shared" si="272"/>
        <v/>
      </c>
    </row>
    <row r="666" spans="51:82" ht="20.100000000000001" customHeight="1" x14ac:dyDescent="0.25">
      <c r="AY666" s="134">
        <v>637</v>
      </c>
      <c r="AZ666" s="119">
        <f t="shared" si="253"/>
        <v>-2242.8064702254205</v>
      </c>
      <c r="BA666" s="140">
        <f t="shared" si="254"/>
        <v>9.0006212167312912E-5</v>
      </c>
      <c r="BB666" s="140">
        <f t="shared" si="255"/>
        <v>7.3250802620316594E-2</v>
      </c>
      <c r="BC666" s="119">
        <f t="shared" si="256"/>
        <v>9.0006212167312912E-5</v>
      </c>
      <c r="BD666" s="119" t="str">
        <f t="shared" si="257"/>
        <v/>
      </c>
      <c r="BE666" s="119" t="str">
        <f t="shared" si="258"/>
        <v/>
      </c>
      <c r="BF666" s="119">
        <f t="shared" si="259"/>
        <v>0</v>
      </c>
      <c r="BG666" s="119">
        <f t="shared" si="260"/>
        <v>9.0006212167312912E-5</v>
      </c>
      <c r="BH666" s="119" t="str">
        <f t="shared" si="261"/>
        <v/>
      </c>
      <c r="BM666" s="134">
        <v>637</v>
      </c>
      <c r="BN666" s="119">
        <f t="shared" si="262"/>
        <v>-7.118376694267166</v>
      </c>
      <c r="BO666" s="140">
        <f t="shared" si="263"/>
        <v>2.8358504147709122E-2</v>
      </c>
      <c r="BP666" s="140">
        <f t="shared" si="264"/>
        <v>7.3250802620316594E-2</v>
      </c>
      <c r="BQ666" s="119">
        <f t="shared" si="265"/>
        <v>2.8358504147709122E-2</v>
      </c>
      <c r="BR666" s="119" t="str">
        <f t="shared" si="266"/>
        <v/>
      </c>
      <c r="BS666" s="119" t="str">
        <f t="shared" si="267"/>
        <v/>
      </c>
      <c r="BT666" s="140">
        <f t="shared" si="268"/>
        <v>0</v>
      </c>
      <c r="BU666" s="119">
        <f t="shared" si="269"/>
        <v>2.8358504147709122E-2</v>
      </c>
      <c r="BV666" s="119" t="str">
        <f t="shared" si="270"/>
        <v/>
      </c>
      <c r="BZ666" s="136">
        <f t="shared" si="275"/>
        <v>4.1216000000000523</v>
      </c>
      <c r="CA666" s="119">
        <f t="shared" si="273"/>
        <v>0.76566981684809066</v>
      </c>
      <c r="CB666" s="119">
        <f t="shared" si="274"/>
        <v>7.4785427380807956E-4</v>
      </c>
      <c r="CC666" s="119" t="str">
        <f t="shared" si="271"/>
        <v/>
      </c>
      <c r="CD666" s="121" t="str">
        <f t="shared" si="272"/>
        <v/>
      </c>
    </row>
    <row r="667" spans="51:82" ht="20.100000000000001" customHeight="1" x14ac:dyDescent="0.25">
      <c r="AY667" s="134">
        <v>638</v>
      </c>
      <c r="AZ667" s="119">
        <f t="shared" si="253"/>
        <v>-2236.6279400044141</v>
      </c>
      <c r="BA667" s="140">
        <f t="shared" si="254"/>
        <v>9.0529765033502897E-5</v>
      </c>
      <c r="BB667" s="140">
        <f t="shared" si="255"/>
        <v>7.3808525296023483E-2</v>
      </c>
      <c r="BC667" s="119">
        <f t="shared" si="256"/>
        <v>9.0529765033502897E-5</v>
      </c>
      <c r="BD667" s="119" t="str">
        <f t="shared" si="257"/>
        <v/>
      </c>
      <c r="BE667" s="119" t="str">
        <f t="shared" si="258"/>
        <v/>
      </c>
      <c r="BF667" s="119">
        <f t="shared" si="259"/>
        <v>0</v>
      </c>
      <c r="BG667" s="119">
        <f t="shared" si="260"/>
        <v>9.0529765033502897E-5</v>
      </c>
      <c r="BH667" s="119" t="str">
        <f t="shared" si="261"/>
        <v/>
      </c>
      <c r="BM667" s="134">
        <v>638</v>
      </c>
      <c r="BN667" s="119">
        <f t="shared" si="262"/>
        <v>-7.0987668411149141</v>
      </c>
      <c r="BO667" s="140">
        <f t="shared" si="263"/>
        <v>2.852346138532507E-2</v>
      </c>
      <c r="BP667" s="140">
        <f t="shared" si="264"/>
        <v>7.3808525296023539E-2</v>
      </c>
      <c r="BQ667" s="119">
        <f t="shared" si="265"/>
        <v>2.852346138532507E-2</v>
      </c>
      <c r="BR667" s="119" t="str">
        <f t="shared" si="266"/>
        <v/>
      </c>
      <c r="BS667" s="119" t="str">
        <f t="shared" si="267"/>
        <v/>
      </c>
      <c r="BT667" s="140">
        <f t="shared" si="268"/>
        <v>0</v>
      </c>
      <c r="BU667" s="119">
        <f t="shared" si="269"/>
        <v>2.852346138532507E-2</v>
      </c>
      <c r="BV667" s="119" t="str">
        <f t="shared" si="270"/>
        <v/>
      </c>
      <c r="BZ667" s="136">
        <f t="shared" si="275"/>
        <v>4.1280000000000525</v>
      </c>
      <c r="CA667" s="119">
        <f t="shared" si="273"/>
        <v>0.76492196257428258</v>
      </c>
      <c r="CB667" s="119">
        <f t="shared" si="274"/>
        <v>7.4835997191524672E-4</v>
      </c>
      <c r="CC667" s="119" t="str">
        <f t="shared" si="271"/>
        <v/>
      </c>
      <c r="CD667" s="121" t="str">
        <f t="shared" si="272"/>
        <v/>
      </c>
    </row>
    <row r="668" spans="51:82" ht="20.100000000000001" customHeight="1" x14ac:dyDescent="0.25">
      <c r="AY668" s="134">
        <v>639</v>
      </c>
      <c r="AZ668" s="119">
        <f t="shared" si="253"/>
        <v>-2230.4494097834072</v>
      </c>
      <c r="BA668" s="140">
        <f t="shared" si="254"/>
        <v>9.1054906439367859E-5</v>
      </c>
      <c r="BB668" s="140">
        <f t="shared" si="255"/>
        <v>7.4369487670258569E-2</v>
      </c>
      <c r="BC668" s="119">
        <f t="shared" si="256"/>
        <v>9.1054906439367859E-5</v>
      </c>
      <c r="BD668" s="119" t="str">
        <f t="shared" si="257"/>
        <v/>
      </c>
      <c r="BE668" s="119" t="str">
        <f t="shared" si="258"/>
        <v/>
      </c>
      <c r="BF668" s="119">
        <f t="shared" si="259"/>
        <v>0</v>
      </c>
      <c r="BG668" s="119">
        <f t="shared" si="260"/>
        <v>9.1054906439367859E-5</v>
      </c>
      <c r="BH668" s="119" t="str">
        <f t="shared" si="261"/>
        <v/>
      </c>
      <c r="BM668" s="134">
        <v>639</v>
      </c>
      <c r="BN668" s="119">
        <f t="shared" si="262"/>
        <v>-7.0791569879626639</v>
      </c>
      <c r="BO668" s="140">
        <f t="shared" si="263"/>
        <v>2.8688919128493622E-2</v>
      </c>
      <c r="BP668" s="140">
        <f t="shared" si="264"/>
        <v>7.4369487670258569E-2</v>
      </c>
      <c r="BQ668" s="119">
        <f t="shared" si="265"/>
        <v>2.8688919128493622E-2</v>
      </c>
      <c r="BR668" s="119" t="str">
        <f t="shared" si="266"/>
        <v/>
      </c>
      <c r="BS668" s="119" t="str">
        <f t="shared" si="267"/>
        <v/>
      </c>
      <c r="BT668" s="140">
        <f t="shared" si="268"/>
        <v>0</v>
      </c>
      <c r="BU668" s="119">
        <f t="shared" si="269"/>
        <v>2.8688919128493622E-2</v>
      </c>
      <c r="BV668" s="119" t="str">
        <f t="shared" si="270"/>
        <v/>
      </c>
      <c r="BZ668" s="136">
        <f t="shared" si="275"/>
        <v>4.1344000000000527</v>
      </c>
      <c r="CA668" s="119">
        <f t="shared" si="273"/>
        <v>0.76417360260236733</v>
      </c>
      <c r="CB668" s="119">
        <f t="shared" si="274"/>
        <v>7.4886151882569418E-4</v>
      </c>
      <c r="CC668" s="119" t="str">
        <f t="shared" si="271"/>
        <v/>
      </c>
      <c r="CD668" s="121" t="str">
        <f t="shared" si="272"/>
        <v/>
      </c>
    </row>
    <row r="669" spans="51:82" ht="20.100000000000001" customHeight="1" x14ac:dyDescent="0.25">
      <c r="AY669" s="134">
        <v>640</v>
      </c>
      <c r="AZ669" s="119">
        <f t="shared" ref="AZ669:AZ732" si="276">$AZ$23+(AY669*$AZ$26)</f>
        <v>-2224.2708795624008</v>
      </c>
      <c r="BA669" s="140">
        <f t="shared" ref="BA669:BA732" si="277">_xlfn.NORM.DIST($AZ669,$AZ$20,$AZ$21,0)</f>
        <v>9.1581628746514857E-5</v>
      </c>
      <c r="BB669" s="140">
        <f t="shared" ref="BB669:BB732" si="278">_xlfn.NORM.DIST($AZ669,$AZ$20,$AZ$21,1)</f>
        <v>7.4933699534326992E-2</v>
      </c>
      <c r="BC669" s="119">
        <f t="shared" ref="BC669:BC732" si="279">IF(OR(BB669&lt;$BD$25,BB669&gt;$BD$26),BA669,"")</f>
        <v>9.1581628746514857E-5</v>
      </c>
      <c r="BD669" s="119" t="str">
        <f t="shared" ref="BD669:BD732" si="280">IF(AND(BB669&gt;$BD$25,BB669&lt;$BD$26),BA669,"")</f>
        <v/>
      </c>
      <c r="BE669" s="119" t="str">
        <f t="shared" ref="BE669:BE732" si="281">IF(BA669=MAX($BA$29:$BA$2029),BA669,"")</f>
        <v/>
      </c>
      <c r="BF669" s="119">
        <f t="shared" ref="BF669:BF732" si="282">_xlfn.NORM.DIST(AZ669,$BD$21,$BD$22,0)</f>
        <v>0</v>
      </c>
      <c r="BG669" s="119">
        <f t="shared" ref="BG669:BG732" si="283">IF(BF669=MAX($BF$29:$BF$2029),BA669,"")</f>
        <v>9.1581628746514857E-5</v>
      </c>
      <c r="BH669" s="119" t="str">
        <f t="shared" ref="BH669:BH732" si="284">IF(BG669=MIN($BG$29:$BG$2029),BG669,"")</f>
        <v/>
      </c>
      <c r="BM669" s="134">
        <v>640</v>
      </c>
      <c r="BN669" s="119">
        <f t="shared" ref="BN669:BN732" si="285">$BN$23+(BM669*$BN$26)</f>
        <v>-7.059547134810412</v>
      </c>
      <c r="BO669" s="140">
        <f t="shared" ref="BO669:BO732" si="286">_xlfn.NORM.DIST(BN669,BN$20,BN$21,0)</f>
        <v>2.885487497056544E-2</v>
      </c>
      <c r="BP669" s="140">
        <f t="shared" ref="BP669:BP732" si="287">_xlfn.NORM.DIST(BN669,BN$20,BN$21,1)</f>
        <v>7.4933699534327061E-2</v>
      </c>
      <c r="BQ669" s="119">
        <f t="shared" ref="BQ669:BQ732" si="288">IF(OR(BP669&lt;$BR$25,BP669&gt;$BR$26),BO669,"")</f>
        <v>2.885487497056544E-2</v>
      </c>
      <c r="BR669" s="119" t="str">
        <f t="shared" ref="BR669:BR732" si="289">IF(AND(BP669&gt;$BR$25,BP669&lt;$BR$26),BO669,"")</f>
        <v/>
      </c>
      <c r="BS669" s="119" t="str">
        <f t="shared" ref="BS669:BS732" si="290">IF(BO669=MAX($BO$29:$BO$2029),BO669,"")</f>
        <v/>
      </c>
      <c r="BT669" s="140">
        <f t="shared" ref="BT669:BT732" si="291">_xlfn.NORM.DIST(BN669,$BR$21,$BR$22,0)</f>
        <v>0</v>
      </c>
      <c r="BU669" s="119">
        <f t="shared" ref="BU669:BU732" si="292">IF(BT669=MAX($BT$29:$BT$2029),BO669,"")</f>
        <v>2.885487497056544E-2</v>
      </c>
      <c r="BV669" s="119" t="str">
        <f t="shared" ref="BV669:BV732" si="293">IF(BU669=MIN($BU$29:$BU$2029),BU669,"")</f>
        <v/>
      </c>
      <c r="BZ669" s="136">
        <f t="shared" si="275"/>
        <v>4.1408000000000529</v>
      </c>
      <c r="CA669" s="119">
        <f t="shared" si="273"/>
        <v>0.76342474108354164</v>
      </c>
      <c r="CB669" s="119">
        <f t="shared" si="274"/>
        <v>7.4935891963512358E-4</v>
      </c>
      <c r="CC669" s="119" t="str">
        <f t="shared" si="271"/>
        <v/>
      </c>
      <c r="CD669" s="121" t="str">
        <f t="shared" si="272"/>
        <v/>
      </c>
    </row>
    <row r="670" spans="51:82" ht="20.100000000000001" customHeight="1" x14ac:dyDescent="0.25">
      <c r="AY670" s="134">
        <v>641</v>
      </c>
      <c r="AZ670" s="119">
        <f t="shared" si="276"/>
        <v>-2218.0923493413939</v>
      </c>
      <c r="BA670" s="140">
        <f t="shared" si="277"/>
        <v>9.2109924196202161E-5</v>
      </c>
      <c r="BB670" s="140">
        <f t="shared" si="278"/>
        <v>7.5501170631968456E-2</v>
      </c>
      <c r="BC670" s="119">
        <f t="shared" si="279"/>
        <v>9.2109924196202161E-5</v>
      </c>
      <c r="BD670" s="119" t="str">
        <f t="shared" si="280"/>
        <v/>
      </c>
      <c r="BE670" s="119" t="str">
        <f t="shared" si="281"/>
        <v/>
      </c>
      <c r="BF670" s="119">
        <f t="shared" si="282"/>
        <v>0</v>
      </c>
      <c r="BG670" s="119">
        <f t="shared" si="283"/>
        <v>9.2109924196202161E-5</v>
      </c>
      <c r="BH670" s="119" t="str">
        <f t="shared" si="284"/>
        <v/>
      </c>
      <c r="BM670" s="134">
        <v>641</v>
      </c>
      <c r="BN670" s="119">
        <f t="shared" si="285"/>
        <v>-7.0399372816581618</v>
      </c>
      <c r="BO670" s="140">
        <f t="shared" si="286"/>
        <v>2.9021326466972398E-2</v>
      </c>
      <c r="BP670" s="140">
        <f t="shared" si="287"/>
        <v>7.5501170631968456E-2</v>
      </c>
      <c r="BQ670" s="119">
        <f t="shared" si="288"/>
        <v>2.9021326466972398E-2</v>
      </c>
      <c r="BR670" s="119" t="str">
        <f t="shared" si="289"/>
        <v/>
      </c>
      <c r="BS670" s="119" t="str">
        <f t="shared" si="290"/>
        <v/>
      </c>
      <c r="BT670" s="140">
        <f t="shared" si="291"/>
        <v>0</v>
      </c>
      <c r="BU670" s="119">
        <f t="shared" si="292"/>
        <v>2.9021326466972398E-2</v>
      </c>
      <c r="BV670" s="119" t="str">
        <f t="shared" si="293"/>
        <v/>
      </c>
      <c r="BZ670" s="136">
        <f t="shared" si="275"/>
        <v>4.1472000000000531</v>
      </c>
      <c r="CA670" s="119">
        <f t="shared" si="273"/>
        <v>0.76267538216390651</v>
      </c>
      <c r="CB670" s="119">
        <f t="shared" si="274"/>
        <v>7.4985217948098093E-4</v>
      </c>
      <c r="CC670" s="119" t="str">
        <f t="shared" si="271"/>
        <v/>
      </c>
      <c r="CD670" s="121" t="str">
        <f t="shared" si="272"/>
        <v/>
      </c>
    </row>
    <row r="671" spans="51:82" ht="20.100000000000001" customHeight="1" x14ac:dyDescent="0.25">
      <c r="AY671" s="134">
        <v>642</v>
      </c>
      <c r="AZ671" s="119">
        <f t="shared" si="276"/>
        <v>-2211.9138191203874</v>
      </c>
      <c r="BA671" s="140">
        <f t="shared" si="277"/>
        <v>9.2639784909140713E-5</v>
      </c>
      <c r="BB671" s="140">
        <f t="shared" si="278"/>
        <v>7.6071910658612477E-2</v>
      </c>
      <c r="BC671" s="119">
        <f t="shared" si="279"/>
        <v>9.2639784909140713E-5</v>
      </c>
      <c r="BD671" s="119" t="str">
        <f t="shared" si="280"/>
        <v/>
      </c>
      <c r="BE671" s="119" t="str">
        <f t="shared" si="281"/>
        <v/>
      </c>
      <c r="BF671" s="119">
        <f t="shared" si="282"/>
        <v>0</v>
      </c>
      <c r="BG671" s="119">
        <f t="shared" si="283"/>
        <v>9.2639784909140713E-5</v>
      </c>
      <c r="BH671" s="119" t="str">
        <f t="shared" si="284"/>
        <v/>
      </c>
      <c r="BM671" s="134">
        <v>642</v>
      </c>
      <c r="BN671" s="119">
        <f t="shared" si="285"/>
        <v>-7.0203274285059099</v>
      </c>
      <c r="BO671" s="140">
        <f t="shared" si="286"/>
        <v>2.9188271135165367E-2</v>
      </c>
      <c r="BP671" s="140">
        <f t="shared" si="287"/>
        <v>7.6071910658612504E-2</v>
      </c>
      <c r="BQ671" s="119">
        <f t="shared" si="288"/>
        <v>2.9188271135165367E-2</v>
      </c>
      <c r="BR671" s="119" t="str">
        <f t="shared" si="289"/>
        <v/>
      </c>
      <c r="BS671" s="119" t="str">
        <f t="shared" si="290"/>
        <v/>
      </c>
      <c r="BT671" s="140">
        <f t="shared" si="291"/>
        <v>0</v>
      </c>
      <c r="BU671" s="119">
        <f t="shared" si="292"/>
        <v>2.9188271135165367E-2</v>
      </c>
      <c r="BV671" s="119" t="str">
        <f t="shared" si="293"/>
        <v/>
      </c>
      <c r="BZ671" s="136">
        <f t="shared" si="275"/>
        <v>4.1536000000000532</v>
      </c>
      <c r="CA671" s="119">
        <f t="shared" si="273"/>
        <v>0.76192552998442553</v>
      </c>
      <c r="CB671" s="119">
        <f t="shared" si="274"/>
        <v>7.5034130354079132E-4</v>
      </c>
      <c r="CC671" s="119" t="str">
        <f t="shared" si="271"/>
        <v/>
      </c>
      <c r="CD671" s="121" t="str">
        <f t="shared" si="272"/>
        <v/>
      </c>
    </row>
    <row r="672" spans="51:82" ht="20.100000000000001" customHeight="1" x14ac:dyDescent="0.25">
      <c r="AY672" s="134">
        <v>643</v>
      </c>
      <c r="AZ672" s="119">
        <f t="shared" si="276"/>
        <v>-2205.7352888993805</v>
      </c>
      <c r="BA672" s="140">
        <f t="shared" si="277"/>
        <v>9.3171202885304822E-5</v>
      </c>
      <c r="BB672" s="140">
        <f t="shared" si="278"/>
        <v>7.6645929260633419E-2</v>
      </c>
      <c r="BC672" s="119">
        <f t="shared" si="279"/>
        <v>9.3171202885304822E-5</v>
      </c>
      <c r="BD672" s="119" t="str">
        <f t="shared" si="280"/>
        <v/>
      </c>
      <c r="BE672" s="119" t="str">
        <f t="shared" si="281"/>
        <v/>
      </c>
      <c r="BF672" s="119">
        <f t="shared" si="282"/>
        <v>0</v>
      </c>
      <c r="BG672" s="119">
        <f t="shared" si="283"/>
        <v>9.3171202885304822E-5</v>
      </c>
      <c r="BH672" s="119" t="str">
        <f t="shared" si="284"/>
        <v/>
      </c>
      <c r="BM672" s="134">
        <v>643</v>
      </c>
      <c r="BN672" s="119">
        <f t="shared" si="285"/>
        <v>-7.0007175753536597</v>
      </c>
      <c r="BO672" s="140">
        <f t="shared" si="286"/>
        <v>2.935570645455423E-2</v>
      </c>
      <c r="BP672" s="140">
        <f t="shared" si="287"/>
        <v>7.6645929260633419E-2</v>
      </c>
      <c r="BQ672" s="119">
        <f t="shared" si="288"/>
        <v>2.935570645455423E-2</v>
      </c>
      <c r="BR672" s="119" t="str">
        <f t="shared" si="289"/>
        <v/>
      </c>
      <c r="BS672" s="119" t="str">
        <f t="shared" si="290"/>
        <v/>
      </c>
      <c r="BT672" s="140">
        <f t="shared" si="291"/>
        <v>0</v>
      </c>
      <c r="BU672" s="119">
        <f t="shared" si="292"/>
        <v>2.935570645455423E-2</v>
      </c>
      <c r="BV672" s="119" t="str">
        <f t="shared" si="293"/>
        <v/>
      </c>
      <c r="BZ672" s="136">
        <f t="shared" si="275"/>
        <v>4.1600000000000534</v>
      </c>
      <c r="CA672" s="119">
        <f t="shared" si="273"/>
        <v>0.76117518868088474</v>
      </c>
      <c r="CB672" s="119">
        <f t="shared" si="274"/>
        <v>7.5082629703304704E-4</v>
      </c>
      <c r="CC672" s="119" t="str">
        <f t="shared" si="271"/>
        <v/>
      </c>
      <c r="CD672" s="121" t="str">
        <f t="shared" si="272"/>
        <v/>
      </c>
    </row>
    <row r="673" spans="7:82" ht="20.100000000000001" customHeight="1" x14ac:dyDescent="0.25">
      <c r="AY673" s="134">
        <v>644</v>
      </c>
      <c r="AZ673" s="119">
        <f t="shared" si="276"/>
        <v>-2199.5567586783741</v>
      </c>
      <c r="BA673" s="140">
        <f t="shared" si="277"/>
        <v>9.3704170003750724E-5</v>
      </c>
      <c r="BB673" s="140">
        <f t="shared" si="278"/>
        <v>7.7223236034603723E-2</v>
      </c>
      <c r="BC673" s="119">
        <f t="shared" si="279"/>
        <v>9.3704170003750724E-5</v>
      </c>
      <c r="BD673" s="119" t="str">
        <f t="shared" si="280"/>
        <v/>
      </c>
      <c r="BE673" s="119" t="str">
        <f t="shared" si="281"/>
        <v/>
      </c>
      <c r="BF673" s="119">
        <f t="shared" si="282"/>
        <v>0</v>
      </c>
      <c r="BG673" s="119">
        <f t="shared" si="283"/>
        <v>9.3704170003750724E-5</v>
      </c>
      <c r="BH673" s="119" t="str">
        <f t="shared" si="284"/>
        <v/>
      </c>
      <c r="BM673" s="134">
        <v>644</v>
      </c>
      <c r="BN673" s="119">
        <f t="shared" si="285"/>
        <v>-6.9811077222014077</v>
      </c>
      <c r="BO673" s="140">
        <f t="shared" si="286"/>
        <v>2.9523629866451014E-2</v>
      </c>
      <c r="BP673" s="140">
        <f t="shared" si="287"/>
        <v>7.7223236034603807E-2</v>
      </c>
      <c r="BQ673" s="119">
        <f t="shared" si="288"/>
        <v>2.9523629866451014E-2</v>
      </c>
      <c r="BR673" s="119" t="str">
        <f t="shared" si="289"/>
        <v/>
      </c>
      <c r="BS673" s="119" t="str">
        <f t="shared" si="290"/>
        <v/>
      </c>
      <c r="BT673" s="140">
        <f t="shared" si="291"/>
        <v>0</v>
      </c>
      <c r="BU673" s="119">
        <f t="shared" si="292"/>
        <v>2.9523629866451014E-2</v>
      </c>
      <c r="BV673" s="119" t="str">
        <f t="shared" si="293"/>
        <v/>
      </c>
      <c r="BZ673" s="136">
        <f t="shared" si="275"/>
        <v>4.1664000000000536</v>
      </c>
      <c r="CA673" s="119">
        <f t="shared" si="273"/>
        <v>0.76042436238385169</v>
      </c>
      <c r="CB673" s="119">
        <f t="shared" si="274"/>
        <v>7.5130716521620844E-4</v>
      </c>
      <c r="CC673" s="119" t="str">
        <f t="shared" si="271"/>
        <v/>
      </c>
      <c r="CD673" s="121" t="str">
        <f t="shared" si="272"/>
        <v/>
      </c>
    </row>
    <row r="674" spans="7:82" ht="20.100000000000001" customHeight="1" x14ac:dyDescent="0.25">
      <c r="AY674" s="134">
        <v>645</v>
      </c>
      <c r="AZ674" s="119">
        <f t="shared" si="276"/>
        <v>-2193.3782284573672</v>
      </c>
      <c r="BA674" s="140">
        <f t="shared" si="277"/>
        <v>9.4238678022444519E-5</v>
      </c>
      <c r="BB674" s="140">
        <f t="shared" si="278"/>
        <v>7.7803840526546347E-2</v>
      </c>
      <c r="BC674" s="119">
        <f t="shared" si="279"/>
        <v>9.4238678022444519E-5</v>
      </c>
      <c r="BD674" s="119" t="str">
        <f t="shared" si="280"/>
        <v/>
      </c>
      <c r="BE674" s="119" t="str">
        <f t="shared" si="281"/>
        <v/>
      </c>
      <c r="BF674" s="119">
        <f t="shared" si="282"/>
        <v>0</v>
      </c>
      <c r="BG674" s="119">
        <f t="shared" si="283"/>
        <v>9.4238678022444519E-5</v>
      </c>
      <c r="BH674" s="119" t="str">
        <f t="shared" si="284"/>
        <v/>
      </c>
      <c r="BM674" s="134">
        <v>645</v>
      </c>
      <c r="BN674" s="119">
        <f t="shared" si="285"/>
        <v>-6.9614978690491558</v>
      </c>
      <c r="BO674" s="140">
        <f t="shared" si="286"/>
        <v>2.9692038774015481E-2</v>
      </c>
      <c r="BP674" s="140">
        <f t="shared" si="287"/>
        <v>7.7803840526546431E-2</v>
      </c>
      <c r="BQ674" s="119">
        <f t="shared" si="288"/>
        <v>2.9692038774015481E-2</v>
      </c>
      <c r="BR674" s="119" t="str">
        <f t="shared" si="289"/>
        <v/>
      </c>
      <c r="BS674" s="119" t="str">
        <f t="shared" si="290"/>
        <v/>
      </c>
      <c r="BT674" s="140">
        <f t="shared" si="291"/>
        <v>0</v>
      </c>
      <c r="BU674" s="119">
        <f t="shared" si="292"/>
        <v>2.9692038774015481E-2</v>
      </c>
      <c r="BV674" s="119" t="str">
        <f t="shared" si="293"/>
        <v/>
      </c>
      <c r="BZ674" s="136">
        <f t="shared" si="275"/>
        <v>4.1728000000000538</v>
      </c>
      <c r="CA674" s="119">
        <f t="shared" si="273"/>
        <v>0.75967305521863548</v>
      </c>
      <c r="CB674" s="119">
        <f t="shared" si="274"/>
        <v>7.5178391338959205E-4</v>
      </c>
      <c r="CC674" s="119" t="str">
        <f t="shared" si="271"/>
        <v/>
      </c>
      <c r="CD674" s="121" t="str">
        <f t="shared" si="272"/>
        <v/>
      </c>
    </row>
    <row r="675" spans="7:82" ht="20.100000000000001" customHeight="1" x14ac:dyDescent="0.25">
      <c r="AY675" s="134">
        <v>646</v>
      </c>
      <c r="AZ675" s="119">
        <f t="shared" si="276"/>
        <v>-2187.1996982363607</v>
      </c>
      <c r="BA675" s="140">
        <f t="shared" si="277"/>
        <v>9.4774718578098253E-5</v>
      </c>
      <c r="BB675" s="140">
        <f t="shared" si="278"/>
        <v>7.8387752231186117E-2</v>
      </c>
      <c r="BC675" s="119">
        <f t="shared" si="279"/>
        <v>9.4774718578098253E-5</v>
      </c>
      <c r="BD675" s="119" t="str">
        <f t="shared" si="280"/>
        <v/>
      </c>
      <c r="BE675" s="119" t="str">
        <f t="shared" si="281"/>
        <v/>
      </c>
      <c r="BF675" s="119">
        <f t="shared" si="282"/>
        <v>0</v>
      </c>
      <c r="BG675" s="119">
        <f t="shared" si="283"/>
        <v>9.4774718578098253E-5</v>
      </c>
      <c r="BH675" s="119" t="str">
        <f t="shared" si="284"/>
        <v/>
      </c>
      <c r="BM675" s="134">
        <v>646</v>
      </c>
      <c r="BN675" s="119">
        <f t="shared" si="285"/>
        <v>-6.9418880158969056</v>
      </c>
      <c r="BO675" s="140">
        <f t="shared" si="286"/>
        <v>2.9860930542203529E-2</v>
      </c>
      <c r="BP675" s="140">
        <f t="shared" si="287"/>
        <v>7.8387752231186159E-2</v>
      </c>
      <c r="BQ675" s="119">
        <f t="shared" si="288"/>
        <v>2.9860930542203529E-2</v>
      </c>
      <c r="BR675" s="119" t="str">
        <f t="shared" si="289"/>
        <v/>
      </c>
      <c r="BS675" s="119" t="str">
        <f t="shared" si="290"/>
        <v/>
      </c>
      <c r="BT675" s="140">
        <f t="shared" si="291"/>
        <v>0</v>
      </c>
      <c r="BU675" s="119">
        <f t="shared" si="292"/>
        <v>2.9860930542203529E-2</v>
      </c>
      <c r="BV675" s="119" t="str">
        <f t="shared" si="293"/>
        <v/>
      </c>
      <c r="BZ675" s="136">
        <f t="shared" si="275"/>
        <v>4.179200000000054</v>
      </c>
      <c r="CA675" s="119">
        <f t="shared" si="273"/>
        <v>0.75892127130524589</v>
      </c>
      <c r="CB675" s="119">
        <f t="shared" si="274"/>
        <v>7.5225654689081711E-4</v>
      </c>
      <c r="CC675" s="119" t="str">
        <f t="shared" si="271"/>
        <v/>
      </c>
      <c r="CD675" s="121" t="str">
        <f t="shared" si="272"/>
        <v/>
      </c>
    </row>
    <row r="676" spans="7:82" ht="20.100000000000001" customHeight="1" x14ac:dyDescent="0.25">
      <c r="AY676" s="134">
        <v>647</v>
      </c>
      <c r="AZ676" s="119">
        <f t="shared" si="276"/>
        <v>-2181.0211680153539</v>
      </c>
      <c r="BA676" s="140">
        <f t="shared" si="277"/>
        <v>9.5312283186015271E-5</v>
      </c>
      <c r="BB676" s="140">
        <f t="shared" si="278"/>
        <v>7.8974980591200089E-2</v>
      </c>
      <c r="BC676" s="119">
        <f t="shared" si="279"/>
        <v>9.5312283186015271E-5</v>
      </c>
      <c r="BD676" s="119" t="str">
        <f t="shared" si="280"/>
        <v/>
      </c>
      <c r="BE676" s="119" t="str">
        <f t="shared" si="281"/>
        <v/>
      </c>
      <c r="BF676" s="119">
        <f t="shared" si="282"/>
        <v>0</v>
      </c>
      <c r="BG676" s="119">
        <f t="shared" si="283"/>
        <v>9.5312283186015271E-5</v>
      </c>
      <c r="BH676" s="119" t="str">
        <f t="shared" si="284"/>
        <v/>
      </c>
      <c r="BM676" s="134">
        <v>647</v>
      </c>
      <c r="BN676" s="119">
        <f t="shared" si="285"/>
        <v>-6.9222781627446537</v>
      </c>
      <c r="BO676" s="140">
        <f t="shared" si="286"/>
        <v>3.0030302497718535E-2</v>
      </c>
      <c r="BP676" s="140">
        <f t="shared" si="287"/>
        <v>7.8974980591200103E-2</v>
      </c>
      <c r="BQ676" s="119">
        <f t="shared" si="288"/>
        <v>3.0030302497718535E-2</v>
      </c>
      <c r="BR676" s="119" t="str">
        <f t="shared" si="289"/>
        <v/>
      </c>
      <c r="BS676" s="119" t="str">
        <f t="shared" si="290"/>
        <v/>
      </c>
      <c r="BT676" s="140">
        <f t="shared" si="291"/>
        <v>0</v>
      </c>
      <c r="BU676" s="119">
        <f t="shared" si="292"/>
        <v>3.0030302497718535E-2</v>
      </c>
      <c r="BV676" s="119" t="str">
        <f t="shared" si="293"/>
        <v/>
      </c>
      <c r="BZ676" s="136">
        <f t="shared" si="275"/>
        <v>4.1856000000000542</v>
      </c>
      <c r="CA676" s="119">
        <f t="shared" si="273"/>
        <v>0.75816901475835508</v>
      </c>
      <c r="CB676" s="119">
        <f t="shared" si="274"/>
        <v>7.5272507109769293E-4</v>
      </c>
      <c r="CC676" s="119" t="str">
        <f t="shared" si="271"/>
        <v/>
      </c>
      <c r="CD676" s="121" t="str">
        <f t="shared" si="272"/>
        <v/>
      </c>
    </row>
    <row r="677" spans="7:82" ht="20.100000000000001" customHeight="1" x14ac:dyDescent="0.25">
      <c r="AY677" s="134">
        <v>648</v>
      </c>
      <c r="AZ677" s="119">
        <f t="shared" si="276"/>
        <v>-2174.8426377943474</v>
      </c>
      <c r="BA677" s="140">
        <f t="shared" si="277"/>
        <v>9.5851363239943794E-5</v>
      </c>
      <c r="BB677" s="140">
        <f t="shared" si="278"/>
        <v>7.9565534996466708E-2</v>
      </c>
      <c r="BC677" s="119">
        <f t="shared" si="279"/>
        <v>9.5851363239943794E-5</v>
      </c>
      <c r="BD677" s="119" t="str">
        <f t="shared" si="280"/>
        <v/>
      </c>
      <c r="BE677" s="119" t="str">
        <f t="shared" si="281"/>
        <v/>
      </c>
      <c r="BF677" s="119">
        <f t="shared" si="282"/>
        <v>0</v>
      </c>
      <c r="BG677" s="119">
        <f t="shared" si="283"/>
        <v>9.5851363239943794E-5</v>
      </c>
      <c r="BH677" s="119" t="str">
        <f t="shared" si="284"/>
        <v/>
      </c>
      <c r="BM677" s="134">
        <v>648</v>
      </c>
      <c r="BN677" s="119">
        <f t="shared" si="285"/>
        <v>-6.9026683095924035</v>
      </c>
      <c r="BO677" s="140">
        <f t="shared" si="286"/>
        <v>3.0200151928965135E-2</v>
      </c>
      <c r="BP677" s="140">
        <f t="shared" si="287"/>
        <v>7.9565534996466764E-2</v>
      </c>
      <c r="BQ677" s="119">
        <f t="shared" si="288"/>
        <v>3.0200151928965135E-2</v>
      </c>
      <c r="BR677" s="119" t="str">
        <f t="shared" si="289"/>
        <v/>
      </c>
      <c r="BS677" s="119" t="str">
        <f t="shared" si="290"/>
        <v/>
      </c>
      <c r="BT677" s="140">
        <f t="shared" si="291"/>
        <v>0</v>
      </c>
      <c r="BU677" s="119">
        <f t="shared" si="292"/>
        <v>3.0200151928965135E-2</v>
      </c>
      <c r="BV677" s="119" t="str">
        <f t="shared" si="293"/>
        <v/>
      </c>
      <c r="BZ677" s="136">
        <f t="shared" si="275"/>
        <v>4.1920000000000543</v>
      </c>
      <c r="CA677" s="119">
        <f t="shared" si="273"/>
        <v>0.75741628968725738</v>
      </c>
      <c r="CB677" s="119">
        <f t="shared" si="274"/>
        <v>7.5318949142688663E-4</v>
      </c>
      <c r="CC677" s="119" t="str">
        <f t="shared" si="271"/>
        <v/>
      </c>
      <c r="CD677" s="121" t="str">
        <f t="shared" si="272"/>
        <v/>
      </c>
    </row>
    <row r="678" spans="7:82" ht="20.100000000000001" customHeight="1" x14ac:dyDescent="0.25">
      <c r="AY678" s="134">
        <v>649</v>
      </c>
      <c r="AZ678" s="119">
        <f t="shared" si="276"/>
        <v>-2168.6641075733405</v>
      </c>
      <c r="BA678" s="140">
        <f t="shared" si="277"/>
        <v>9.639195001194035E-5</v>
      </c>
      <c r="BB678" s="140">
        <f t="shared" si="278"/>
        <v>8.015942478331485E-2</v>
      </c>
      <c r="BC678" s="119">
        <f t="shared" si="279"/>
        <v>9.639195001194035E-5</v>
      </c>
      <c r="BD678" s="119" t="str">
        <f t="shared" si="280"/>
        <v/>
      </c>
      <c r="BE678" s="119" t="str">
        <f t="shared" si="281"/>
        <v/>
      </c>
      <c r="BF678" s="119">
        <f t="shared" si="282"/>
        <v>0</v>
      </c>
      <c r="BG678" s="119">
        <f t="shared" si="283"/>
        <v>9.639195001194035E-5</v>
      </c>
      <c r="BH678" s="119" t="str">
        <f t="shared" si="284"/>
        <v/>
      </c>
      <c r="BM678" s="134">
        <v>649</v>
      </c>
      <c r="BN678" s="119">
        <f t="shared" si="285"/>
        <v>-6.8830584564401516</v>
      </c>
      <c r="BO678" s="140">
        <f t="shared" si="286"/>
        <v>3.0370476086006248E-2</v>
      </c>
      <c r="BP678" s="140">
        <f t="shared" si="287"/>
        <v>8.0159424783314906E-2</v>
      </c>
      <c r="BQ678" s="119">
        <f t="shared" si="288"/>
        <v>3.0370476086006248E-2</v>
      </c>
      <c r="BR678" s="119" t="str">
        <f t="shared" si="289"/>
        <v/>
      </c>
      <c r="BS678" s="119" t="str">
        <f t="shared" si="290"/>
        <v/>
      </c>
      <c r="BT678" s="140">
        <f t="shared" si="291"/>
        <v>0</v>
      </c>
      <c r="BU678" s="119">
        <f t="shared" si="292"/>
        <v>3.0370476086006248E-2</v>
      </c>
      <c r="BV678" s="119" t="str">
        <f t="shared" si="293"/>
        <v/>
      </c>
      <c r="BZ678" s="136">
        <f t="shared" si="275"/>
        <v>4.1984000000000545</v>
      </c>
      <c r="CA678" s="119">
        <f t="shared" si="273"/>
        <v>0.7566631001958305</v>
      </c>
      <c r="CB678" s="119">
        <f t="shared" si="274"/>
        <v>7.5364981333314596E-4</v>
      </c>
      <c r="CC678" s="119" t="str">
        <f t="shared" si="271"/>
        <v/>
      </c>
      <c r="CD678" s="121" t="str">
        <f t="shared" si="272"/>
        <v/>
      </c>
    </row>
    <row r="679" spans="7:82" ht="20.100000000000001" customHeight="1" x14ac:dyDescent="0.25">
      <c r="AY679" s="134">
        <v>650</v>
      </c>
      <c r="AZ679" s="119">
        <f t="shared" si="276"/>
        <v>-2162.4855773523341</v>
      </c>
      <c r="BA679" s="140">
        <f t="shared" si="277"/>
        <v>9.6934034652241109E-5</v>
      </c>
      <c r="BB679" s="140">
        <f t="shared" si="278"/>
        <v>8.0756659233771025E-2</v>
      </c>
      <c r="BC679" s="119">
        <f t="shared" si="279"/>
        <v>9.6934034652241109E-5</v>
      </c>
      <c r="BD679" s="119" t="str">
        <f t="shared" si="280"/>
        <v/>
      </c>
      <c r="BE679" s="119" t="str">
        <f t="shared" si="281"/>
        <v/>
      </c>
      <c r="BF679" s="119">
        <f t="shared" si="282"/>
        <v>0</v>
      </c>
      <c r="BG679" s="119">
        <f t="shared" si="283"/>
        <v>9.6934034652241109E-5</v>
      </c>
      <c r="BH679" s="119" t="str">
        <f t="shared" si="284"/>
        <v/>
      </c>
      <c r="BM679" s="134">
        <v>650</v>
      </c>
      <c r="BN679" s="119">
        <f t="shared" si="285"/>
        <v>-6.8634486032879014</v>
      </c>
      <c r="BO679" s="140">
        <f t="shared" si="286"/>
        <v>3.0541272180522501E-2</v>
      </c>
      <c r="BP679" s="140">
        <f t="shared" si="287"/>
        <v>8.0756659233771053E-2</v>
      </c>
      <c r="BQ679" s="119">
        <f t="shared" si="288"/>
        <v>3.0541272180522501E-2</v>
      </c>
      <c r="BR679" s="119" t="str">
        <f t="shared" si="289"/>
        <v/>
      </c>
      <c r="BS679" s="119" t="str">
        <f t="shared" si="290"/>
        <v/>
      </c>
      <c r="BT679" s="140">
        <f t="shared" si="291"/>
        <v>0</v>
      </c>
      <c r="BU679" s="119">
        <f t="shared" si="292"/>
        <v>3.0541272180522501E-2</v>
      </c>
      <c r="BV679" s="119" t="str">
        <f t="shared" si="293"/>
        <v/>
      </c>
      <c r="BZ679" s="136">
        <f t="shared" si="275"/>
        <v>4.2048000000000547</v>
      </c>
      <c r="CA679" s="119">
        <f t="shared" si="273"/>
        <v>0.75590945038249735</v>
      </c>
      <c r="CB679" s="119">
        <f t="shared" si="274"/>
        <v>7.5410604231029854E-4</v>
      </c>
      <c r="CC679" s="119" t="str">
        <f t="shared" si="271"/>
        <v/>
      </c>
      <c r="CD679" s="121" t="str">
        <f t="shared" si="272"/>
        <v/>
      </c>
    </row>
    <row r="680" spans="7:82" ht="20.100000000000001" customHeight="1" x14ac:dyDescent="0.25">
      <c r="AY680" s="134">
        <v>651</v>
      </c>
      <c r="AZ680" s="119">
        <f t="shared" si="276"/>
        <v>-2156.3070471313272</v>
      </c>
      <c r="BA680" s="140">
        <f t="shared" si="277"/>
        <v>9.7477608189143323E-5</v>
      </c>
      <c r="BB680" s="140">
        <f t="shared" si="278"/>
        <v>8.1357247574806724E-2</v>
      </c>
      <c r="BC680" s="119">
        <f t="shared" si="279"/>
        <v>9.7477608189143323E-5</v>
      </c>
      <c r="BD680" s="119" t="str">
        <f t="shared" si="280"/>
        <v/>
      </c>
      <c r="BE680" s="119" t="str">
        <f t="shared" si="281"/>
        <v/>
      </c>
      <c r="BF680" s="119">
        <f t="shared" si="282"/>
        <v>0</v>
      </c>
      <c r="BG680" s="119">
        <f t="shared" si="283"/>
        <v>9.7477608189143323E-5</v>
      </c>
      <c r="BH680" s="119" t="str">
        <f t="shared" si="284"/>
        <v/>
      </c>
      <c r="BM680" s="134">
        <v>651</v>
      </c>
      <c r="BN680" s="119">
        <f t="shared" si="285"/>
        <v>-6.8438387501356495</v>
      </c>
      <c r="BO680" s="140">
        <f t="shared" si="286"/>
        <v>3.071253738577491E-2</v>
      </c>
      <c r="BP680" s="140">
        <f t="shared" si="287"/>
        <v>8.1357247574806779E-2</v>
      </c>
      <c r="BQ680" s="119">
        <f t="shared" si="288"/>
        <v>3.071253738577491E-2</v>
      </c>
      <c r="BR680" s="119" t="str">
        <f t="shared" si="289"/>
        <v/>
      </c>
      <c r="BS680" s="119" t="str">
        <f t="shared" si="290"/>
        <v/>
      </c>
      <c r="BT680" s="140">
        <f t="shared" si="291"/>
        <v>0</v>
      </c>
      <c r="BU680" s="119">
        <f t="shared" si="292"/>
        <v>3.071253738577491E-2</v>
      </c>
      <c r="BV680" s="119" t="str">
        <f t="shared" si="293"/>
        <v/>
      </c>
      <c r="BZ680" s="136">
        <f t="shared" si="275"/>
        <v>4.2112000000000549</v>
      </c>
      <c r="CA680" s="119">
        <f t="shared" si="273"/>
        <v>0.75515534434018705</v>
      </c>
      <c r="CB680" s="119">
        <f t="shared" si="274"/>
        <v>7.5455818388980855E-4</v>
      </c>
      <c r="CC680" s="119" t="str">
        <f t="shared" si="271"/>
        <v/>
      </c>
      <c r="CD680" s="121" t="str">
        <f t="shared" si="272"/>
        <v/>
      </c>
    </row>
    <row r="681" spans="7:82" ht="20.100000000000001" customHeight="1" x14ac:dyDescent="0.25">
      <c r="AY681" s="134">
        <v>652</v>
      </c>
      <c r="AZ681" s="119">
        <f t="shared" si="276"/>
        <v>-2150.1285169103207</v>
      </c>
      <c r="BA681" s="140">
        <f t="shared" si="277"/>
        <v>9.8022661528894886E-5</v>
      </c>
      <c r="BB681" s="140">
        <f t="shared" si="278"/>
        <v>8.1961198977584415E-2</v>
      </c>
      <c r="BC681" s="119">
        <f t="shared" si="279"/>
        <v>9.8022661528894886E-5</v>
      </c>
      <c r="BD681" s="119" t="str">
        <f t="shared" si="280"/>
        <v/>
      </c>
      <c r="BE681" s="119" t="str">
        <f t="shared" si="281"/>
        <v/>
      </c>
      <c r="BF681" s="119">
        <f t="shared" si="282"/>
        <v>0</v>
      </c>
      <c r="BG681" s="119">
        <f t="shared" si="283"/>
        <v>9.8022661528894886E-5</v>
      </c>
      <c r="BH681" s="119" t="str">
        <f t="shared" si="284"/>
        <v/>
      </c>
      <c r="BM681" s="134">
        <v>652</v>
      </c>
      <c r="BN681" s="119">
        <f t="shared" si="285"/>
        <v>-6.8242288969833993</v>
      </c>
      <c r="BO681" s="140">
        <f t="shared" si="286"/>
        <v>3.0884268836570045E-2</v>
      </c>
      <c r="BP681" s="140">
        <f t="shared" si="287"/>
        <v>8.1961198977584443E-2</v>
      </c>
      <c r="BQ681" s="119">
        <f t="shared" si="288"/>
        <v>3.0884268836570045E-2</v>
      </c>
      <c r="BR681" s="119" t="str">
        <f t="shared" si="289"/>
        <v/>
      </c>
      <c r="BS681" s="119" t="str">
        <f t="shared" si="290"/>
        <v/>
      </c>
      <c r="BT681" s="140">
        <f t="shared" si="291"/>
        <v>0</v>
      </c>
      <c r="BU681" s="119">
        <f t="shared" si="292"/>
        <v>3.0884268836570045E-2</v>
      </c>
      <c r="BV681" s="119" t="str">
        <f t="shared" si="293"/>
        <v/>
      </c>
      <c r="BZ681" s="136">
        <f t="shared" si="275"/>
        <v>4.2176000000000551</v>
      </c>
      <c r="CA681" s="119">
        <f t="shared" si="273"/>
        <v>0.75440078615629724</v>
      </c>
      <c r="CB681" s="119">
        <f t="shared" si="274"/>
        <v>7.5500624364066571E-4</v>
      </c>
      <c r="CC681" s="119" t="str">
        <f t="shared" si="271"/>
        <v/>
      </c>
      <c r="CD681" s="121" t="str">
        <f t="shared" si="272"/>
        <v/>
      </c>
    </row>
    <row r="682" spans="7:82" ht="20.100000000000001" customHeight="1" x14ac:dyDescent="0.25">
      <c r="AY682" s="134">
        <v>653</v>
      </c>
      <c r="AZ682" s="119">
        <f t="shared" si="276"/>
        <v>-2143.9499866893138</v>
      </c>
      <c r="BA682" s="140">
        <f t="shared" si="277"/>
        <v>9.8569185455594035E-5</v>
      </c>
      <c r="BB682" s="140">
        <f t="shared" si="278"/>
        <v>8.2568522556703355E-2</v>
      </c>
      <c r="BC682" s="119">
        <f t="shared" si="279"/>
        <v>9.8569185455594035E-5</v>
      </c>
      <c r="BD682" s="119" t="str">
        <f t="shared" si="280"/>
        <v/>
      </c>
      <c r="BE682" s="119" t="str">
        <f t="shared" si="281"/>
        <v/>
      </c>
      <c r="BF682" s="119">
        <f t="shared" si="282"/>
        <v>0</v>
      </c>
      <c r="BG682" s="119">
        <f t="shared" si="283"/>
        <v>9.8569185455594035E-5</v>
      </c>
      <c r="BH682" s="119" t="str">
        <f t="shared" si="284"/>
        <v/>
      </c>
      <c r="BM682" s="134">
        <v>653</v>
      </c>
      <c r="BN682" s="119">
        <f t="shared" si="285"/>
        <v>-6.8046190438311474</v>
      </c>
      <c r="BO682" s="140">
        <f t="shared" si="286"/>
        <v>3.105646362922845E-2</v>
      </c>
      <c r="BP682" s="140">
        <f t="shared" si="287"/>
        <v>8.2568522556703355E-2</v>
      </c>
      <c r="BQ682" s="119">
        <f t="shared" si="288"/>
        <v>3.105646362922845E-2</v>
      </c>
      <c r="BR682" s="119" t="str">
        <f t="shared" si="289"/>
        <v/>
      </c>
      <c r="BS682" s="119" t="str">
        <f t="shared" si="290"/>
        <v/>
      </c>
      <c r="BT682" s="140">
        <f t="shared" si="291"/>
        <v>0</v>
      </c>
      <c r="BU682" s="119">
        <f t="shared" si="292"/>
        <v>3.105646362922845E-2</v>
      </c>
      <c r="BV682" s="119" t="str">
        <f t="shared" si="293"/>
        <v/>
      </c>
      <c r="BZ682" s="136">
        <f t="shared" si="275"/>
        <v>4.2240000000000553</v>
      </c>
      <c r="CA682" s="119">
        <f t="shared" si="273"/>
        <v>0.75364577991265658</v>
      </c>
      <c r="CB682" s="119">
        <f t="shared" si="274"/>
        <v>7.554502271696073E-4</v>
      </c>
      <c r="CC682" s="119" t="str">
        <f t="shared" si="271"/>
        <v/>
      </c>
      <c r="CD682" s="121" t="str">
        <f t="shared" si="272"/>
        <v/>
      </c>
    </row>
    <row r="683" spans="7:82" ht="20.100000000000001" customHeight="1" x14ac:dyDescent="0.25">
      <c r="AY683" s="134">
        <v>654</v>
      </c>
      <c r="AZ683" s="119">
        <f t="shared" si="276"/>
        <v>-2137.7714564683074</v>
      </c>
      <c r="BA683" s="140">
        <f t="shared" si="277"/>
        <v>9.9117170631097244E-5</v>
      </c>
      <c r="BB683" s="140">
        <f t="shared" si="278"/>
        <v>8.3179227369444247E-2</v>
      </c>
      <c r="BC683" s="119">
        <f t="shared" si="279"/>
        <v>9.9117170631097244E-5</v>
      </c>
      <c r="BD683" s="119" t="str">
        <f t="shared" si="280"/>
        <v/>
      </c>
      <c r="BE683" s="119" t="str">
        <f t="shared" si="281"/>
        <v/>
      </c>
      <c r="BF683" s="119">
        <f t="shared" si="282"/>
        <v>0</v>
      </c>
      <c r="BG683" s="119">
        <f t="shared" si="283"/>
        <v>9.9117170631097244E-5</v>
      </c>
      <c r="BH683" s="119" t="str">
        <f t="shared" si="284"/>
        <v/>
      </c>
      <c r="BM683" s="134">
        <v>654</v>
      </c>
      <c r="BN683" s="119">
        <f t="shared" si="285"/>
        <v>-6.7850091906788972</v>
      </c>
      <c r="BO683" s="140">
        <f t="shared" si="286"/>
        <v>3.1229118821555674E-2</v>
      </c>
      <c r="BP683" s="140">
        <f t="shared" si="287"/>
        <v>8.3179227369444289E-2</v>
      </c>
      <c r="BQ683" s="119">
        <f t="shared" si="288"/>
        <v>3.1229118821555674E-2</v>
      </c>
      <c r="BR683" s="119" t="str">
        <f t="shared" si="289"/>
        <v/>
      </c>
      <c r="BS683" s="119" t="str">
        <f t="shared" si="290"/>
        <v/>
      </c>
      <c r="BT683" s="140">
        <f t="shared" si="291"/>
        <v>0</v>
      </c>
      <c r="BU683" s="119">
        <f t="shared" si="292"/>
        <v>3.1229118821555674E-2</v>
      </c>
      <c r="BV683" s="119" t="str">
        <f t="shared" si="293"/>
        <v/>
      </c>
      <c r="BZ683" s="136">
        <f t="shared" si="275"/>
        <v>4.2304000000000554</v>
      </c>
      <c r="CA683" s="119">
        <f t="shared" si="273"/>
        <v>0.75289032968548697</v>
      </c>
      <c r="CB683" s="119">
        <f t="shared" si="274"/>
        <v>7.558901401205631E-4</v>
      </c>
      <c r="CC683" s="119" t="str">
        <f t="shared" si="271"/>
        <v/>
      </c>
      <c r="CD683" s="121" t="str">
        <f t="shared" si="272"/>
        <v/>
      </c>
    </row>
    <row r="684" spans="7:82" ht="20.100000000000001" customHeight="1" x14ac:dyDescent="0.25">
      <c r="AY684" s="134">
        <v>655</v>
      </c>
      <c r="AZ684" s="119">
        <f t="shared" si="276"/>
        <v>-2131.5929262473005</v>
      </c>
      <c r="BA684" s="140">
        <f t="shared" si="277"/>
        <v>9.9666607594937637E-5</v>
      </c>
      <c r="BB684" s="140">
        <f t="shared" si="278"/>
        <v>8.3793322415014262E-2</v>
      </c>
      <c r="BC684" s="119">
        <f t="shared" si="279"/>
        <v>9.9666607594937637E-5</v>
      </c>
      <c r="BD684" s="119" t="str">
        <f t="shared" si="280"/>
        <v/>
      </c>
      <c r="BE684" s="119" t="str">
        <f t="shared" si="281"/>
        <v/>
      </c>
      <c r="BF684" s="119">
        <f t="shared" si="282"/>
        <v>0</v>
      </c>
      <c r="BG684" s="119">
        <f t="shared" si="283"/>
        <v>9.9666607594937637E-5</v>
      </c>
      <c r="BH684" s="119" t="str">
        <f t="shared" si="284"/>
        <v/>
      </c>
      <c r="BM684" s="134">
        <v>655</v>
      </c>
      <c r="BN684" s="119">
        <f t="shared" si="285"/>
        <v>-6.7653993375266452</v>
      </c>
      <c r="BO684" s="140">
        <f t="shared" si="286"/>
        <v>3.140223143281641E-2</v>
      </c>
      <c r="BP684" s="140">
        <f t="shared" si="287"/>
        <v>8.3793322415014262E-2</v>
      </c>
      <c r="BQ684" s="119">
        <f t="shared" si="288"/>
        <v>3.140223143281641E-2</v>
      </c>
      <c r="BR684" s="119" t="str">
        <f t="shared" si="289"/>
        <v/>
      </c>
      <c r="BS684" s="119" t="str">
        <f t="shared" si="290"/>
        <v/>
      </c>
      <c r="BT684" s="140">
        <f t="shared" si="291"/>
        <v>0</v>
      </c>
      <c r="BU684" s="119">
        <f t="shared" si="292"/>
        <v>3.140223143281641E-2</v>
      </c>
      <c r="BV684" s="119" t="str">
        <f t="shared" si="293"/>
        <v/>
      </c>
      <c r="BZ684" s="136">
        <f t="shared" si="275"/>
        <v>4.2368000000000556</v>
      </c>
      <c r="CA684" s="119">
        <f t="shared" si="273"/>
        <v>0.75213443954536641</v>
      </c>
      <c r="CB684" s="119">
        <f t="shared" si="274"/>
        <v>7.5632598817343411E-4</v>
      </c>
      <c r="CC684" s="119" t="str">
        <f t="shared" si="271"/>
        <v/>
      </c>
      <c r="CD684" s="121" t="str">
        <f t="shared" si="272"/>
        <v/>
      </c>
    </row>
    <row r="685" spans="7:82" ht="20.100000000000001" customHeight="1" x14ac:dyDescent="0.25">
      <c r="AY685" s="134">
        <v>656</v>
      </c>
      <c r="AZ685" s="119">
        <f t="shared" si="276"/>
        <v>-2125.4143960262941</v>
      </c>
      <c r="BA685" s="140">
        <f t="shared" si="277"/>
        <v>1.0021748676425138E-4</v>
      </c>
      <c r="BB685" s="140">
        <f t="shared" si="278"/>
        <v>8.4410816633790423E-2</v>
      </c>
      <c r="BC685" s="119">
        <f t="shared" si="279"/>
        <v>1.0021748676425138E-4</v>
      </c>
      <c r="BD685" s="119" t="str">
        <f t="shared" si="280"/>
        <v/>
      </c>
      <c r="BE685" s="119" t="str">
        <f t="shared" si="281"/>
        <v/>
      </c>
      <c r="BF685" s="119">
        <f t="shared" si="282"/>
        <v>0</v>
      </c>
      <c r="BG685" s="119">
        <f t="shared" si="283"/>
        <v>1.0021748676425138E-4</v>
      </c>
      <c r="BH685" s="119" t="str">
        <f t="shared" si="284"/>
        <v/>
      </c>
      <c r="BM685" s="134">
        <v>656</v>
      </c>
      <c r="BN685" s="119">
        <f t="shared" si="285"/>
        <v>-6.7457894843743933</v>
      </c>
      <c r="BO685" s="140">
        <f t="shared" si="286"/>
        <v>3.1575798443711521E-2</v>
      </c>
      <c r="BP685" s="140">
        <f t="shared" si="287"/>
        <v>8.4410816633790478E-2</v>
      </c>
      <c r="BQ685" s="119">
        <f t="shared" si="288"/>
        <v>3.1575798443711521E-2</v>
      </c>
      <c r="BR685" s="119" t="str">
        <f t="shared" si="289"/>
        <v/>
      </c>
      <c r="BS685" s="119" t="str">
        <f t="shared" si="290"/>
        <v/>
      </c>
      <c r="BT685" s="140">
        <f t="shared" si="291"/>
        <v>0</v>
      </c>
      <c r="BU685" s="119">
        <f t="shared" si="292"/>
        <v>3.1575798443711521E-2</v>
      </c>
      <c r="BV685" s="119" t="str">
        <f t="shared" si="293"/>
        <v/>
      </c>
      <c r="BZ685" s="136">
        <f t="shared" si="275"/>
        <v>4.2432000000000558</v>
      </c>
      <c r="CA685" s="119">
        <f t="shared" si="273"/>
        <v>0.75137811355719297</v>
      </c>
      <c r="CB685" s="119">
        <f t="shared" si="274"/>
        <v>7.5675777704531377E-4</v>
      </c>
      <c r="CC685" s="119" t="str">
        <f t="shared" si="271"/>
        <v/>
      </c>
      <c r="CD685" s="121" t="str">
        <f t="shared" si="272"/>
        <v/>
      </c>
    </row>
    <row r="686" spans="7:82" ht="20.100000000000001" customHeight="1" x14ac:dyDescent="0.25">
      <c r="AY686" s="134">
        <v>657</v>
      </c>
      <c r="AZ686" s="119">
        <f t="shared" si="276"/>
        <v>-2119.2358658052872</v>
      </c>
      <c r="BA686" s="140">
        <f t="shared" si="277"/>
        <v>1.0076979843371485E-4</v>
      </c>
      <c r="BB686" s="140">
        <f t="shared" si="278"/>
        <v>8.5031718906563677E-2</v>
      </c>
      <c r="BC686" s="119">
        <f t="shared" si="279"/>
        <v>1.0076979843371485E-4</v>
      </c>
      <c r="BD686" s="119" t="str">
        <f t="shared" si="280"/>
        <v/>
      </c>
      <c r="BE686" s="119" t="str">
        <f t="shared" si="281"/>
        <v/>
      </c>
      <c r="BF686" s="119">
        <f t="shared" si="282"/>
        <v>0</v>
      </c>
      <c r="BG686" s="119">
        <f t="shared" si="283"/>
        <v>1.0076979843371485E-4</v>
      </c>
      <c r="BH686" s="119" t="str">
        <f t="shared" si="284"/>
        <v/>
      </c>
      <c r="BM686" s="134">
        <v>657</v>
      </c>
      <c r="BN686" s="119">
        <f t="shared" si="285"/>
        <v>-6.7261796312221431</v>
      </c>
      <c r="BO686" s="140">
        <f t="shared" si="286"/>
        <v>3.1749816796358014E-2</v>
      </c>
      <c r="BP686" s="140">
        <f t="shared" si="287"/>
        <v>8.5031718906563677E-2</v>
      </c>
      <c r="BQ686" s="119">
        <f t="shared" si="288"/>
        <v>3.1749816796358014E-2</v>
      </c>
      <c r="BR686" s="119" t="str">
        <f t="shared" si="289"/>
        <v/>
      </c>
      <c r="BS686" s="119" t="str">
        <f t="shared" si="290"/>
        <v/>
      </c>
      <c r="BT686" s="140">
        <f t="shared" si="291"/>
        <v>0</v>
      </c>
      <c r="BU686" s="119">
        <f t="shared" si="292"/>
        <v>3.1749816796358014E-2</v>
      </c>
      <c r="BV686" s="119" t="str">
        <f t="shared" si="293"/>
        <v/>
      </c>
      <c r="BZ686" s="136">
        <f t="shared" si="275"/>
        <v>4.249600000000056</v>
      </c>
      <c r="CA686" s="119">
        <f t="shared" si="273"/>
        <v>0.75062135578014766</v>
      </c>
      <c r="CB686" s="119">
        <f t="shared" si="274"/>
        <v>7.5718551248915578E-4</v>
      </c>
      <c r="CC686" s="119" t="str">
        <f t="shared" si="271"/>
        <v/>
      </c>
      <c r="CD686" s="121" t="str">
        <f t="shared" si="272"/>
        <v/>
      </c>
    </row>
    <row r="687" spans="7:82" ht="20.100000000000001" customHeight="1" x14ac:dyDescent="0.25">
      <c r="AY687" s="134">
        <v>658</v>
      </c>
      <c r="AZ687" s="119">
        <f t="shared" si="276"/>
        <v>-2113.0573355842807</v>
      </c>
      <c r="BA687" s="140">
        <f t="shared" si="277"/>
        <v>1.0132353277549011E-4</v>
      </c>
      <c r="BB687" s="140">
        <f t="shared" si="278"/>
        <v>8.5656038053781719E-2</v>
      </c>
      <c r="BC687" s="119">
        <f t="shared" si="279"/>
        <v>1.0132353277549011E-4</v>
      </c>
      <c r="BD687" s="119" t="str">
        <f t="shared" si="280"/>
        <v/>
      </c>
      <c r="BE687" s="119" t="str">
        <f t="shared" si="281"/>
        <v/>
      </c>
      <c r="BF687" s="119">
        <f t="shared" si="282"/>
        <v>0</v>
      </c>
      <c r="BG687" s="119">
        <f t="shared" si="283"/>
        <v>1.0132353277549011E-4</v>
      </c>
      <c r="BH687" s="119" t="str">
        <f t="shared" si="284"/>
        <v/>
      </c>
      <c r="BM687" s="134">
        <v>658</v>
      </c>
      <c r="BN687" s="119">
        <f t="shared" si="285"/>
        <v>-6.7065697780698912</v>
      </c>
      <c r="BO687" s="140">
        <f t="shared" si="286"/>
        <v>3.1924283394272092E-2</v>
      </c>
      <c r="BP687" s="140">
        <f t="shared" si="287"/>
        <v>8.5656038053781788E-2</v>
      </c>
      <c r="BQ687" s="119">
        <f t="shared" si="288"/>
        <v>3.1924283394272092E-2</v>
      </c>
      <c r="BR687" s="119" t="str">
        <f t="shared" si="289"/>
        <v/>
      </c>
      <c r="BS687" s="119" t="str">
        <f t="shared" si="290"/>
        <v/>
      </c>
      <c r="BT687" s="140">
        <f t="shared" si="291"/>
        <v>0</v>
      </c>
      <c r="BU687" s="119">
        <f t="shared" si="292"/>
        <v>3.1924283394272092E-2</v>
      </c>
      <c r="BV687" s="119" t="str">
        <f t="shared" si="293"/>
        <v/>
      </c>
      <c r="BZ687" s="136">
        <f t="shared" si="275"/>
        <v>4.2560000000000562</v>
      </c>
      <c r="CA687" s="119">
        <f t="shared" si="273"/>
        <v>0.7498641702676585</v>
      </c>
      <c r="CB687" s="119">
        <f t="shared" si="274"/>
        <v>7.5760920029388501E-4</v>
      </c>
      <c r="CC687" s="119" t="str">
        <f t="shared" si="271"/>
        <v/>
      </c>
      <c r="CD687" s="121" t="str">
        <f t="shared" si="272"/>
        <v/>
      </c>
    </row>
    <row r="688" spans="7:82" ht="20.100000000000001" customHeight="1" x14ac:dyDescent="0.25">
      <c r="G688" s="4"/>
      <c r="AY688" s="134">
        <v>659</v>
      </c>
      <c r="AZ688" s="119">
        <f t="shared" si="276"/>
        <v>-2106.8788053632738</v>
      </c>
      <c r="BA688" s="140">
        <f t="shared" si="277"/>
        <v>1.0187867983918078E-4</v>
      </c>
      <c r="BB688" s="140">
        <f t="shared" si="278"/>
        <v>8.6283782834792155E-2</v>
      </c>
      <c r="BC688" s="119">
        <f t="shared" si="279"/>
        <v>1.0187867983918078E-4</v>
      </c>
      <c r="BD688" s="119" t="str">
        <f t="shared" si="280"/>
        <v/>
      </c>
      <c r="BE688" s="119" t="str">
        <f t="shared" si="281"/>
        <v/>
      </c>
      <c r="BF688" s="119">
        <f t="shared" si="282"/>
        <v>0</v>
      </c>
      <c r="BG688" s="119">
        <f t="shared" si="283"/>
        <v>1.0187867983918078E-4</v>
      </c>
      <c r="BH688" s="119" t="str">
        <f t="shared" si="284"/>
        <v/>
      </c>
      <c r="BM688" s="134">
        <v>659</v>
      </c>
      <c r="BN688" s="119">
        <f t="shared" si="285"/>
        <v>-6.686959924917641</v>
      </c>
      <c r="BO688" s="140">
        <f t="shared" si="286"/>
        <v>3.2099195102355017E-2</v>
      </c>
      <c r="BP688" s="140">
        <f t="shared" si="287"/>
        <v>8.6283782834792155E-2</v>
      </c>
      <c r="BQ688" s="119">
        <f t="shared" si="288"/>
        <v>3.2099195102355017E-2</v>
      </c>
      <c r="BR688" s="119" t="str">
        <f t="shared" si="289"/>
        <v/>
      </c>
      <c r="BS688" s="119" t="str">
        <f t="shared" si="290"/>
        <v/>
      </c>
      <c r="BT688" s="140">
        <f t="shared" si="291"/>
        <v>0</v>
      </c>
      <c r="BU688" s="119">
        <f t="shared" si="292"/>
        <v>3.2099195102355017E-2</v>
      </c>
      <c r="BV688" s="119" t="str">
        <f t="shared" si="293"/>
        <v/>
      </c>
      <c r="BZ688" s="136">
        <f t="shared" si="275"/>
        <v>4.2624000000000564</v>
      </c>
      <c r="CA688" s="119">
        <f t="shared" si="273"/>
        <v>0.74910656106736462</v>
      </c>
      <c r="CB688" s="119">
        <f t="shared" si="274"/>
        <v>7.5802884628362044E-4</v>
      </c>
      <c r="CC688" s="119" t="str">
        <f t="shared" si="271"/>
        <v/>
      </c>
      <c r="CD688" s="121" t="str">
        <f t="shared" si="272"/>
        <v/>
      </c>
    </row>
    <row r="689" spans="7:82" ht="20.100000000000001" customHeight="1" x14ac:dyDescent="0.25">
      <c r="AY689" s="134">
        <v>660</v>
      </c>
      <c r="AZ689" s="119">
        <f t="shared" si="276"/>
        <v>-2100.7002751422674</v>
      </c>
      <c r="BA689" s="140">
        <f t="shared" si="277"/>
        <v>1.0243522955179685E-4</v>
      </c>
      <c r="BB689" s="140">
        <f t="shared" si="278"/>
        <v>8.6914961947084993E-2</v>
      </c>
      <c r="BC689" s="119">
        <f t="shared" si="279"/>
        <v>1.0243522955179685E-4</v>
      </c>
      <c r="BD689" s="119" t="str">
        <f t="shared" si="280"/>
        <v/>
      </c>
      <c r="BE689" s="119" t="str">
        <f t="shared" si="281"/>
        <v/>
      </c>
      <c r="BF689" s="119">
        <f t="shared" si="282"/>
        <v>0</v>
      </c>
      <c r="BG689" s="119">
        <f t="shared" si="283"/>
        <v>1.0243522955179685E-4</v>
      </c>
      <c r="BH689" s="119" t="str">
        <f t="shared" si="284"/>
        <v/>
      </c>
      <c r="BM689" s="134">
        <v>660</v>
      </c>
      <c r="BN689" s="119">
        <f t="shared" si="285"/>
        <v>-6.6673500717653891</v>
      </c>
      <c r="BO689" s="140">
        <f t="shared" si="286"/>
        <v>3.2274548746882264E-2</v>
      </c>
      <c r="BP689" s="140">
        <f t="shared" si="287"/>
        <v>8.6914961947085076E-2</v>
      </c>
      <c r="BQ689" s="119">
        <f t="shared" si="288"/>
        <v>3.2274548746882264E-2</v>
      </c>
      <c r="BR689" s="119" t="str">
        <f t="shared" si="289"/>
        <v/>
      </c>
      <c r="BS689" s="119" t="str">
        <f t="shared" si="290"/>
        <v/>
      </c>
      <c r="BT689" s="140">
        <f t="shared" si="291"/>
        <v>0</v>
      </c>
      <c r="BU689" s="119">
        <f t="shared" si="292"/>
        <v>3.2274548746882264E-2</v>
      </c>
      <c r="BV689" s="119" t="str">
        <f t="shared" si="293"/>
        <v/>
      </c>
      <c r="BZ689" s="136">
        <f t="shared" si="275"/>
        <v>4.2688000000000565</v>
      </c>
      <c r="CA689" s="119">
        <f t="shared" si="273"/>
        <v>0.748348532221081</v>
      </c>
      <c r="CB689" s="119">
        <f t="shared" si="274"/>
        <v>7.5844445631811919E-4</v>
      </c>
      <c r="CC689" s="119" t="str">
        <f t="shared" si="271"/>
        <v/>
      </c>
      <c r="CD689" s="121" t="str">
        <f t="shared" si="272"/>
        <v/>
      </c>
    </row>
    <row r="690" spans="7:82" ht="20.100000000000001" customHeight="1" x14ac:dyDescent="0.25">
      <c r="AY690" s="134">
        <v>661</v>
      </c>
      <c r="AZ690" s="119">
        <f t="shared" si="276"/>
        <v>-2094.5217449212605</v>
      </c>
      <c r="BA690" s="140">
        <f t="shared" si="277"/>
        <v>1.0299317171772977E-4</v>
      </c>
      <c r="BB690" s="140">
        <f t="shared" si="278"/>
        <v>8.754958402553531E-2</v>
      </c>
      <c r="BC690" s="119">
        <f t="shared" si="279"/>
        <v>1.0299317171772977E-4</v>
      </c>
      <c r="BD690" s="119" t="str">
        <f t="shared" si="280"/>
        <v/>
      </c>
      <c r="BE690" s="119" t="str">
        <f t="shared" si="281"/>
        <v/>
      </c>
      <c r="BF690" s="119">
        <f t="shared" si="282"/>
        <v>0</v>
      </c>
      <c r="BG690" s="119">
        <f t="shared" si="283"/>
        <v>1.0299317171772977E-4</v>
      </c>
      <c r="BH690" s="119" t="str">
        <f t="shared" si="284"/>
        <v/>
      </c>
      <c r="BM690" s="134">
        <v>661</v>
      </c>
      <c r="BN690" s="119">
        <f t="shared" si="285"/>
        <v>-6.6477402186131389</v>
      </c>
      <c r="BO690" s="140">
        <f t="shared" si="286"/>
        <v>3.2450341115495406E-2</v>
      </c>
      <c r="BP690" s="140">
        <f t="shared" si="287"/>
        <v>8.754958402553531E-2</v>
      </c>
      <c r="BQ690" s="119">
        <f t="shared" si="288"/>
        <v>3.2450341115495406E-2</v>
      </c>
      <c r="BR690" s="119" t="str">
        <f t="shared" si="289"/>
        <v/>
      </c>
      <c r="BS690" s="119" t="str">
        <f t="shared" si="290"/>
        <v/>
      </c>
      <c r="BT690" s="140">
        <f t="shared" si="291"/>
        <v>0</v>
      </c>
      <c r="BU690" s="119">
        <f t="shared" si="292"/>
        <v>3.2450341115495406E-2</v>
      </c>
      <c r="BV690" s="119" t="str">
        <f t="shared" si="293"/>
        <v/>
      </c>
      <c r="BZ690" s="136">
        <f t="shared" si="275"/>
        <v>4.2752000000000567</v>
      </c>
      <c r="CA690" s="119">
        <f t="shared" si="273"/>
        <v>0.74759008776476288</v>
      </c>
      <c r="CB690" s="119">
        <f t="shared" si="274"/>
        <v>7.5885603629244347E-4</v>
      </c>
      <c r="CC690" s="119" t="str">
        <f t="shared" si="271"/>
        <v/>
      </c>
      <c r="CD690" s="121" t="str">
        <f t="shared" si="272"/>
        <v/>
      </c>
    </row>
    <row r="691" spans="7:82" ht="20.100000000000001" customHeight="1" x14ac:dyDescent="0.25">
      <c r="AY691" s="134">
        <v>662</v>
      </c>
      <c r="AZ691" s="119">
        <f t="shared" si="276"/>
        <v>-2088.3432147002541</v>
      </c>
      <c r="BA691" s="140">
        <f t="shared" si="277"/>
        <v>1.035524960187365E-4</v>
      </c>
      <c r="BB691" s="140">
        <f t="shared" si="278"/>
        <v>8.8187657641645156E-2</v>
      </c>
      <c r="BC691" s="119">
        <f t="shared" si="279"/>
        <v>1.035524960187365E-4</v>
      </c>
      <c r="BD691" s="119" t="str">
        <f t="shared" si="280"/>
        <v/>
      </c>
      <c r="BE691" s="119" t="str">
        <f t="shared" si="281"/>
        <v/>
      </c>
      <c r="BF691" s="119">
        <f t="shared" si="282"/>
        <v>0</v>
      </c>
      <c r="BG691" s="119">
        <f t="shared" si="283"/>
        <v>1.035524960187365E-4</v>
      </c>
      <c r="BH691" s="119" t="str">
        <f t="shared" si="284"/>
        <v/>
      </c>
      <c r="BM691" s="134">
        <v>662</v>
      </c>
      <c r="BN691" s="119">
        <f t="shared" si="285"/>
        <v>-6.628130365460887</v>
      </c>
      <c r="BO691" s="140">
        <f t="shared" si="286"/>
        <v>3.2626568957197372E-2</v>
      </c>
      <c r="BP691" s="140">
        <f t="shared" si="287"/>
        <v>8.8187657641645212E-2</v>
      </c>
      <c r="BQ691" s="119">
        <f t="shared" si="288"/>
        <v>3.2626568957197372E-2</v>
      </c>
      <c r="BR691" s="119" t="str">
        <f t="shared" si="289"/>
        <v/>
      </c>
      <c r="BS691" s="119" t="str">
        <f t="shared" si="290"/>
        <v/>
      </c>
      <c r="BT691" s="140">
        <f t="shared" si="291"/>
        <v>0</v>
      </c>
      <c r="BU691" s="119">
        <f t="shared" si="292"/>
        <v>3.2626568957197372E-2</v>
      </c>
      <c r="BV691" s="119" t="str">
        <f t="shared" si="293"/>
        <v/>
      </c>
      <c r="BZ691" s="136">
        <f t="shared" si="275"/>
        <v>4.2816000000000569</v>
      </c>
      <c r="CA691" s="119">
        <f t="shared" si="273"/>
        <v>0.74683123172847043</v>
      </c>
      <c r="CB691" s="119">
        <f t="shared" si="274"/>
        <v>7.5926359213429606E-4</v>
      </c>
      <c r="CC691" s="119" t="str">
        <f t="shared" si="271"/>
        <v/>
      </c>
      <c r="CD691" s="121" t="str">
        <f t="shared" si="272"/>
        <v/>
      </c>
    </row>
    <row r="692" spans="7:82" ht="20.100000000000001" customHeight="1" x14ac:dyDescent="0.25">
      <c r="AY692" s="134">
        <v>663</v>
      </c>
      <c r="AZ692" s="119">
        <f t="shared" si="276"/>
        <v>-2082.1646844792476</v>
      </c>
      <c r="BA692" s="140">
        <f t="shared" si="277"/>
        <v>1.0411319201393407E-4</v>
      </c>
      <c r="BB692" s="140">
        <f t="shared" si="278"/>
        <v>8.8829191302786506E-2</v>
      </c>
      <c r="BC692" s="119">
        <f t="shared" si="279"/>
        <v>1.0411319201393407E-4</v>
      </c>
      <c r="BD692" s="119" t="str">
        <f t="shared" si="280"/>
        <v/>
      </c>
      <c r="BE692" s="119" t="str">
        <f t="shared" si="281"/>
        <v/>
      </c>
      <c r="BF692" s="119">
        <f t="shared" si="282"/>
        <v>0</v>
      </c>
      <c r="BG692" s="119">
        <f t="shared" si="283"/>
        <v>1.0411319201393407E-4</v>
      </c>
      <c r="BH692" s="119" t="str">
        <f t="shared" si="284"/>
        <v/>
      </c>
      <c r="BM692" s="134">
        <v>663</v>
      </c>
      <c r="BN692" s="119">
        <f t="shared" si="285"/>
        <v>-6.6085205123086368</v>
      </c>
      <c r="BO692" s="140">
        <f t="shared" si="286"/>
        <v>3.2803228982350496E-2</v>
      </c>
      <c r="BP692" s="140">
        <f t="shared" si="287"/>
        <v>8.8829191302786534E-2</v>
      </c>
      <c r="BQ692" s="119">
        <f t="shared" si="288"/>
        <v>3.2803228982350496E-2</v>
      </c>
      <c r="BR692" s="119" t="str">
        <f t="shared" si="289"/>
        <v/>
      </c>
      <c r="BS692" s="119" t="str">
        <f t="shared" si="290"/>
        <v/>
      </c>
      <c r="BT692" s="140">
        <f t="shared" si="291"/>
        <v>0</v>
      </c>
      <c r="BU692" s="119">
        <f t="shared" si="292"/>
        <v>3.2803228982350496E-2</v>
      </c>
      <c r="BV692" s="119" t="str">
        <f t="shared" si="293"/>
        <v/>
      </c>
      <c r="BZ692" s="136">
        <f t="shared" si="275"/>
        <v>4.2880000000000571</v>
      </c>
      <c r="CA692" s="119">
        <f t="shared" si="273"/>
        <v>0.74607196813633614</v>
      </c>
      <c r="CB692" s="119">
        <f t="shared" si="274"/>
        <v>7.5966712980846118E-4</v>
      </c>
      <c r="CC692" s="119" t="str">
        <f t="shared" si="271"/>
        <v/>
      </c>
      <c r="CD692" s="121" t="str">
        <f t="shared" si="272"/>
        <v/>
      </c>
    </row>
    <row r="693" spans="7:82" ht="20.100000000000001" customHeight="1" x14ac:dyDescent="0.25">
      <c r="AY693" s="134">
        <v>664</v>
      </c>
      <c r="AZ693" s="119">
        <f t="shared" si="276"/>
        <v>-2075.9861542582403</v>
      </c>
      <c r="BA693" s="140">
        <f t="shared" si="277"/>
        <v>1.0467524913980347E-4</v>
      </c>
      <c r="BB693" s="140">
        <f t="shared" si="278"/>
        <v>8.9474193451443071E-2</v>
      </c>
      <c r="BC693" s="119">
        <f t="shared" si="279"/>
        <v>1.0467524913980347E-4</v>
      </c>
      <c r="BD693" s="119" t="str">
        <f t="shared" si="280"/>
        <v/>
      </c>
      <c r="BE693" s="119" t="str">
        <f t="shared" si="281"/>
        <v/>
      </c>
      <c r="BF693" s="119">
        <f t="shared" si="282"/>
        <v>0</v>
      </c>
      <c r="BG693" s="119">
        <f t="shared" si="283"/>
        <v>1.0467524913980347E-4</v>
      </c>
      <c r="BH693" s="119" t="str">
        <f t="shared" si="284"/>
        <v/>
      </c>
      <c r="BM693" s="134">
        <v>664</v>
      </c>
      <c r="BN693" s="119">
        <f t="shared" si="285"/>
        <v>-6.5889106591563849</v>
      </c>
      <c r="BO693" s="140">
        <f t="shared" si="286"/>
        <v>3.2980317862677841E-2</v>
      </c>
      <c r="BP693" s="140">
        <f t="shared" si="287"/>
        <v>8.9474193451443071E-2</v>
      </c>
      <c r="BQ693" s="119">
        <f t="shared" si="288"/>
        <v>3.2980317862677841E-2</v>
      </c>
      <c r="BR693" s="119" t="str">
        <f t="shared" si="289"/>
        <v/>
      </c>
      <c r="BS693" s="119" t="str">
        <f t="shared" si="290"/>
        <v/>
      </c>
      <c r="BT693" s="140">
        <f t="shared" si="291"/>
        <v>0</v>
      </c>
      <c r="BU693" s="119">
        <f t="shared" si="292"/>
        <v>3.2980317862677841E-2</v>
      </c>
      <c r="BV693" s="119" t="str">
        <f t="shared" si="293"/>
        <v/>
      </c>
      <c r="BZ693" s="136">
        <f t="shared" si="275"/>
        <v>4.2944000000000573</v>
      </c>
      <c r="CA693" s="119">
        <f t="shared" si="273"/>
        <v>0.74531230100652768</v>
      </c>
      <c r="CB693" s="119">
        <f t="shared" si="274"/>
        <v>7.600666553118085E-4</v>
      </c>
      <c r="CC693" s="119" t="str">
        <f t="shared" si="271"/>
        <v/>
      </c>
      <c r="CD693" s="121" t="str">
        <f t="shared" si="272"/>
        <v/>
      </c>
    </row>
    <row r="694" spans="7:82" ht="20.100000000000001" customHeight="1" x14ac:dyDescent="0.25">
      <c r="AY694" s="134">
        <v>665</v>
      </c>
      <c r="AZ694" s="119">
        <f t="shared" si="276"/>
        <v>-2069.8076240372338</v>
      </c>
      <c r="BA694" s="140">
        <f t="shared" si="277"/>
        <v>1.052386567102032E-4</v>
      </c>
      <c r="BB694" s="140">
        <f t="shared" si="278"/>
        <v>9.0122672464452477E-2</v>
      </c>
      <c r="BC694" s="119">
        <f t="shared" si="279"/>
        <v>1.052386567102032E-4</v>
      </c>
      <c r="BD694" s="119" t="str">
        <f t="shared" si="280"/>
        <v/>
      </c>
      <c r="BE694" s="119" t="str">
        <f t="shared" si="281"/>
        <v/>
      </c>
      <c r="BF694" s="119">
        <f t="shared" si="282"/>
        <v>0</v>
      </c>
      <c r="BG694" s="119">
        <f t="shared" si="283"/>
        <v>1.052386567102032E-4</v>
      </c>
      <c r="BH694" s="119" t="str">
        <f t="shared" si="284"/>
        <v/>
      </c>
      <c r="BM694" s="134">
        <v>665</v>
      </c>
      <c r="BN694" s="119">
        <f t="shared" si="285"/>
        <v>-6.5693008060041329</v>
      </c>
      <c r="BO694" s="140">
        <f t="shared" si="286"/>
        <v>3.3157832231267566E-2</v>
      </c>
      <c r="BP694" s="140">
        <f t="shared" si="287"/>
        <v>9.0122672464452477E-2</v>
      </c>
      <c r="BQ694" s="119">
        <f t="shared" si="288"/>
        <v>3.3157832231267566E-2</v>
      </c>
      <c r="BR694" s="119" t="str">
        <f t="shared" si="289"/>
        <v/>
      </c>
      <c r="BS694" s="119" t="str">
        <f t="shared" si="290"/>
        <v/>
      </c>
      <c r="BT694" s="140">
        <f t="shared" si="291"/>
        <v>0</v>
      </c>
      <c r="BU694" s="119">
        <f t="shared" si="292"/>
        <v>3.3157832231267566E-2</v>
      </c>
      <c r="BV694" s="119" t="str">
        <f t="shared" si="293"/>
        <v/>
      </c>
      <c r="BZ694" s="136">
        <f t="shared" si="275"/>
        <v>4.3008000000000575</v>
      </c>
      <c r="CA694" s="119">
        <f t="shared" si="273"/>
        <v>0.74455223435121587</v>
      </c>
      <c r="CB694" s="119">
        <f t="shared" si="274"/>
        <v>7.6046217467529154E-4</v>
      </c>
      <c r="CC694" s="119" t="str">
        <f t="shared" si="271"/>
        <v/>
      </c>
      <c r="CD694" s="121" t="str">
        <f t="shared" si="272"/>
        <v/>
      </c>
    </row>
    <row r="695" spans="7:82" ht="20.100000000000001" customHeight="1" x14ac:dyDescent="0.25">
      <c r="G695" s="23"/>
      <c r="AY695" s="134">
        <v>666</v>
      </c>
      <c r="AZ695" s="119">
        <f t="shared" si="276"/>
        <v>-2063.6290938162274</v>
      </c>
      <c r="BA695" s="140">
        <f t="shared" si="277"/>
        <v>1.0580340391639353E-4</v>
      </c>
      <c r="BB695" s="140">
        <f t="shared" si="278"/>
        <v>9.0774636652249135E-2</v>
      </c>
      <c r="BC695" s="119">
        <f t="shared" si="279"/>
        <v>1.0580340391639353E-4</v>
      </c>
      <c r="BD695" s="119" t="str">
        <f t="shared" si="280"/>
        <v/>
      </c>
      <c r="BE695" s="119" t="str">
        <f t="shared" si="281"/>
        <v/>
      </c>
      <c r="BF695" s="119">
        <f t="shared" si="282"/>
        <v>0</v>
      </c>
      <c r="BG695" s="119">
        <f t="shared" si="283"/>
        <v>1.0580340391639353E-4</v>
      </c>
      <c r="BH695" s="119" t="str">
        <f t="shared" si="284"/>
        <v/>
      </c>
      <c r="BM695" s="134">
        <v>666</v>
      </c>
      <c r="BN695" s="119">
        <f t="shared" si="285"/>
        <v>-6.5496909528518827</v>
      </c>
      <c r="BO695" s="140">
        <f t="shared" si="286"/>
        <v>3.3335768682580327E-2</v>
      </c>
      <c r="BP695" s="140">
        <f t="shared" si="287"/>
        <v>9.0774636652249163E-2</v>
      </c>
      <c r="BQ695" s="119">
        <f t="shared" si="288"/>
        <v>3.3335768682580327E-2</v>
      </c>
      <c r="BR695" s="119" t="str">
        <f t="shared" si="289"/>
        <v/>
      </c>
      <c r="BS695" s="119" t="str">
        <f t="shared" si="290"/>
        <v/>
      </c>
      <c r="BT695" s="140">
        <f t="shared" si="291"/>
        <v>0</v>
      </c>
      <c r="BU695" s="119">
        <f t="shared" si="292"/>
        <v>3.3335768682580327E-2</v>
      </c>
      <c r="BV695" s="119" t="str">
        <f t="shared" si="293"/>
        <v/>
      </c>
      <c r="BZ695" s="136">
        <f t="shared" si="275"/>
        <v>4.3072000000000576</v>
      </c>
      <c r="CA695" s="119">
        <f t="shared" si="273"/>
        <v>0.74379177217654058</v>
      </c>
      <c r="CB695" s="119">
        <f t="shared" si="274"/>
        <v>7.6085369396383662E-4</v>
      </c>
      <c r="CC695" s="119" t="str">
        <f t="shared" si="271"/>
        <v/>
      </c>
      <c r="CD695" s="121" t="str">
        <f t="shared" si="272"/>
        <v/>
      </c>
    </row>
    <row r="696" spans="7:82" ht="20.100000000000001" customHeight="1" x14ac:dyDescent="0.25">
      <c r="G696" s="19"/>
      <c r="AY696" s="134">
        <v>667</v>
      </c>
      <c r="AZ696" s="119">
        <f t="shared" si="276"/>
        <v>-2057.450563595221</v>
      </c>
      <c r="BA696" s="140">
        <f t="shared" si="277"/>
        <v>1.0636947982706997E-4</v>
      </c>
      <c r="BB696" s="140">
        <f t="shared" si="278"/>
        <v>9.143009425810672E-2</v>
      </c>
      <c r="BC696" s="119">
        <f t="shared" si="279"/>
        <v>1.0636947982706997E-4</v>
      </c>
      <c r="BD696" s="119" t="str">
        <f t="shared" si="280"/>
        <v/>
      </c>
      <c r="BE696" s="119" t="str">
        <f t="shared" si="281"/>
        <v/>
      </c>
      <c r="BF696" s="119">
        <f t="shared" si="282"/>
        <v>0</v>
      </c>
      <c r="BG696" s="119">
        <f t="shared" si="283"/>
        <v>1.0636947982706997E-4</v>
      </c>
      <c r="BH696" s="119" t="str">
        <f t="shared" si="284"/>
        <v/>
      </c>
      <c r="BM696" s="134">
        <v>667</v>
      </c>
      <c r="BN696" s="119">
        <f t="shared" si="285"/>
        <v>-6.5300810996996308</v>
      </c>
      <c r="BO696" s="140">
        <f t="shared" si="286"/>
        <v>3.3514123772460096E-2</v>
      </c>
      <c r="BP696" s="140">
        <f t="shared" si="287"/>
        <v>9.1430094258106831E-2</v>
      </c>
      <c r="BQ696" s="119">
        <f t="shared" si="288"/>
        <v>3.3514123772460096E-2</v>
      </c>
      <c r="BR696" s="119" t="str">
        <f t="shared" si="289"/>
        <v/>
      </c>
      <c r="BS696" s="119" t="str">
        <f t="shared" si="290"/>
        <v/>
      </c>
      <c r="BT696" s="140">
        <f t="shared" si="291"/>
        <v>0</v>
      </c>
      <c r="BU696" s="119">
        <f t="shared" si="292"/>
        <v>3.3514123772460096E-2</v>
      </c>
      <c r="BV696" s="119" t="str">
        <f t="shared" si="293"/>
        <v/>
      </c>
      <c r="BZ696" s="136">
        <f t="shared" si="275"/>
        <v>4.3136000000000578</v>
      </c>
      <c r="CA696" s="119">
        <f t="shared" si="273"/>
        <v>0.74303091848257674</v>
      </c>
      <c r="CB696" s="119">
        <f t="shared" si="274"/>
        <v>7.6124121927501065E-4</v>
      </c>
      <c r="CC696" s="119" t="str">
        <f t="shared" si="271"/>
        <v/>
      </c>
      <c r="CD696" s="121" t="str">
        <f t="shared" si="272"/>
        <v/>
      </c>
    </row>
    <row r="697" spans="7:82" ht="20.100000000000001" customHeight="1" x14ac:dyDescent="0.25">
      <c r="G697" s="21"/>
      <c r="AY697" s="134">
        <v>668</v>
      </c>
      <c r="AZ697" s="119">
        <f t="shared" si="276"/>
        <v>-2051.2720333742136</v>
      </c>
      <c r="BA697" s="140">
        <f t="shared" si="277"/>
        <v>1.0693687338840722E-4</v>
      </c>
      <c r="BB697" s="140">
        <f t="shared" si="278"/>
        <v>9.2089053457381012E-2</v>
      </c>
      <c r="BC697" s="119">
        <f t="shared" si="279"/>
        <v>1.0693687338840722E-4</v>
      </c>
      <c r="BD697" s="119" t="str">
        <f t="shared" si="280"/>
        <v/>
      </c>
      <c r="BE697" s="119" t="str">
        <f t="shared" si="281"/>
        <v/>
      </c>
      <c r="BF697" s="119">
        <f t="shared" si="282"/>
        <v>0</v>
      </c>
      <c r="BG697" s="119">
        <f t="shared" si="283"/>
        <v>1.0693687338840722E-4</v>
      </c>
      <c r="BH697" s="119" t="str">
        <f t="shared" si="284"/>
        <v/>
      </c>
      <c r="BM697" s="134">
        <v>668</v>
      </c>
      <c r="BN697" s="119">
        <f t="shared" si="285"/>
        <v>-6.5104712465473806</v>
      </c>
      <c r="BO697" s="140">
        <f t="shared" si="286"/>
        <v>3.3692894018147714E-2</v>
      </c>
      <c r="BP697" s="140">
        <f t="shared" si="287"/>
        <v>9.2089053457381012E-2</v>
      </c>
      <c r="BQ697" s="119">
        <f t="shared" si="288"/>
        <v>3.3692894018147714E-2</v>
      </c>
      <c r="BR697" s="119" t="str">
        <f t="shared" si="289"/>
        <v/>
      </c>
      <c r="BS697" s="119" t="str">
        <f t="shared" si="290"/>
        <v/>
      </c>
      <c r="BT697" s="140">
        <f t="shared" si="291"/>
        <v>0</v>
      </c>
      <c r="BU697" s="119">
        <f t="shared" si="292"/>
        <v>3.3692894018147714E-2</v>
      </c>
      <c r="BV697" s="119" t="str">
        <f t="shared" si="293"/>
        <v/>
      </c>
      <c r="BZ697" s="136">
        <f t="shared" si="275"/>
        <v>4.320000000000058</v>
      </c>
      <c r="CA697" s="119">
        <f t="shared" si="273"/>
        <v>0.74226967726330173</v>
      </c>
      <c r="CB697" s="119">
        <f t="shared" si="274"/>
        <v>7.6162475673946517E-4</v>
      </c>
      <c r="CC697" s="119" t="str">
        <f t="shared" si="271"/>
        <v/>
      </c>
      <c r="CD697" s="121" t="str">
        <f t="shared" si="272"/>
        <v/>
      </c>
    </row>
    <row r="698" spans="7:82" ht="20.100000000000001" customHeight="1" x14ac:dyDescent="0.25">
      <c r="H698" s="173"/>
      <c r="I698" s="173"/>
      <c r="J698" s="173"/>
      <c r="AY698" s="134">
        <v>669</v>
      </c>
      <c r="AZ698" s="119">
        <f t="shared" si="276"/>
        <v>-2045.0935031532072</v>
      </c>
      <c r="BA698" s="140">
        <f t="shared" si="277"/>
        <v>1.0750557342411248E-4</v>
      </c>
      <c r="BB698" s="140">
        <f t="shared" si="278"/>
        <v>9.2751522356752797E-2</v>
      </c>
      <c r="BC698" s="119">
        <f t="shared" si="279"/>
        <v>1.0750557342411248E-4</v>
      </c>
      <c r="BD698" s="119" t="str">
        <f t="shared" si="280"/>
        <v/>
      </c>
      <c r="BE698" s="119" t="str">
        <f t="shared" si="281"/>
        <v/>
      </c>
      <c r="BF698" s="119">
        <f t="shared" si="282"/>
        <v>0</v>
      </c>
      <c r="BG698" s="119">
        <f t="shared" si="283"/>
        <v>1.0750557342411248E-4</v>
      </c>
      <c r="BH698" s="119" t="str">
        <f t="shared" si="284"/>
        <v/>
      </c>
      <c r="BM698" s="134">
        <v>669</v>
      </c>
      <c r="BN698" s="119">
        <f t="shared" si="285"/>
        <v>-6.4908613933951287</v>
      </c>
      <c r="BO698" s="140">
        <f t="shared" si="286"/>
        <v>3.3872075898298055E-2</v>
      </c>
      <c r="BP698" s="140">
        <f t="shared" si="287"/>
        <v>9.2751522356752797E-2</v>
      </c>
      <c r="BQ698" s="119">
        <f t="shared" si="288"/>
        <v>3.3872075898298055E-2</v>
      </c>
      <c r="BR698" s="119" t="str">
        <f t="shared" si="289"/>
        <v/>
      </c>
      <c r="BS698" s="119" t="str">
        <f t="shared" si="290"/>
        <v/>
      </c>
      <c r="BT698" s="140">
        <f t="shared" si="291"/>
        <v>0</v>
      </c>
      <c r="BU698" s="119">
        <f t="shared" si="292"/>
        <v>3.3872075898298055E-2</v>
      </c>
      <c r="BV698" s="119" t="str">
        <f t="shared" si="293"/>
        <v/>
      </c>
      <c r="BZ698" s="136">
        <f t="shared" si="275"/>
        <v>4.3264000000000582</v>
      </c>
      <c r="CA698" s="119">
        <f t="shared" si="273"/>
        <v>0.74150805250656227</v>
      </c>
      <c r="CB698" s="119">
        <f t="shared" si="274"/>
        <v>7.6200431251971512E-4</v>
      </c>
      <c r="CC698" s="119" t="str">
        <f t="shared" si="271"/>
        <v/>
      </c>
      <c r="CD698" s="121" t="str">
        <f t="shared" si="272"/>
        <v/>
      </c>
    </row>
    <row r="699" spans="7:82" ht="20.100000000000001" customHeight="1" x14ac:dyDescent="0.25">
      <c r="AY699" s="134">
        <v>670</v>
      </c>
      <c r="AZ699" s="119">
        <f t="shared" si="276"/>
        <v>-2038.9149729322007</v>
      </c>
      <c r="BA699" s="140">
        <f t="shared" si="277"/>
        <v>1.0807556863548997E-4</v>
      </c>
      <c r="BB699" s="140">
        <f t="shared" si="278"/>
        <v>9.3417508993471773E-2</v>
      </c>
      <c r="BC699" s="119">
        <f t="shared" si="279"/>
        <v>1.0807556863548997E-4</v>
      </c>
      <c r="BD699" s="119" t="str">
        <f t="shared" si="280"/>
        <v/>
      </c>
      <c r="BE699" s="119" t="str">
        <f t="shared" si="281"/>
        <v/>
      </c>
      <c r="BF699" s="119">
        <f t="shared" si="282"/>
        <v>0</v>
      </c>
      <c r="BG699" s="119">
        <f t="shared" si="283"/>
        <v>1.0807556863548997E-4</v>
      </c>
      <c r="BH699" s="119" t="str">
        <f t="shared" si="284"/>
        <v/>
      </c>
      <c r="BM699" s="134">
        <v>670</v>
      </c>
      <c r="BN699" s="119">
        <f t="shared" si="285"/>
        <v>-6.4712515402428785</v>
      </c>
      <c r="BO699" s="140">
        <f t="shared" si="286"/>
        <v>3.4051665853000027E-2</v>
      </c>
      <c r="BP699" s="140">
        <f t="shared" si="287"/>
        <v>9.3417508993471829E-2</v>
      </c>
      <c r="BQ699" s="119">
        <f t="shared" si="288"/>
        <v>3.4051665853000027E-2</v>
      </c>
      <c r="BR699" s="119" t="str">
        <f t="shared" si="289"/>
        <v/>
      </c>
      <c r="BS699" s="119" t="str">
        <f t="shared" si="290"/>
        <v/>
      </c>
      <c r="BT699" s="140">
        <f t="shared" si="291"/>
        <v>0</v>
      </c>
      <c r="BU699" s="119">
        <f t="shared" si="292"/>
        <v>3.4051665853000027E-2</v>
      </c>
      <c r="BV699" s="119" t="str">
        <f t="shared" si="293"/>
        <v/>
      </c>
      <c r="BZ699" s="136">
        <f t="shared" si="275"/>
        <v>4.3328000000000584</v>
      </c>
      <c r="CA699" s="119">
        <f t="shared" si="273"/>
        <v>0.74074604819404255</v>
      </c>
      <c r="CB699" s="119">
        <f t="shared" si="274"/>
        <v>7.6237989281169316E-4</v>
      </c>
      <c r="CC699" s="119" t="str">
        <f t="shared" si="271"/>
        <v/>
      </c>
      <c r="CD699" s="121" t="str">
        <f t="shared" si="272"/>
        <v/>
      </c>
    </row>
    <row r="700" spans="7:82" ht="20.100000000000001" customHeight="1" x14ac:dyDescent="0.25">
      <c r="AY700" s="134">
        <v>671</v>
      </c>
      <c r="AZ700" s="119">
        <f t="shared" si="276"/>
        <v>-2032.7364427111943</v>
      </c>
      <c r="BA700" s="140">
        <f t="shared" si="277"/>
        <v>1.0864684760151478E-4</v>
      </c>
      <c r="BB700" s="140">
        <f t="shared" si="278"/>
        <v>9.4087021334600437E-2</v>
      </c>
      <c r="BC700" s="119">
        <f t="shared" si="279"/>
        <v>1.0864684760151478E-4</v>
      </c>
      <c r="BD700" s="119" t="str">
        <f t="shared" si="280"/>
        <v/>
      </c>
      <c r="BE700" s="119" t="str">
        <f t="shared" si="281"/>
        <v/>
      </c>
      <c r="BF700" s="119">
        <f t="shared" si="282"/>
        <v>0</v>
      </c>
      <c r="BG700" s="119">
        <f t="shared" si="283"/>
        <v>1.0864684760151478E-4</v>
      </c>
      <c r="BH700" s="119" t="str">
        <f t="shared" si="284"/>
        <v/>
      </c>
      <c r="BM700" s="134">
        <v>671</v>
      </c>
      <c r="BN700" s="119">
        <f t="shared" si="285"/>
        <v>-6.4516416870906266</v>
      </c>
      <c r="BO700" s="140">
        <f t="shared" si="286"/>
        <v>3.4231660283799967E-2</v>
      </c>
      <c r="BP700" s="140">
        <f t="shared" si="287"/>
        <v>9.4087021334600535E-2</v>
      </c>
      <c r="BQ700" s="119">
        <f t="shared" si="288"/>
        <v>3.4231660283799967E-2</v>
      </c>
      <c r="BR700" s="119" t="str">
        <f t="shared" si="289"/>
        <v/>
      </c>
      <c r="BS700" s="119" t="str">
        <f t="shared" si="290"/>
        <v/>
      </c>
      <c r="BT700" s="140">
        <f t="shared" si="291"/>
        <v>0</v>
      </c>
      <c r="BU700" s="119">
        <f t="shared" si="292"/>
        <v>3.4231660283799967E-2</v>
      </c>
      <c r="BV700" s="119" t="str">
        <f t="shared" si="293"/>
        <v/>
      </c>
      <c r="BZ700" s="136">
        <f t="shared" si="275"/>
        <v>4.3392000000000586</v>
      </c>
      <c r="CA700" s="119">
        <f t="shared" si="273"/>
        <v>0.73998366830123086</v>
      </c>
      <c r="CB700" s="119">
        <f t="shared" si="274"/>
        <v>7.6275150384230717E-4</v>
      </c>
      <c r="CC700" s="119" t="str">
        <f t="shared" si="271"/>
        <v/>
      </c>
      <c r="CD700" s="121" t="str">
        <f t="shared" si="272"/>
        <v/>
      </c>
    </row>
    <row r="701" spans="7:82" ht="20.100000000000001" customHeight="1" x14ac:dyDescent="0.25">
      <c r="AY701" s="134">
        <v>672</v>
      </c>
      <c r="AZ701" s="119">
        <f t="shared" si="276"/>
        <v>-2026.5579124901869</v>
      </c>
      <c r="BA701" s="140">
        <f t="shared" si="277"/>
        <v>1.0921939877891711E-4</v>
      </c>
      <c r="BB701" s="140">
        <f t="shared" si="278"/>
        <v>9.4760067276258478E-2</v>
      </c>
      <c r="BC701" s="119">
        <f t="shared" si="279"/>
        <v>1.0921939877891711E-4</v>
      </c>
      <c r="BD701" s="119" t="str">
        <f t="shared" si="280"/>
        <v/>
      </c>
      <c r="BE701" s="119" t="str">
        <f t="shared" si="281"/>
        <v/>
      </c>
      <c r="BF701" s="119">
        <f t="shared" si="282"/>
        <v>0</v>
      </c>
      <c r="BG701" s="119">
        <f t="shared" si="283"/>
        <v>1.0921939877891711E-4</v>
      </c>
      <c r="BH701" s="119" t="str">
        <f t="shared" si="284"/>
        <v/>
      </c>
      <c r="BM701" s="134">
        <v>672</v>
      </c>
      <c r="BN701" s="119">
        <f t="shared" si="285"/>
        <v>-6.4320318339383764</v>
      </c>
      <c r="BO701" s="140">
        <f t="shared" si="286"/>
        <v>3.4412055553728171E-2</v>
      </c>
      <c r="BP701" s="140">
        <f t="shared" si="287"/>
        <v>9.4760067276258436E-2</v>
      </c>
      <c r="BQ701" s="119">
        <f t="shared" si="288"/>
        <v>3.4412055553728171E-2</v>
      </c>
      <c r="BR701" s="119" t="str">
        <f t="shared" si="289"/>
        <v/>
      </c>
      <c r="BS701" s="119" t="str">
        <f t="shared" si="290"/>
        <v/>
      </c>
      <c r="BT701" s="140">
        <f t="shared" si="291"/>
        <v>0</v>
      </c>
      <c r="BU701" s="119">
        <f t="shared" si="292"/>
        <v>3.4412055553728171E-2</v>
      </c>
      <c r="BV701" s="119" t="str">
        <f t="shared" si="293"/>
        <v/>
      </c>
      <c r="BZ701" s="136">
        <f t="shared" si="275"/>
        <v>4.3456000000000587</v>
      </c>
      <c r="CA701" s="119">
        <f t="shared" si="273"/>
        <v>0.73922091679738855</v>
      </c>
      <c r="CB701" s="119">
        <f t="shared" si="274"/>
        <v>7.6311915187077251E-4</v>
      </c>
      <c r="CC701" s="119" t="str">
        <f t="shared" ref="CC701:CC764" si="294">IF(CA701&lt;(1-$BY$26),CB701,"")</f>
        <v/>
      </c>
      <c r="CD701" s="121" t="str">
        <f t="shared" ref="CD701:CD764" si="295">IF(CA701&lt;(1-$BY$32),CB701,"")</f>
        <v/>
      </c>
    </row>
    <row r="702" spans="7:82" ht="20.100000000000001" customHeight="1" x14ac:dyDescent="0.25">
      <c r="AY702" s="134">
        <v>673</v>
      </c>
      <c r="AZ702" s="119">
        <f t="shared" si="276"/>
        <v>-2020.3793822691805</v>
      </c>
      <c r="BA702" s="140">
        <f t="shared" si="277"/>
        <v>1.097932105022767E-4</v>
      </c>
      <c r="BB702" s="140">
        <f t="shared" si="278"/>
        <v>9.5436654642867408E-2</v>
      </c>
      <c r="BC702" s="119">
        <f t="shared" si="279"/>
        <v>1.097932105022767E-4</v>
      </c>
      <c r="BD702" s="119" t="str">
        <f t="shared" si="280"/>
        <v/>
      </c>
      <c r="BE702" s="119" t="str">
        <f t="shared" si="281"/>
        <v/>
      </c>
      <c r="BF702" s="119">
        <f t="shared" si="282"/>
        <v>0</v>
      </c>
      <c r="BG702" s="119">
        <f t="shared" si="283"/>
        <v>1.097932105022767E-4</v>
      </c>
      <c r="BH702" s="119" t="str">
        <f t="shared" si="284"/>
        <v/>
      </c>
      <c r="BM702" s="134">
        <v>673</v>
      </c>
      <c r="BN702" s="119">
        <f t="shared" si="285"/>
        <v>-6.4124219807861245</v>
      </c>
      <c r="BO702" s="140">
        <f t="shared" si="286"/>
        <v>3.4592847987328743E-2</v>
      </c>
      <c r="BP702" s="140">
        <f t="shared" si="287"/>
        <v>9.5436654642867408E-2</v>
      </c>
      <c r="BQ702" s="119">
        <f t="shared" si="288"/>
        <v>3.4592847987328743E-2</v>
      </c>
      <c r="BR702" s="119" t="str">
        <f t="shared" si="289"/>
        <v/>
      </c>
      <c r="BS702" s="119" t="str">
        <f t="shared" si="290"/>
        <v/>
      </c>
      <c r="BT702" s="140">
        <f t="shared" si="291"/>
        <v>0</v>
      </c>
      <c r="BU702" s="119">
        <f t="shared" si="292"/>
        <v>3.4592847987328743E-2</v>
      </c>
      <c r="BV702" s="119" t="str">
        <f t="shared" si="293"/>
        <v/>
      </c>
      <c r="BZ702" s="136">
        <f t="shared" si="275"/>
        <v>4.3520000000000589</v>
      </c>
      <c r="CA702" s="119">
        <f t="shared" si="273"/>
        <v>0.73845779764551778</v>
      </c>
      <c r="CB702" s="119">
        <f t="shared" si="274"/>
        <v>7.6348284318650261E-4</v>
      </c>
      <c r="CC702" s="119" t="str">
        <f t="shared" si="294"/>
        <v/>
      </c>
      <c r="CD702" s="121" t="str">
        <f t="shared" si="295"/>
        <v/>
      </c>
    </row>
    <row r="703" spans="7:82" ht="20.100000000000001" customHeight="1" x14ac:dyDescent="0.25">
      <c r="AY703" s="134">
        <v>674</v>
      </c>
      <c r="AZ703" s="119">
        <f t="shared" si="276"/>
        <v>-2014.2008520481741</v>
      </c>
      <c r="BA703" s="140">
        <f t="shared" si="277"/>
        <v>1.1036827098412794E-4</v>
      </c>
      <c r="BB703" s="140">
        <f t="shared" si="278"/>
        <v>9.6116791186396849E-2</v>
      </c>
      <c r="BC703" s="119">
        <f t="shared" si="279"/>
        <v>1.1036827098412794E-4</v>
      </c>
      <c r="BD703" s="119" t="str">
        <f t="shared" si="280"/>
        <v/>
      </c>
      <c r="BE703" s="119" t="str">
        <f t="shared" si="281"/>
        <v/>
      </c>
      <c r="BF703" s="119">
        <f t="shared" si="282"/>
        <v>0</v>
      </c>
      <c r="BG703" s="119">
        <f t="shared" si="283"/>
        <v>1.1036827098412794E-4</v>
      </c>
      <c r="BH703" s="119" t="str">
        <f t="shared" si="284"/>
        <v/>
      </c>
      <c r="BM703" s="134">
        <v>674</v>
      </c>
      <c r="BN703" s="119">
        <f t="shared" si="285"/>
        <v>-6.3928121276338725</v>
      </c>
      <c r="BO703" s="140">
        <f t="shared" si="286"/>
        <v>3.4774033870692542E-2</v>
      </c>
      <c r="BP703" s="140">
        <f t="shared" si="287"/>
        <v>9.6116791186396933E-2</v>
      </c>
      <c r="BQ703" s="119">
        <f t="shared" si="288"/>
        <v>3.4774033870692542E-2</v>
      </c>
      <c r="BR703" s="119" t="str">
        <f t="shared" si="289"/>
        <v/>
      </c>
      <c r="BS703" s="119" t="str">
        <f t="shared" si="290"/>
        <v/>
      </c>
      <c r="BT703" s="140">
        <f t="shared" si="291"/>
        <v>0</v>
      </c>
      <c r="BU703" s="119">
        <f t="shared" si="292"/>
        <v>3.4774033870692542E-2</v>
      </c>
      <c r="BV703" s="119" t="str">
        <f t="shared" si="293"/>
        <v/>
      </c>
      <c r="BZ703" s="136">
        <f t="shared" si="275"/>
        <v>4.3584000000000591</v>
      </c>
      <c r="CA703" s="119">
        <f t="shared" si="273"/>
        <v>0.73769431480233127</v>
      </c>
      <c r="CB703" s="119">
        <f t="shared" si="274"/>
        <v>7.6384258411177353E-4</v>
      </c>
      <c r="CC703" s="119" t="str">
        <f t="shared" si="294"/>
        <v/>
      </c>
      <c r="CD703" s="121" t="str">
        <f t="shared" si="295"/>
        <v/>
      </c>
    </row>
    <row r="704" spans="7:82" ht="20.100000000000001" customHeight="1" x14ac:dyDescent="0.25">
      <c r="AY704" s="134">
        <v>675</v>
      </c>
      <c r="AZ704" s="119">
        <f t="shared" si="276"/>
        <v>-2008.0223218271676</v>
      </c>
      <c r="BA704" s="140">
        <f t="shared" si="277"/>
        <v>1.1094456831507492E-4</v>
      </c>
      <c r="BB704" s="140">
        <f t="shared" si="278"/>
        <v>9.6800484585610261E-2</v>
      </c>
      <c r="BC704" s="119">
        <f t="shared" si="279"/>
        <v>1.1094456831507492E-4</v>
      </c>
      <c r="BD704" s="119" t="str">
        <f t="shared" si="280"/>
        <v/>
      </c>
      <c r="BE704" s="119" t="str">
        <f t="shared" si="281"/>
        <v/>
      </c>
      <c r="BF704" s="119">
        <f t="shared" si="282"/>
        <v>0</v>
      </c>
      <c r="BG704" s="119">
        <f t="shared" si="283"/>
        <v>1.1094456831507492E-4</v>
      </c>
      <c r="BH704" s="119" t="str">
        <f t="shared" si="284"/>
        <v/>
      </c>
      <c r="BM704" s="134">
        <v>675</v>
      </c>
      <c r="BN704" s="119">
        <f t="shared" si="285"/>
        <v>-6.3732022744816224</v>
      </c>
      <c r="BO704" s="140">
        <f t="shared" si="286"/>
        <v>3.4955609451493494E-2</v>
      </c>
      <c r="BP704" s="140">
        <f t="shared" si="287"/>
        <v>9.6800484585610344E-2</v>
      </c>
      <c r="BQ704" s="119">
        <f t="shared" si="288"/>
        <v>3.4955609451493494E-2</v>
      </c>
      <c r="BR704" s="119" t="str">
        <f t="shared" si="289"/>
        <v/>
      </c>
      <c r="BS704" s="119" t="str">
        <f t="shared" si="290"/>
        <v/>
      </c>
      <c r="BT704" s="140">
        <f t="shared" si="291"/>
        <v>0</v>
      </c>
      <c r="BU704" s="119">
        <f t="shared" si="292"/>
        <v>3.4955609451493494E-2</v>
      </c>
      <c r="BV704" s="119" t="str">
        <f t="shared" si="293"/>
        <v/>
      </c>
      <c r="BZ704" s="136">
        <f t="shared" si="275"/>
        <v>4.3648000000000593</v>
      </c>
      <c r="CA704" s="119">
        <f t="shared" si="273"/>
        <v>0.7369304722182195</v>
      </c>
      <c r="CB704" s="119">
        <f t="shared" si="274"/>
        <v>7.6419838099839321E-4</v>
      </c>
      <c r="CC704" s="119" t="str">
        <f t="shared" si="294"/>
        <v/>
      </c>
      <c r="CD704" s="121" t="str">
        <f t="shared" si="295"/>
        <v/>
      </c>
    </row>
    <row r="705" spans="7:82" ht="20.100000000000001" customHeight="1" x14ac:dyDescent="0.25">
      <c r="AY705" s="134">
        <v>676</v>
      </c>
      <c r="AZ705" s="119">
        <f t="shared" si="276"/>
        <v>-2001.8437916061603</v>
      </c>
      <c r="BA705" s="140">
        <f t="shared" si="277"/>
        <v>1.1152209046391699E-4</v>
      </c>
      <c r="BB705" s="140">
        <f t="shared" si="278"/>
        <v>9.7487742445312484E-2</v>
      </c>
      <c r="BC705" s="119">
        <f t="shared" si="279"/>
        <v>1.1152209046391699E-4</v>
      </c>
      <c r="BD705" s="119" t="str">
        <f t="shared" si="280"/>
        <v/>
      </c>
      <c r="BE705" s="119" t="str">
        <f t="shared" si="281"/>
        <v/>
      </c>
      <c r="BF705" s="119">
        <f t="shared" si="282"/>
        <v>0</v>
      </c>
      <c r="BG705" s="119">
        <f t="shared" si="283"/>
        <v>1.1152209046391699E-4</v>
      </c>
      <c r="BH705" s="119" t="str">
        <f t="shared" si="284"/>
        <v/>
      </c>
      <c r="BM705" s="134">
        <v>676</v>
      </c>
      <c r="BN705" s="119">
        <f t="shared" si="285"/>
        <v>-6.3535924213293704</v>
      </c>
      <c r="BO705" s="140">
        <f t="shared" si="286"/>
        <v>3.5137570939028223E-2</v>
      </c>
      <c r="BP705" s="140">
        <f t="shared" si="287"/>
        <v>9.7487742445312525E-2</v>
      </c>
      <c r="BQ705" s="119">
        <f t="shared" si="288"/>
        <v>3.5137570939028223E-2</v>
      </c>
      <c r="BR705" s="119" t="str">
        <f t="shared" si="289"/>
        <v/>
      </c>
      <c r="BS705" s="119" t="str">
        <f t="shared" si="290"/>
        <v/>
      </c>
      <c r="BT705" s="140">
        <f t="shared" si="291"/>
        <v>0</v>
      </c>
      <c r="BU705" s="119">
        <f t="shared" si="292"/>
        <v>3.5137570939028223E-2</v>
      </c>
      <c r="BV705" s="119" t="str">
        <f t="shared" si="293"/>
        <v/>
      </c>
      <c r="BZ705" s="136">
        <f t="shared" si="275"/>
        <v>4.3712000000000595</v>
      </c>
      <c r="CA705" s="119">
        <f t="shared" si="273"/>
        <v>0.73616627383722111</v>
      </c>
      <c r="CB705" s="119">
        <f t="shared" si="274"/>
        <v>7.6455024022881179E-4</v>
      </c>
      <c r="CC705" s="119" t="str">
        <f t="shared" si="294"/>
        <v/>
      </c>
      <c r="CD705" s="121" t="str">
        <f t="shared" si="295"/>
        <v/>
      </c>
    </row>
    <row r="706" spans="7:82" ht="20.100000000000001" customHeight="1" x14ac:dyDescent="0.25">
      <c r="AY706" s="134">
        <v>677</v>
      </c>
      <c r="AZ706" s="119">
        <f t="shared" si="276"/>
        <v>-1995.6652613851538</v>
      </c>
      <c r="BA706" s="140">
        <f t="shared" si="277"/>
        <v>1.1210082527778451E-4</v>
      </c>
      <c r="BB706" s="140">
        <f t="shared" si="278"/>
        <v>9.8178572295596789E-2</v>
      </c>
      <c r="BC706" s="119">
        <f t="shared" si="279"/>
        <v>1.1210082527778451E-4</v>
      </c>
      <c r="BD706" s="119" t="str">
        <f t="shared" si="280"/>
        <v/>
      </c>
      <c r="BE706" s="119" t="str">
        <f t="shared" si="281"/>
        <v/>
      </c>
      <c r="BF706" s="119">
        <f t="shared" si="282"/>
        <v>0</v>
      </c>
      <c r="BG706" s="119">
        <f t="shared" si="283"/>
        <v>1.1210082527778451E-4</v>
      </c>
      <c r="BH706" s="119" t="str">
        <f t="shared" si="284"/>
        <v/>
      </c>
      <c r="BM706" s="134">
        <v>677</v>
      </c>
      <c r="BN706" s="119">
        <f t="shared" si="285"/>
        <v>-6.3339825681771202</v>
      </c>
      <c r="BO706" s="140">
        <f t="shared" si="286"/>
        <v>3.5319914504258781E-2</v>
      </c>
      <c r="BP706" s="140">
        <f t="shared" si="287"/>
        <v>9.8178572295596803E-2</v>
      </c>
      <c r="BQ706" s="119">
        <f t="shared" si="288"/>
        <v>3.5319914504258781E-2</v>
      </c>
      <c r="BR706" s="119" t="str">
        <f t="shared" si="289"/>
        <v/>
      </c>
      <c r="BS706" s="119" t="str">
        <f t="shared" si="290"/>
        <v/>
      </c>
      <c r="BT706" s="140">
        <f t="shared" si="291"/>
        <v>0</v>
      </c>
      <c r="BU706" s="119">
        <f t="shared" si="292"/>
        <v>3.5319914504258781E-2</v>
      </c>
      <c r="BV706" s="119" t="str">
        <f t="shared" si="293"/>
        <v/>
      </c>
      <c r="BZ706" s="136">
        <f t="shared" si="275"/>
        <v>4.3776000000000597</v>
      </c>
      <c r="CA706" s="119">
        <f t="shared" si="273"/>
        <v>0.7354017235969923</v>
      </c>
      <c r="CB706" s="119">
        <f t="shared" si="274"/>
        <v>7.6489816821612155E-4</v>
      </c>
      <c r="CC706" s="119" t="str">
        <f t="shared" si="294"/>
        <v/>
      </c>
      <c r="CD706" s="121" t="str">
        <f t="shared" si="295"/>
        <v/>
      </c>
    </row>
    <row r="707" spans="7:82" ht="20.100000000000001" customHeight="1" x14ac:dyDescent="0.25">
      <c r="G707" s="23"/>
      <c r="AY707" s="134">
        <v>678</v>
      </c>
      <c r="AZ707" s="119">
        <f t="shared" si="276"/>
        <v>-1989.4867311641474</v>
      </c>
      <c r="BA707" s="140">
        <f t="shared" si="277"/>
        <v>1.1268076048228583E-4</v>
      </c>
      <c r="BB707" s="140">
        <f t="shared" si="278"/>
        <v>9.8872981591094533E-2</v>
      </c>
      <c r="BC707" s="119">
        <f t="shared" si="279"/>
        <v>1.1268076048228583E-4</v>
      </c>
      <c r="BD707" s="119" t="str">
        <f t="shared" si="280"/>
        <v/>
      </c>
      <c r="BE707" s="119" t="str">
        <f t="shared" si="281"/>
        <v/>
      </c>
      <c r="BF707" s="119">
        <f t="shared" si="282"/>
        <v>0</v>
      </c>
      <c r="BG707" s="119">
        <f t="shared" si="283"/>
        <v>1.1268076048228583E-4</v>
      </c>
      <c r="BH707" s="119" t="str">
        <f t="shared" si="284"/>
        <v/>
      </c>
      <c r="BM707" s="134">
        <v>678</v>
      </c>
      <c r="BN707" s="119">
        <f t="shared" si="285"/>
        <v>-6.3143727150248683</v>
      </c>
      <c r="BO707" s="140">
        <f t="shared" si="286"/>
        <v>3.5502636279858911E-2</v>
      </c>
      <c r="BP707" s="140">
        <f t="shared" si="287"/>
        <v>9.8872981591094602E-2</v>
      </c>
      <c r="BQ707" s="119">
        <f t="shared" si="288"/>
        <v>3.5502636279858911E-2</v>
      </c>
      <c r="BR707" s="119" t="str">
        <f t="shared" si="289"/>
        <v/>
      </c>
      <c r="BS707" s="119" t="str">
        <f t="shared" si="290"/>
        <v/>
      </c>
      <c r="BT707" s="140">
        <f t="shared" si="291"/>
        <v>0</v>
      </c>
      <c r="BU707" s="119">
        <f t="shared" si="292"/>
        <v>3.5502636279858911E-2</v>
      </c>
      <c r="BV707" s="119" t="str">
        <f t="shared" si="293"/>
        <v/>
      </c>
      <c r="BZ707" s="136">
        <f t="shared" si="275"/>
        <v>4.3840000000000598</v>
      </c>
      <c r="CA707" s="119">
        <f t="shared" si="273"/>
        <v>0.73463682542877617</v>
      </c>
      <c r="CB707" s="119">
        <f t="shared" si="274"/>
        <v>7.6524217140316875E-4</v>
      </c>
      <c r="CC707" s="119" t="str">
        <f t="shared" si="294"/>
        <v/>
      </c>
      <c r="CD707" s="121" t="str">
        <f t="shared" si="295"/>
        <v/>
      </c>
    </row>
    <row r="708" spans="7:82" ht="20.100000000000001" customHeight="1" x14ac:dyDescent="0.25">
      <c r="AY708" s="134">
        <v>679</v>
      </c>
      <c r="AZ708" s="119">
        <f t="shared" si="276"/>
        <v>-1983.3082009431409</v>
      </c>
      <c r="BA708" s="140">
        <f t="shared" si="277"/>
        <v>1.1326188368166376E-4</v>
      </c>
      <c r="BB708" s="140">
        <f t="shared" si="278"/>
        <v>9.9570977710224121E-2</v>
      </c>
      <c r="BC708" s="119">
        <f t="shared" si="279"/>
        <v>1.1326188368166376E-4</v>
      </c>
      <c r="BD708" s="119" t="str">
        <f t="shared" si="280"/>
        <v/>
      </c>
      <c r="BE708" s="119" t="str">
        <f t="shared" si="281"/>
        <v/>
      </c>
      <c r="BF708" s="119">
        <f t="shared" si="282"/>
        <v>0</v>
      </c>
      <c r="BG708" s="119">
        <f t="shared" si="283"/>
        <v>1.1326188368166376E-4</v>
      </c>
      <c r="BH708" s="119" t="str">
        <f t="shared" si="284"/>
        <v/>
      </c>
      <c r="BM708" s="134">
        <v>679</v>
      </c>
      <c r="BN708" s="119">
        <f t="shared" si="285"/>
        <v>-6.2947628618726181</v>
      </c>
      <c r="BO708" s="140">
        <f t="shared" si="286"/>
        <v>3.5685732360263379E-2</v>
      </c>
      <c r="BP708" s="140">
        <f t="shared" si="287"/>
        <v>9.9570977710224148E-2</v>
      </c>
      <c r="BQ708" s="119">
        <f t="shared" si="288"/>
        <v>3.5685732360263379E-2</v>
      </c>
      <c r="BR708" s="119" t="str">
        <f t="shared" si="289"/>
        <v/>
      </c>
      <c r="BS708" s="119" t="str">
        <f t="shared" si="290"/>
        <v/>
      </c>
      <c r="BT708" s="140">
        <f t="shared" si="291"/>
        <v>0</v>
      </c>
      <c r="BU708" s="119">
        <f t="shared" si="292"/>
        <v>3.5685732360263379E-2</v>
      </c>
      <c r="BV708" s="119" t="str">
        <f t="shared" si="293"/>
        <v/>
      </c>
      <c r="BZ708" s="136">
        <f t="shared" si="275"/>
        <v>4.39040000000006</v>
      </c>
      <c r="CA708" s="119">
        <f t="shared" si="273"/>
        <v>0.73387158325737301</v>
      </c>
      <c r="CB708" s="119">
        <f t="shared" si="274"/>
        <v>7.6558225626210952E-4</v>
      </c>
      <c r="CC708" s="119" t="str">
        <f t="shared" si="294"/>
        <v/>
      </c>
      <c r="CD708" s="121" t="str">
        <f t="shared" si="295"/>
        <v/>
      </c>
    </row>
    <row r="709" spans="7:82" ht="20.100000000000001" customHeight="1" x14ac:dyDescent="0.25">
      <c r="G709" s="34"/>
      <c r="AY709" s="134">
        <v>680</v>
      </c>
      <c r="AZ709" s="119">
        <f t="shared" si="276"/>
        <v>-1977.1296707221336</v>
      </c>
      <c r="BA709" s="140">
        <f t="shared" si="277"/>
        <v>1.1384418235896342E-4</v>
      </c>
      <c r="BB709" s="140">
        <f t="shared" si="278"/>
        <v>0.10027256795444212</v>
      </c>
      <c r="BC709" s="119">
        <f t="shared" si="279"/>
        <v>1.1384418235896342E-4</v>
      </c>
      <c r="BD709" s="119" t="str">
        <f t="shared" si="280"/>
        <v/>
      </c>
      <c r="BE709" s="119" t="str">
        <f t="shared" si="281"/>
        <v/>
      </c>
      <c r="BF709" s="119">
        <f t="shared" si="282"/>
        <v>0</v>
      </c>
      <c r="BG709" s="119">
        <f t="shared" si="283"/>
        <v>1.1384418235896342E-4</v>
      </c>
      <c r="BH709" s="119" t="str">
        <f t="shared" si="284"/>
        <v/>
      </c>
      <c r="BM709" s="134">
        <v>680</v>
      </c>
      <c r="BN709" s="119">
        <f t="shared" si="285"/>
        <v>-6.2751530087203662</v>
      </c>
      <c r="BO709" s="140">
        <f t="shared" si="286"/>
        <v>3.5869198801720903E-2</v>
      </c>
      <c r="BP709" s="140">
        <f t="shared" si="287"/>
        <v>0.10027256795444212</v>
      </c>
      <c r="BQ709" s="119">
        <f t="shared" si="288"/>
        <v>3.5869198801720903E-2</v>
      </c>
      <c r="BR709" s="119" t="str">
        <f t="shared" si="289"/>
        <v/>
      </c>
      <c r="BS709" s="119" t="str">
        <f t="shared" si="290"/>
        <v/>
      </c>
      <c r="BT709" s="140">
        <f t="shared" si="291"/>
        <v>0</v>
      </c>
      <c r="BU709" s="119">
        <f t="shared" si="292"/>
        <v>3.5869198801720903E-2</v>
      </c>
      <c r="BV709" s="119" t="str">
        <f t="shared" si="293"/>
        <v/>
      </c>
      <c r="BZ709" s="136">
        <f t="shared" si="275"/>
        <v>4.3968000000000602</v>
      </c>
      <c r="CA709" s="119">
        <f t="shared" si="273"/>
        <v>0.7331060010011109</v>
      </c>
      <c r="CB709" s="119">
        <f t="shared" si="274"/>
        <v>7.6591842929529808E-4</v>
      </c>
      <c r="CC709" s="119" t="str">
        <f t="shared" si="294"/>
        <v/>
      </c>
      <c r="CD709" s="121" t="str">
        <f t="shared" si="295"/>
        <v/>
      </c>
    </row>
    <row r="710" spans="7:82" ht="20.100000000000001" customHeight="1" x14ac:dyDescent="0.25">
      <c r="G710" s="34"/>
      <c r="AY710" s="134">
        <v>681</v>
      </c>
      <c r="AZ710" s="119">
        <f t="shared" si="276"/>
        <v>-1970.9511405011272</v>
      </c>
      <c r="BA710" s="140">
        <f t="shared" si="277"/>
        <v>1.1442764387620988E-4</v>
      </c>
      <c r="BB710" s="140">
        <f t="shared" si="278"/>
        <v>0.10097775954749434</v>
      </c>
      <c r="BC710" s="119">
        <f t="shared" si="279"/>
        <v>1.1442764387620988E-4</v>
      </c>
      <c r="BD710" s="119" t="str">
        <f t="shared" si="280"/>
        <v/>
      </c>
      <c r="BE710" s="119" t="str">
        <f t="shared" si="281"/>
        <v/>
      </c>
      <c r="BF710" s="119">
        <f t="shared" si="282"/>
        <v>0</v>
      </c>
      <c r="BG710" s="119">
        <f t="shared" si="283"/>
        <v>1.1442764387620988E-4</v>
      </c>
      <c r="BH710" s="119" t="str">
        <f t="shared" si="284"/>
        <v/>
      </c>
      <c r="BM710" s="134">
        <v>681</v>
      </c>
      <c r="BN710" s="119">
        <f t="shared" si="285"/>
        <v>-6.255543155568116</v>
      </c>
      <c r="BO710" s="140">
        <f t="shared" si="286"/>
        <v>3.6053031622350046E-2</v>
      </c>
      <c r="BP710" s="140">
        <f t="shared" si="287"/>
        <v>0.10097775954749434</v>
      </c>
      <c r="BQ710" s="119">
        <f t="shared" si="288"/>
        <v>3.6053031622350046E-2</v>
      </c>
      <c r="BR710" s="119" t="str">
        <f t="shared" si="289"/>
        <v/>
      </c>
      <c r="BS710" s="119" t="str">
        <f t="shared" si="290"/>
        <v/>
      </c>
      <c r="BT710" s="140">
        <f t="shared" si="291"/>
        <v>0</v>
      </c>
      <c r="BU710" s="119">
        <f t="shared" si="292"/>
        <v>3.6053031622350046E-2</v>
      </c>
      <c r="BV710" s="119" t="str">
        <f t="shared" si="293"/>
        <v/>
      </c>
      <c r="BZ710" s="136">
        <f t="shared" si="275"/>
        <v>4.4032000000000604</v>
      </c>
      <c r="CA710" s="119">
        <f t="shared" si="273"/>
        <v>0.7323400825718156</v>
      </c>
      <c r="CB710" s="119">
        <f t="shared" si="274"/>
        <v>7.6625069703362136E-4</v>
      </c>
      <c r="CC710" s="119" t="str">
        <f t="shared" si="294"/>
        <v/>
      </c>
      <c r="CD710" s="121" t="str">
        <f t="shared" si="295"/>
        <v/>
      </c>
    </row>
    <row r="711" spans="7:82" ht="20.100000000000001" customHeight="1" x14ac:dyDescent="0.25">
      <c r="G711" s="59"/>
      <c r="AY711" s="134">
        <v>682</v>
      </c>
      <c r="AZ711" s="119">
        <f t="shared" si="276"/>
        <v>-1964.7726102801207</v>
      </c>
      <c r="BA711" s="140">
        <f t="shared" si="277"/>
        <v>1.1501225547459756E-4</v>
      </c>
      <c r="BB711" s="140">
        <f t="shared" si="278"/>
        <v>0.10168655963466956</v>
      </c>
      <c r="BC711" s="119">
        <f t="shared" si="279"/>
        <v>1.1501225547459756E-4</v>
      </c>
      <c r="BD711" s="119" t="str">
        <f t="shared" si="280"/>
        <v/>
      </c>
      <c r="BE711" s="119" t="str">
        <f t="shared" si="281"/>
        <v/>
      </c>
      <c r="BF711" s="119">
        <f t="shared" si="282"/>
        <v>0</v>
      </c>
      <c r="BG711" s="119">
        <f t="shared" si="283"/>
        <v>1.1501225547459756E-4</v>
      </c>
      <c r="BH711" s="119" t="str">
        <f t="shared" si="284"/>
        <v/>
      </c>
      <c r="BM711" s="134">
        <v>682</v>
      </c>
      <c r="BN711" s="119">
        <f t="shared" si="285"/>
        <v>-6.2359333024158641</v>
      </c>
      <c r="BO711" s="140">
        <f t="shared" si="286"/>
        <v>3.623722680219895E-2</v>
      </c>
      <c r="BP711" s="140">
        <f t="shared" si="287"/>
        <v>0.10168655963466959</v>
      </c>
      <c r="BQ711" s="119">
        <f t="shared" si="288"/>
        <v>3.623722680219895E-2</v>
      </c>
      <c r="BR711" s="119" t="str">
        <f t="shared" si="289"/>
        <v/>
      </c>
      <c r="BS711" s="119" t="str">
        <f t="shared" si="290"/>
        <v/>
      </c>
      <c r="BT711" s="140">
        <f t="shared" si="291"/>
        <v>0</v>
      </c>
      <c r="BU711" s="119">
        <f t="shared" si="292"/>
        <v>3.623722680219895E-2</v>
      </c>
      <c r="BV711" s="119" t="str">
        <f t="shared" si="293"/>
        <v/>
      </c>
      <c r="BZ711" s="136">
        <f t="shared" si="275"/>
        <v>4.4096000000000606</v>
      </c>
      <c r="CA711" s="119">
        <f t="shared" si="273"/>
        <v>0.73157383187478198</v>
      </c>
      <c r="CB711" s="119">
        <f t="shared" si="274"/>
        <v>7.6657906603605497E-4</v>
      </c>
      <c r="CC711" s="119" t="str">
        <f t="shared" si="294"/>
        <v/>
      </c>
      <c r="CD711" s="121" t="str">
        <f t="shared" si="295"/>
        <v/>
      </c>
    </row>
    <row r="712" spans="7:82" ht="20.100000000000001" customHeight="1" x14ac:dyDescent="0.25">
      <c r="G712" s="59"/>
      <c r="AY712" s="134">
        <v>683</v>
      </c>
      <c r="AZ712" s="119">
        <f t="shared" si="276"/>
        <v>-1958.5940800591143</v>
      </c>
      <c r="BA712" s="140">
        <f t="shared" si="277"/>
        <v>1.1559800427468893E-4</v>
      </c>
      <c r="BB712" s="140">
        <f t="shared" si="278"/>
        <v>0.10239897528205279</v>
      </c>
      <c r="BC712" s="119">
        <f t="shared" si="279"/>
        <v>1.1559800427468893E-4</v>
      </c>
      <c r="BD712" s="119" t="str">
        <f t="shared" si="280"/>
        <v/>
      </c>
      <c r="BE712" s="119" t="str">
        <f t="shared" si="281"/>
        <v/>
      </c>
      <c r="BF712" s="119">
        <f t="shared" si="282"/>
        <v>0</v>
      </c>
      <c r="BG712" s="119">
        <f t="shared" si="283"/>
        <v>1.1559800427468893E-4</v>
      </c>
      <c r="BH712" s="119" t="str">
        <f t="shared" si="284"/>
        <v/>
      </c>
      <c r="BM712" s="134">
        <v>683</v>
      </c>
      <c r="BN712" s="119">
        <f t="shared" si="285"/>
        <v>-6.2163234492636121</v>
      </c>
      <c r="BO712" s="140">
        <f t="shared" si="286"/>
        <v>3.6421780283307906E-2</v>
      </c>
      <c r="BP712" s="140">
        <f t="shared" si="287"/>
        <v>0.10239897528205294</v>
      </c>
      <c r="BQ712" s="119">
        <f t="shared" si="288"/>
        <v>3.6421780283307906E-2</v>
      </c>
      <c r="BR712" s="119" t="str">
        <f t="shared" si="289"/>
        <v/>
      </c>
      <c r="BS712" s="119" t="str">
        <f t="shared" si="290"/>
        <v/>
      </c>
      <c r="BT712" s="140">
        <f t="shared" si="291"/>
        <v>0</v>
      </c>
      <c r="BU712" s="119">
        <f t="shared" si="292"/>
        <v>3.6421780283307906E-2</v>
      </c>
      <c r="BV712" s="119" t="str">
        <f t="shared" si="293"/>
        <v/>
      </c>
      <c r="BZ712" s="136">
        <f t="shared" si="275"/>
        <v>4.4160000000000608</v>
      </c>
      <c r="CA712" s="119">
        <f t="shared" si="273"/>
        <v>0.73080725280874592</v>
      </c>
      <c r="CB712" s="119">
        <f t="shared" si="274"/>
        <v>7.6690354289243867E-4</v>
      </c>
      <c r="CC712" s="119" t="str">
        <f t="shared" si="294"/>
        <v/>
      </c>
      <c r="CD712" s="121" t="str">
        <f t="shared" si="295"/>
        <v/>
      </c>
    </row>
    <row r="713" spans="7:82" ht="20.100000000000001" customHeight="1" x14ac:dyDescent="0.25">
      <c r="G713" s="59"/>
      <c r="AY713" s="134">
        <v>684</v>
      </c>
      <c r="AZ713" s="119">
        <f t="shared" si="276"/>
        <v>-1952.4155498381069</v>
      </c>
      <c r="BA713" s="140">
        <f t="shared" si="277"/>
        <v>1.1618487727662516E-4</v>
      </c>
      <c r="BB713" s="140">
        <f t="shared" si="278"/>
        <v>0.10311501347578129</v>
      </c>
      <c r="BC713" s="119">
        <f t="shared" si="279"/>
        <v>1.1618487727662516E-4</v>
      </c>
      <c r="BD713" s="119" t="str">
        <f t="shared" si="280"/>
        <v/>
      </c>
      <c r="BE713" s="119" t="str">
        <f t="shared" si="281"/>
        <v/>
      </c>
      <c r="BF713" s="119">
        <f t="shared" si="282"/>
        <v>0</v>
      </c>
      <c r="BG713" s="119">
        <f t="shared" si="283"/>
        <v>1.1618487727662516E-4</v>
      </c>
      <c r="BH713" s="119" t="str">
        <f t="shared" si="284"/>
        <v/>
      </c>
      <c r="BM713" s="134">
        <v>684</v>
      </c>
      <c r="BN713" s="119">
        <f t="shared" si="285"/>
        <v>-6.196713596111362</v>
      </c>
      <c r="BO713" s="140">
        <f t="shared" si="286"/>
        <v>3.6606687969775661E-2</v>
      </c>
      <c r="BP713" s="140">
        <f t="shared" si="287"/>
        <v>0.10311501347578129</v>
      </c>
      <c r="BQ713" s="119">
        <f t="shared" si="288"/>
        <v>3.6606687969775661E-2</v>
      </c>
      <c r="BR713" s="119" t="str">
        <f t="shared" si="289"/>
        <v/>
      </c>
      <c r="BS713" s="119" t="str">
        <f t="shared" si="290"/>
        <v/>
      </c>
      <c r="BT713" s="140">
        <f t="shared" si="291"/>
        <v>0</v>
      </c>
      <c r="BU713" s="119">
        <f t="shared" si="292"/>
        <v>3.6606687969775661E-2</v>
      </c>
      <c r="BV713" s="119" t="str">
        <f t="shared" si="293"/>
        <v/>
      </c>
      <c r="BZ713" s="136">
        <f t="shared" si="275"/>
        <v>4.4224000000000609</v>
      </c>
      <c r="CA713" s="119">
        <f t="shared" si="273"/>
        <v>0.73004034926585348</v>
      </c>
      <c r="CB713" s="119">
        <f t="shared" si="274"/>
        <v>7.6722413421792535E-4</v>
      </c>
      <c r="CC713" s="119" t="str">
        <f t="shared" si="294"/>
        <v/>
      </c>
      <c r="CD713" s="121" t="str">
        <f t="shared" si="295"/>
        <v/>
      </c>
    </row>
    <row r="714" spans="7:82" ht="20.100000000000001" customHeight="1" x14ac:dyDescent="0.25">
      <c r="G714" s="59"/>
      <c r="AY714" s="134">
        <v>685</v>
      </c>
      <c r="AZ714" s="119">
        <f t="shared" si="276"/>
        <v>-1946.2370196171005</v>
      </c>
      <c r="BA714" s="140">
        <f t="shared" si="277"/>
        <v>1.1677286136034628E-4</v>
      </c>
      <c r="BB714" s="140">
        <f t="shared" si="278"/>
        <v>0.10383468112130037</v>
      </c>
      <c r="BC714" s="119">
        <f t="shared" si="279"/>
        <v>1.1677286136034628E-4</v>
      </c>
      <c r="BD714" s="119" t="str">
        <f t="shared" si="280"/>
        <v/>
      </c>
      <c r="BE714" s="119" t="str">
        <f t="shared" si="281"/>
        <v/>
      </c>
      <c r="BF714" s="119">
        <f t="shared" si="282"/>
        <v>0</v>
      </c>
      <c r="BG714" s="119">
        <f t="shared" si="283"/>
        <v>1.1677286136034628E-4</v>
      </c>
      <c r="BH714" s="119" t="str">
        <f t="shared" si="284"/>
        <v/>
      </c>
      <c r="BM714" s="134">
        <v>685</v>
      </c>
      <c r="BN714" s="119">
        <f t="shared" si="285"/>
        <v>-6.17710374295911</v>
      </c>
      <c r="BO714" s="140">
        <f t="shared" si="286"/>
        <v>3.679194572782904E-2</v>
      </c>
      <c r="BP714" s="140">
        <f t="shared" si="287"/>
        <v>0.10383468112130038</v>
      </c>
      <c r="BQ714" s="119">
        <f t="shared" si="288"/>
        <v>3.679194572782904E-2</v>
      </c>
      <c r="BR714" s="119" t="str">
        <f t="shared" si="289"/>
        <v/>
      </c>
      <c r="BS714" s="119" t="str">
        <f t="shared" si="290"/>
        <v/>
      </c>
      <c r="BT714" s="140">
        <f t="shared" si="291"/>
        <v>0</v>
      </c>
      <c r="BU714" s="119">
        <f t="shared" si="292"/>
        <v>3.679194572782904E-2</v>
      </c>
      <c r="BV714" s="119" t="str">
        <f t="shared" si="293"/>
        <v/>
      </c>
      <c r="BZ714" s="136">
        <f t="shared" si="275"/>
        <v>4.4288000000000611</v>
      </c>
      <c r="CA714" s="119">
        <f t="shared" si="273"/>
        <v>0.72927312513163556</v>
      </c>
      <c r="CB714" s="119">
        <f t="shared" si="274"/>
        <v>7.6754084665808797E-4</v>
      </c>
      <c r="CC714" s="119" t="str">
        <f t="shared" si="294"/>
        <v/>
      </c>
      <c r="CD714" s="121" t="str">
        <f t="shared" si="295"/>
        <v/>
      </c>
    </row>
    <row r="715" spans="7:82" ht="20.100000000000001" customHeight="1" x14ac:dyDescent="0.25">
      <c r="G715" s="59"/>
      <c r="AY715" s="134">
        <v>686</v>
      </c>
      <c r="AZ715" s="119">
        <f t="shared" si="276"/>
        <v>-1940.058489396094</v>
      </c>
      <c r="BA715" s="140">
        <f t="shared" si="277"/>
        <v>1.1736194328582344E-4</v>
      </c>
      <c r="BB715" s="140">
        <f t="shared" si="278"/>
        <v>0.10455798504262229</v>
      </c>
      <c r="BC715" s="119">
        <f t="shared" si="279"/>
        <v>1.1736194328582344E-4</v>
      </c>
      <c r="BD715" s="119" t="str">
        <f t="shared" si="280"/>
        <v/>
      </c>
      <c r="BE715" s="119" t="str">
        <f t="shared" si="281"/>
        <v/>
      </c>
      <c r="BF715" s="119">
        <f t="shared" si="282"/>
        <v>0</v>
      </c>
      <c r="BG715" s="119">
        <f t="shared" si="283"/>
        <v>1.1736194328582344E-4</v>
      </c>
      <c r="BH715" s="119" t="str">
        <f t="shared" si="284"/>
        <v/>
      </c>
      <c r="BM715" s="134">
        <v>686</v>
      </c>
      <c r="BN715" s="119">
        <f t="shared" si="285"/>
        <v>-6.1574938898068599</v>
      </c>
      <c r="BO715" s="140">
        <f t="shared" si="286"/>
        <v>3.6977549385895786E-2</v>
      </c>
      <c r="BP715" s="140">
        <f t="shared" si="287"/>
        <v>0.10455798504262231</v>
      </c>
      <c r="BQ715" s="119">
        <f t="shared" si="288"/>
        <v>3.6977549385895786E-2</v>
      </c>
      <c r="BR715" s="119" t="str">
        <f t="shared" si="289"/>
        <v/>
      </c>
      <c r="BS715" s="119" t="str">
        <f t="shared" si="290"/>
        <v/>
      </c>
      <c r="BT715" s="140">
        <f t="shared" si="291"/>
        <v>0</v>
      </c>
      <c r="BU715" s="119">
        <f t="shared" si="292"/>
        <v>3.6977549385895786E-2</v>
      </c>
      <c r="BV715" s="119" t="str">
        <f t="shared" si="293"/>
        <v/>
      </c>
      <c r="BZ715" s="136">
        <f t="shared" si="275"/>
        <v>4.4352000000000613</v>
      </c>
      <c r="CA715" s="119">
        <f t="shared" si="273"/>
        <v>0.72850558428497747</v>
      </c>
      <c r="CB715" s="119">
        <f t="shared" si="274"/>
        <v>7.6785368688470079E-4</v>
      </c>
      <c r="CC715" s="119" t="str">
        <f t="shared" si="294"/>
        <v/>
      </c>
      <c r="CD715" s="121" t="str">
        <f t="shared" si="295"/>
        <v/>
      </c>
    </row>
    <row r="716" spans="7:82" ht="20.100000000000001" customHeight="1" x14ac:dyDescent="0.25">
      <c r="AY716" s="134">
        <v>687</v>
      </c>
      <c r="AZ716" s="119">
        <f t="shared" si="276"/>
        <v>-1933.8799591750876</v>
      </c>
      <c r="BA716" s="140">
        <f t="shared" si="277"/>
        <v>1.1795210969330075E-4</v>
      </c>
      <c r="BB716" s="140">
        <f t="shared" si="278"/>
        <v>0.10528493198158523</v>
      </c>
      <c r="BC716" s="119">
        <f t="shared" si="279"/>
        <v>1.1795210969330075E-4</v>
      </c>
      <c r="BD716" s="119" t="str">
        <f t="shared" si="280"/>
        <v/>
      </c>
      <c r="BE716" s="119" t="str">
        <f t="shared" si="281"/>
        <v/>
      </c>
      <c r="BF716" s="119">
        <f t="shared" si="282"/>
        <v>0</v>
      </c>
      <c r="BG716" s="119">
        <f t="shared" si="283"/>
        <v>1.1795210969330075E-4</v>
      </c>
      <c r="BH716" s="119" t="str">
        <f t="shared" si="284"/>
        <v/>
      </c>
      <c r="BM716" s="134">
        <v>687</v>
      </c>
      <c r="BN716" s="119">
        <f t="shared" si="285"/>
        <v>-6.1378840366546079</v>
      </c>
      <c r="BO716" s="140">
        <f t="shared" si="286"/>
        <v>3.7163494734680974E-2</v>
      </c>
      <c r="BP716" s="140">
        <f t="shared" si="287"/>
        <v>0.1052849319815853</v>
      </c>
      <c r="BQ716" s="119">
        <f t="shared" si="288"/>
        <v>3.7163494734680974E-2</v>
      </c>
      <c r="BR716" s="119" t="str">
        <f t="shared" si="289"/>
        <v/>
      </c>
      <c r="BS716" s="119" t="str">
        <f t="shared" si="290"/>
        <v/>
      </c>
      <c r="BT716" s="140">
        <f t="shared" si="291"/>
        <v>0</v>
      </c>
      <c r="BU716" s="119">
        <f t="shared" si="292"/>
        <v>3.7163494734680974E-2</v>
      </c>
      <c r="BV716" s="119" t="str">
        <f t="shared" si="293"/>
        <v/>
      </c>
      <c r="BZ716" s="136">
        <f t="shared" si="275"/>
        <v>4.4416000000000615</v>
      </c>
      <c r="CA716" s="119">
        <f t="shared" si="273"/>
        <v>0.72773773059809277</v>
      </c>
      <c r="CB716" s="119">
        <f t="shared" si="274"/>
        <v>7.6816266159807078E-4</v>
      </c>
      <c r="CC716" s="119" t="str">
        <f t="shared" si="294"/>
        <v/>
      </c>
      <c r="CD716" s="121" t="str">
        <f t="shared" si="295"/>
        <v/>
      </c>
    </row>
    <row r="717" spans="7:82" ht="20.100000000000001" customHeight="1" x14ac:dyDescent="0.25">
      <c r="AY717" s="134">
        <v>688</v>
      </c>
      <c r="AZ717" s="119">
        <f t="shared" si="276"/>
        <v>-1927.7014289540803</v>
      </c>
      <c r="BA717" s="140">
        <f t="shared" si="277"/>
        <v>1.1854334710354885E-4</v>
      </c>
      <c r="BB717" s="140">
        <f t="shared" si="278"/>
        <v>0.10601552859711465</v>
      </c>
      <c r="BC717" s="119">
        <f t="shared" si="279"/>
        <v>1.1854334710354885E-4</v>
      </c>
      <c r="BD717" s="119" t="str">
        <f t="shared" si="280"/>
        <v/>
      </c>
      <c r="BE717" s="119" t="str">
        <f t="shared" si="281"/>
        <v/>
      </c>
      <c r="BF717" s="119">
        <f t="shared" si="282"/>
        <v>0</v>
      </c>
      <c r="BG717" s="119">
        <f t="shared" si="283"/>
        <v>1.1854334710354885E-4</v>
      </c>
      <c r="BH717" s="119" t="str">
        <f t="shared" si="284"/>
        <v/>
      </c>
      <c r="BM717" s="134">
        <v>688</v>
      </c>
      <c r="BN717" s="119">
        <f t="shared" si="285"/>
        <v>-6.1182741835023577</v>
      </c>
      <c r="BO717" s="140">
        <f t="shared" si="286"/>
        <v>3.7349777527246796E-2</v>
      </c>
      <c r="BP717" s="140">
        <f t="shared" si="287"/>
        <v>0.10601552859711459</v>
      </c>
      <c r="BQ717" s="119">
        <f t="shared" si="288"/>
        <v>3.7349777527246796E-2</v>
      </c>
      <c r="BR717" s="119" t="str">
        <f t="shared" si="289"/>
        <v/>
      </c>
      <c r="BS717" s="119" t="str">
        <f t="shared" si="290"/>
        <v/>
      </c>
      <c r="BT717" s="140">
        <f t="shared" si="291"/>
        <v>0</v>
      </c>
      <c r="BU717" s="119">
        <f t="shared" si="292"/>
        <v>3.7349777527246796E-2</v>
      </c>
      <c r="BV717" s="119" t="str">
        <f t="shared" si="293"/>
        <v/>
      </c>
      <c r="BZ717" s="136">
        <f t="shared" si="275"/>
        <v>4.4480000000000617</v>
      </c>
      <c r="CA717" s="119">
        <f t="shared" si="273"/>
        <v>0.7269695679364947</v>
      </c>
      <c r="CB717" s="119">
        <f t="shared" si="274"/>
        <v>7.6846777752481721E-4</v>
      </c>
      <c r="CC717" s="119" t="str">
        <f t="shared" si="294"/>
        <v/>
      </c>
      <c r="CD717" s="121" t="str">
        <f t="shared" si="295"/>
        <v/>
      </c>
    </row>
    <row r="718" spans="7:82" ht="20.100000000000001" customHeight="1" x14ac:dyDescent="0.25">
      <c r="AY718" s="134">
        <v>689</v>
      </c>
      <c r="AZ718" s="119">
        <f t="shared" si="276"/>
        <v>-1921.5228987330738</v>
      </c>
      <c r="BA718" s="140">
        <f t="shared" si="277"/>
        <v>1.1913564191812842E-4</v>
      </c>
      <c r="BB718" s="140">
        <f t="shared" si="278"/>
        <v>0.1067497814644854</v>
      </c>
      <c r="BC718" s="119">
        <f t="shared" si="279"/>
        <v>1.1913564191812842E-4</v>
      </c>
      <c r="BD718" s="119" t="str">
        <f t="shared" si="280"/>
        <v/>
      </c>
      <c r="BE718" s="119" t="str">
        <f t="shared" si="281"/>
        <v/>
      </c>
      <c r="BF718" s="119">
        <f t="shared" si="282"/>
        <v>0</v>
      </c>
      <c r="BG718" s="119">
        <f t="shared" si="283"/>
        <v>1.1913564191812842E-4</v>
      </c>
      <c r="BH718" s="119" t="str">
        <f t="shared" si="284"/>
        <v/>
      </c>
      <c r="BM718" s="134">
        <v>689</v>
      </c>
      <c r="BN718" s="119">
        <f t="shared" si="285"/>
        <v>-6.0986643303501058</v>
      </c>
      <c r="BO718" s="140">
        <f t="shared" si="286"/>
        <v>3.7536393479095764E-2</v>
      </c>
      <c r="BP718" s="140">
        <f t="shared" si="287"/>
        <v>0.10674978146448547</v>
      </c>
      <c r="BQ718" s="119">
        <f t="shared" si="288"/>
        <v>3.7536393479095764E-2</v>
      </c>
      <c r="BR718" s="119" t="str">
        <f t="shared" si="289"/>
        <v/>
      </c>
      <c r="BS718" s="119" t="str">
        <f t="shared" si="290"/>
        <v/>
      </c>
      <c r="BT718" s="140">
        <f t="shared" si="291"/>
        <v>0</v>
      </c>
      <c r="BU718" s="119">
        <f t="shared" si="292"/>
        <v>3.7536393479095764E-2</v>
      </c>
      <c r="BV718" s="119" t="str">
        <f t="shared" si="293"/>
        <v/>
      </c>
      <c r="BZ718" s="136">
        <f t="shared" si="275"/>
        <v>4.4544000000000619</v>
      </c>
      <c r="CA718" s="119">
        <f t="shared" si="273"/>
        <v>0.72620110015896988</v>
      </c>
      <c r="CB718" s="119">
        <f t="shared" si="274"/>
        <v>7.6876904141909286E-4</v>
      </c>
      <c r="CC718" s="119" t="str">
        <f t="shared" si="294"/>
        <v/>
      </c>
      <c r="CD718" s="121" t="str">
        <f t="shared" si="295"/>
        <v/>
      </c>
    </row>
    <row r="719" spans="7:82" ht="20.100000000000001" customHeight="1" x14ac:dyDescent="0.25">
      <c r="AY719" s="134">
        <v>690</v>
      </c>
      <c r="AZ719" s="119">
        <f t="shared" si="276"/>
        <v>-1915.3443685120674</v>
      </c>
      <c r="BA719" s="140">
        <f t="shared" si="277"/>
        <v>1.1972898041966584E-4</v>
      </c>
      <c r="BB719" s="140">
        <f t="shared" si="278"/>
        <v>0.10748769707458684</v>
      </c>
      <c r="BC719" s="119">
        <f t="shared" si="279"/>
        <v>1.1972898041966584E-4</v>
      </c>
      <c r="BD719" s="119" t="str">
        <f t="shared" si="280"/>
        <v/>
      </c>
      <c r="BE719" s="119" t="str">
        <f t="shared" si="281"/>
        <v/>
      </c>
      <c r="BF719" s="119">
        <f t="shared" si="282"/>
        <v>0</v>
      </c>
      <c r="BG719" s="119">
        <f t="shared" si="283"/>
        <v>1.1972898041966584E-4</v>
      </c>
      <c r="BH719" s="119" t="str">
        <f t="shared" si="284"/>
        <v/>
      </c>
      <c r="BM719" s="134">
        <v>690</v>
      </c>
      <c r="BN719" s="119">
        <f t="shared" si="285"/>
        <v>-6.0790544771978556</v>
      </c>
      <c r="BO719" s="140">
        <f t="shared" si="286"/>
        <v>3.7723338268257273E-2</v>
      </c>
      <c r="BP719" s="140">
        <f t="shared" si="287"/>
        <v>0.1074876970745869</v>
      </c>
      <c r="BQ719" s="119">
        <f t="shared" si="288"/>
        <v>3.7723338268257273E-2</v>
      </c>
      <c r="BR719" s="119" t="str">
        <f t="shared" si="289"/>
        <v/>
      </c>
      <c r="BS719" s="119" t="str">
        <f t="shared" si="290"/>
        <v/>
      </c>
      <c r="BT719" s="140">
        <f t="shared" si="291"/>
        <v>0</v>
      </c>
      <c r="BU719" s="119">
        <f t="shared" si="292"/>
        <v>3.7723338268257273E-2</v>
      </c>
      <c r="BV719" s="119" t="str">
        <f t="shared" si="293"/>
        <v/>
      </c>
      <c r="BZ719" s="136">
        <f t="shared" si="275"/>
        <v>4.460800000000062</v>
      </c>
      <c r="CA719" s="119">
        <f t="shared" si="273"/>
        <v>0.72543233111755079</v>
      </c>
      <c r="CB719" s="119">
        <f t="shared" si="274"/>
        <v>7.6906646006136281E-4</v>
      </c>
      <c r="CC719" s="119" t="str">
        <f t="shared" si="294"/>
        <v/>
      </c>
      <c r="CD719" s="121" t="str">
        <f t="shared" si="295"/>
        <v/>
      </c>
    </row>
    <row r="720" spans="7:82" ht="20.100000000000001" customHeight="1" x14ac:dyDescent="0.25">
      <c r="G720" s="2"/>
      <c r="AY720" s="134">
        <v>691</v>
      </c>
      <c r="AZ720" s="119">
        <f t="shared" si="276"/>
        <v>-1909.1658382910609</v>
      </c>
      <c r="BA720" s="140">
        <f t="shared" si="277"/>
        <v>1.2032334877213844E-4</v>
      </c>
      <c r="BB720" s="140">
        <f t="shared" si="278"/>
        <v>0.10822928183318832</v>
      </c>
      <c r="BC720" s="119">
        <f t="shared" si="279"/>
        <v>1.2032334877213844E-4</v>
      </c>
      <c r="BD720" s="119" t="str">
        <f t="shared" si="280"/>
        <v/>
      </c>
      <c r="BE720" s="119" t="str">
        <f t="shared" si="281"/>
        <v/>
      </c>
      <c r="BF720" s="119">
        <f t="shared" si="282"/>
        <v>0</v>
      </c>
      <c r="BG720" s="119">
        <f t="shared" si="283"/>
        <v>1.2032334877213844E-4</v>
      </c>
      <c r="BH720" s="119" t="str">
        <f t="shared" si="284"/>
        <v/>
      </c>
      <c r="BM720" s="134">
        <v>691</v>
      </c>
      <c r="BN720" s="119">
        <f t="shared" si="285"/>
        <v>-6.0594446240456037</v>
      </c>
      <c r="BO720" s="140">
        <f t="shared" si="286"/>
        <v>3.7910607535377748E-2</v>
      </c>
      <c r="BP720" s="140">
        <f t="shared" si="287"/>
        <v>0.1082292818331884</v>
      </c>
      <c r="BQ720" s="119">
        <f t="shared" si="288"/>
        <v>3.7910607535377748E-2</v>
      </c>
      <c r="BR720" s="119" t="str">
        <f t="shared" si="289"/>
        <v/>
      </c>
      <c r="BS720" s="119" t="str">
        <f t="shared" si="290"/>
        <v/>
      </c>
      <c r="BT720" s="140">
        <f t="shared" si="291"/>
        <v>0</v>
      </c>
      <c r="BU720" s="119">
        <f t="shared" si="292"/>
        <v>3.7910607535377748E-2</v>
      </c>
      <c r="BV720" s="119" t="str">
        <f t="shared" si="293"/>
        <v/>
      </c>
      <c r="BZ720" s="136">
        <f t="shared" si="275"/>
        <v>4.4672000000000622</v>
      </c>
      <c r="CA720" s="119">
        <f t="shared" si="273"/>
        <v>0.72466326465748943</v>
      </c>
      <c r="CB720" s="119">
        <f t="shared" si="274"/>
        <v>7.6936004025829341E-4</v>
      </c>
      <c r="CC720" s="119" t="str">
        <f t="shared" si="294"/>
        <v/>
      </c>
      <c r="CD720" s="121" t="str">
        <f t="shared" si="295"/>
        <v/>
      </c>
    </row>
    <row r="721" spans="7:82" ht="20.100000000000001" customHeight="1" x14ac:dyDescent="0.25">
      <c r="AY721" s="134">
        <v>692</v>
      </c>
      <c r="AZ721" s="119">
        <f t="shared" si="276"/>
        <v>-1902.9873080700536</v>
      </c>
      <c r="BA721" s="140">
        <f t="shared" si="277"/>
        <v>1.2091873302117166E-4</v>
      </c>
      <c r="BB721" s="140">
        <f t="shared" si="278"/>
        <v>0.10897454206020703</v>
      </c>
      <c r="BC721" s="119">
        <f t="shared" si="279"/>
        <v>1.2091873302117166E-4</v>
      </c>
      <c r="BD721" s="119" t="str">
        <f t="shared" si="280"/>
        <v/>
      </c>
      <c r="BE721" s="119" t="str">
        <f t="shared" si="281"/>
        <v/>
      </c>
      <c r="BF721" s="119">
        <f t="shared" si="282"/>
        <v>0</v>
      </c>
      <c r="BG721" s="119">
        <f t="shared" si="283"/>
        <v>1.2091873302117166E-4</v>
      </c>
      <c r="BH721" s="119" t="str">
        <f t="shared" si="284"/>
        <v/>
      </c>
      <c r="BM721" s="134">
        <v>692</v>
      </c>
      <c r="BN721" s="119">
        <f t="shared" si="285"/>
        <v>-6.0398347708933535</v>
      </c>
      <c r="BO721" s="140">
        <f t="shared" si="286"/>
        <v>3.8098196883814051E-2</v>
      </c>
      <c r="BP721" s="140">
        <f t="shared" si="287"/>
        <v>0.10897454206020696</v>
      </c>
      <c r="BQ721" s="119">
        <f t="shared" si="288"/>
        <v>3.8098196883814051E-2</v>
      </c>
      <c r="BR721" s="119" t="str">
        <f t="shared" si="289"/>
        <v/>
      </c>
      <c r="BS721" s="119" t="str">
        <f t="shared" si="290"/>
        <v/>
      </c>
      <c r="BT721" s="140">
        <f t="shared" si="291"/>
        <v>0</v>
      </c>
      <c r="BU721" s="119">
        <f t="shared" si="292"/>
        <v>3.8098196883814051E-2</v>
      </c>
      <c r="BV721" s="119" t="str">
        <f t="shared" si="293"/>
        <v/>
      </c>
      <c r="BZ721" s="136">
        <f t="shared" si="275"/>
        <v>4.4736000000000624</v>
      </c>
      <c r="CA721" s="119">
        <f t="shared" si="273"/>
        <v>0.72389390461723113</v>
      </c>
      <c r="CB721" s="119">
        <f t="shared" si="274"/>
        <v>7.6964978884330737E-4</v>
      </c>
      <c r="CC721" s="119" t="str">
        <f t="shared" si="294"/>
        <v/>
      </c>
      <c r="CD721" s="121" t="str">
        <f t="shared" si="295"/>
        <v/>
      </c>
    </row>
    <row r="722" spans="7:82" ht="20.100000000000001" customHeight="1" x14ac:dyDescent="0.25">
      <c r="AY722" s="134">
        <v>693</v>
      </c>
      <c r="AZ722" s="119">
        <f t="shared" si="276"/>
        <v>-1896.8087778490471</v>
      </c>
      <c r="BA722" s="140">
        <f t="shared" si="277"/>
        <v>1.2151511909434627E-4</v>
      </c>
      <c r="BB722" s="140">
        <f t="shared" si="278"/>
        <v>0.10972348398897763</v>
      </c>
      <c r="BC722" s="119">
        <f t="shared" si="279"/>
        <v>1.2151511909434627E-4</v>
      </c>
      <c r="BD722" s="119" t="str">
        <f t="shared" si="280"/>
        <v/>
      </c>
      <c r="BE722" s="119" t="str">
        <f t="shared" si="281"/>
        <v/>
      </c>
      <c r="BF722" s="119">
        <f t="shared" si="282"/>
        <v>0</v>
      </c>
      <c r="BG722" s="119">
        <f t="shared" si="283"/>
        <v>1.2151511909434627E-4</v>
      </c>
      <c r="BH722" s="119" t="str">
        <f t="shared" si="284"/>
        <v/>
      </c>
      <c r="BM722" s="134">
        <v>693</v>
      </c>
      <c r="BN722" s="119">
        <f t="shared" si="285"/>
        <v>-6.0202249177411016</v>
      </c>
      <c r="BO722" s="140">
        <f t="shared" si="286"/>
        <v>3.8286101879730576E-2</v>
      </c>
      <c r="BP722" s="140">
        <f t="shared" si="287"/>
        <v>0.10972348398897766</v>
      </c>
      <c r="BQ722" s="119">
        <f t="shared" si="288"/>
        <v>3.8286101879730576E-2</v>
      </c>
      <c r="BR722" s="119" t="str">
        <f t="shared" si="289"/>
        <v/>
      </c>
      <c r="BS722" s="119" t="str">
        <f t="shared" si="290"/>
        <v/>
      </c>
      <c r="BT722" s="140">
        <f t="shared" si="291"/>
        <v>0</v>
      </c>
      <c r="BU722" s="119">
        <f t="shared" si="292"/>
        <v>3.8286101879730576E-2</v>
      </c>
      <c r="BV722" s="119" t="str">
        <f t="shared" si="293"/>
        <v/>
      </c>
      <c r="BZ722" s="136">
        <f t="shared" si="275"/>
        <v>4.4800000000000626</v>
      </c>
      <c r="CA722" s="119">
        <f t="shared" si="273"/>
        <v>0.72312425482838782</v>
      </c>
      <c r="CB722" s="119">
        <f t="shared" si="274"/>
        <v>7.6993571267536254E-4</v>
      </c>
      <c r="CC722" s="119" t="str">
        <f t="shared" si="294"/>
        <v/>
      </c>
      <c r="CD722" s="121" t="str">
        <f t="shared" si="295"/>
        <v/>
      </c>
    </row>
    <row r="723" spans="7:82" ht="20.100000000000001" customHeight="1" x14ac:dyDescent="0.25">
      <c r="AY723" s="134">
        <v>694</v>
      </c>
      <c r="AZ723" s="119">
        <f t="shared" si="276"/>
        <v>-1890.6302476280407</v>
      </c>
      <c r="BA723" s="140">
        <f t="shared" si="277"/>
        <v>1.2211249280151798E-4</v>
      </c>
      <c r="BB723" s="140">
        <f t="shared" si="278"/>
        <v>0.11047611376552445</v>
      </c>
      <c r="BC723" s="119">
        <f t="shared" si="279"/>
        <v>1.2211249280151798E-4</v>
      </c>
      <c r="BD723" s="119" t="str">
        <f t="shared" si="280"/>
        <v/>
      </c>
      <c r="BE723" s="119" t="str">
        <f t="shared" si="281"/>
        <v/>
      </c>
      <c r="BF723" s="119">
        <f t="shared" si="282"/>
        <v>0</v>
      </c>
      <c r="BG723" s="119">
        <f t="shared" si="283"/>
        <v>1.2211249280151798E-4</v>
      </c>
      <c r="BH723" s="119" t="str">
        <f t="shared" si="284"/>
        <v/>
      </c>
      <c r="BM723" s="134">
        <v>694</v>
      </c>
      <c r="BN723" s="119">
        <f t="shared" si="285"/>
        <v>-6.0006150645888496</v>
      </c>
      <c r="BO723" s="140">
        <f t="shared" si="286"/>
        <v>3.8474318052199537E-2</v>
      </c>
      <c r="BP723" s="140">
        <f t="shared" si="287"/>
        <v>0.11047611376552452</v>
      </c>
      <c r="BQ723" s="119">
        <f t="shared" si="288"/>
        <v>3.8474318052199537E-2</v>
      </c>
      <c r="BR723" s="119" t="str">
        <f t="shared" si="289"/>
        <v/>
      </c>
      <c r="BS723" s="119" t="str">
        <f t="shared" si="290"/>
        <v/>
      </c>
      <c r="BT723" s="140">
        <f t="shared" si="291"/>
        <v>0</v>
      </c>
      <c r="BU723" s="119">
        <f t="shared" si="292"/>
        <v>3.8474318052199537E-2</v>
      </c>
      <c r="BV723" s="119" t="str">
        <f t="shared" si="293"/>
        <v/>
      </c>
      <c r="BZ723" s="136">
        <f t="shared" si="275"/>
        <v>4.4864000000000628</v>
      </c>
      <c r="CA723" s="119">
        <f t="shared" si="273"/>
        <v>0.72235431911571246</v>
      </c>
      <c r="CB723" s="119">
        <f t="shared" si="274"/>
        <v>7.7021781863884087E-4</v>
      </c>
      <c r="CC723" s="119" t="str">
        <f t="shared" si="294"/>
        <v/>
      </c>
      <c r="CD723" s="121" t="str">
        <f t="shared" si="295"/>
        <v/>
      </c>
    </row>
    <row r="724" spans="7:82" ht="20.100000000000001" customHeight="1" x14ac:dyDescent="0.25">
      <c r="AY724" s="134">
        <v>695</v>
      </c>
      <c r="AZ724" s="119">
        <f t="shared" si="276"/>
        <v>-1884.4517174070343</v>
      </c>
      <c r="BA724" s="140">
        <f t="shared" si="277"/>
        <v>1.2271083983514636E-4</v>
      </c>
      <c r="BB724" s="140">
        <f t="shared" si="278"/>
        <v>0.11123243744783456</v>
      </c>
      <c r="BC724" s="119">
        <f t="shared" si="279"/>
        <v>1.2271083983514636E-4</v>
      </c>
      <c r="BD724" s="119" t="str">
        <f t="shared" si="280"/>
        <v/>
      </c>
      <c r="BE724" s="119" t="str">
        <f t="shared" si="281"/>
        <v/>
      </c>
      <c r="BF724" s="119">
        <f t="shared" si="282"/>
        <v>0</v>
      </c>
      <c r="BG724" s="119">
        <f t="shared" si="283"/>
        <v>1.2271083983514636E-4</v>
      </c>
      <c r="BH724" s="119" t="str">
        <f t="shared" si="284"/>
        <v/>
      </c>
      <c r="BM724" s="134">
        <v>695</v>
      </c>
      <c r="BN724" s="119">
        <f t="shared" si="285"/>
        <v>-5.9810052114365995</v>
      </c>
      <c r="BO724" s="140">
        <f t="shared" si="286"/>
        <v>3.8662840893304969E-2</v>
      </c>
      <c r="BP724" s="140">
        <f t="shared" si="287"/>
        <v>0.11123243744783459</v>
      </c>
      <c r="BQ724" s="119">
        <f t="shared" si="288"/>
        <v>3.8662840893304969E-2</v>
      </c>
      <c r="BR724" s="119" t="str">
        <f t="shared" si="289"/>
        <v/>
      </c>
      <c r="BS724" s="119" t="str">
        <f t="shared" si="290"/>
        <v/>
      </c>
      <c r="BT724" s="140">
        <f t="shared" si="291"/>
        <v>0</v>
      </c>
      <c r="BU724" s="119">
        <f t="shared" si="292"/>
        <v>3.8662840893304969E-2</v>
      </c>
      <c r="BV724" s="119" t="str">
        <f t="shared" si="293"/>
        <v/>
      </c>
      <c r="BZ724" s="136">
        <f t="shared" si="275"/>
        <v>4.492800000000063</v>
      </c>
      <c r="CA724" s="119">
        <f t="shared" si="273"/>
        <v>0.72158410129707362</v>
      </c>
      <c r="CB724" s="119">
        <f t="shared" si="274"/>
        <v>7.7049611364332637E-4</v>
      </c>
      <c r="CC724" s="119" t="str">
        <f t="shared" si="294"/>
        <v/>
      </c>
      <c r="CD724" s="121" t="str">
        <f t="shared" si="295"/>
        <v/>
      </c>
    </row>
    <row r="725" spans="7:82" ht="20.100000000000001" customHeight="1" x14ac:dyDescent="0.25">
      <c r="AY725" s="134">
        <v>696</v>
      </c>
      <c r="AZ725" s="119">
        <f t="shared" si="276"/>
        <v>-1878.2731871860269</v>
      </c>
      <c r="BA725" s="140">
        <f t="shared" si="277"/>
        <v>1.2331014577063627E-4</v>
      </c>
      <c r="BB725" s="140">
        <f t="shared" si="278"/>
        <v>0.1119924610051337</v>
      </c>
      <c r="BC725" s="119">
        <f t="shared" si="279"/>
        <v>1.2331014577063627E-4</v>
      </c>
      <c r="BD725" s="119" t="str">
        <f t="shared" si="280"/>
        <v/>
      </c>
      <c r="BE725" s="119" t="str">
        <f t="shared" si="281"/>
        <v/>
      </c>
      <c r="BF725" s="119">
        <f t="shared" si="282"/>
        <v>0</v>
      </c>
      <c r="BG725" s="119">
        <f t="shared" si="283"/>
        <v>1.2331014577063627E-4</v>
      </c>
      <c r="BH725" s="119" t="str">
        <f t="shared" si="284"/>
        <v/>
      </c>
      <c r="BM725" s="134">
        <v>696</v>
      </c>
      <c r="BN725" s="119">
        <f t="shared" si="285"/>
        <v>-5.9613953582843475</v>
      </c>
      <c r="BO725" s="140">
        <f t="shared" si="286"/>
        <v>3.885166585825009E-2</v>
      </c>
      <c r="BP725" s="140">
        <f t="shared" si="287"/>
        <v>0.1119924610051337</v>
      </c>
      <c r="BQ725" s="119">
        <f t="shared" si="288"/>
        <v>3.885166585825009E-2</v>
      </c>
      <c r="BR725" s="119" t="str">
        <f t="shared" si="289"/>
        <v/>
      </c>
      <c r="BS725" s="119" t="str">
        <f t="shared" si="290"/>
        <v/>
      </c>
      <c r="BT725" s="140">
        <f t="shared" si="291"/>
        <v>0</v>
      </c>
      <c r="BU725" s="119">
        <f t="shared" si="292"/>
        <v>3.885166585825009E-2</v>
      </c>
      <c r="BV725" s="119" t="str">
        <f t="shared" si="293"/>
        <v/>
      </c>
      <c r="BZ725" s="136">
        <f t="shared" si="275"/>
        <v>4.4992000000000631</v>
      </c>
      <c r="CA725" s="119">
        <f t="shared" si="273"/>
        <v>0.72081360518343029</v>
      </c>
      <c r="CB725" s="119">
        <f t="shared" si="274"/>
        <v>7.7077060462427127E-4</v>
      </c>
      <c r="CC725" s="119" t="str">
        <f t="shared" si="294"/>
        <v/>
      </c>
      <c r="CD725" s="121" t="str">
        <f t="shared" si="295"/>
        <v/>
      </c>
    </row>
    <row r="726" spans="7:82" ht="20.100000000000001" customHeight="1" x14ac:dyDescent="0.25">
      <c r="AY726" s="134">
        <v>697</v>
      </c>
      <c r="AZ726" s="119">
        <f t="shared" si="276"/>
        <v>-1872.0946569650205</v>
      </c>
      <c r="BA726" s="140">
        <f t="shared" si="277"/>
        <v>1.2391039606668907E-4</v>
      </c>
      <c r="BB726" s="140">
        <f t="shared" si="278"/>
        <v>0.11275619031716387</v>
      </c>
      <c r="BC726" s="119">
        <f t="shared" si="279"/>
        <v>1.2391039606668907E-4</v>
      </c>
      <c r="BD726" s="119" t="str">
        <f t="shared" si="280"/>
        <v/>
      </c>
      <c r="BE726" s="119" t="str">
        <f t="shared" si="281"/>
        <v/>
      </c>
      <c r="BF726" s="119">
        <f t="shared" si="282"/>
        <v>0</v>
      </c>
      <c r="BG726" s="119">
        <f t="shared" si="283"/>
        <v>1.2391039606668907E-4</v>
      </c>
      <c r="BH726" s="119" t="str">
        <f t="shared" si="284"/>
        <v/>
      </c>
      <c r="BM726" s="134">
        <v>697</v>
      </c>
      <c r="BN726" s="119">
        <f t="shared" si="285"/>
        <v>-5.9417855051320974</v>
      </c>
      <c r="BO726" s="140">
        <f t="shared" si="286"/>
        <v>3.9040788365468086E-2</v>
      </c>
      <c r="BP726" s="140">
        <f t="shared" si="287"/>
        <v>0.11275619031716387</v>
      </c>
      <c r="BQ726" s="119">
        <f t="shared" si="288"/>
        <v>3.9040788365468086E-2</v>
      </c>
      <c r="BR726" s="119" t="str">
        <f t="shared" si="289"/>
        <v/>
      </c>
      <c r="BS726" s="119" t="str">
        <f t="shared" si="290"/>
        <v/>
      </c>
      <c r="BT726" s="140">
        <f t="shared" si="291"/>
        <v>0</v>
      </c>
      <c r="BU726" s="119">
        <f t="shared" si="292"/>
        <v>3.9040788365468086E-2</v>
      </c>
      <c r="BV726" s="119" t="str">
        <f t="shared" si="293"/>
        <v/>
      </c>
      <c r="BZ726" s="136">
        <f t="shared" si="275"/>
        <v>4.5056000000000633</v>
      </c>
      <c r="CA726" s="119">
        <f t="shared" si="273"/>
        <v>0.72004283457880602</v>
      </c>
      <c r="CB726" s="119">
        <f t="shared" si="274"/>
        <v>7.7104129854055348E-4</v>
      </c>
      <c r="CC726" s="119" t="str">
        <f t="shared" si="294"/>
        <v/>
      </c>
      <c r="CD726" s="121" t="str">
        <f t="shared" si="295"/>
        <v/>
      </c>
    </row>
    <row r="727" spans="7:82" ht="20.100000000000001" customHeight="1" x14ac:dyDescent="0.25">
      <c r="AY727" s="134">
        <v>698</v>
      </c>
      <c r="AZ727" s="119">
        <f t="shared" si="276"/>
        <v>-1865.916126744014</v>
      </c>
      <c r="BA727" s="140">
        <f t="shared" si="277"/>
        <v>1.2451157606566631E-4</v>
      </c>
      <c r="BB727" s="140">
        <f t="shared" si="278"/>
        <v>0.11352363117346399</v>
      </c>
      <c r="BC727" s="119">
        <f t="shared" si="279"/>
        <v>1.2451157606566631E-4</v>
      </c>
      <c r="BD727" s="119" t="str">
        <f t="shared" si="280"/>
        <v/>
      </c>
      <c r="BE727" s="119" t="str">
        <f t="shared" si="281"/>
        <v/>
      </c>
      <c r="BF727" s="119">
        <f t="shared" si="282"/>
        <v>0</v>
      </c>
      <c r="BG727" s="119">
        <f t="shared" si="283"/>
        <v>1.2451157606566631E-4</v>
      </c>
      <c r="BH727" s="119" t="str">
        <f t="shared" si="284"/>
        <v/>
      </c>
      <c r="BM727" s="134">
        <v>698</v>
      </c>
      <c r="BN727" s="119">
        <f t="shared" si="285"/>
        <v>-5.9221756519798454</v>
      </c>
      <c r="BO727" s="140">
        <f t="shared" si="286"/>
        <v>3.9230203796736592E-2</v>
      </c>
      <c r="BP727" s="140">
        <f t="shared" si="287"/>
        <v>0.1135236311734641</v>
      </c>
      <c r="BQ727" s="119">
        <f t="shared" si="288"/>
        <v>3.9230203796736592E-2</v>
      </c>
      <c r="BR727" s="119" t="str">
        <f t="shared" si="289"/>
        <v/>
      </c>
      <c r="BS727" s="119" t="str">
        <f t="shared" si="290"/>
        <v/>
      </c>
      <c r="BT727" s="140">
        <f t="shared" si="291"/>
        <v>0</v>
      </c>
      <c r="BU727" s="119">
        <f t="shared" si="292"/>
        <v>3.9230203796736592E-2</v>
      </c>
      <c r="BV727" s="119" t="str">
        <f t="shared" si="293"/>
        <v/>
      </c>
      <c r="BZ727" s="136">
        <f t="shared" si="275"/>
        <v>4.5120000000000635</v>
      </c>
      <c r="CA727" s="119">
        <f t="shared" ref="CA727:CA790" si="296">_xlfn.CHISQ.DIST.RT(BZ727,7)</f>
        <v>0.71927179328026547</v>
      </c>
      <c r="CB727" s="119">
        <f t="shared" ref="CB727:CB790" si="297">CA727-CA728</f>
        <v>7.7130820237747422E-4</v>
      </c>
      <c r="CC727" s="119" t="str">
        <f t="shared" si="294"/>
        <v/>
      </c>
      <c r="CD727" s="121" t="str">
        <f t="shared" si="295"/>
        <v/>
      </c>
    </row>
    <row r="728" spans="7:82" ht="20.100000000000001" customHeight="1" x14ac:dyDescent="0.25">
      <c r="AY728" s="134">
        <v>699</v>
      </c>
      <c r="AZ728" s="119">
        <f t="shared" si="276"/>
        <v>-1859.7375965230076</v>
      </c>
      <c r="BA728" s="140">
        <f t="shared" si="277"/>
        <v>1.2511367099396318E-4</v>
      </c>
      <c r="BB728" s="140">
        <f t="shared" si="278"/>
        <v>0.11429478927265174</v>
      </c>
      <c r="BC728" s="119">
        <f t="shared" si="279"/>
        <v>1.2511367099396318E-4</v>
      </c>
      <c r="BD728" s="119" t="str">
        <f t="shared" si="280"/>
        <v/>
      </c>
      <c r="BE728" s="119" t="str">
        <f t="shared" si="281"/>
        <v/>
      </c>
      <c r="BF728" s="119">
        <f t="shared" si="282"/>
        <v>0</v>
      </c>
      <c r="BG728" s="119">
        <f t="shared" si="283"/>
        <v>1.2511367099396318E-4</v>
      </c>
      <c r="BH728" s="119" t="str">
        <f t="shared" si="284"/>
        <v/>
      </c>
      <c r="BM728" s="134">
        <v>699</v>
      </c>
      <c r="BN728" s="119">
        <f t="shared" si="285"/>
        <v>-5.9025657988275952</v>
      </c>
      <c r="BO728" s="140">
        <f t="shared" si="286"/>
        <v>3.9419907497295417E-2</v>
      </c>
      <c r="BP728" s="140">
        <f t="shared" si="287"/>
        <v>0.11429478927265178</v>
      </c>
      <c r="BQ728" s="119">
        <f t="shared" si="288"/>
        <v>3.9419907497295417E-2</v>
      </c>
      <c r="BR728" s="119" t="str">
        <f t="shared" si="289"/>
        <v/>
      </c>
      <c r="BS728" s="119" t="str">
        <f t="shared" si="290"/>
        <v/>
      </c>
      <c r="BT728" s="140">
        <f t="shared" si="291"/>
        <v>0</v>
      </c>
      <c r="BU728" s="119">
        <f t="shared" si="292"/>
        <v>3.9419907497295417E-2</v>
      </c>
      <c r="BV728" s="119" t="str">
        <f t="shared" si="293"/>
        <v/>
      </c>
      <c r="BZ728" s="136">
        <f t="shared" si="275"/>
        <v>4.5184000000000637</v>
      </c>
      <c r="CA728" s="119">
        <f t="shared" si="296"/>
        <v>0.718500485077888</v>
      </c>
      <c r="CB728" s="119">
        <f t="shared" si="297"/>
        <v>7.715713231426502E-4</v>
      </c>
      <c r="CC728" s="119" t="str">
        <f t="shared" si="294"/>
        <v/>
      </c>
      <c r="CD728" s="121" t="str">
        <f t="shared" si="295"/>
        <v/>
      </c>
    </row>
    <row r="729" spans="7:82" ht="20.100000000000001" customHeight="1" x14ac:dyDescent="0.25">
      <c r="AY729" s="134">
        <v>700</v>
      </c>
      <c r="AZ729" s="119">
        <f t="shared" si="276"/>
        <v>-1853.5590663020002</v>
      </c>
      <c r="BA729" s="140">
        <f t="shared" si="277"/>
        <v>1.2571666596239406E-4</v>
      </c>
      <c r="BB729" s="140">
        <f t="shared" si="278"/>
        <v>0.1150696702217083</v>
      </c>
      <c r="BC729" s="119">
        <f t="shared" si="279"/>
        <v>1.2571666596239406E-4</v>
      </c>
      <c r="BD729" s="119" t="str">
        <f t="shared" si="280"/>
        <v/>
      </c>
      <c r="BE729" s="119" t="str">
        <f t="shared" si="281"/>
        <v/>
      </c>
      <c r="BF729" s="119">
        <f t="shared" si="282"/>
        <v>0</v>
      </c>
      <c r="BG729" s="119">
        <f t="shared" si="283"/>
        <v>1.2571666596239406E-4</v>
      </c>
      <c r="BH729" s="119" t="str">
        <f t="shared" si="284"/>
        <v/>
      </c>
      <c r="BM729" s="134">
        <v>700</v>
      </c>
      <c r="BN729" s="119">
        <f t="shared" si="285"/>
        <v>-5.8829559456753433</v>
      </c>
      <c r="BO729" s="140">
        <f t="shared" si="286"/>
        <v>3.9609894775967991E-2</v>
      </c>
      <c r="BP729" s="140">
        <f t="shared" si="287"/>
        <v>0.1150696702217083</v>
      </c>
      <c r="BQ729" s="119">
        <f t="shared" si="288"/>
        <v>3.9609894775967991E-2</v>
      </c>
      <c r="BR729" s="119" t="str">
        <f t="shared" si="289"/>
        <v/>
      </c>
      <c r="BS729" s="119" t="str">
        <f t="shared" si="290"/>
        <v/>
      </c>
      <c r="BT729" s="140">
        <f t="shared" si="291"/>
        <v>0</v>
      </c>
      <c r="BU729" s="119">
        <f t="shared" si="292"/>
        <v>3.9609894775967991E-2</v>
      </c>
      <c r="BV729" s="119" t="str">
        <f t="shared" si="293"/>
        <v/>
      </c>
      <c r="BZ729" s="136">
        <f t="shared" ref="BZ729:BZ792" si="298">BZ728+$CC$19</f>
        <v>4.5248000000000639</v>
      </c>
      <c r="CA729" s="119">
        <f t="shared" si="296"/>
        <v>0.71772891375474535</v>
      </c>
      <c r="CB729" s="119">
        <f t="shared" si="297"/>
        <v>7.7183066786912224E-4</v>
      </c>
      <c r="CC729" s="119" t="str">
        <f t="shared" si="294"/>
        <v/>
      </c>
      <c r="CD729" s="121" t="str">
        <f t="shared" si="295"/>
        <v/>
      </c>
    </row>
    <row r="730" spans="7:82" ht="20.100000000000001" customHeight="1" x14ac:dyDescent="0.25">
      <c r="AY730" s="134">
        <v>701</v>
      </c>
      <c r="AZ730" s="119">
        <f t="shared" si="276"/>
        <v>-1847.3805360809938</v>
      </c>
      <c r="BA730" s="140">
        <f t="shared" si="277"/>
        <v>1.2632054596658831E-4</v>
      </c>
      <c r="BB730" s="140">
        <f t="shared" si="278"/>
        <v>0.11584827953526544</v>
      </c>
      <c r="BC730" s="119">
        <f t="shared" si="279"/>
        <v>1.2632054596658831E-4</v>
      </c>
      <c r="BD730" s="119" t="str">
        <f t="shared" si="280"/>
        <v/>
      </c>
      <c r="BE730" s="119" t="str">
        <f t="shared" si="281"/>
        <v/>
      </c>
      <c r="BF730" s="119">
        <f t="shared" si="282"/>
        <v>0</v>
      </c>
      <c r="BG730" s="119">
        <f t="shared" si="283"/>
        <v>1.2632054596658831E-4</v>
      </c>
      <c r="BH730" s="119" t="str">
        <f t="shared" si="284"/>
        <v/>
      </c>
      <c r="BM730" s="134">
        <v>701</v>
      </c>
      <c r="BN730" s="119">
        <f t="shared" si="285"/>
        <v>-5.8633460925230931</v>
      </c>
      <c r="BO730" s="140">
        <f t="shared" si="286"/>
        <v>3.9800160905286118E-2</v>
      </c>
      <c r="BP730" s="140">
        <f t="shared" si="287"/>
        <v>0.11584827953526544</v>
      </c>
      <c r="BQ730" s="119">
        <f t="shared" si="288"/>
        <v>3.9800160905286118E-2</v>
      </c>
      <c r="BR730" s="119" t="str">
        <f t="shared" si="289"/>
        <v/>
      </c>
      <c r="BS730" s="119" t="str">
        <f t="shared" si="290"/>
        <v/>
      </c>
      <c r="BT730" s="140">
        <f t="shared" si="291"/>
        <v>0</v>
      </c>
      <c r="BU730" s="119">
        <f t="shared" si="292"/>
        <v>3.9800160905286118E-2</v>
      </c>
      <c r="BV730" s="119" t="str">
        <f t="shared" si="293"/>
        <v/>
      </c>
      <c r="BZ730" s="136">
        <f t="shared" si="298"/>
        <v>4.5312000000000641</v>
      </c>
      <c r="CA730" s="119">
        <f t="shared" si="296"/>
        <v>0.71695708308687622</v>
      </c>
      <c r="CB730" s="119">
        <f t="shared" si="297"/>
        <v>7.7208624361346789E-4</v>
      </c>
      <c r="CC730" s="119" t="str">
        <f t="shared" si="294"/>
        <v/>
      </c>
      <c r="CD730" s="121" t="str">
        <f t="shared" si="295"/>
        <v/>
      </c>
    </row>
    <row r="731" spans="7:82" ht="20.100000000000001" customHeight="1" x14ac:dyDescent="0.25">
      <c r="AY731" s="134">
        <v>702</v>
      </c>
      <c r="AZ731" s="119">
        <f t="shared" si="276"/>
        <v>-1841.2020058599874</v>
      </c>
      <c r="BA731" s="140">
        <f t="shared" si="277"/>
        <v>1.2692529588739836E-4</v>
      </c>
      <c r="BB731" s="140">
        <f t="shared" si="278"/>
        <v>0.11663062263489532</v>
      </c>
      <c r="BC731" s="119">
        <f t="shared" si="279"/>
        <v>1.2692529588739836E-4</v>
      </c>
      <c r="BD731" s="119" t="str">
        <f t="shared" si="280"/>
        <v/>
      </c>
      <c r="BE731" s="119" t="str">
        <f t="shared" si="281"/>
        <v/>
      </c>
      <c r="BF731" s="119">
        <f t="shared" si="282"/>
        <v>0</v>
      </c>
      <c r="BG731" s="119">
        <f t="shared" si="283"/>
        <v>1.2692529588739836E-4</v>
      </c>
      <c r="BH731" s="119" t="str">
        <f t="shared" si="284"/>
        <v/>
      </c>
      <c r="BM731" s="134">
        <v>702</v>
      </c>
      <c r="BN731" s="119">
        <f t="shared" si="285"/>
        <v>-5.8437362393708412</v>
      </c>
      <c r="BO731" s="140">
        <f t="shared" si="286"/>
        <v>3.9990701121618524E-2</v>
      </c>
      <c r="BP731" s="140">
        <f t="shared" si="287"/>
        <v>0.11663062263489543</v>
      </c>
      <c r="BQ731" s="119">
        <f t="shared" si="288"/>
        <v>3.9990701121618524E-2</v>
      </c>
      <c r="BR731" s="119" t="str">
        <f t="shared" si="289"/>
        <v/>
      </c>
      <c r="BS731" s="119" t="str">
        <f t="shared" si="290"/>
        <v/>
      </c>
      <c r="BT731" s="140">
        <f t="shared" si="291"/>
        <v>0</v>
      </c>
      <c r="BU731" s="119">
        <f t="shared" si="292"/>
        <v>3.9990701121618524E-2</v>
      </c>
      <c r="BV731" s="119" t="str">
        <f t="shared" si="293"/>
        <v/>
      </c>
      <c r="BZ731" s="136">
        <f t="shared" si="298"/>
        <v>4.5376000000000642</v>
      </c>
      <c r="CA731" s="119">
        <f t="shared" si="296"/>
        <v>0.71618499684326276</v>
      </c>
      <c r="CB731" s="119">
        <f t="shared" si="297"/>
        <v>7.7233805745502426E-4</v>
      </c>
      <c r="CC731" s="119" t="str">
        <f t="shared" si="294"/>
        <v/>
      </c>
      <c r="CD731" s="121" t="str">
        <f t="shared" si="295"/>
        <v/>
      </c>
    </row>
    <row r="732" spans="7:82" ht="20.100000000000001" customHeight="1" x14ac:dyDescent="0.25">
      <c r="AY732" s="134">
        <v>703</v>
      </c>
      <c r="AZ732" s="119">
        <f t="shared" si="276"/>
        <v>-1835.0234756389809</v>
      </c>
      <c r="BA732" s="140">
        <f t="shared" si="277"/>
        <v>1.275309004913179E-4</v>
      </c>
      <c r="BB732" s="140">
        <f t="shared" si="278"/>
        <v>0.11741670484840273</v>
      </c>
      <c r="BC732" s="119">
        <f t="shared" si="279"/>
        <v>1.275309004913179E-4</v>
      </c>
      <c r="BD732" s="119" t="str">
        <f t="shared" si="280"/>
        <v/>
      </c>
      <c r="BE732" s="119" t="str">
        <f t="shared" si="281"/>
        <v/>
      </c>
      <c r="BF732" s="119">
        <f t="shared" si="282"/>
        <v>0</v>
      </c>
      <c r="BG732" s="119">
        <f t="shared" si="283"/>
        <v>1.275309004913179E-4</v>
      </c>
      <c r="BH732" s="119" t="str">
        <f t="shared" si="284"/>
        <v/>
      </c>
      <c r="BM732" s="134">
        <v>703</v>
      </c>
      <c r="BN732" s="119">
        <f t="shared" si="285"/>
        <v>-5.8241263862185892</v>
      </c>
      <c r="BO732" s="140">
        <f t="shared" si="286"/>
        <v>4.0181510625302549E-2</v>
      </c>
      <c r="BP732" s="140">
        <f t="shared" si="287"/>
        <v>0.11741670484840276</v>
      </c>
      <c r="BQ732" s="119">
        <f t="shared" si="288"/>
        <v>4.0181510625302549E-2</v>
      </c>
      <c r="BR732" s="119" t="str">
        <f t="shared" si="289"/>
        <v/>
      </c>
      <c r="BS732" s="119" t="str">
        <f t="shared" si="290"/>
        <v/>
      </c>
      <c r="BT732" s="140">
        <f t="shared" si="291"/>
        <v>0</v>
      </c>
      <c r="BU732" s="119">
        <f t="shared" si="292"/>
        <v>4.0181510625302549E-2</v>
      </c>
      <c r="BV732" s="119" t="str">
        <f t="shared" si="293"/>
        <v/>
      </c>
      <c r="BZ732" s="136">
        <f t="shared" si="298"/>
        <v>4.5440000000000644</v>
      </c>
      <c r="CA732" s="119">
        <f t="shared" si="296"/>
        <v>0.71541265878580773</v>
      </c>
      <c r="CB732" s="119">
        <f t="shared" si="297"/>
        <v>7.7258611649722031E-4</v>
      </c>
      <c r="CC732" s="119" t="str">
        <f t="shared" si="294"/>
        <v/>
      </c>
      <c r="CD732" s="121" t="str">
        <f t="shared" si="295"/>
        <v/>
      </c>
    </row>
    <row r="733" spans="7:82" ht="20.100000000000001" customHeight="1" x14ac:dyDescent="0.25">
      <c r="AY733" s="134">
        <v>704</v>
      </c>
      <c r="AZ733" s="119">
        <f t="shared" ref="AZ733:AZ796" si="299">$AZ$23+(AY733*$AZ$26)</f>
        <v>-1828.8449454179736</v>
      </c>
      <c r="BA733" s="140">
        <f t="shared" ref="BA733:BA796" si="300">_xlfn.NORM.DIST($AZ733,$AZ$20,$AZ$21,0)</f>
        <v>1.2813734443091175E-4</v>
      </c>
      <c r="BB733" s="140">
        <f t="shared" ref="BB733:BB796" si="301">_xlfn.NORM.DIST($AZ733,$AZ$20,$AZ$21,1)</f>
        <v>0.11820653140911912</v>
      </c>
      <c r="BC733" s="119">
        <f t="shared" ref="BC733:BC796" si="302">IF(OR(BB733&lt;$BD$25,BB733&gt;$BD$26),BA733,"")</f>
        <v>1.2813734443091175E-4</v>
      </c>
      <c r="BD733" s="119" t="str">
        <f t="shared" ref="BD733:BD796" si="303">IF(AND(BB733&gt;$BD$25,BB733&lt;$BD$26),BA733,"")</f>
        <v/>
      </c>
      <c r="BE733" s="119" t="str">
        <f t="shared" ref="BE733:BE796" si="304">IF(BA733=MAX($BA$29:$BA$2029),BA733,"")</f>
        <v/>
      </c>
      <c r="BF733" s="119">
        <f t="shared" ref="BF733:BF796" si="305">_xlfn.NORM.DIST(AZ733,$BD$21,$BD$22,0)</f>
        <v>0</v>
      </c>
      <c r="BG733" s="119">
        <f t="shared" ref="BG733:BG796" si="306">IF(BF733=MAX($BF$29:$BF$2029),BA733,"")</f>
        <v>1.2813734443091175E-4</v>
      </c>
      <c r="BH733" s="119" t="str">
        <f t="shared" ref="BH733:BH796" si="307">IF(BG733=MIN($BG$29:$BG$2029),BG733,"")</f>
        <v/>
      </c>
      <c r="BM733" s="134">
        <v>704</v>
      </c>
      <c r="BN733" s="119">
        <f t="shared" ref="BN733:BN796" si="308">$BN$23+(BM733*$BN$26)</f>
        <v>-5.8045165330663391</v>
      </c>
      <c r="BO733" s="140">
        <f t="shared" ref="BO733:BO796" si="309">_xlfn.NORM.DIST(BN733,BN$20,BN$21,0)</f>
        <v>4.0372584580779691E-2</v>
      </c>
      <c r="BP733" s="140">
        <f t="shared" ref="BP733:BP796" si="310">_xlfn.NORM.DIST(BN733,BN$20,BN$21,1)</f>
        <v>0.11820653140911908</v>
      </c>
      <c r="BQ733" s="119">
        <f t="shared" ref="BQ733:BQ796" si="311">IF(OR(BP733&lt;$BR$25,BP733&gt;$BR$26),BO733,"")</f>
        <v>4.0372584580779691E-2</v>
      </c>
      <c r="BR733" s="119" t="str">
        <f t="shared" ref="BR733:BR796" si="312">IF(AND(BP733&gt;$BR$25,BP733&lt;$BR$26),BO733,"")</f>
        <v/>
      </c>
      <c r="BS733" s="119" t="str">
        <f t="shared" ref="BS733:BS796" si="313">IF(BO733=MAX($BO$29:$BO$2029),BO733,"")</f>
        <v/>
      </c>
      <c r="BT733" s="140">
        <f t="shared" ref="BT733:BT796" si="314">_xlfn.NORM.DIST(BN733,$BR$21,$BR$22,0)</f>
        <v>0</v>
      </c>
      <c r="BU733" s="119">
        <f t="shared" ref="BU733:BU796" si="315">IF(BT733=MAX($BT$29:$BT$2029),BO733,"")</f>
        <v>4.0372584580779691E-2</v>
      </c>
      <c r="BV733" s="119" t="str">
        <f t="shared" ref="BV733:BV796" si="316">IF(BU733=MIN($BU$29:$BU$2029),BU733,"")</f>
        <v/>
      </c>
      <c r="BZ733" s="136">
        <f t="shared" si="298"/>
        <v>4.5504000000000646</v>
      </c>
      <c r="CA733" s="119">
        <f t="shared" si="296"/>
        <v>0.71464007266931051</v>
      </c>
      <c r="CB733" s="119">
        <f t="shared" si="297"/>
        <v>7.7283042786624456E-4</v>
      </c>
      <c r="CC733" s="119" t="str">
        <f t="shared" si="294"/>
        <v/>
      </c>
      <c r="CD733" s="121" t="str">
        <f t="shared" si="295"/>
        <v/>
      </c>
    </row>
    <row r="734" spans="7:82" ht="20.100000000000001" customHeight="1" x14ac:dyDescent="0.25">
      <c r="AY734" s="134">
        <v>705</v>
      </c>
      <c r="AZ734" s="119">
        <f t="shared" si="299"/>
        <v>-1822.6664151969671</v>
      </c>
      <c r="BA734" s="140">
        <f t="shared" si="300"/>
        <v>1.2874461224525669E-4</v>
      </c>
      <c r="BB734" s="140">
        <f t="shared" si="301"/>
        <v>0.11900010745520068</v>
      </c>
      <c r="BC734" s="119">
        <f t="shared" si="302"/>
        <v>1.2874461224525669E-4</v>
      </c>
      <c r="BD734" s="119" t="str">
        <f t="shared" si="303"/>
        <v/>
      </c>
      <c r="BE734" s="119" t="str">
        <f t="shared" si="304"/>
        <v/>
      </c>
      <c r="BF734" s="119">
        <f t="shared" si="305"/>
        <v>0</v>
      </c>
      <c r="BG734" s="119">
        <f t="shared" si="306"/>
        <v>1.2874461224525669E-4</v>
      </c>
      <c r="BH734" s="119" t="str">
        <f t="shared" si="307"/>
        <v/>
      </c>
      <c r="BM734" s="134">
        <v>705</v>
      </c>
      <c r="BN734" s="119">
        <f t="shared" si="308"/>
        <v>-5.7849066799140871</v>
      </c>
      <c r="BO734" s="140">
        <f t="shared" si="309"/>
        <v>4.0563918116734515E-2</v>
      </c>
      <c r="BP734" s="140">
        <f t="shared" si="310"/>
        <v>0.11900010745520075</v>
      </c>
      <c r="BQ734" s="119">
        <f t="shared" si="311"/>
        <v>4.0563918116734515E-2</v>
      </c>
      <c r="BR734" s="119" t="str">
        <f t="shared" si="312"/>
        <v/>
      </c>
      <c r="BS734" s="119" t="str">
        <f t="shared" si="313"/>
        <v/>
      </c>
      <c r="BT734" s="140">
        <f t="shared" si="314"/>
        <v>0</v>
      </c>
      <c r="BU734" s="119">
        <f t="shared" si="315"/>
        <v>4.0563918116734515E-2</v>
      </c>
      <c r="BV734" s="119" t="str">
        <f t="shared" si="316"/>
        <v/>
      </c>
      <c r="BZ734" s="136">
        <f t="shared" si="298"/>
        <v>4.5568000000000648</v>
      </c>
      <c r="CA734" s="119">
        <f t="shared" si="296"/>
        <v>0.71386724224144427</v>
      </c>
      <c r="CB734" s="119">
        <f t="shared" si="297"/>
        <v>7.7307099871126717E-4</v>
      </c>
      <c r="CC734" s="119" t="str">
        <f t="shared" si="294"/>
        <v/>
      </c>
      <c r="CD734" s="121" t="str">
        <f t="shared" si="295"/>
        <v/>
      </c>
    </row>
    <row r="735" spans="7:82" ht="20.100000000000001" customHeight="1" x14ac:dyDescent="0.25">
      <c r="AY735" s="134">
        <v>706</v>
      </c>
      <c r="AZ735" s="119">
        <f t="shared" si="299"/>
        <v>-1816.4878849759607</v>
      </c>
      <c r="BA735" s="140">
        <f t="shared" si="300"/>
        <v>1.29352688360394E-4</v>
      </c>
      <c r="BB735" s="140">
        <f t="shared" si="301"/>
        <v>0.11979743802892859</v>
      </c>
      <c r="BC735" s="119">
        <f t="shared" si="302"/>
        <v>1.29352688360394E-4</v>
      </c>
      <c r="BD735" s="119" t="str">
        <f t="shared" si="303"/>
        <v/>
      </c>
      <c r="BE735" s="119" t="str">
        <f t="shared" si="304"/>
        <v/>
      </c>
      <c r="BF735" s="119">
        <f t="shared" si="305"/>
        <v>0</v>
      </c>
      <c r="BG735" s="119">
        <f t="shared" si="306"/>
        <v>1.29352688360394E-4</v>
      </c>
      <c r="BH735" s="119" t="str">
        <f t="shared" si="307"/>
        <v/>
      </c>
      <c r="BM735" s="134">
        <v>706</v>
      </c>
      <c r="BN735" s="119">
        <f t="shared" si="308"/>
        <v>-5.765296826761837</v>
      </c>
      <c r="BO735" s="140">
        <f t="shared" si="309"/>
        <v>4.075550632623709E-2</v>
      </c>
      <c r="BP735" s="140">
        <f t="shared" si="310"/>
        <v>0.11979743802892859</v>
      </c>
      <c r="BQ735" s="119">
        <f t="shared" si="311"/>
        <v>4.075550632623709E-2</v>
      </c>
      <c r="BR735" s="119" t="str">
        <f t="shared" si="312"/>
        <v/>
      </c>
      <c r="BS735" s="119" t="str">
        <f t="shared" si="313"/>
        <v/>
      </c>
      <c r="BT735" s="140">
        <f t="shared" si="314"/>
        <v>0</v>
      </c>
      <c r="BU735" s="119">
        <f t="shared" si="315"/>
        <v>4.075550632623709E-2</v>
      </c>
      <c r="BV735" s="119" t="str">
        <f t="shared" si="316"/>
        <v/>
      </c>
      <c r="BZ735" s="136">
        <f t="shared" si="298"/>
        <v>4.563200000000065</v>
      </c>
      <c r="CA735" s="119">
        <f t="shared" si="296"/>
        <v>0.713094171242733</v>
      </c>
      <c r="CB735" s="119">
        <f t="shared" si="297"/>
        <v>7.7330783620366272E-4</v>
      </c>
      <c r="CC735" s="119" t="str">
        <f t="shared" si="294"/>
        <v/>
      </c>
      <c r="CD735" s="121" t="str">
        <f t="shared" si="295"/>
        <v/>
      </c>
    </row>
    <row r="736" spans="7:82" ht="20.100000000000001" customHeight="1" x14ac:dyDescent="0.25">
      <c r="G736" s="4"/>
      <c r="AY736" s="134">
        <v>707</v>
      </c>
      <c r="AZ736" s="119">
        <f t="shared" si="299"/>
        <v>-1810.3093547549543</v>
      </c>
      <c r="BA736" s="140">
        <f t="shared" si="300"/>
        <v>1.2996155708979253E-4</v>
      </c>
      <c r="BB736" s="140">
        <f t="shared" si="301"/>
        <v>0.12059852807601169</v>
      </c>
      <c r="BC736" s="119">
        <f t="shared" si="302"/>
        <v>1.2996155708979253E-4</v>
      </c>
      <c r="BD736" s="119" t="str">
        <f t="shared" si="303"/>
        <v/>
      </c>
      <c r="BE736" s="119" t="str">
        <f t="shared" si="304"/>
        <v/>
      </c>
      <c r="BF736" s="119">
        <f t="shared" si="305"/>
        <v>0</v>
      </c>
      <c r="BG736" s="119">
        <f t="shared" si="306"/>
        <v>1.2996155708979253E-4</v>
      </c>
      <c r="BH736" s="119" t="str">
        <f t="shared" si="307"/>
        <v/>
      </c>
      <c r="BM736" s="134">
        <v>707</v>
      </c>
      <c r="BN736" s="119">
        <f t="shared" si="308"/>
        <v>-5.745686973609585</v>
      </c>
      <c r="BO736" s="140">
        <f t="shared" si="309"/>
        <v>4.0947344266889056E-2</v>
      </c>
      <c r="BP736" s="140">
        <f t="shared" si="310"/>
        <v>0.12059852807601179</v>
      </c>
      <c r="BQ736" s="119">
        <f t="shared" si="311"/>
        <v>4.0947344266889056E-2</v>
      </c>
      <c r="BR736" s="119" t="str">
        <f t="shared" si="312"/>
        <v/>
      </c>
      <c r="BS736" s="119" t="str">
        <f t="shared" si="313"/>
        <v/>
      </c>
      <c r="BT736" s="140">
        <f t="shared" si="314"/>
        <v>0</v>
      </c>
      <c r="BU736" s="119">
        <f t="shared" si="315"/>
        <v>4.0947344266889056E-2</v>
      </c>
      <c r="BV736" s="119" t="str">
        <f t="shared" si="316"/>
        <v/>
      </c>
      <c r="BZ736" s="136">
        <f t="shared" si="298"/>
        <v>4.5696000000000652</v>
      </c>
      <c r="CA736" s="119">
        <f t="shared" si="296"/>
        <v>0.71232086340652934</v>
      </c>
      <c r="CB736" s="119">
        <f t="shared" si="297"/>
        <v>7.7354094753689928E-4</v>
      </c>
      <c r="CC736" s="119" t="str">
        <f t="shared" si="294"/>
        <v/>
      </c>
      <c r="CD736" s="121" t="str">
        <f t="shared" si="295"/>
        <v/>
      </c>
    </row>
    <row r="737" spans="7:82" ht="20.100000000000001" customHeight="1" x14ac:dyDescent="0.25">
      <c r="G737" s="34"/>
      <c r="AY737" s="134">
        <v>708</v>
      </c>
      <c r="AZ737" s="119">
        <f t="shared" si="299"/>
        <v>-1804.1308245339469</v>
      </c>
      <c r="BA737" s="140">
        <f t="shared" si="300"/>
        <v>1.3057120263482356E-4</v>
      </c>
      <c r="BB737" s="140">
        <f t="shared" si="301"/>
        <v>0.12140338244489265</v>
      </c>
      <c r="BC737" s="119">
        <f t="shared" si="302"/>
        <v>1.3057120263482356E-4</v>
      </c>
      <c r="BD737" s="119" t="str">
        <f t="shared" si="303"/>
        <v/>
      </c>
      <c r="BE737" s="119" t="str">
        <f t="shared" si="304"/>
        <v/>
      </c>
      <c r="BF737" s="119">
        <f t="shared" si="305"/>
        <v>0</v>
      </c>
      <c r="BG737" s="119">
        <f t="shared" si="306"/>
        <v>1.3057120263482356E-4</v>
      </c>
      <c r="BH737" s="119" t="str">
        <f t="shared" si="307"/>
        <v/>
      </c>
      <c r="BM737" s="134">
        <v>708</v>
      </c>
      <c r="BN737" s="119">
        <f t="shared" si="308"/>
        <v>-5.7260771204573349</v>
      </c>
      <c r="BO737" s="140">
        <f t="shared" si="309"/>
        <v>4.1139426960973037E-2</v>
      </c>
      <c r="BP737" s="140">
        <f t="shared" si="310"/>
        <v>0.12140338244489265</v>
      </c>
      <c r="BQ737" s="119">
        <f t="shared" si="311"/>
        <v>4.1139426960973037E-2</v>
      </c>
      <c r="BR737" s="119" t="str">
        <f t="shared" si="312"/>
        <v/>
      </c>
      <c r="BS737" s="119" t="str">
        <f t="shared" si="313"/>
        <v/>
      </c>
      <c r="BT737" s="140">
        <f t="shared" si="314"/>
        <v>0</v>
      </c>
      <c r="BU737" s="119">
        <f t="shared" si="315"/>
        <v>4.1139426960973037E-2</v>
      </c>
      <c r="BV737" s="119" t="str">
        <f t="shared" si="316"/>
        <v/>
      </c>
      <c r="BZ737" s="136">
        <f t="shared" si="298"/>
        <v>4.5760000000000653</v>
      </c>
      <c r="CA737" s="119">
        <f t="shared" si="296"/>
        <v>0.71154732245899244</v>
      </c>
      <c r="CB737" s="119">
        <f t="shared" si="297"/>
        <v>7.7377033992720445E-4</v>
      </c>
      <c r="CC737" s="119" t="str">
        <f t="shared" si="294"/>
        <v/>
      </c>
      <c r="CD737" s="121" t="str">
        <f t="shared" si="295"/>
        <v/>
      </c>
    </row>
    <row r="738" spans="7:82" ht="20.100000000000001" customHeight="1" x14ac:dyDescent="0.25">
      <c r="G738" s="34"/>
      <c r="AY738" s="134">
        <v>709</v>
      </c>
      <c r="AZ738" s="119">
        <f t="shared" si="299"/>
        <v>-1797.9522943129405</v>
      </c>
      <c r="BA738" s="140">
        <f t="shared" si="300"/>
        <v>1.3118160908524615E-4</v>
      </c>
      <c r="BB738" s="140">
        <f t="shared" si="301"/>
        <v>0.1222120058860566</v>
      </c>
      <c r="BC738" s="119">
        <f t="shared" si="302"/>
        <v>1.3118160908524615E-4</v>
      </c>
      <c r="BD738" s="119" t="str">
        <f t="shared" si="303"/>
        <v/>
      </c>
      <c r="BE738" s="119" t="str">
        <f t="shared" si="304"/>
        <v/>
      </c>
      <c r="BF738" s="119">
        <f t="shared" si="305"/>
        <v>0</v>
      </c>
      <c r="BG738" s="119">
        <f t="shared" si="306"/>
        <v>1.3118160908524615E-4</v>
      </c>
      <c r="BH738" s="119" t="str">
        <f t="shared" si="307"/>
        <v/>
      </c>
      <c r="BM738" s="134">
        <v>709</v>
      </c>
      <c r="BN738" s="119">
        <f t="shared" si="308"/>
        <v>-5.7064672673050829</v>
      </c>
      <c r="BO738" s="140">
        <f t="shared" si="309"/>
        <v>4.1331749395605889E-2</v>
      </c>
      <c r="BP738" s="140">
        <f t="shared" si="310"/>
        <v>0.12221200588605666</v>
      </c>
      <c r="BQ738" s="119">
        <f t="shared" si="311"/>
        <v>4.1331749395605889E-2</v>
      </c>
      <c r="BR738" s="119" t="str">
        <f t="shared" si="312"/>
        <v/>
      </c>
      <c r="BS738" s="119" t="str">
        <f t="shared" si="313"/>
        <v/>
      </c>
      <c r="BT738" s="140">
        <f t="shared" si="314"/>
        <v>0</v>
      </c>
      <c r="BU738" s="119">
        <f t="shared" si="315"/>
        <v>4.1331749395605889E-2</v>
      </c>
      <c r="BV738" s="119" t="str">
        <f t="shared" si="316"/>
        <v/>
      </c>
      <c r="BZ738" s="136">
        <f t="shared" si="298"/>
        <v>4.5824000000000655</v>
      </c>
      <c r="CA738" s="119">
        <f t="shared" si="296"/>
        <v>0.71077355211906523</v>
      </c>
      <c r="CB738" s="119">
        <f t="shared" si="297"/>
        <v>7.73996020611456E-4</v>
      </c>
      <c r="CC738" s="119" t="str">
        <f t="shared" si="294"/>
        <v/>
      </c>
      <c r="CD738" s="121" t="str">
        <f t="shared" si="295"/>
        <v/>
      </c>
    </row>
    <row r="739" spans="7:82" ht="20.100000000000001" customHeight="1" x14ac:dyDescent="0.25">
      <c r="AY739" s="134">
        <v>710</v>
      </c>
      <c r="AZ739" s="119">
        <f t="shared" si="299"/>
        <v>-1791.773764091934</v>
      </c>
      <c r="BA739" s="140">
        <f t="shared" si="300"/>
        <v>1.3179276041970478E-4</v>
      </c>
      <c r="BB739" s="140">
        <f t="shared" si="301"/>
        <v>0.12302440305134332</v>
      </c>
      <c r="BC739" s="119">
        <f t="shared" si="302"/>
        <v>1.3179276041970478E-4</v>
      </c>
      <c r="BD739" s="119" t="str">
        <f t="shared" si="303"/>
        <v/>
      </c>
      <c r="BE739" s="119" t="str">
        <f t="shared" si="304"/>
        <v/>
      </c>
      <c r="BF739" s="119">
        <f t="shared" si="305"/>
        <v>0</v>
      </c>
      <c r="BG739" s="119">
        <f t="shared" si="306"/>
        <v>1.3179276041970478E-4</v>
      </c>
      <c r="BH739" s="119" t="str">
        <f t="shared" si="307"/>
        <v/>
      </c>
      <c r="BM739" s="134">
        <v>710</v>
      </c>
      <c r="BN739" s="119">
        <f t="shared" si="308"/>
        <v>-5.6868574141528327</v>
      </c>
      <c r="BO739" s="140">
        <f t="shared" si="309"/>
        <v>4.152430652289512E-2</v>
      </c>
      <c r="BP739" s="140">
        <f t="shared" si="310"/>
        <v>0.12302440305134338</v>
      </c>
      <c r="BQ739" s="119">
        <f t="shared" si="311"/>
        <v>4.152430652289512E-2</v>
      </c>
      <c r="BR739" s="119" t="str">
        <f t="shared" si="312"/>
        <v/>
      </c>
      <c r="BS739" s="119" t="str">
        <f t="shared" si="313"/>
        <v/>
      </c>
      <c r="BT739" s="140">
        <f t="shared" si="314"/>
        <v>0</v>
      </c>
      <c r="BU739" s="119">
        <f t="shared" si="315"/>
        <v>4.152430652289512E-2</v>
      </c>
      <c r="BV739" s="119" t="str">
        <f t="shared" si="316"/>
        <v/>
      </c>
      <c r="BZ739" s="136">
        <f t="shared" si="298"/>
        <v>4.5888000000000657</v>
      </c>
      <c r="CA739" s="119">
        <f t="shared" si="296"/>
        <v>0.70999955609845378</v>
      </c>
      <c r="CB739" s="119">
        <f t="shared" si="297"/>
        <v>7.7421799685006842E-4</v>
      </c>
      <c r="CC739" s="119" t="str">
        <f t="shared" si="294"/>
        <v/>
      </c>
      <c r="CD739" s="121" t="str">
        <f t="shared" si="295"/>
        <v/>
      </c>
    </row>
    <row r="740" spans="7:82" ht="20.100000000000001" customHeight="1" x14ac:dyDescent="0.25">
      <c r="AY740" s="134">
        <v>711</v>
      </c>
      <c r="AZ740" s="119">
        <f t="shared" si="299"/>
        <v>-1785.5952338709276</v>
      </c>
      <c r="BA740" s="140">
        <f t="shared" si="300"/>
        <v>1.3240464050623741E-4</v>
      </c>
      <c r="BB740" s="140">
        <f t="shared" si="301"/>
        <v>0.12384057849326238</v>
      </c>
      <c r="BC740" s="119">
        <f t="shared" si="302"/>
        <v>1.3240464050623741E-4</v>
      </c>
      <c r="BD740" s="119" t="str">
        <f t="shared" si="303"/>
        <v/>
      </c>
      <c r="BE740" s="119" t="str">
        <f t="shared" si="304"/>
        <v/>
      </c>
      <c r="BF740" s="119">
        <f t="shared" si="305"/>
        <v>0</v>
      </c>
      <c r="BG740" s="119">
        <f t="shared" si="306"/>
        <v>1.3240464050623741E-4</v>
      </c>
      <c r="BH740" s="119" t="str">
        <f t="shared" si="307"/>
        <v/>
      </c>
      <c r="BM740" s="134">
        <v>711</v>
      </c>
      <c r="BN740" s="119">
        <f t="shared" si="308"/>
        <v>-5.6672475610005808</v>
      </c>
      <c r="BO740" s="140">
        <f t="shared" si="309"/>
        <v>4.1717093260099231E-2</v>
      </c>
      <c r="BP740" s="140">
        <f t="shared" si="310"/>
        <v>0.12384057849326245</v>
      </c>
      <c r="BQ740" s="119">
        <f t="shared" si="311"/>
        <v>4.1717093260099231E-2</v>
      </c>
      <c r="BR740" s="119" t="str">
        <f t="shared" si="312"/>
        <v/>
      </c>
      <c r="BS740" s="119" t="str">
        <f t="shared" si="313"/>
        <v/>
      </c>
      <c r="BT740" s="140">
        <f t="shared" si="314"/>
        <v>0</v>
      </c>
      <c r="BU740" s="119">
        <f t="shared" si="315"/>
        <v>4.1717093260099231E-2</v>
      </c>
      <c r="BV740" s="119" t="str">
        <f t="shared" si="316"/>
        <v/>
      </c>
      <c r="BZ740" s="136">
        <f t="shared" si="298"/>
        <v>4.5952000000000659</v>
      </c>
      <c r="CA740" s="119">
        <f t="shared" si="296"/>
        <v>0.70922533810160371</v>
      </c>
      <c r="CB740" s="119">
        <f t="shared" si="297"/>
        <v>7.7443627592221898E-4</v>
      </c>
      <c r="CC740" s="119" t="str">
        <f t="shared" si="294"/>
        <v/>
      </c>
      <c r="CD740" s="121" t="str">
        <f t="shared" si="295"/>
        <v/>
      </c>
    </row>
    <row r="741" spans="7:82" ht="20.100000000000001" customHeight="1" x14ac:dyDescent="0.25">
      <c r="AY741" s="134">
        <v>712</v>
      </c>
      <c r="AZ741" s="119">
        <f t="shared" si="299"/>
        <v>-1779.4167036499202</v>
      </c>
      <c r="BA741" s="140">
        <f t="shared" si="300"/>
        <v>1.3301723310279502E-4</v>
      </c>
      <c r="BB741" s="140">
        <f t="shared" si="301"/>
        <v>0.12466053666431108</v>
      </c>
      <c r="BC741" s="119">
        <f t="shared" si="302"/>
        <v>1.3301723310279502E-4</v>
      </c>
      <c r="BD741" s="119" t="str">
        <f t="shared" si="303"/>
        <v/>
      </c>
      <c r="BE741" s="119" t="str">
        <f t="shared" si="304"/>
        <v/>
      </c>
      <c r="BF741" s="119">
        <f t="shared" si="305"/>
        <v>0</v>
      </c>
      <c r="BG741" s="119">
        <f t="shared" si="306"/>
        <v>1.3301723310279502E-4</v>
      </c>
      <c r="BH741" s="119" t="str">
        <f t="shared" si="307"/>
        <v/>
      </c>
      <c r="BM741" s="134">
        <v>712</v>
      </c>
      <c r="BN741" s="119">
        <f t="shared" si="308"/>
        <v>-5.6476377078483289</v>
      </c>
      <c r="BO741" s="140">
        <f t="shared" si="309"/>
        <v>4.1910104489791253E-2</v>
      </c>
      <c r="BP741" s="140">
        <f t="shared" si="310"/>
        <v>0.12466053666431112</v>
      </c>
      <c r="BQ741" s="119">
        <f t="shared" si="311"/>
        <v>4.1910104489791253E-2</v>
      </c>
      <c r="BR741" s="119" t="str">
        <f t="shared" si="312"/>
        <v/>
      </c>
      <c r="BS741" s="119" t="str">
        <f t="shared" si="313"/>
        <v/>
      </c>
      <c r="BT741" s="140">
        <f t="shared" si="314"/>
        <v>0</v>
      </c>
      <c r="BU741" s="119">
        <f t="shared" si="315"/>
        <v>4.1910104489791253E-2</v>
      </c>
      <c r="BV741" s="119" t="str">
        <f t="shared" si="316"/>
        <v/>
      </c>
      <c r="BZ741" s="136">
        <f t="shared" si="298"/>
        <v>4.6016000000000661</v>
      </c>
      <c r="CA741" s="119">
        <f t="shared" si="296"/>
        <v>0.70845090182568149</v>
      </c>
      <c r="CB741" s="119">
        <f t="shared" si="297"/>
        <v>7.7465086512984449E-4</v>
      </c>
      <c r="CC741" s="119" t="str">
        <f t="shared" si="294"/>
        <v/>
      </c>
      <c r="CD741" s="121" t="str">
        <f t="shared" si="295"/>
        <v/>
      </c>
    </row>
    <row r="742" spans="7:82" ht="20.100000000000001" customHeight="1" x14ac:dyDescent="0.25">
      <c r="G742" s="23"/>
      <c r="AY742" s="134">
        <v>713</v>
      </c>
      <c r="AZ742" s="119">
        <f t="shared" si="299"/>
        <v>-1773.2381734289138</v>
      </c>
      <c r="BA742" s="140">
        <f t="shared" si="300"/>
        <v>1.3363052185777223E-4</v>
      </c>
      <c r="BB742" s="140">
        <f t="shared" si="301"/>
        <v>0.12548428191629579</v>
      </c>
      <c r="BC742" s="119">
        <f t="shared" si="302"/>
        <v>1.3363052185777223E-4</v>
      </c>
      <c r="BD742" s="119" t="str">
        <f t="shared" si="303"/>
        <v/>
      </c>
      <c r="BE742" s="119" t="str">
        <f t="shared" si="304"/>
        <v/>
      </c>
      <c r="BF742" s="119">
        <f t="shared" si="305"/>
        <v>0</v>
      </c>
      <c r="BG742" s="119">
        <f t="shared" si="306"/>
        <v>1.3363052185777223E-4</v>
      </c>
      <c r="BH742" s="119" t="str">
        <f t="shared" si="307"/>
        <v/>
      </c>
      <c r="BM742" s="134">
        <v>713</v>
      </c>
      <c r="BN742" s="119">
        <f t="shared" si="308"/>
        <v>-5.6280278546960787</v>
      </c>
      <c r="BO742" s="140">
        <f t="shared" si="309"/>
        <v>4.2103335060026038E-2</v>
      </c>
      <c r="BP742" s="140">
        <f t="shared" si="310"/>
        <v>0.12548428191629579</v>
      </c>
      <c r="BQ742" s="119">
        <f t="shared" si="311"/>
        <v>4.2103335060026038E-2</v>
      </c>
      <c r="BR742" s="119" t="str">
        <f t="shared" si="312"/>
        <v/>
      </c>
      <c r="BS742" s="119" t="str">
        <f t="shared" si="313"/>
        <v/>
      </c>
      <c r="BT742" s="140">
        <f t="shared" si="314"/>
        <v>0</v>
      </c>
      <c r="BU742" s="119">
        <f t="shared" si="315"/>
        <v>4.2103335060026038E-2</v>
      </c>
      <c r="BV742" s="119" t="str">
        <f t="shared" si="316"/>
        <v/>
      </c>
      <c r="BZ742" s="136">
        <f t="shared" si="298"/>
        <v>4.6080000000000663</v>
      </c>
      <c r="CA742" s="119">
        <f t="shared" si="296"/>
        <v>0.70767625096055164</v>
      </c>
      <c r="CB742" s="119">
        <f t="shared" si="297"/>
        <v>7.7486177179553195E-4</v>
      </c>
      <c r="CC742" s="119" t="str">
        <f t="shared" si="294"/>
        <v/>
      </c>
      <c r="CD742" s="121" t="str">
        <f t="shared" si="295"/>
        <v/>
      </c>
    </row>
    <row r="743" spans="7:82" ht="20.100000000000001" customHeight="1" x14ac:dyDescent="0.25">
      <c r="AY743" s="134">
        <v>714</v>
      </c>
      <c r="AZ743" s="119">
        <f t="shared" si="299"/>
        <v>-1767.0596432079074</v>
      </c>
      <c r="BA743" s="140">
        <f t="shared" si="300"/>
        <v>1.3424449031054956E-4</v>
      </c>
      <c r="BB743" s="140">
        <f t="shared" si="301"/>
        <v>0.12631181849965725</v>
      </c>
      <c r="BC743" s="119">
        <f t="shared" si="302"/>
        <v>1.3424449031054956E-4</v>
      </c>
      <c r="BD743" s="119" t="str">
        <f t="shared" si="303"/>
        <v/>
      </c>
      <c r="BE743" s="119" t="str">
        <f t="shared" si="304"/>
        <v/>
      </c>
      <c r="BF743" s="119">
        <f t="shared" si="305"/>
        <v>0</v>
      </c>
      <c r="BG743" s="119">
        <f t="shared" si="306"/>
        <v>1.3424449031054956E-4</v>
      </c>
      <c r="BH743" s="119" t="str">
        <f t="shared" si="307"/>
        <v/>
      </c>
      <c r="BM743" s="134">
        <v>714</v>
      </c>
      <c r="BN743" s="119">
        <f t="shared" si="308"/>
        <v>-5.6084180015438267</v>
      </c>
      <c r="BO743" s="140">
        <f t="shared" si="309"/>
        <v>4.2296779784511102E-2</v>
      </c>
      <c r="BP743" s="140">
        <f t="shared" si="310"/>
        <v>0.12631181849965734</v>
      </c>
      <c r="BQ743" s="119">
        <f t="shared" si="311"/>
        <v>4.2296779784511102E-2</v>
      </c>
      <c r="BR743" s="119" t="str">
        <f t="shared" si="312"/>
        <v/>
      </c>
      <c r="BS743" s="119" t="str">
        <f t="shared" si="313"/>
        <v/>
      </c>
      <c r="BT743" s="140">
        <f t="shared" si="314"/>
        <v>0</v>
      </c>
      <c r="BU743" s="119">
        <f t="shared" si="315"/>
        <v>4.2296779784511102E-2</v>
      </c>
      <c r="BV743" s="119" t="str">
        <f t="shared" si="316"/>
        <v/>
      </c>
      <c r="BZ743" s="136">
        <f t="shared" si="298"/>
        <v>4.6144000000000664</v>
      </c>
      <c r="CA743" s="119">
        <f t="shared" si="296"/>
        <v>0.70690138918875611</v>
      </c>
      <c r="CB743" s="119">
        <f t="shared" si="297"/>
        <v>7.7506900326151928E-4</v>
      </c>
      <c r="CC743" s="119" t="str">
        <f t="shared" si="294"/>
        <v/>
      </c>
      <c r="CD743" s="121" t="str">
        <f t="shared" si="295"/>
        <v/>
      </c>
    </row>
    <row r="744" spans="7:82" ht="20.100000000000001" customHeight="1" x14ac:dyDescent="0.25">
      <c r="G744" s="61"/>
      <c r="AY744" s="134">
        <v>715</v>
      </c>
      <c r="AZ744" s="119">
        <f t="shared" si="299"/>
        <v>-1760.8811129869009</v>
      </c>
      <c r="BA744" s="140">
        <f t="shared" si="300"/>
        <v>1.3485912189204678E-4</v>
      </c>
      <c r="BB744" s="140">
        <f t="shared" si="301"/>
        <v>0.12714315056279818</v>
      </c>
      <c r="BC744" s="119">
        <f t="shared" si="302"/>
        <v>1.3485912189204678E-4</v>
      </c>
      <c r="BD744" s="119" t="str">
        <f t="shared" si="303"/>
        <v/>
      </c>
      <c r="BE744" s="119" t="str">
        <f t="shared" si="304"/>
        <v/>
      </c>
      <c r="BF744" s="119">
        <f t="shared" si="305"/>
        <v>0</v>
      </c>
      <c r="BG744" s="119">
        <f t="shared" si="306"/>
        <v>1.3485912189204678E-4</v>
      </c>
      <c r="BH744" s="119" t="str">
        <f t="shared" si="307"/>
        <v/>
      </c>
      <c r="BM744" s="134">
        <v>715</v>
      </c>
      <c r="BN744" s="119">
        <f t="shared" si="308"/>
        <v>-5.5888081483915766</v>
      </c>
      <c r="BO744" s="140">
        <f t="shared" si="309"/>
        <v>4.2490433442780841E-2</v>
      </c>
      <c r="BP744" s="140">
        <f t="shared" si="310"/>
        <v>0.12714315056279824</v>
      </c>
      <c r="BQ744" s="119">
        <f t="shared" si="311"/>
        <v>4.2490433442780841E-2</v>
      </c>
      <c r="BR744" s="119" t="str">
        <f t="shared" si="312"/>
        <v/>
      </c>
      <c r="BS744" s="119" t="str">
        <f t="shared" si="313"/>
        <v/>
      </c>
      <c r="BT744" s="140">
        <f t="shared" si="314"/>
        <v>0</v>
      </c>
      <c r="BU744" s="119">
        <f t="shared" si="315"/>
        <v>4.2490433442780841E-2</v>
      </c>
      <c r="BV744" s="119" t="str">
        <f t="shared" si="316"/>
        <v/>
      </c>
      <c r="BZ744" s="136">
        <f t="shared" si="298"/>
        <v>4.6208000000000666</v>
      </c>
      <c r="CA744" s="119">
        <f t="shared" si="296"/>
        <v>0.70612632018549459</v>
      </c>
      <c r="CB744" s="119">
        <f t="shared" si="297"/>
        <v>7.7527256689158275E-4</v>
      </c>
      <c r="CC744" s="119" t="str">
        <f t="shared" si="294"/>
        <v/>
      </c>
      <c r="CD744" s="121" t="str">
        <f t="shared" si="295"/>
        <v/>
      </c>
    </row>
    <row r="745" spans="7:82" ht="20.100000000000001" customHeight="1" x14ac:dyDescent="0.25">
      <c r="AY745" s="134">
        <v>716</v>
      </c>
      <c r="AZ745" s="119">
        <f t="shared" si="299"/>
        <v>-1754.7025827658936</v>
      </c>
      <c r="BA745" s="140">
        <f t="shared" si="300"/>
        <v>1.3547439992528731E-4</v>
      </c>
      <c r="BB745" s="140">
        <f t="shared" si="301"/>
        <v>0.12797828215141541</v>
      </c>
      <c r="BC745" s="119">
        <f t="shared" si="302"/>
        <v>1.3547439992528731E-4</v>
      </c>
      <c r="BD745" s="119" t="str">
        <f t="shared" si="303"/>
        <v/>
      </c>
      <c r="BE745" s="119" t="str">
        <f t="shared" si="304"/>
        <v/>
      </c>
      <c r="BF745" s="119">
        <f t="shared" si="305"/>
        <v>0</v>
      </c>
      <c r="BG745" s="119">
        <f t="shared" si="306"/>
        <v>1.3547439992528731E-4</v>
      </c>
      <c r="BH745" s="119" t="str">
        <f t="shared" si="307"/>
        <v/>
      </c>
      <c r="BM745" s="134">
        <v>716</v>
      </c>
      <c r="BN745" s="119">
        <f t="shared" si="308"/>
        <v>-5.5691982952393246</v>
      </c>
      <c r="BO745" s="140">
        <f t="shared" si="309"/>
        <v>4.2684290780374494E-2</v>
      </c>
      <c r="BP745" s="140">
        <f t="shared" si="310"/>
        <v>0.12797828215141543</v>
      </c>
      <c r="BQ745" s="119">
        <f t="shared" si="311"/>
        <v>4.2684290780374494E-2</v>
      </c>
      <c r="BR745" s="119" t="str">
        <f t="shared" si="312"/>
        <v/>
      </c>
      <c r="BS745" s="119" t="str">
        <f t="shared" si="313"/>
        <v/>
      </c>
      <c r="BT745" s="140">
        <f t="shared" si="314"/>
        <v>0</v>
      </c>
      <c r="BU745" s="119">
        <f t="shared" si="315"/>
        <v>4.2684290780374494E-2</v>
      </c>
      <c r="BV745" s="119" t="str">
        <f t="shared" si="316"/>
        <v/>
      </c>
      <c r="BZ745" s="136">
        <f t="shared" si="298"/>
        <v>4.6272000000000668</v>
      </c>
      <c r="CA745" s="119">
        <f t="shared" si="296"/>
        <v>0.70535104761860301</v>
      </c>
      <c r="CB745" s="119">
        <f t="shared" si="297"/>
        <v>7.7547247006870546E-4</v>
      </c>
      <c r="CC745" s="119" t="str">
        <f t="shared" si="294"/>
        <v/>
      </c>
      <c r="CD745" s="121" t="str">
        <f t="shared" si="295"/>
        <v/>
      </c>
    </row>
    <row r="746" spans="7:82" ht="20.100000000000001" customHeight="1" x14ac:dyDescent="0.25">
      <c r="AY746" s="134">
        <v>717</v>
      </c>
      <c r="AZ746" s="119">
        <f t="shared" si="299"/>
        <v>-1748.5240525448871</v>
      </c>
      <c r="BA746" s="140">
        <f t="shared" si="300"/>
        <v>1.3609030762597366E-4</v>
      </c>
      <c r="BB746" s="140">
        <f t="shared" si="301"/>
        <v>0.12881721720783429</v>
      </c>
      <c r="BC746" s="119">
        <f t="shared" si="302"/>
        <v>1.3609030762597366E-4</v>
      </c>
      <c r="BD746" s="119" t="str">
        <f t="shared" si="303"/>
        <v/>
      </c>
      <c r="BE746" s="119" t="str">
        <f t="shared" si="304"/>
        <v/>
      </c>
      <c r="BF746" s="119">
        <f t="shared" si="305"/>
        <v>0</v>
      </c>
      <c r="BG746" s="119">
        <f t="shared" si="306"/>
        <v>1.3609030762597366E-4</v>
      </c>
      <c r="BH746" s="119" t="str">
        <f t="shared" si="307"/>
        <v/>
      </c>
      <c r="BM746" s="134">
        <v>717</v>
      </c>
      <c r="BN746" s="119">
        <f t="shared" si="308"/>
        <v>-5.5495884420870745</v>
      </c>
      <c r="BO746" s="140">
        <f t="shared" si="309"/>
        <v>4.2878346509017437E-2</v>
      </c>
      <c r="BP746" s="140">
        <f t="shared" si="310"/>
        <v>0.12881721720783429</v>
      </c>
      <c r="BQ746" s="119">
        <f t="shared" si="311"/>
        <v>4.2878346509017437E-2</v>
      </c>
      <c r="BR746" s="119" t="str">
        <f t="shared" si="312"/>
        <v/>
      </c>
      <c r="BS746" s="119" t="str">
        <f t="shared" si="313"/>
        <v/>
      </c>
      <c r="BT746" s="140">
        <f t="shared" si="314"/>
        <v>0</v>
      </c>
      <c r="BU746" s="119">
        <f t="shared" si="315"/>
        <v>4.2878346509017437E-2</v>
      </c>
      <c r="BV746" s="119" t="str">
        <f t="shared" si="316"/>
        <v/>
      </c>
      <c r="BZ746" s="136">
        <f t="shared" si="298"/>
        <v>4.633600000000067</v>
      </c>
      <c r="CA746" s="119">
        <f t="shared" si="296"/>
        <v>0.70457557514853431</v>
      </c>
      <c r="CB746" s="119">
        <f t="shared" si="297"/>
        <v>7.7566872019629862E-4</v>
      </c>
      <c r="CC746" s="119" t="str">
        <f t="shared" si="294"/>
        <v/>
      </c>
      <c r="CD746" s="121" t="str">
        <f t="shared" si="295"/>
        <v/>
      </c>
    </row>
    <row r="747" spans="7:82" ht="20.100000000000001" customHeight="1" x14ac:dyDescent="0.25">
      <c r="AY747" s="134">
        <v>718</v>
      </c>
      <c r="AZ747" s="119">
        <f t="shared" si="299"/>
        <v>-1742.3455223238807</v>
      </c>
      <c r="BA747" s="140">
        <f t="shared" si="300"/>
        <v>1.3670682810307497E-4</v>
      </c>
      <c r="BB747" s="140">
        <f t="shared" si="301"/>
        <v>0.12965995957034815</v>
      </c>
      <c r="BC747" s="119">
        <f t="shared" si="302"/>
        <v>1.3670682810307497E-4</v>
      </c>
      <c r="BD747" s="119" t="str">
        <f t="shared" si="303"/>
        <v/>
      </c>
      <c r="BE747" s="119" t="str">
        <f t="shared" si="304"/>
        <v/>
      </c>
      <c r="BF747" s="119">
        <f t="shared" si="305"/>
        <v>0</v>
      </c>
      <c r="BG747" s="119">
        <f t="shared" si="306"/>
        <v>1.3670682810307497E-4</v>
      </c>
      <c r="BH747" s="119" t="str">
        <f t="shared" si="307"/>
        <v/>
      </c>
      <c r="BM747" s="134">
        <v>718</v>
      </c>
      <c r="BN747" s="119">
        <f t="shared" si="308"/>
        <v>-5.5299785889348225</v>
      </c>
      <c r="BO747" s="140">
        <f t="shared" si="309"/>
        <v>4.3072595306806259E-2</v>
      </c>
      <c r="BP747" s="140">
        <f t="shared" si="310"/>
        <v>0.12965995957034829</v>
      </c>
      <c r="BQ747" s="119">
        <f t="shared" si="311"/>
        <v>4.3072595306806259E-2</v>
      </c>
      <c r="BR747" s="119" t="str">
        <f t="shared" si="312"/>
        <v/>
      </c>
      <c r="BS747" s="119" t="str">
        <f t="shared" si="313"/>
        <v/>
      </c>
      <c r="BT747" s="140">
        <f t="shared" si="314"/>
        <v>0</v>
      </c>
      <c r="BU747" s="119">
        <f t="shared" si="315"/>
        <v>4.3072595306806259E-2</v>
      </c>
      <c r="BV747" s="119" t="str">
        <f t="shared" si="316"/>
        <v/>
      </c>
      <c r="BZ747" s="136">
        <f t="shared" si="298"/>
        <v>4.6400000000000672</v>
      </c>
      <c r="CA747" s="119">
        <f t="shared" si="296"/>
        <v>0.70379990642833801</v>
      </c>
      <c r="CB747" s="119">
        <f t="shared" si="297"/>
        <v>7.7586132469675828E-4</v>
      </c>
      <c r="CC747" s="119" t="str">
        <f t="shared" si="294"/>
        <v/>
      </c>
      <c r="CD747" s="121" t="str">
        <f t="shared" si="295"/>
        <v/>
      </c>
    </row>
    <row r="748" spans="7:82" ht="20.100000000000001" customHeight="1" x14ac:dyDescent="0.25">
      <c r="AY748" s="134">
        <v>719</v>
      </c>
      <c r="AZ748" s="119">
        <f t="shared" si="299"/>
        <v>-1736.1669921028742</v>
      </c>
      <c r="BA748" s="140">
        <f t="shared" si="300"/>
        <v>1.3732394435942501E-4</v>
      </c>
      <c r="BB748" s="140">
        <f t="shared" si="301"/>
        <v>0.13050651297256044</v>
      </c>
      <c r="BC748" s="119">
        <f t="shared" si="302"/>
        <v>1.3732394435942501E-4</v>
      </c>
      <c r="BD748" s="119" t="str">
        <f t="shared" si="303"/>
        <v/>
      </c>
      <c r="BE748" s="119" t="str">
        <f t="shared" si="304"/>
        <v/>
      </c>
      <c r="BF748" s="119">
        <f t="shared" si="305"/>
        <v>0</v>
      </c>
      <c r="BG748" s="119">
        <f t="shared" si="306"/>
        <v>1.3732394435942501E-4</v>
      </c>
      <c r="BH748" s="119" t="str">
        <f t="shared" si="307"/>
        <v/>
      </c>
      <c r="BM748" s="134">
        <v>719</v>
      </c>
      <c r="BN748" s="119">
        <f t="shared" si="308"/>
        <v>-5.5103687357825724</v>
      </c>
      <c r="BO748" s="140">
        <f t="shared" si="309"/>
        <v>4.3267031818397139E-2</v>
      </c>
      <c r="BP748" s="140">
        <f t="shared" si="310"/>
        <v>0.13050651297256052</v>
      </c>
      <c r="BQ748" s="119">
        <f t="shared" si="311"/>
        <v>4.3267031818397139E-2</v>
      </c>
      <c r="BR748" s="119" t="str">
        <f t="shared" si="312"/>
        <v/>
      </c>
      <c r="BS748" s="119" t="str">
        <f t="shared" si="313"/>
        <v/>
      </c>
      <c r="BT748" s="140">
        <f t="shared" si="314"/>
        <v>0</v>
      </c>
      <c r="BU748" s="119">
        <f t="shared" si="315"/>
        <v>4.3267031818397139E-2</v>
      </c>
      <c r="BV748" s="119" t="str">
        <f t="shared" si="316"/>
        <v/>
      </c>
      <c r="BZ748" s="136">
        <f t="shared" si="298"/>
        <v>4.6464000000000674</v>
      </c>
      <c r="CA748" s="119">
        <f t="shared" si="296"/>
        <v>0.70302404510364125</v>
      </c>
      <c r="CB748" s="119">
        <f t="shared" si="297"/>
        <v>7.7605029101290857E-4</v>
      </c>
      <c r="CC748" s="119" t="str">
        <f t="shared" si="294"/>
        <v/>
      </c>
      <c r="CD748" s="121" t="str">
        <f t="shared" si="295"/>
        <v/>
      </c>
    </row>
    <row r="749" spans="7:82" ht="20.100000000000001" customHeight="1" x14ac:dyDescent="0.25">
      <c r="AY749" s="134">
        <v>720</v>
      </c>
      <c r="AZ749" s="119">
        <f t="shared" si="299"/>
        <v>-1729.9884618818669</v>
      </c>
      <c r="BA749" s="140">
        <f t="shared" si="300"/>
        <v>1.379416392923316E-4</v>
      </c>
      <c r="BB749" s="140">
        <f t="shared" si="301"/>
        <v>0.13135688104273072</v>
      </c>
      <c r="BC749" s="119">
        <f t="shared" si="302"/>
        <v>1.379416392923316E-4</v>
      </c>
      <c r="BD749" s="119" t="str">
        <f t="shared" si="303"/>
        <v/>
      </c>
      <c r="BE749" s="119" t="str">
        <f t="shared" si="304"/>
        <v/>
      </c>
      <c r="BF749" s="119">
        <f t="shared" si="305"/>
        <v>0</v>
      </c>
      <c r="BG749" s="119">
        <f t="shared" si="306"/>
        <v>1.379416392923316E-4</v>
      </c>
      <c r="BH749" s="119" t="str">
        <f t="shared" si="307"/>
        <v/>
      </c>
      <c r="BM749" s="134">
        <v>720</v>
      </c>
      <c r="BN749" s="119">
        <f t="shared" si="308"/>
        <v>-5.4907588826303204</v>
      </c>
      <c r="BO749" s="140">
        <f t="shared" si="309"/>
        <v>4.3461650655197949E-2</v>
      </c>
      <c r="BP749" s="140">
        <f t="shared" si="310"/>
        <v>0.13135688104273072</v>
      </c>
      <c r="BQ749" s="119">
        <f t="shared" si="311"/>
        <v>4.3461650655197949E-2</v>
      </c>
      <c r="BR749" s="119" t="str">
        <f t="shared" si="312"/>
        <v/>
      </c>
      <c r="BS749" s="119" t="str">
        <f t="shared" si="313"/>
        <v/>
      </c>
      <c r="BT749" s="140">
        <f t="shared" si="314"/>
        <v>0</v>
      </c>
      <c r="BU749" s="119">
        <f t="shared" si="315"/>
        <v>4.3461650655197949E-2</v>
      </c>
      <c r="BV749" s="119" t="str">
        <f t="shared" si="316"/>
        <v/>
      </c>
      <c r="BZ749" s="136">
        <f t="shared" si="298"/>
        <v>4.6528000000000675</v>
      </c>
      <c r="CA749" s="119">
        <f t="shared" si="296"/>
        <v>0.70224799481262834</v>
      </c>
      <c r="CB749" s="119">
        <f t="shared" si="297"/>
        <v>7.7623562660522616E-4</v>
      </c>
      <c r="CC749" s="119" t="str">
        <f t="shared" si="294"/>
        <v/>
      </c>
      <c r="CD749" s="121" t="str">
        <f t="shared" si="295"/>
        <v/>
      </c>
    </row>
    <row r="750" spans="7:82" ht="20.100000000000001" customHeight="1" x14ac:dyDescent="0.25">
      <c r="AY750" s="134">
        <v>721</v>
      </c>
      <c r="AZ750" s="119">
        <f t="shared" si="299"/>
        <v>-1723.8099316608605</v>
      </c>
      <c r="BA750" s="140">
        <f t="shared" si="300"/>
        <v>1.3855989569419713E-4</v>
      </c>
      <c r="BB750" s="140">
        <f t="shared" si="301"/>
        <v>0.1322110673031244</v>
      </c>
      <c r="BC750" s="119">
        <f t="shared" si="302"/>
        <v>1.3855989569419713E-4</v>
      </c>
      <c r="BD750" s="119" t="str">
        <f t="shared" si="303"/>
        <v/>
      </c>
      <c r="BE750" s="119" t="str">
        <f t="shared" si="304"/>
        <v/>
      </c>
      <c r="BF750" s="119">
        <f t="shared" si="305"/>
        <v>0</v>
      </c>
      <c r="BG750" s="119">
        <f t="shared" si="306"/>
        <v>1.3855989569419713E-4</v>
      </c>
      <c r="BH750" s="119" t="str">
        <f t="shared" si="307"/>
        <v/>
      </c>
      <c r="BM750" s="134">
        <v>721</v>
      </c>
      <c r="BN750" s="119">
        <f t="shared" si="308"/>
        <v>-5.4711490294780685</v>
      </c>
      <c r="BO750" s="140">
        <f t="shared" si="309"/>
        <v>4.3656446395563743E-2</v>
      </c>
      <c r="BP750" s="140">
        <f t="shared" si="310"/>
        <v>0.13221106730312451</v>
      </c>
      <c r="BQ750" s="119">
        <f t="shared" si="311"/>
        <v>4.3656446395563743E-2</v>
      </c>
      <c r="BR750" s="119" t="str">
        <f t="shared" si="312"/>
        <v/>
      </c>
      <c r="BS750" s="119" t="str">
        <f t="shared" si="313"/>
        <v/>
      </c>
      <c r="BT750" s="140">
        <f t="shared" si="314"/>
        <v>0</v>
      </c>
      <c r="BU750" s="119">
        <f t="shared" si="315"/>
        <v>4.3656446395563743E-2</v>
      </c>
      <c r="BV750" s="119" t="str">
        <f t="shared" si="316"/>
        <v/>
      </c>
      <c r="BZ750" s="136">
        <f t="shared" si="298"/>
        <v>4.6592000000000677</v>
      </c>
      <c r="CA750" s="119">
        <f t="shared" si="296"/>
        <v>0.70147175918602311</v>
      </c>
      <c r="CB750" s="119">
        <f t="shared" si="297"/>
        <v>7.7641733895483789E-4</v>
      </c>
      <c r="CC750" s="119" t="str">
        <f t="shared" si="294"/>
        <v/>
      </c>
      <c r="CD750" s="121" t="str">
        <f t="shared" si="295"/>
        <v/>
      </c>
    </row>
    <row r="751" spans="7:82" ht="20.100000000000001" customHeight="1" x14ac:dyDescent="0.25">
      <c r="AY751" s="134">
        <v>722</v>
      </c>
      <c r="AZ751" s="119">
        <f t="shared" si="299"/>
        <v>-1717.631401439854</v>
      </c>
      <c r="BA751" s="140">
        <f t="shared" si="300"/>
        <v>1.3917869625315073E-4</v>
      </c>
      <c r="BB751" s="140">
        <f t="shared" si="301"/>
        <v>0.13306907516936706</v>
      </c>
      <c r="BC751" s="119">
        <f t="shared" si="302"/>
        <v>1.3917869625315073E-4</v>
      </c>
      <c r="BD751" s="119" t="str">
        <f t="shared" si="303"/>
        <v/>
      </c>
      <c r="BE751" s="119" t="str">
        <f t="shared" si="304"/>
        <v/>
      </c>
      <c r="BF751" s="119">
        <f t="shared" si="305"/>
        <v>0</v>
      </c>
      <c r="BG751" s="119">
        <f t="shared" si="306"/>
        <v>1.3917869625315073E-4</v>
      </c>
      <c r="BH751" s="119" t="str">
        <f t="shared" si="307"/>
        <v/>
      </c>
      <c r="BM751" s="134">
        <v>722</v>
      </c>
      <c r="BN751" s="119">
        <f t="shared" si="308"/>
        <v>-5.4515391763258183</v>
      </c>
      <c r="BO751" s="140">
        <f t="shared" si="309"/>
        <v>4.3851413584995856E-2</v>
      </c>
      <c r="BP751" s="140">
        <f t="shared" si="310"/>
        <v>0.13306907516936708</v>
      </c>
      <c r="BQ751" s="119">
        <f t="shared" si="311"/>
        <v>4.3851413584995856E-2</v>
      </c>
      <c r="BR751" s="119" t="str">
        <f t="shared" si="312"/>
        <v/>
      </c>
      <c r="BS751" s="119" t="str">
        <f t="shared" si="313"/>
        <v/>
      </c>
      <c r="BT751" s="140">
        <f t="shared" si="314"/>
        <v>0</v>
      </c>
      <c r="BU751" s="119">
        <f t="shared" si="315"/>
        <v>4.3851413584995856E-2</v>
      </c>
      <c r="BV751" s="119" t="str">
        <f t="shared" si="316"/>
        <v/>
      </c>
      <c r="BZ751" s="136">
        <f t="shared" si="298"/>
        <v>4.6656000000000679</v>
      </c>
      <c r="CA751" s="119">
        <f t="shared" si="296"/>
        <v>0.70069534184706828</v>
      </c>
      <c r="CB751" s="119">
        <f t="shared" si="297"/>
        <v>7.7659543555985699E-4</v>
      </c>
      <c r="CC751" s="119" t="str">
        <f t="shared" si="294"/>
        <v/>
      </c>
      <c r="CD751" s="121" t="str">
        <f t="shared" si="295"/>
        <v/>
      </c>
    </row>
    <row r="752" spans="7:82" ht="20.100000000000001" customHeight="1" x14ac:dyDescent="0.25">
      <c r="AY752" s="134">
        <v>723</v>
      </c>
      <c r="AZ752" s="119">
        <f t="shared" si="299"/>
        <v>-1711.4528712188476</v>
      </c>
      <c r="BA752" s="140">
        <f t="shared" si="300"/>
        <v>1.3979802355369137E-4</v>
      </c>
      <c r="BB752" s="140">
        <f t="shared" si="301"/>
        <v>0.13393090794980178</v>
      </c>
      <c r="BC752" s="119">
        <f t="shared" si="302"/>
        <v>1.3979802355369137E-4</v>
      </c>
      <c r="BD752" s="119" t="str">
        <f t="shared" si="303"/>
        <v/>
      </c>
      <c r="BE752" s="119" t="str">
        <f t="shared" si="304"/>
        <v/>
      </c>
      <c r="BF752" s="119">
        <f t="shared" si="305"/>
        <v>0</v>
      </c>
      <c r="BG752" s="119">
        <f t="shared" si="306"/>
        <v>1.3979802355369137E-4</v>
      </c>
      <c r="BH752" s="119" t="str">
        <f t="shared" si="307"/>
        <v/>
      </c>
      <c r="BM752" s="134">
        <v>723</v>
      </c>
      <c r="BN752" s="119">
        <f t="shared" si="308"/>
        <v>-5.4319293231735664</v>
      </c>
      <c r="BO752" s="140">
        <f t="shared" si="309"/>
        <v>4.4046546736344609E-2</v>
      </c>
      <c r="BP752" s="140">
        <f t="shared" si="310"/>
        <v>0.13393090794980197</v>
      </c>
      <c r="BQ752" s="119">
        <f t="shared" si="311"/>
        <v>4.4046546736344609E-2</v>
      </c>
      <c r="BR752" s="119" t="str">
        <f t="shared" si="312"/>
        <v/>
      </c>
      <c r="BS752" s="119" t="str">
        <f t="shared" si="313"/>
        <v/>
      </c>
      <c r="BT752" s="140">
        <f t="shared" si="314"/>
        <v>0</v>
      </c>
      <c r="BU752" s="119">
        <f t="shared" si="315"/>
        <v>4.4046546736344609E-2</v>
      </c>
      <c r="BV752" s="119" t="str">
        <f t="shared" si="316"/>
        <v/>
      </c>
      <c r="BZ752" s="136">
        <f t="shared" si="298"/>
        <v>4.6720000000000681</v>
      </c>
      <c r="CA752" s="119">
        <f t="shared" si="296"/>
        <v>0.69991874641150842</v>
      </c>
      <c r="CB752" s="119">
        <f t="shared" si="297"/>
        <v>7.7676992393882482E-4</v>
      </c>
      <c r="CC752" s="119" t="str">
        <f t="shared" si="294"/>
        <v/>
      </c>
      <c r="CD752" s="121" t="str">
        <f t="shared" si="295"/>
        <v/>
      </c>
    </row>
    <row r="753" spans="51:82" ht="20.100000000000001" customHeight="1" x14ac:dyDescent="0.25">
      <c r="AY753" s="134">
        <v>724</v>
      </c>
      <c r="AZ753" s="119">
        <f t="shared" si="299"/>
        <v>-1705.2743409978402</v>
      </c>
      <c r="BA753" s="140">
        <f t="shared" si="300"/>
        <v>1.4041786007734183E-4</v>
      </c>
      <c r="BB753" s="140">
        <f t="shared" si="301"/>
        <v>0.13479656884485122</v>
      </c>
      <c r="BC753" s="119">
        <f t="shared" si="302"/>
        <v>1.4041786007734183E-4</v>
      </c>
      <c r="BD753" s="119" t="str">
        <f t="shared" si="303"/>
        <v/>
      </c>
      <c r="BE753" s="119" t="str">
        <f t="shared" si="304"/>
        <v/>
      </c>
      <c r="BF753" s="119">
        <f t="shared" si="305"/>
        <v>0</v>
      </c>
      <c r="BG753" s="119">
        <f t="shared" si="306"/>
        <v>1.4041786007734183E-4</v>
      </c>
      <c r="BH753" s="119" t="str">
        <f t="shared" si="307"/>
        <v/>
      </c>
      <c r="BM753" s="134">
        <v>724</v>
      </c>
      <c r="BN753" s="119">
        <f t="shared" si="308"/>
        <v>-5.4123194700213162</v>
      </c>
      <c r="BO753" s="140">
        <f t="shared" si="309"/>
        <v>4.4241840330015283E-2</v>
      </c>
      <c r="BP753" s="140">
        <f t="shared" si="310"/>
        <v>0.13479656884485122</v>
      </c>
      <c r="BQ753" s="119">
        <f t="shared" si="311"/>
        <v>4.4241840330015283E-2</v>
      </c>
      <c r="BR753" s="119" t="str">
        <f t="shared" si="312"/>
        <v/>
      </c>
      <c r="BS753" s="119" t="str">
        <f t="shared" si="313"/>
        <v/>
      </c>
      <c r="BT753" s="140">
        <f t="shared" si="314"/>
        <v>0</v>
      </c>
      <c r="BU753" s="119">
        <f t="shared" si="315"/>
        <v>4.4241840330015283E-2</v>
      </c>
      <c r="BV753" s="119" t="str">
        <f t="shared" si="316"/>
        <v/>
      </c>
      <c r="BZ753" s="136">
        <f t="shared" si="298"/>
        <v>4.6784000000000683</v>
      </c>
      <c r="CA753" s="119">
        <f t="shared" si="296"/>
        <v>0.69914197648756959</v>
      </c>
      <c r="CB753" s="119">
        <f t="shared" si="297"/>
        <v>7.7694081162626993E-4</v>
      </c>
      <c r="CC753" s="119" t="str">
        <f t="shared" si="294"/>
        <v/>
      </c>
      <c r="CD753" s="121" t="str">
        <f t="shared" si="295"/>
        <v/>
      </c>
    </row>
    <row r="754" spans="51:82" ht="20.100000000000001" customHeight="1" x14ac:dyDescent="0.25">
      <c r="AY754" s="134">
        <v>725</v>
      </c>
      <c r="AZ754" s="119">
        <f t="shared" si="299"/>
        <v>-1699.0958107768338</v>
      </c>
      <c r="BA754" s="140">
        <f t="shared" si="300"/>
        <v>1.4103818820331409E-4</v>
      </c>
      <c r="BB754" s="140">
        <f t="shared" si="301"/>
        <v>0.13566606094638264</v>
      </c>
      <c r="BC754" s="119">
        <f t="shared" si="302"/>
        <v>1.4103818820331409E-4</v>
      </c>
      <c r="BD754" s="119" t="str">
        <f t="shared" si="303"/>
        <v/>
      </c>
      <c r="BE754" s="119" t="str">
        <f t="shared" si="304"/>
        <v/>
      </c>
      <c r="BF754" s="119">
        <f t="shared" si="305"/>
        <v>0</v>
      </c>
      <c r="BG754" s="119">
        <f t="shared" si="306"/>
        <v>1.4103818820331409E-4</v>
      </c>
      <c r="BH754" s="119" t="str">
        <f t="shared" si="307"/>
        <v/>
      </c>
      <c r="BM754" s="134">
        <v>725</v>
      </c>
      <c r="BN754" s="119">
        <f t="shared" si="308"/>
        <v>-5.3927096168690642</v>
      </c>
      <c r="BO754" s="140">
        <f t="shared" si="309"/>
        <v>4.4437288814177967E-2</v>
      </c>
      <c r="BP754" s="140">
        <f t="shared" si="310"/>
        <v>0.13566606094638273</v>
      </c>
      <c r="BQ754" s="119">
        <f t="shared" si="311"/>
        <v>4.4437288814177967E-2</v>
      </c>
      <c r="BR754" s="119" t="str">
        <f t="shared" si="312"/>
        <v/>
      </c>
      <c r="BS754" s="119" t="str">
        <f t="shared" si="313"/>
        <v/>
      </c>
      <c r="BT754" s="140">
        <f t="shared" si="314"/>
        <v>0</v>
      </c>
      <c r="BU754" s="119">
        <f t="shared" si="315"/>
        <v>4.4437288814177967E-2</v>
      </c>
      <c r="BV754" s="119" t="str">
        <f t="shared" si="316"/>
        <v/>
      </c>
      <c r="BZ754" s="136">
        <f t="shared" si="298"/>
        <v>4.6848000000000685</v>
      </c>
      <c r="CA754" s="119">
        <f t="shared" si="296"/>
        <v>0.69836503567594332</v>
      </c>
      <c r="CB754" s="119">
        <f t="shared" si="297"/>
        <v>7.7710810617681592E-4</v>
      </c>
      <c r="CC754" s="119" t="str">
        <f t="shared" si="294"/>
        <v/>
      </c>
      <c r="CD754" s="121" t="str">
        <f t="shared" si="295"/>
        <v/>
      </c>
    </row>
    <row r="755" spans="51:82" ht="20.100000000000001" customHeight="1" x14ac:dyDescent="0.25">
      <c r="AY755" s="134">
        <v>726</v>
      </c>
      <c r="AZ755" s="119">
        <f t="shared" si="299"/>
        <v>-1692.9172805558273</v>
      </c>
      <c r="BA755" s="140">
        <f t="shared" si="300"/>
        <v>1.4165899020918637E-4</v>
      </c>
      <c r="BB755" s="140">
        <f t="shared" si="301"/>
        <v>0.1365393872370789</v>
      </c>
      <c r="BC755" s="119">
        <f t="shared" si="302"/>
        <v>1.4165899020918637E-4</v>
      </c>
      <c r="BD755" s="119" t="str">
        <f t="shared" si="303"/>
        <v/>
      </c>
      <c r="BE755" s="119" t="str">
        <f t="shared" si="304"/>
        <v/>
      </c>
      <c r="BF755" s="119">
        <f t="shared" si="305"/>
        <v>0</v>
      </c>
      <c r="BG755" s="119">
        <f t="shared" si="306"/>
        <v>1.4165899020918637E-4</v>
      </c>
      <c r="BH755" s="119" t="str">
        <f t="shared" si="307"/>
        <v/>
      </c>
      <c r="BM755" s="134">
        <v>726</v>
      </c>
      <c r="BN755" s="119">
        <f t="shared" si="308"/>
        <v>-5.3730997637168141</v>
      </c>
      <c r="BO755" s="140">
        <f t="shared" si="309"/>
        <v>4.4632886604980569E-2</v>
      </c>
      <c r="BP755" s="140">
        <f t="shared" si="310"/>
        <v>0.13653938723707901</v>
      </c>
      <c r="BQ755" s="119">
        <f t="shared" si="311"/>
        <v>4.4632886604980569E-2</v>
      </c>
      <c r="BR755" s="119" t="str">
        <f t="shared" si="312"/>
        <v/>
      </c>
      <c r="BS755" s="119" t="str">
        <f t="shared" si="313"/>
        <v/>
      </c>
      <c r="BT755" s="140">
        <f t="shared" si="314"/>
        <v>0</v>
      </c>
      <c r="BU755" s="119">
        <f t="shared" si="315"/>
        <v>4.4632886604980569E-2</v>
      </c>
      <c r="BV755" s="119" t="str">
        <f t="shared" si="316"/>
        <v/>
      </c>
      <c r="BZ755" s="136">
        <f t="shared" si="298"/>
        <v>4.6912000000000686</v>
      </c>
      <c r="CA755" s="119">
        <f t="shared" si="296"/>
        <v>0.69758792756976651</v>
      </c>
      <c r="CB755" s="119">
        <f t="shared" si="297"/>
        <v>7.7727181516129562E-4</v>
      </c>
      <c r="CC755" s="119" t="str">
        <f t="shared" si="294"/>
        <v/>
      </c>
      <c r="CD755" s="121" t="str">
        <f t="shared" si="295"/>
        <v/>
      </c>
    </row>
    <row r="756" spans="51:82" ht="20.100000000000001" customHeight="1" x14ac:dyDescent="0.25">
      <c r="AY756" s="134">
        <v>727</v>
      </c>
      <c r="AZ756" s="119">
        <f t="shared" si="299"/>
        <v>-1686.7387503348209</v>
      </c>
      <c r="BA756" s="140">
        <f t="shared" si="300"/>
        <v>1.422802482715906E-4</v>
      </c>
      <c r="BB756" s="140">
        <f t="shared" si="301"/>
        <v>0.13741655058981195</v>
      </c>
      <c r="BC756" s="119">
        <f t="shared" si="302"/>
        <v>1.422802482715906E-4</v>
      </c>
      <c r="BD756" s="119" t="str">
        <f t="shared" si="303"/>
        <v/>
      </c>
      <c r="BE756" s="119" t="str">
        <f t="shared" si="304"/>
        <v/>
      </c>
      <c r="BF756" s="119">
        <f t="shared" si="305"/>
        <v>0</v>
      </c>
      <c r="BG756" s="119">
        <f t="shared" si="306"/>
        <v>1.422802482715906E-4</v>
      </c>
      <c r="BH756" s="119" t="str">
        <f t="shared" si="307"/>
        <v/>
      </c>
      <c r="BM756" s="134">
        <v>727</v>
      </c>
      <c r="BN756" s="119">
        <f t="shared" si="308"/>
        <v>-5.3534899105645621</v>
      </c>
      <c r="BO756" s="140">
        <f t="shared" si="309"/>
        <v>4.4828628086765604E-2</v>
      </c>
      <c r="BP756" s="140">
        <f t="shared" si="310"/>
        <v>0.13741655058981214</v>
      </c>
      <c r="BQ756" s="119">
        <f t="shared" si="311"/>
        <v>4.4828628086765604E-2</v>
      </c>
      <c r="BR756" s="119" t="str">
        <f t="shared" si="312"/>
        <v/>
      </c>
      <c r="BS756" s="119" t="str">
        <f t="shared" si="313"/>
        <v/>
      </c>
      <c r="BT756" s="140">
        <f t="shared" si="314"/>
        <v>0</v>
      </c>
      <c r="BU756" s="119">
        <f t="shared" si="315"/>
        <v>4.4828628086765604E-2</v>
      </c>
      <c r="BV756" s="119" t="str">
        <f t="shared" si="316"/>
        <v/>
      </c>
      <c r="BZ756" s="136">
        <f t="shared" si="298"/>
        <v>4.6976000000000688</v>
      </c>
      <c r="CA756" s="119">
        <f t="shared" si="296"/>
        <v>0.69681065575460521</v>
      </c>
      <c r="CB756" s="119">
        <f t="shared" si="297"/>
        <v>7.7743194616908262E-4</v>
      </c>
      <c r="CC756" s="119" t="str">
        <f t="shared" si="294"/>
        <v/>
      </c>
      <c r="CD756" s="121" t="str">
        <f t="shared" si="295"/>
        <v/>
      </c>
    </row>
    <row r="757" spans="51:82" ht="20.100000000000001" customHeight="1" x14ac:dyDescent="0.25">
      <c r="AY757" s="134">
        <v>728</v>
      </c>
      <c r="AZ757" s="119">
        <f t="shared" si="299"/>
        <v>-1680.5602201138136</v>
      </c>
      <c r="BA757" s="140">
        <f t="shared" si="300"/>
        <v>1.4290194446691122E-4</v>
      </c>
      <c r="BB757" s="140">
        <f t="shared" si="301"/>
        <v>0.13829755376702166</v>
      </c>
      <c r="BC757" s="119">
        <f t="shared" si="302"/>
        <v>1.4290194446691122E-4</v>
      </c>
      <c r="BD757" s="119" t="str">
        <f t="shared" si="303"/>
        <v/>
      </c>
      <c r="BE757" s="119" t="str">
        <f t="shared" si="304"/>
        <v/>
      </c>
      <c r="BF757" s="119">
        <f t="shared" si="305"/>
        <v>0</v>
      </c>
      <c r="BG757" s="119">
        <f t="shared" si="306"/>
        <v>1.4290194446691122E-4</v>
      </c>
      <c r="BH757" s="119" t="str">
        <f t="shared" si="307"/>
        <v/>
      </c>
      <c r="BM757" s="134">
        <v>728</v>
      </c>
      <c r="BN757" s="119">
        <f t="shared" si="308"/>
        <v>-5.333880057412312</v>
      </c>
      <c r="BO757" s="140">
        <f t="shared" si="309"/>
        <v>4.5024507612290349E-2</v>
      </c>
      <c r="BP757" s="140">
        <f t="shared" si="310"/>
        <v>0.13829755376702166</v>
      </c>
      <c r="BQ757" s="119">
        <f t="shared" si="311"/>
        <v>4.5024507612290349E-2</v>
      </c>
      <c r="BR757" s="119" t="str">
        <f t="shared" si="312"/>
        <v/>
      </c>
      <c r="BS757" s="119" t="str">
        <f t="shared" si="313"/>
        <v/>
      </c>
      <c r="BT757" s="140">
        <f t="shared" si="314"/>
        <v>0</v>
      </c>
      <c r="BU757" s="119">
        <f t="shared" si="315"/>
        <v>4.5024507612290349E-2</v>
      </c>
      <c r="BV757" s="119" t="str">
        <f t="shared" si="316"/>
        <v/>
      </c>
      <c r="BZ757" s="136">
        <f t="shared" si="298"/>
        <v>4.704000000000069</v>
      </c>
      <c r="CA757" s="119">
        <f t="shared" si="296"/>
        <v>0.69603322380843613</v>
      </c>
      <c r="CB757" s="119">
        <f t="shared" si="297"/>
        <v>7.7758850680642588E-4</v>
      </c>
      <c r="CC757" s="119" t="str">
        <f t="shared" si="294"/>
        <v/>
      </c>
      <c r="CD757" s="121" t="str">
        <f t="shared" si="295"/>
        <v/>
      </c>
    </row>
    <row r="758" spans="51:82" ht="20.100000000000001" customHeight="1" x14ac:dyDescent="0.25">
      <c r="AY758" s="134">
        <v>729</v>
      </c>
      <c r="AZ758" s="119">
        <f t="shared" si="299"/>
        <v>-1674.3816898928071</v>
      </c>
      <c r="BA758" s="140">
        <f t="shared" si="300"/>
        <v>1.4352406077199512E-4</v>
      </c>
      <c r="BB758" s="140">
        <f t="shared" si="301"/>
        <v>0.139182399420098</v>
      </c>
      <c r="BC758" s="119">
        <f t="shared" si="302"/>
        <v>1.4352406077199512E-4</v>
      </c>
      <c r="BD758" s="119" t="str">
        <f t="shared" si="303"/>
        <v/>
      </c>
      <c r="BE758" s="119" t="str">
        <f t="shared" si="304"/>
        <v/>
      </c>
      <c r="BF758" s="119">
        <f t="shared" si="305"/>
        <v>0</v>
      </c>
      <c r="BG758" s="119">
        <f t="shared" si="306"/>
        <v>1.4352406077199512E-4</v>
      </c>
      <c r="BH758" s="119" t="str">
        <f t="shared" si="307"/>
        <v/>
      </c>
      <c r="BM758" s="134">
        <v>729</v>
      </c>
      <c r="BN758" s="119">
        <f t="shared" si="308"/>
        <v>-5.31427020426006</v>
      </c>
      <c r="BO758" s="140">
        <f t="shared" si="309"/>
        <v>4.5220519502950564E-2</v>
      </c>
      <c r="BP758" s="140">
        <f t="shared" si="310"/>
        <v>0.13918239942009802</v>
      </c>
      <c r="BQ758" s="119">
        <f t="shared" si="311"/>
        <v>4.5220519502950564E-2</v>
      </c>
      <c r="BR758" s="119" t="str">
        <f t="shared" si="312"/>
        <v/>
      </c>
      <c r="BS758" s="119" t="str">
        <f t="shared" si="313"/>
        <v/>
      </c>
      <c r="BT758" s="140">
        <f t="shared" si="314"/>
        <v>0</v>
      </c>
      <c r="BU758" s="119">
        <f t="shared" si="315"/>
        <v>4.5220519502950564E-2</v>
      </c>
      <c r="BV758" s="119" t="str">
        <f t="shared" si="316"/>
        <v/>
      </c>
      <c r="BZ758" s="136">
        <f t="shared" si="298"/>
        <v>4.7104000000000692</v>
      </c>
      <c r="CA758" s="119">
        <f t="shared" si="296"/>
        <v>0.6952556353016297</v>
      </c>
      <c r="CB758" s="119">
        <f t="shared" si="297"/>
        <v>7.777415046966718E-4</v>
      </c>
      <c r="CC758" s="119" t="str">
        <f t="shared" si="294"/>
        <v/>
      </c>
      <c r="CD758" s="121" t="str">
        <f t="shared" si="295"/>
        <v/>
      </c>
    </row>
    <row r="759" spans="51:82" ht="20.100000000000001" customHeight="1" x14ac:dyDescent="0.25">
      <c r="AY759" s="134">
        <v>730</v>
      </c>
      <c r="AZ759" s="119">
        <f t="shared" si="299"/>
        <v>-1668.2031596718007</v>
      </c>
      <c r="BA759" s="140">
        <f t="shared" si="300"/>
        <v>1.4414657906487293E-4</v>
      </c>
      <c r="BB759" s="140">
        <f t="shared" si="301"/>
        <v>0.14007109008876906</v>
      </c>
      <c r="BC759" s="119">
        <f t="shared" si="302"/>
        <v>1.4414657906487293E-4</v>
      </c>
      <c r="BD759" s="119" t="str">
        <f t="shared" si="303"/>
        <v/>
      </c>
      <c r="BE759" s="119" t="str">
        <f t="shared" si="304"/>
        <v/>
      </c>
      <c r="BF759" s="119">
        <f t="shared" si="305"/>
        <v>0</v>
      </c>
      <c r="BG759" s="119">
        <f t="shared" si="306"/>
        <v>1.4414657906487293E-4</v>
      </c>
      <c r="BH759" s="119" t="str">
        <f t="shared" si="307"/>
        <v/>
      </c>
      <c r="BM759" s="134">
        <v>730</v>
      </c>
      <c r="BN759" s="119">
        <f t="shared" si="308"/>
        <v>-5.2946603511078099</v>
      </c>
      <c r="BO759" s="140">
        <f t="shared" si="309"/>
        <v>4.5416658049007623E-2</v>
      </c>
      <c r="BP759" s="140">
        <f t="shared" si="310"/>
        <v>0.14007109008876906</v>
      </c>
      <c r="BQ759" s="119">
        <f t="shared" si="311"/>
        <v>4.5416658049007623E-2</v>
      </c>
      <c r="BR759" s="119" t="str">
        <f t="shared" si="312"/>
        <v/>
      </c>
      <c r="BS759" s="119" t="str">
        <f t="shared" si="313"/>
        <v/>
      </c>
      <c r="BT759" s="140">
        <f t="shared" si="314"/>
        <v>0</v>
      </c>
      <c r="BU759" s="119">
        <f t="shared" si="315"/>
        <v>4.5416658049007623E-2</v>
      </c>
      <c r="BV759" s="119" t="str">
        <f t="shared" si="316"/>
        <v/>
      </c>
      <c r="BZ759" s="136">
        <f t="shared" si="298"/>
        <v>4.7168000000000694</v>
      </c>
      <c r="CA759" s="119">
        <f t="shared" si="296"/>
        <v>0.69447789379693303</v>
      </c>
      <c r="CB759" s="119">
        <f t="shared" si="297"/>
        <v>7.7789094748070831E-4</v>
      </c>
      <c r="CC759" s="119" t="str">
        <f t="shared" si="294"/>
        <v/>
      </c>
      <c r="CD759" s="121" t="str">
        <f t="shared" si="295"/>
        <v/>
      </c>
    </row>
    <row r="760" spans="51:82" ht="20.100000000000001" customHeight="1" x14ac:dyDescent="0.25">
      <c r="AY760" s="134">
        <v>731</v>
      </c>
      <c r="AZ760" s="119">
        <f t="shared" si="299"/>
        <v>-1662.0246294507942</v>
      </c>
      <c r="BA760" s="140">
        <f t="shared" si="300"/>
        <v>1.447694811254909E-4</v>
      </c>
      <c r="BB760" s="140">
        <f t="shared" si="301"/>
        <v>0.14096362820049219</v>
      </c>
      <c r="BC760" s="119">
        <f t="shared" si="302"/>
        <v>1.447694811254909E-4</v>
      </c>
      <c r="BD760" s="119" t="str">
        <f t="shared" si="303"/>
        <v/>
      </c>
      <c r="BE760" s="119" t="str">
        <f t="shared" si="304"/>
        <v/>
      </c>
      <c r="BF760" s="119">
        <f t="shared" si="305"/>
        <v>0</v>
      </c>
      <c r="BG760" s="119">
        <f t="shared" si="306"/>
        <v>1.447694811254909E-4</v>
      </c>
      <c r="BH760" s="119" t="str">
        <f t="shared" si="307"/>
        <v/>
      </c>
      <c r="BM760" s="134">
        <v>731</v>
      </c>
      <c r="BN760" s="119">
        <f t="shared" si="308"/>
        <v>-5.2750504979555579</v>
      </c>
      <c r="BO760" s="140">
        <f t="shared" si="309"/>
        <v>4.5612917509819252E-2</v>
      </c>
      <c r="BP760" s="140">
        <f t="shared" si="310"/>
        <v>0.14096362820049227</v>
      </c>
      <c r="BQ760" s="119">
        <f t="shared" si="311"/>
        <v>4.5612917509819252E-2</v>
      </c>
      <c r="BR760" s="119" t="str">
        <f t="shared" si="312"/>
        <v/>
      </c>
      <c r="BS760" s="119" t="str">
        <f t="shared" si="313"/>
        <v/>
      </c>
      <c r="BT760" s="140">
        <f t="shared" si="314"/>
        <v>0</v>
      </c>
      <c r="BU760" s="119">
        <f t="shared" si="315"/>
        <v>4.5612917509819252E-2</v>
      </c>
      <c r="BV760" s="119" t="str">
        <f t="shared" si="316"/>
        <v/>
      </c>
      <c r="BZ760" s="136">
        <f t="shared" si="298"/>
        <v>4.7232000000000696</v>
      </c>
      <c r="CA760" s="119">
        <f t="shared" si="296"/>
        <v>0.69370000284945232</v>
      </c>
      <c r="CB760" s="119">
        <f t="shared" si="297"/>
        <v>7.7803684281485541E-4</v>
      </c>
      <c r="CC760" s="119" t="str">
        <f t="shared" si="294"/>
        <v/>
      </c>
      <c r="CD760" s="121" t="str">
        <f t="shared" si="295"/>
        <v/>
      </c>
    </row>
    <row r="761" spans="51:82" ht="20.100000000000001" customHeight="1" x14ac:dyDescent="0.25">
      <c r="AY761" s="134">
        <v>732</v>
      </c>
      <c r="AZ761" s="119">
        <f t="shared" si="299"/>
        <v>-1655.8460992297869</v>
      </c>
      <c r="BA761" s="140">
        <f t="shared" si="300"/>
        <v>1.4539274863645444E-4</v>
      </c>
      <c r="BB761" s="140">
        <f t="shared" si="301"/>
        <v>0.14186001606985099</v>
      </c>
      <c r="BC761" s="119">
        <f t="shared" si="302"/>
        <v>1.4539274863645444E-4</v>
      </c>
      <c r="BD761" s="119" t="str">
        <f t="shared" si="303"/>
        <v/>
      </c>
      <c r="BE761" s="119" t="str">
        <f t="shared" si="304"/>
        <v/>
      </c>
      <c r="BF761" s="119">
        <f t="shared" si="305"/>
        <v>0</v>
      </c>
      <c r="BG761" s="119">
        <f t="shared" si="306"/>
        <v>1.4539274863645444E-4</v>
      </c>
      <c r="BH761" s="119" t="str">
        <f t="shared" si="307"/>
        <v/>
      </c>
      <c r="BM761" s="134">
        <v>732</v>
      </c>
      <c r="BN761" s="119">
        <f t="shared" si="308"/>
        <v>-5.255440644803306</v>
      </c>
      <c r="BO761" s="140">
        <f t="shared" si="309"/>
        <v>4.580929211407362E-2</v>
      </c>
      <c r="BP761" s="140">
        <f t="shared" si="310"/>
        <v>0.14186001606985099</v>
      </c>
      <c r="BQ761" s="119">
        <f t="shared" si="311"/>
        <v>4.580929211407362E-2</v>
      </c>
      <c r="BR761" s="119" t="str">
        <f t="shared" si="312"/>
        <v/>
      </c>
      <c r="BS761" s="119" t="str">
        <f t="shared" si="313"/>
        <v/>
      </c>
      <c r="BT761" s="140">
        <f t="shared" si="314"/>
        <v>0</v>
      </c>
      <c r="BU761" s="119">
        <f t="shared" si="315"/>
        <v>4.580929211407362E-2</v>
      </c>
      <c r="BV761" s="119" t="str">
        <f t="shared" si="316"/>
        <v/>
      </c>
      <c r="BZ761" s="136">
        <f t="shared" si="298"/>
        <v>4.7296000000000697</v>
      </c>
      <c r="CA761" s="119">
        <f t="shared" si="296"/>
        <v>0.69292196600663747</v>
      </c>
      <c r="CB761" s="119">
        <f t="shared" si="297"/>
        <v>7.7817919837341876E-4</v>
      </c>
      <c r="CC761" s="119" t="str">
        <f t="shared" si="294"/>
        <v/>
      </c>
      <c r="CD761" s="121" t="str">
        <f t="shared" si="295"/>
        <v/>
      </c>
    </row>
    <row r="762" spans="51:82" ht="20.100000000000001" customHeight="1" x14ac:dyDescent="0.25">
      <c r="AY762" s="134">
        <v>733</v>
      </c>
      <c r="AZ762" s="119">
        <f t="shared" si="299"/>
        <v>-1649.6675690087804</v>
      </c>
      <c r="BA762" s="140">
        <f t="shared" si="300"/>
        <v>1.4601636318378164E-4</v>
      </c>
      <c r="BB762" s="140">
        <f t="shared" si="301"/>
        <v>0.14276025589795485</v>
      </c>
      <c r="BC762" s="119">
        <f t="shared" si="302"/>
        <v>1.4601636318378164E-4</v>
      </c>
      <c r="BD762" s="119" t="str">
        <f t="shared" si="303"/>
        <v/>
      </c>
      <c r="BE762" s="119" t="str">
        <f t="shared" si="304"/>
        <v/>
      </c>
      <c r="BF762" s="119">
        <f t="shared" si="305"/>
        <v>0</v>
      </c>
      <c r="BG762" s="119">
        <f t="shared" si="306"/>
        <v>1.4601636318378164E-4</v>
      </c>
      <c r="BH762" s="119" t="str">
        <f t="shared" si="307"/>
        <v/>
      </c>
      <c r="BM762" s="134">
        <v>733</v>
      </c>
      <c r="BN762" s="119">
        <f t="shared" si="308"/>
        <v>-5.2358307916510558</v>
      </c>
      <c r="BO762" s="140">
        <f t="shared" si="309"/>
        <v>4.6005776060026975E-2</v>
      </c>
      <c r="BP762" s="140">
        <f t="shared" si="310"/>
        <v>0.14276025589795491</v>
      </c>
      <c r="BQ762" s="119">
        <f t="shared" si="311"/>
        <v>4.6005776060026975E-2</v>
      </c>
      <c r="BR762" s="119" t="str">
        <f t="shared" si="312"/>
        <v/>
      </c>
      <c r="BS762" s="119" t="str">
        <f t="shared" si="313"/>
        <v/>
      </c>
      <c r="BT762" s="140">
        <f t="shared" si="314"/>
        <v>0</v>
      </c>
      <c r="BU762" s="119">
        <f t="shared" si="315"/>
        <v>4.6005776060026975E-2</v>
      </c>
      <c r="BV762" s="119" t="str">
        <f t="shared" si="316"/>
        <v/>
      </c>
      <c r="BZ762" s="136">
        <f t="shared" si="298"/>
        <v>4.7360000000000699</v>
      </c>
      <c r="CA762" s="119">
        <f t="shared" si="296"/>
        <v>0.69214378680826405</v>
      </c>
      <c r="CB762" s="119">
        <f t="shared" si="297"/>
        <v>7.783180218452479E-4</v>
      </c>
      <c r="CC762" s="119" t="str">
        <f t="shared" si="294"/>
        <v/>
      </c>
      <c r="CD762" s="121" t="str">
        <f t="shared" si="295"/>
        <v/>
      </c>
    </row>
    <row r="763" spans="51:82" ht="20.100000000000001" customHeight="1" x14ac:dyDescent="0.25">
      <c r="AY763" s="134">
        <v>734</v>
      </c>
      <c r="AZ763" s="119">
        <f t="shared" si="299"/>
        <v>-1643.489038787774</v>
      </c>
      <c r="BA763" s="140">
        <f t="shared" si="300"/>
        <v>1.4664030625766912E-4</v>
      </c>
      <c r="BB763" s="140">
        <f t="shared" si="301"/>
        <v>0.14366434977184614</v>
      </c>
      <c r="BC763" s="119">
        <f t="shared" si="302"/>
        <v>1.4664030625766912E-4</v>
      </c>
      <c r="BD763" s="119" t="str">
        <f t="shared" si="303"/>
        <v/>
      </c>
      <c r="BE763" s="119" t="str">
        <f t="shared" si="304"/>
        <v/>
      </c>
      <c r="BF763" s="119">
        <f t="shared" si="305"/>
        <v>0</v>
      </c>
      <c r="BG763" s="119">
        <f t="shared" si="306"/>
        <v>1.4664030625766912E-4</v>
      </c>
      <c r="BH763" s="119" t="str">
        <f t="shared" si="307"/>
        <v/>
      </c>
      <c r="BM763" s="134">
        <v>734</v>
      </c>
      <c r="BN763" s="119">
        <f t="shared" si="308"/>
        <v>-5.2162209384988039</v>
      </c>
      <c r="BO763" s="140">
        <f t="shared" si="309"/>
        <v>4.6202363515744846E-2</v>
      </c>
      <c r="BP763" s="140">
        <f t="shared" si="310"/>
        <v>0.14366434977184628</v>
      </c>
      <c r="BQ763" s="119">
        <f t="shared" si="311"/>
        <v>4.6202363515744846E-2</v>
      </c>
      <c r="BR763" s="119" t="str">
        <f t="shared" si="312"/>
        <v/>
      </c>
      <c r="BS763" s="119" t="str">
        <f t="shared" si="313"/>
        <v/>
      </c>
      <c r="BT763" s="140">
        <f t="shared" si="314"/>
        <v>0</v>
      </c>
      <c r="BU763" s="119">
        <f t="shared" si="315"/>
        <v>4.6202363515744846E-2</v>
      </c>
      <c r="BV763" s="119" t="str">
        <f t="shared" si="316"/>
        <v/>
      </c>
      <c r="BZ763" s="136">
        <f t="shared" si="298"/>
        <v>4.7424000000000701</v>
      </c>
      <c r="CA763" s="119">
        <f t="shared" si="296"/>
        <v>0.6913654687864188</v>
      </c>
      <c r="CB763" s="119">
        <f t="shared" si="297"/>
        <v>7.7845332093684494E-4</v>
      </c>
      <c r="CC763" s="119" t="str">
        <f t="shared" si="294"/>
        <v/>
      </c>
      <c r="CD763" s="121" t="str">
        <f t="shared" si="295"/>
        <v/>
      </c>
    </row>
    <row r="764" spans="51:82" ht="20.100000000000001" customHeight="1" x14ac:dyDescent="0.25">
      <c r="AY764" s="134">
        <v>735</v>
      </c>
      <c r="AZ764" s="119">
        <f t="shared" si="299"/>
        <v>-1637.3105085667676</v>
      </c>
      <c r="BA764" s="140">
        <f t="shared" si="300"/>
        <v>1.4726455925326794E-4</v>
      </c>
      <c r="BB764" s="140">
        <f t="shared" si="301"/>
        <v>0.14457229966390955</v>
      </c>
      <c r="BC764" s="119">
        <f t="shared" si="302"/>
        <v>1.4726455925326794E-4</v>
      </c>
      <c r="BD764" s="119" t="str">
        <f t="shared" si="303"/>
        <v/>
      </c>
      <c r="BE764" s="119" t="str">
        <f t="shared" si="304"/>
        <v/>
      </c>
      <c r="BF764" s="119">
        <f t="shared" si="305"/>
        <v>0</v>
      </c>
      <c r="BG764" s="119">
        <f t="shared" si="306"/>
        <v>1.4726455925326794E-4</v>
      </c>
      <c r="BH764" s="119" t="str">
        <f t="shared" si="307"/>
        <v/>
      </c>
      <c r="BM764" s="134">
        <v>735</v>
      </c>
      <c r="BN764" s="119">
        <f t="shared" si="308"/>
        <v>-5.1966110853465537</v>
      </c>
      <c r="BO764" s="140">
        <f t="shared" si="309"/>
        <v>4.6399048619346371E-2</v>
      </c>
      <c r="BP764" s="140">
        <f t="shared" si="310"/>
        <v>0.14457229966390966</v>
      </c>
      <c r="BQ764" s="119">
        <f t="shared" si="311"/>
        <v>4.6399048619346371E-2</v>
      </c>
      <c r="BR764" s="119" t="str">
        <f t="shared" si="312"/>
        <v/>
      </c>
      <c r="BS764" s="119" t="str">
        <f t="shared" si="313"/>
        <v/>
      </c>
      <c r="BT764" s="140">
        <f t="shared" si="314"/>
        <v>0</v>
      </c>
      <c r="BU764" s="119">
        <f t="shared" si="315"/>
        <v>4.6399048619346371E-2</v>
      </c>
      <c r="BV764" s="119" t="str">
        <f t="shared" si="316"/>
        <v/>
      </c>
      <c r="BZ764" s="136">
        <f t="shared" si="298"/>
        <v>4.7488000000000703</v>
      </c>
      <c r="CA764" s="119">
        <f t="shared" si="296"/>
        <v>0.69058701546548196</v>
      </c>
      <c r="CB764" s="119">
        <f t="shared" si="297"/>
        <v>7.7858510336981102E-4</v>
      </c>
      <c r="CC764" s="119" t="str">
        <f t="shared" si="294"/>
        <v/>
      </c>
      <c r="CD764" s="121" t="str">
        <f t="shared" si="295"/>
        <v/>
      </c>
    </row>
    <row r="765" spans="51:82" ht="20.100000000000001" customHeight="1" x14ac:dyDescent="0.25">
      <c r="AY765" s="134">
        <v>736</v>
      </c>
      <c r="AZ765" s="119">
        <f t="shared" si="299"/>
        <v>-1631.1319783457602</v>
      </c>
      <c r="BA765" s="140">
        <f t="shared" si="300"/>
        <v>1.4788910347147076E-4</v>
      </c>
      <c r="BB765" s="140">
        <f t="shared" si="301"/>
        <v>0.14548410743128762</v>
      </c>
      <c r="BC765" s="119">
        <f t="shared" si="302"/>
        <v>1.4788910347147076E-4</v>
      </c>
      <c r="BD765" s="119" t="str">
        <f t="shared" si="303"/>
        <v/>
      </c>
      <c r="BE765" s="119" t="str">
        <f t="shared" si="304"/>
        <v/>
      </c>
      <c r="BF765" s="119">
        <f t="shared" si="305"/>
        <v>0</v>
      </c>
      <c r="BG765" s="119">
        <f t="shared" si="306"/>
        <v>1.4788910347147076E-4</v>
      </c>
      <c r="BH765" s="119" t="str">
        <f t="shared" si="307"/>
        <v/>
      </c>
      <c r="BM765" s="134">
        <v>736</v>
      </c>
      <c r="BN765" s="119">
        <f t="shared" si="308"/>
        <v>-5.1770012321943017</v>
      </c>
      <c r="BO765" s="140">
        <f t="shared" si="309"/>
        <v>4.6595825479252513E-2</v>
      </c>
      <c r="BP765" s="140">
        <f t="shared" si="310"/>
        <v>0.14548410743128762</v>
      </c>
      <c r="BQ765" s="119">
        <f t="shared" si="311"/>
        <v>4.6595825479252513E-2</v>
      </c>
      <c r="BR765" s="119" t="str">
        <f t="shared" si="312"/>
        <v/>
      </c>
      <c r="BS765" s="119" t="str">
        <f t="shared" si="313"/>
        <v/>
      </c>
      <c r="BT765" s="140">
        <f t="shared" si="314"/>
        <v>0</v>
      </c>
      <c r="BU765" s="119">
        <f t="shared" si="315"/>
        <v>4.6595825479252513E-2</v>
      </c>
      <c r="BV765" s="119" t="str">
        <f t="shared" si="316"/>
        <v/>
      </c>
      <c r="BZ765" s="136">
        <f t="shared" si="298"/>
        <v>4.7552000000000705</v>
      </c>
      <c r="CA765" s="119">
        <f t="shared" si="296"/>
        <v>0.68980843036211215</v>
      </c>
      <c r="CB765" s="119">
        <f t="shared" si="297"/>
        <v>7.7871337688018016E-4</v>
      </c>
      <c r="CC765" s="119" t="str">
        <f t="shared" ref="CC765:CC828" si="317">IF(CA765&lt;(1-$BY$26),CB765,"")</f>
        <v/>
      </c>
      <c r="CD765" s="121" t="str">
        <f t="shared" ref="CD765:CD828" si="318">IF(CA765&lt;(1-$BY$32),CB765,"")</f>
        <v/>
      </c>
    </row>
    <row r="766" spans="51:82" ht="20.100000000000001" customHeight="1" x14ac:dyDescent="0.25">
      <c r="AY766" s="134">
        <v>737</v>
      </c>
      <c r="AZ766" s="119">
        <f t="shared" si="299"/>
        <v>-1624.9534481247538</v>
      </c>
      <c r="BA766" s="140">
        <f t="shared" si="300"/>
        <v>1.4851392011970947E-4</v>
      </c>
      <c r="BB766" s="140">
        <f t="shared" si="301"/>
        <v>0.1463997748153005</v>
      </c>
      <c r="BC766" s="119">
        <f t="shared" si="302"/>
        <v>1.4851392011970947E-4</v>
      </c>
      <c r="BD766" s="119" t="str">
        <f t="shared" si="303"/>
        <v/>
      </c>
      <c r="BE766" s="119" t="str">
        <f t="shared" si="304"/>
        <v/>
      </c>
      <c r="BF766" s="119">
        <f t="shared" si="305"/>
        <v>0</v>
      </c>
      <c r="BG766" s="119">
        <f t="shared" si="306"/>
        <v>1.4851392011970947E-4</v>
      </c>
      <c r="BH766" s="119" t="str">
        <f t="shared" si="307"/>
        <v/>
      </c>
      <c r="BM766" s="134">
        <v>737</v>
      </c>
      <c r="BN766" s="119">
        <f t="shared" si="308"/>
        <v>-5.1573913790420516</v>
      </c>
      <c r="BO766" s="140">
        <f t="shared" si="309"/>
        <v>4.6792688174437352E-2</v>
      </c>
      <c r="BP766" s="140">
        <f t="shared" si="310"/>
        <v>0.1463997748153005</v>
      </c>
      <c r="BQ766" s="119">
        <f t="shared" si="311"/>
        <v>4.6792688174437352E-2</v>
      </c>
      <c r="BR766" s="119" t="str">
        <f t="shared" si="312"/>
        <v/>
      </c>
      <c r="BS766" s="119" t="str">
        <f t="shared" si="313"/>
        <v/>
      </c>
      <c r="BT766" s="140">
        <f t="shared" si="314"/>
        <v>0</v>
      </c>
      <c r="BU766" s="119">
        <f t="shared" si="315"/>
        <v>4.6792688174437352E-2</v>
      </c>
      <c r="BV766" s="119" t="str">
        <f t="shared" si="316"/>
        <v/>
      </c>
      <c r="BZ766" s="136">
        <f t="shared" si="298"/>
        <v>4.7616000000000707</v>
      </c>
      <c r="CA766" s="119">
        <f t="shared" si="296"/>
        <v>0.68902971698523197</v>
      </c>
      <c r="CB766" s="119">
        <f t="shared" si="297"/>
        <v>7.7883814922186101E-4</v>
      </c>
      <c r="CC766" s="119" t="str">
        <f t="shared" si="317"/>
        <v/>
      </c>
      <c r="CD766" s="121" t="str">
        <f t="shared" si="318"/>
        <v/>
      </c>
    </row>
    <row r="767" spans="51:82" ht="20.100000000000001" customHeight="1" x14ac:dyDescent="0.25">
      <c r="AY767" s="134">
        <v>738</v>
      </c>
      <c r="AZ767" s="119">
        <f t="shared" si="299"/>
        <v>-1618.7749179037473</v>
      </c>
      <c r="BA767" s="140">
        <f t="shared" si="300"/>
        <v>1.4913899031276473E-4</v>
      </c>
      <c r="BB767" s="140">
        <f t="shared" si="301"/>
        <v>0.14731930344087155</v>
      </c>
      <c r="BC767" s="119">
        <f t="shared" si="302"/>
        <v>1.4913899031276473E-4</v>
      </c>
      <c r="BD767" s="119" t="str">
        <f t="shared" si="303"/>
        <v/>
      </c>
      <c r="BE767" s="119" t="str">
        <f t="shared" si="304"/>
        <v/>
      </c>
      <c r="BF767" s="119">
        <f t="shared" si="305"/>
        <v>0</v>
      </c>
      <c r="BG767" s="119">
        <f t="shared" si="306"/>
        <v>1.4913899031276473E-4</v>
      </c>
      <c r="BH767" s="119" t="str">
        <f t="shared" si="307"/>
        <v/>
      </c>
      <c r="BM767" s="134">
        <v>738</v>
      </c>
      <c r="BN767" s="119">
        <f t="shared" si="308"/>
        <v>-5.1377815258897996</v>
      </c>
      <c r="BO767" s="140">
        <f t="shared" si="309"/>
        <v>4.6989630754683001E-2</v>
      </c>
      <c r="BP767" s="140">
        <f t="shared" si="310"/>
        <v>0.1473193034408716</v>
      </c>
      <c r="BQ767" s="119">
        <f t="shared" si="311"/>
        <v>4.6989630754683001E-2</v>
      </c>
      <c r="BR767" s="119" t="str">
        <f t="shared" si="312"/>
        <v/>
      </c>
      <c r="BS767" s="119" t="str">
        <f t="shared" si="313"/>
        <v/>
      </c>
      <c r="BT767" s="140">
        <f t="shared" si="314"/>
        <v>0</v>
      </c>
      <c r="BU767" s="119">
        <f t="shared" si="315"/>
        <v>4.6989630754683001E-2</v>
      </c>
      <c r="BV767" s="119" t="str">
        <f t="shared" si="316"/>
        <v/>
      </c>
      <c r="BZ767" s="136">
        <f t="shared" si="298"/>
        <v>4.7680000000000708</v>
      </c>
      <c r="CA767" s="119">
        <f t="shared" si="296"/>
        <v>0.6882508788360101</v>
      </c>
      <c r="CB767" s="119">
        <f t="shared" si="297"/>
        <v>7.7895942816164077E-4</v>
      </c>
      <c r="CC767" s="119" t="str">
        <f t="shared" si="317"/>
        <v/>
      </c>
      <c r="CD767" s="121" t="str">
        <f t="shared" si="318"/>
        <v/>
      </c>
    </row>
    <row r="768" spans="51:82" ht="20.100000000000001" customHeight="1" x14ac:dyDescent="0.25">
      <c r="AY768" s="134">
        <v>739</v>
      </c>
      <c r="AZ768" s="119">
        <f t="shared" si="299"/>
        <v>-1612.5963876827409</v>
      </c>
      <c r="BA768" s="140">
        <f t="shared" si="300"/>
        <v>1.4976429507358531E-4</v>
      </c>
      <c r="BB768" s="140">
        <f t="shared" si="301"/>
        <v>0.14824269481595698</v>
      </c>
      <c r="BC768" s="119">
        <f t="shared" si="302"/>
        <v>1.4976429507358531E-4</v>
      </c>
      <c r="BD768" s="119" t="str">
        <f t="shared" si="303"/>
        <v/>
      </c>
      <c r="BE768" s="119" t="str">
        <f t="shared" si="304"/>
        <v/>
      </c>
      <c r="BF768" s="119">
        <f t="shared" si="305"/>
        <v>0</v>
      </c>
      <c r="BG768" s="119">
        <f t="shared" si="306"/>
        <v>1.4976429507358531E-4</v>
      </c>
      <c r="BH768" s="119" t="str">
        <f t="shared" si="307"/>
        <v/>
      </c>
      <c r="BM768" s="134">
        <v>739</v>
      </c>
      <c r="BN768" s="119">
        <f t="shared" si="308"/>
        <v>-5.1181716727375495</v>
      </c>
      <c r="BO768" s="140">
        <f t="shared" si="309"/>
        <v>4.7186647240837855E-2</v>
      </c>
      <c r="BP768" s="140">
        <f t="shared" si="310"/>
        <v>0.14824269481595706</v>
      </c>
      <c r="BQ768" s="119">
        <f t="shared" si="311"/>
        <v>4.7186647240837855E-2</v>
      </c>
      <c r="BR768" s="119" t="str">
        <f t="shared" si="312"/>
        <v/>
      </c>
      <c r="BS768" s="119" t="str">
        <f t="shared" si="313"/>
        <v/>
      </c>
      <c r="BT768" s="140">
        <f t="shared" si="314"/>
        <v>0</v>
      </c>
      <c r="BU768" s="119">
        <f t="shared" si="315"/>
        <v>4.7186647240837855E-2</v>
      </c>
      <c r="BV768" s="119" t="str">
        <f t="shared" si="316"/>
        <v/>
      </c>
      <c r="BZ768" s="136">
        <f t="shared" si="298"/>
        <v>4.774400000000071</v>
      </c>
      <c r="CA768" s="119">
        <f t="shared" si="296"/>
        <v>0.68747191940784846</v>
      </c>
      <c r="CB768" s="119">
        <f t="shared" si="297"/>
        <v>7.7907722148229386E-4</v>
      </c>
      <c r="CC768" s="119" t="str">
        <f t="shared" si="317"/>
        <v/>
      </c>
      <c r="CD768" s="121" t="str">
        <f t="shared" si="318"/>
        <v/>
      </c>
    </row>
    <row r="769" spans="51:82" ht="20.100000000000001" customHeight="1" x14ac:dyDescent="0.25">
      <c r="AY769" s="134">
        <v>740</v>
      </c>
      <c r="AZ769" s="119">
        <f t="shared" si="299"/>
        <v>-1606.4178574617335</v>
      </c>
      <c r="BA769" s="140">
        <f t="shared" si="300"/>
        <v>1.5038981533411878E-4</v>
      </c>
      <c r="BB769" s="140">
        <f t="shared" si="301"/>
        <v>0.14916995033098143</v>
      </c>
      <c r="BC769" s="119">
        <f t="shared" si="302"/>
        <v>1.5038981533411878E-4</v>
      </c>
      <c r="BD769" s="119" t="str">
        <f t="shared" si="303"/>
        <v/>
      </c>
      <c r="BE769" s="119" t="str">
        <f t="shared" si="304"/>
        <v/>
      </c>
      <c r="BF769" s="119">
        <f t="shared" si="305"/>
        <v>0</v>
      </c>
      <c r="BG769" s="119">
        <f t="shared" si="306"/>
        <v>1.5038981533411878E-4</v>
      </c>
      <c r="BH769" s="119" t="str">
        <f t="shared" si="307"/>
        <v/>
      </c>
      <c r="BM769" s="134">
        <v>740</v>
      </c>
      <c r="BN769" s="119">
        <f t="shared" si="308"/>
        <v>-5.0985618195852975</v>
      </c>
      <c r="BO769" s="140">
        <f t="shared" si="309"/>
        <v>4.7383731625078342E-2</v>
      </c>
      <c r="BP769" s="140">
        <f t="shared" si="310"/>
        <v>0.14916995033098143</v>
      </c>
      <c r="BQ769" s="119">
        <f t="shared" si="311"/>
        <v>4.7383731625078342E-2</v>
      </c>
      <c r="BR769" s="119" t="str">
        <f t="shared" si="312"/>
        <v/>
      </c>
      <c r="BS769" s="119" t="str">
        <f t="shared" si="313"/>
        <v/>
      </c>
      <c r="BT769" s="140">
        <f t="shared" si="314"/>
        <v>0</v>
      </c>
      <c r="BU769" s="119">
        <f t="shared" si="315"/>
        <v>4.7383731625078342E-2</v>
      </c>
      <c r="BV769" s="119" t="str">
        <f t="shared" si="316"/>
        <v/>
      </c>
      <c r="BZ769" s="136">
        <f t="shared" si="298"/>
        <v>4.7808000000000712</v>
      </c>
      <c r="CA769" s="119">
        <f t="shared" si="296"/>
        <v>0.68669284218636617</v>
      </c>
      <c r="CB769" s="119">
        <f t="shared" si="297"/>
        <v>7.7919153698091659E-4</v>
      </c>
      <c r="CC769" s="119" t="str">
        <f t="shared" si="317"/>
        <v/>
      </c>
      <c r="CD769" s="121" t="str">
        <f t="shared" si="318"/>
        <v/>
      </c>
    </row>
    <row r="770" spans="51:82" ht="20.100000000000001" customHeight="1" x14ac:dyDescent="0.25">
      <c r="AY770" s="134">
        <v>741</v>
      </c>
      <c r="AZ770" s="119">
        <f t="shared" si="299"/>
        <v>-1600.2393272407271</v>
      </c>
      <c r="BA770" s="140">
        <f t="shared" si="300"/>
        <v>1.5101553193615263E-4</v>
      </c>
      <c r="BB770" s="140">
        <f t="shared" si="301"/>
        <v>0.15010107125827743</v>
      </c>
      <c r="BC770" s="119" t="str">
        <f t="shared" si="302"/>
        <v/>
      </c>
      <c r="BD770" s="119">
        <f t="shared" si="303"/>
        <v>1.5101553193615263E-4</v>
      </c>
      <c r="BE770" s="119" t="str">
        <f t="shared" si="304"/>
        <v/>
      </c>
      <c r="BF770" s="119">
        <f t="shared" si="305"/>
        <v>0</v>
      </c>
      <c r="BG770" s="119">
        <f t="shared" si="306"/>
        <v>1.5101553193615263E-4</v>
      </c>
      <c r="BH770" s="119" t="str">
        <f t="shared" si="307"/>
        <v/>
      </c>
      <c r="BM770" s="134">
        <v>741</v>
      </c>
      <c r="BN770" s="119">
        <f t="shared" si="308"/>
        <v>-5.0789519664330456</v>
      </c>
      <c r="BO770" s="140">
        <f t="shared" si="309"/>
        <v>4.7580877871173932E-2</v>
      </c>
      <c r="BP770" s="140">
        <f t="shared" si="310"/>
        <v>0.15010107125827754</v>
      </c>
      <c r="BQ770" s="119" t="str">
        <f t="shared" si="311"/>
        <v/>
      </c>
      <c r="BR770" s="119">
        <f t="shared" si="312"/>
        <v>4.7580877871173932E-2</v>
      </c>
      <c r="BS770" s="119" t="str">
        <f t="shared" si="313"/>
        <v/>
      </c>
      <c r="BT770" s="140">
        <f t="shared" si="314"/>
        <v>0</v>
      </c>
      <c r="BU770" s="119">
        <f t="shared" si="315"/>
        <v>4.7580877871173932E-2</v>
      </c>
      <c r="BV770" s="119" t="str">
        <f t="shared" si="316"/>
        <v/>
      </c>
      <c r="BZ770" s="136">
        <f t="shared" si="298"/>
        <v>4.7872000000000714</v>
      </c>
      <c r="CA770" s="119">
        <f t="shared" si="296"/>
        <v>0.68591365064938525</v>
      </c>
      <c r="CB770" s="119">
        <f t="shared" si="297"/>
        <v>7.7930238247048145E-4</v>
      </c>
      <c r="CC770" s="119" t="str">
        <f t="shared" si="317"/>
        <v/>
      </c>
      <c r="CD770" s="121" t="str">
        <f t="shared" si="318"/>
        <v/>
      </c>
    </row>
    <row r="771" spans="51:82" ht="20.100000000000001" customHeight="1" x14ac:dyDescent="0.25">
      <c r="AY771" s="134">
        <v>742</v>
      </c>
      <c r="AZ771" s="119">
        <f t="shared" si="299"/>
        <v>-1594.0607970197207</v>
      </c>
      <c r="BA771" s="140">
        <f t="shared" si="300"/>
        <v>1.5164142563216682E-4</v>
      </c>
      <c r="BB771" s="140">
        <f t="shared" si="301"/>
        <v>0.15103605875153203</v>
      </c>
      <c r="BC771" s="119" t="str">
        <f t="shared" si="302"/>
        <v/>
      </c>
      <c r="BD771" s="119">
        <f t="shared" si="303"/>
        <v>1.5164142563216682E-4</v>
      </c>
      <c r="BE771" s="119" t="str">
        <f t="shared" si="304"/>
        <v/>
      </c>
      <c r="BF771" s="119">
        <f t="shared" si="305"/>
        <v>0</v>
      </c>
      <c r="BG771" s="119">
        <f t="shared" si="306"/>
        <v>1.5164142563216682E-4</v>
      </c>
      <c r="BH771" s="119" t="str">
        <f t="shared" si="307"/>
        <v/>
      </c>
      <c r="BM771" s="134">
        <v>742</v>
      </c>
      <c r="BN771" s="119">
        <f t="shared" si="308"/>
        <v>-5.0593421132807954</v>
      </c>
      <c r="BO771" s="140">
        <f t="shared" si="309"/>
        <v>4.777807991475564E-2</v>
      </c>
      <c r="BP771" s="140">
        <f t="shared" si="310"/>
        <v>0.15103605875153214</v>
      </c>
      <c r="BQ771" s="119" t="str">
        <f t="shared" si="311"/>
        <v/>
      </c>
      <c r="BR771" s="119">
        <f t="shared" si="312"/>
        <v>4.777807991475564E-2</v>
      </c>
      <c r="BS771" s="119" t="str">
        <f t="shared" si="313"/>
        <v/>
      </c>
      <c r="BT771" s="140">
        <f t="shared" si="314"/>
        <v>0</v>
      </c>
      <c r="BU771" s="119">
        <f t="shared" si="315"/>
        <v>4.777807991475564E-2</v>
      </c>
      <c r="BV771" s="119" t="str">
        <f t="shared" si="316"/>
        <v/>
      </c>
      <c r="BZ771" s="136">
        <f t="shared" si="298"/>
        <v>4.7936000000000716</v>
      </c>
      <c r="CA771" s="119">
        <f t="shared" si="296"/>
        <v>0.68513434826691477</v>
      </c>
      <c r="CB771" s="119">
        <f t="shared" si="297"/>
        <v>7.7940976577539622E-4</v>
      </c>
      <c r="CC771" s="119" t="str">
        <f t="shared" si="317"/>
        <v/>
      </c>
      <c r="CD771" s="121" t="str">
        <f t="shared" si="318"/>
        <v/>
      </c>
    </row>
    <row r="772" spans="51:82" ht="20.100000000000001" customHeight="1" x14ac:dyDescent="0.25">
      <c r="AY772" s="134">
        <v>743</v>
      </c>
      <c r="AZ772" s="119">
        <f t="shared" si="299"/>
        <v>-1587.8822667987142</v>
      </c>
      <c r="BA772" s="140">
        <f t="shared" si="300"/>
        <v>1.5226747708619624E-4</v>
      </c>
      <c r="BB772" s="140">
        <f t="shared" si="301"/>
        <v>0.1519749138452374</v>
      </c>
      <c r="BC772" s="119" t="str">
        <f t="shared" si="302"/>
        <v/>
      </c>
      <c r="BD772" s="119">
        <f t="shared" si="303"/>
        <v>1.5226747708619624E-4</v>
      </c>
      <c r="BE772" s="119" t="str">
        <f t="shared" si="304"/>
        <v/>
      </c>
      <c r="BF772" s="119">
        <f t="shared" si="305"/>
        <v>0</v>
      </c>
      <c r="BG772" s="119">
        <f t="shared" si="306"/>
        <v>1.5226747708619624E-4</v>
      </c>
      <c r="BH772" s="119" t="str">
        <f t="shared" si="307"/>
        <v/>
      </c>
      <c r="BM772" s="134">
        <v>743</v>
      </c>
      <c r="BN772" s="119">
        <f t="shared" si="308"/>
        <v>-5.0397322601285435</v>
      </c>
      <c r="BO772" s="140">
        <f t="shared" si="309"/>
        <v>4.7975331663587951E-2</v>
      </c>
      <c r="BP772" s="140">
        <f t="shared" si="310"/>
        <v>0.15197491384523754</v>
      </c>
      <c r="BQ772" s="119" t="str">
        <f t="shared" si="311"/>
        <v/>
      </c>
      <c r="BR772" s="119">
        <f t="shared" si="312"/>
        <v>4.7975331663587951E-2</v>
      </c>
      <c r="BS772" s="119" t="str">
        <f t="shared" si="313"/>
        <v/>
      </c>
      <c r="BT772" s="140">
        <f t="shared" si="314"/>
        <v>0</v>
      </c>
      <c r="BU772" s="119">
        <f t="shared" si="315"/>
        <v>4.7975331663587951E-2</v>
      </c>
      <c r="BV772" s="119" t="str">
        <f t="shared" si="316"/>
        <v/>
      </c>
      <c r="BZ772" s="136">
        <f t="shared" si="298"/>
        <v>4.8000000000000718</v>
      </c>
      <c r="CA772" s="119">
        <f t="shared" si="296"/>
        <v>0.68435493850113938</v>
      </c>
      <c r="CB772" s="119">
        <f t="shared" si="297"/>
        <v>7.7951369473738819E-4</v>
      </c>
      <c r="CC772" s="119" t="str">
        <f t="shared" si="317"/>
        <v/>
      </c>
      <c r="CD772" s="121" t="str">
        <f t="shared" si="318"/>
        <v/>
      </c>
    </row>
    <row r="773" spans="51:82" ht="20.100000000000001" customHeight="1" x14ac:dyDescent="0.25">
      <c r="AY773" s="134">
        <v>744</v>
      </c>
      <c r="AZ773" s="119">
        <f t="shared" si="299"/>
        <v>-1581.7037365777069</v>
      </c>
      <c r="BA773" s="140">
        <f t="shared" si="300"/>
        <v>1.5289366687470436E-4</v>
      </c>
      <c r="BB773" s="140">
        <f t="shared" si="301"/>
        <v>0.15291763745414647</v>
      </c>
      <c r="BC773" s="119" t="str">
        <f t="shared" si="302"/>
        <v/>
      </c>
      <c r="BD773" s="119">
        <f t="shared" si="303"/>
        <v>1.5289366687470436E-4</v>
      </c>
      <c r="BE773" s="119" t="str">
        <f t="shared" si="304"/>
        <v/>
      </c>
      <c r="BF773" s="119">
        <f t="shared" si="305"/>
        <v>0</v>
      </c>
      <c r="BG773" s="119">
        <f t="shared" si="306"/>
        <v>1.5289366687470436E-4</v>
      </c>
      <c r="BH773" s="119" t="str">
        <f t="shared" si="307"/>
        <v/>
      </c>
      <c r="BM773" s="134">
        <v>744</v>
      </c>
      <c r="BN773" s="119">
        <f t="shared" si="308"/>
        <v>-5.0201224069762933</v>
      </c>
      <c r="BO773" s="140">
        <f t="shared" si="309"/>
        <v>4.8172626997843852E-2</v>
      </c>
      <c r="BP773" s="140">
        <f t="shared" si="310"/>
        <v>0.15291763745414647</v>
      </c>
      <c r="BQ773" s="119" t="str">
        <f t="shared" si="311"/>
        <v/>
      </c>
      <c r="BR773" s="119">
        <f t="shared" si="312"/>
        <v>4.8172626997843852E-2</v>
      </c>
      <c r="BS773" s="119" t="str">
        <f t="shared" si="313"/>
        <v/>
      </c>
      <c r="BT773" s="140">
        <f t="shared" si="314"/>
        <v>0</v>
      </c>
      <c r="BU773" s="119">
        <f t="shared" si="315"/>
        <v>4.8172626997843852E-2</v>
      </c>
      <c r="BV773" s="119" t="str">
        <f t="shared" si="316"/>
        <v/>
      </c>
      <c r="BZ773" s="136">
        <f t="shared" si="298"/>
        <v>4.8064000000000719</v>
      </c>
      <c r="CA773" s="119">
        <f t="shared" si="296"/>
        <v>0.68357542480640199</v>
      </c>
      <c r="CB773" s="119">
        <f t="shared" si="297"/>
        <v>7.7961417721028603E-4</v>
      </c>
      <c r="CC773" s="119" t="str">
        <f t="shared" si="317"/>
        <v/>
      </c>
      <c r="CD773" s="121" t="str">
        <f t="shared" si="318"/>
        <v/>
      </c>
    </row>
    <row r="774" spans="51:82" ht="20.100000000000001" customHeight="1" x14ac:dyDescent="0.25">
      <c r="AY774" s="134">
        <v>745</v>
      </c>
      <c r="AZ774" s="119">
        <f t="shared" si="299"/>
        <v>-1575.5252063567004</v>
      </c>
      <c r="BA774" s="140">
        <f t="shared" si="300"/>
        <v>1.5351997548746711E-4</v>
      </c>
      <c r="BB774" s="140">
        <f t="shared" si="301"/>
        <v>0.15386423037273483</v>
      </c>
      <c r="BC774" s="119" t="str">
        <f t="shared" si="302"/>
        <v/>
      </c>
      <c r="BD774" s="119">
        <f t="shared" si="303"/>
        <v>1.5351997548746711E-4</v>
      </c>
      <c r="BE774" s="119" t="str">
        <f t="shared" si="304"/>
        <v/>
      </c>
      <c r="BF774" s="119">
        <f t="shared" si="305"/>
        <v>0</v>
      </c>
      <c r="BG774" s="119">
        <f t="shared" si="306"/>
        <v>1.5351997548746711E-4</v>
      </c>
      <c r="BH774" s="119" t="str">
        <f t="shared" si="307"/>
        <v/>
      </c>
      <c r="BM774" s="134">
        <v>745</v>
      </c>
      <c r="BN774" s="119">
        <f t="shared" si="308"/>
        <v>-5.0005125538240414</v>
      </c>
      <c r="BO774" s="140">
        <f t="shared" si="309"/>
        <v>4.8369959770383629E-2</v>
      </c>
      <c r="BP774" s="140">
        <f t="shared" si="310"/>
        <v>0.15386423037273483</v>
      </c>
      <c r="BQ774" s="119" t="str">
        <f t="shared" si="311"/>
        <v/>
      </c>
      <c r="BR774" s="119">
        <f t="shared" si="312"/>
        <v>4.8369959770383629E-2</v>
      </c>
      <c r="BS774" s="119" t="str">
        <f t="shared" si="313"/>
        <v/>
      </c>
      <c r="BT774" s="140">
        <f t="shared" si="314"/>
        <v>0</v>
      </c>
      <c r="BU774" s="119">
        <f t="shared" si="315"/>
        <v>4.8369959770383629E-2</v>
      </c>
      <c r="BV774" s="119" t="str">
        <f t="shared" si="316"/>
        <v/>
      </c>
      <c r="BZ774" s="136">
        <f t="shared" si="298"/>
        <v>4.8128000000000721</v>
      </c>
      <c r="CA774" s="119">
        <f t="shared" si="296"/>
        <v>0.6827958106291917</v>
      </c>
      <c r="CB774" s="119">
        <f t="shared" si="297"/>
        <v>7.7971122106135216E-4</v>
      </c>
      <c r="CC774" s="119" t="str">
        <f t="shared" si="317"/>
        <v/>
      </c>
      <c r="CD774" s="121" t="str">
        <f t="shared" si="318"/>
        <v/>
      </c>
    </row>
    <row r="775" spans="51:82" ht="20.100000000000001" customHeight="1" x14ac:dyDescent="0.25">
      <c r="AY775" s="134">
        <v>746</v>
      </c>
      <c r="AZ775" s="119">
        <f t="shared" si="299"/>
        <v>-1569.346676135694</v>
      </c>
      <c r="BA775" s="140">
        <f t="shared" si="300"/>
        <v>1.5414638332846787E-4</v>
      </c>
      <c r="BB775" s="140">
        <f t="shared" si="301"/>
        <v>0.15481469327466876</v>
      </c>
      <c r="BC775" s="119" t="str">
        <f t="shared" si="302"/>
        <v/>
      </c>
      <c r="BD775" s="119">
        <f t="shared" si="303"/>
        <v>1.5414638332846787E-4</v>
      </c>
      <c r="BE775" s="119" t="str">
        <f t="shared" si="304"/>
        <v/>
      </c>
      <c r="BF775" s="119">
        <f t="shared" si="305"/>
        <v>0</v>
      </c>
      <c r="BG775" s="119">
        <f t="shared" si="306"/>
        <v>1.5414638332846787E-4</v>
      </c>
      <c r="BH775" s="119" t="str">
        <f t="shared" si="307"/>
        <v/>
      </c>
      <c r="BM775" s="134">
        <v>746</v>
      </c>
      <c r="BN775" s="119">
        <f t="shared" si="308"/>
        <v>-4.9809027006717912</v>
      </c>
      <c r="BO775" s="140">
        <f t="shared" si="309"/>
        <v>4.856732380703653E-2</v>
      </c>
      <c r="BP775" s="140">
        <f t="shared" si="310"/>
        <v>0.15481469327466879</v>
      </c>
      <c r="BQ775" s="119" t="str">
        <f t="shared" si="311"/>
        <v/>
      </c>
      <c r="BR775" s="119">
        <f t="shared" si="312"/>
        <v>4.856732380703653E-2</v>
      </c>
      <c r="BS775" s="119" t="str">
        <f t="shared" si="313"/>
        <v/>
      </c>
      <c r="BT775" s="140">
        <f t="shared" si="314"/>
        <v>0</v>
      </c>
      <c r="BU775" s="119">
        <f t="shared" si="315"/>
        <v>4.856732380703653E-2</v>
      </c>
      <c r="BV775" s="119" t="str">
        <f t="shared" si="316"/>
        <v/>
      </c>
      <c r="BZ775" s="136">
        <f t="shared" si="298"/>
        <v>4.8192000000000723</v>
      </c>
      <c r="CA775" s="119">
        <f t="shared" si="296"/>
        <v>0.68201609940813035</v>
      </c>
      <c r="CB775" s="119">
        <f t="shared" si="297"/>
        <v>7.798048341725039E-4</v>
      </c>
      <c r="CC775" s="119" t="str">
        <f t="shared" si="317"/>
        <v/>
      </c>
      <c r="CD775" s="121" t="str">
        <f t="shared" si="318"/>
        <v/>
      </c>
    </row>
    <row r="776" spans="51:82" ht="20.100000000000001" customHeight="1" x14ac:dyDescent="0.25">
      <c r="AY776" s="134">
        <v>747</v>
      </c>
      <c r="AZ776" s="119">
        <f t="shared" si="299"/>
        <v>-1563.1681459146876</v>
      </c>
      <c r="BA776" s="140">
        <f t="shared" si="300"/>
        <v>1.5477287071680285E-4</v>
      </c>
      <c r="BB776" s="140">
        <f t="shared" si="301"/>
        <v>0.15576902671227674</v>
      </c>
      <c r="BC776" s="119" t="str">
        <f t="shared" si="302"/>
        <v/>
      </c>
      <c r="BD776" s="119">
        <f t="shared" si="303"/>
        <v>1.5477287071680285E-4</v>
      </c>
      <c r="BE776" s="119" t="str">
        <f t="shared" si="304"/>
        <v/>
      </c>
      <c r="BF776" s="119">
        <f t="shared" si="305"/>
        <v>0</v>
      </c>
      <c r="BG776" s="119">
        <f t="shared" si="306"/>
        <v>1.5477287071680285E-4</v>
      </c>
      <c r="BH776" s="119" t="str">
        <f t="shared" si="307"/>
        <v/>
      </c>
      <c r="BM776" s="134">
        <v>747</v>
      </c>
      <c r="BN776" s="119">
        <f t="shared" si="308"/>
        <v>-4.9612928475195393</v>
      </c>
      <c r="BO776" s="140">
        <f t="shared" si="309"/>
        <v>4.8764712906886207E-2</v>
      </c>
      <c r="BP776" s="140">
        <f t="shared" si="310"/>
        <v>0.15576902671227683</v>
      </c>
      <c r="BQ776" s="119" t="str">
        <f t="shared" si="311"/>
        <v/>
      </c>
      <c r="BR776" s="119">
        <f t="shared" si="312"/>
        <v>4.8764712906886207E-2</v>
      </c>
      <c r="BS776" s="119" t="str">
        <f t="shared" si="313"/>
        <v/>
      </c>
      <c r="BT776" s="140">
        <f t="shared" si="314"/>
        <v>0</v>
      </c>
      <c r="BU776" s="119">
        <f t="shared" si="315"/>
        <v>4.8764712906886207E-2</v>
      </c>
      <c r="BV776" s="119" t="str">
        <f t="shared" si="316"/>
        <v/>
      </c>
      <c r="BZ776" s="136">
        <f t="shared" si="298"/>
        <v>4.8256000000000725</v>
      </c>
      <c r="CA776" s="119">
        <f t="shared" si="296"/>
        <v>0.68123629457395785</v>
      </c>
      <c r="CB776" s="119">
        <f t="shared" si="297"/>
        <v>7.7989502443820413E-4</v>
      </c>
      <c r="CC776" s="119" t="str">
        <f t="shared" si="317"/>
        <v/>
      </c>
      <c r="CD776" s="121" t="str">
        <f t="shared" si="318"/>
        <v/>
      </c>
    </row>
    <row r="777" spans="51:82" ht="20.100000000000001" customHeight="1" x14ac:dyDescent="0.25">
      <c r="AY777" s="134">
        <v>748</v>
      </c>
      <c r="AZ777" s="119">
        <f t="shared" si="299"/>
        <v>-1556.9896156936802</v>
      </c>
      <c r="BA777" s="140">
        <f t="shared" si="300"/>
        <v>1.5539941788759632E-4</v>
      </c>
      <c r="BB777" s="140">
        <f t="shared" si="301"/>
        <v>0.15672723111602851</v>
      </c>
      <c r="BC777" s="119" t="str">
        <f t="shared" si="302"/>
        <v/>
      </c>
      <c r="BD777" s="119">
        <f t="shared" si="303"/>
        <v>1.5539941788759632E-4</v>
      </c>
      <c r="BE777" s="119" t="str">
        <f t="shared" si="304"/>
        <v/>
      </c>
      <c r="BF777" s="119">
        <f t="shared" si="305"/>
        <v>0</v>
      </c>
      <c r="BG777" s="119">
        <f t="shared" si="306"/>
        <v>1.5539941788759632E-4</v>
      </c>
      <c r="BH777" s="119" t="str">
        <f t="shared" si="307"/>
        <v/>
      </c>
      <c r="BM777" s="134">
        <v>748</v>
      </c>
      <c r="BN777" s="119">
        <f t="shared" si="308"/>
        <v>-4.9416829943672891</v>
      </c>
      <c r="BO777" s="140">
        <f t="shared" si="309"/>
        <v>4.8962120842559034E-2</v>
      </c>
      <c r="BP777" s="140">
        <f t="shared" si="310"/>
        <v>0.15672723111602854</v>
      </c>
      <c r="BQ777" s="119" t="str">
        <f t="shared" si="311"/>
        <v/>
      </c>
      <c r="BR777" s="119">
        <f t="shared" si="312"/>
        <v>4.8962120842559034E-2</v>
      </c>
      <c r="BS777" s="119" t="str">
        <f t="shared" si="313"/>
        <v/>
      </c>
      <c r="BT777" s="140">
        <f t="shared" si="314"/>
        <v>0</v>
      </c>
      <c r="BU777" s="119">
        <f t="shared" si="315"/>
        <v>4.8962120842559034E-2</v>
      </c>
      <c r="BV777" s="119" t="str">
        <f t="shared" si="316"/>
        <v/>
      </c>
      <c r="BZ777" s="136">
        <f t="shared" si="298"/>
        <v>4.8320000000000727</v>
      </c>
      <c r="CA777" s="119">
        <f t="shared" si="296"/>
        <v>0.68045639954951964</v>
      </c>
      <c r="CB777" s="119">
        <f t="shared" si="297"/>
        <v>7.7998179976623838E-4</v>
      </c>
      <c r="CC777" s="119" t="str">
        <f t="shared" si="317"/>
        <v/>
      </c>
      <c r="CD777" s="121" t="str">
        <f t="shared" si="318"/>
        <v/>
      </c>
    </row>
    <row r="778" spans="51:82" ht="20.100000000000001" customHeight="1" x14ac:dyDescent="0.25">
      <c r="AY778" s="134">
        <v>749</v>
      </c>
      <c r="AZ778" s="119">
        <f t="shared" si="299"/>
        <v>-1550.8110854726738</v>
      </c>
      <c r="BA778" s="140">
        <f t="shared" si="300"/>
        <v>1.5602600499292719E-4</v>
      </c>
      <c r="BB778" s="140">
        <f t="shared" si="301"/>
        <v>0.15768930679401871</v>
      </c>
      <c r="BC778" s="119" t="str">
        <f t="shared" si="302"/>
        <v/>
      </c>
      <c r="BD778" s="119">
        <f t="shared" si="303"/>
        <v>1.5602600499292719E-4</v>
      </c>
      <c r="BE778" s="119" t="str">
        <f t="shared" si="304"/>
        <v/>
      </c>
      <c r="BF778" s="119">
        <f t="shared" si="305"/>
        <v>0</v>
      </c>
      <c r="BG778" s="119">
        <f t="shared" si="306"/>
        <v>1.5602600499292719E-4</v>
      </c>
      <c r="BH778" s="119" t="str">
        <f t="shared" si="307"/>
        <v/>
      </c>
      <c r="BM778" s="134">
        <v>749</v>
      </c>
      <c r="BN778" s="119">
        <f t="shared" si="308"/>
        <v>-4.9220731412150371</v>
      </c>
      <c r="BO778" s="140">
        <f t="shared" si="309"/>
        <v>4.9159541360516139E-2</v>
      </c>
      <c r="BP778" s="140">
        <f t="shared" si="310"/>
        <v>0.15768930679401877</v>
      </c>
      <c r="BQ778" s="119" t="str">
        <f t="shared" si="311"/>
        <v/>
      </c>
      <c r="BR778" s="119">
        <f t="shared" si="312"/>
        <v>4.9159541360516139E-2</v>
      </c>
      <c r="BS778" s="119" t="str">
        <f t="shared" si="313"/>
        <v/>
      </c>
      <c r="BT778" s="140">
        <f t="shared" si="314"/>
        <v>0</v>
      </c>
      <c r="BU778" s="119">
        <f t="shared" si="315"/>
        <v>4.9159541360516139E-2</v>
      </c>
      <c r="BV778" s="119" t="str">
        <f t="shared" si="316"/>
        <v/>
      </c>
      <c r="BZ778" s="136">
        <f t="shared" si="298"/>
        <v>4.8384000000000729</v>
      </c>
      <c r="CA778" s="119">
        <f t="shared" si="296"/>
        <v>0.6796764177497534</v>
      </c>
      <c r="CB778" s="119">
        <f t="shared" si="297"/>
        <v>7.8006516807760384E-4</v>
      </c>
      <c r="CC778" s="119" t="str">
        <f t="shared" si="317"/>
        <v/>
      </c>
      <c r="CD778" s="121" t="str">
        <f t="shared" si="318"/>
        <v/>
      </c>
    </row>
    <row r="779" spans="51:82" ht="20.100000000000001" customHeight="1" x14ac:dyDescent="0.25">
      <c r="AY779" s="134">
        <v>750</v>
      </c>
      <c r="AZ779" s="119">
        <f t="shared" si="299"/>
        <v>-1544.6325552516673</v>
      </c>
      <c r="BA779" s="140">
        <f t="shared" si="300"/>
        <v>1.5665261210276576E-4</v>
      </c>
      <c r="BB779" s="140">
        <f t="shared" si="301"/>
        <v>0.15865525393145699</v>
      </c>
      <c r="BC779" s="119" t="str">
        <f t="shared" si="302"/>
        <v/>
      </c>
      <c r="BD779" s="119">
        <f t="shared" si="303"/>
        <v>1.5665261210276576E-4</v>
      </c>
      <c r="BE779" s="119" t="str">
        <f t="shared" si="304"/>
        <v/>
      </c>
      <c r="BF779" s="119">
        <f t="shared" si="305"/>
        <v>0</v>
      </c>
      <c r="BG779" s="119">
        <f t="shared" si="306"/>
        <v>1.5665261210276576E-4</v>
      </c>
      <c r="BH779" s="119" t="str">
        <f t="shared" si="307"/>
        <v/>
      </c>
      <c r="BM779" s="134">
        <v>750</v>
      </c>
      <c r="BN779" s="119">
        <f t="shared" si="308"/>
        <v>-4.9024632880627852</v>
      </c>
      <c r="BO779" s="140">
        <f t="shared" si="309"/>
        <v>4.9356968181348368E-2</v>
      </c>
      <c r="BP779" s="140">
        <f t="shared" si="310"/>
        <v>0.15865525393145707</v>
      </c>
      <c r="BQ779" s="119" t="str">
        <f t="shared" si="311"/>
        <v/>
      </c>
      <c r="BR779" s="119">
        <f t="shared" si="312"/>
        <v>4.9356968181348368E-2</v>
      </c>
      <c r="BS779" s="119" t="str">
        <f t="shared" si="313"/>
        <v/>
      </c>
      <c r="BT779" s="140">
        <f t="shared" si="314"/>
        <v>0</v>
      </c>
      <c r="BU779" s="119">
        <f t="shared" si="315"/>
        <v>4.9356968181348368E-2</v>
      </c>
      <c r="BV779" s="119" t="str">
        <f t="shared" si="316"/>
        <v/>
      </c>
      <c r="BZ779" s="136">
        <f t="shared" si="298"/>
        <v>4.844800000000073</v>
      </c>
      <c r="CA779" s="119">
        <f t="shared" si="296"/>
        <v>0.6788963525816758</v>
      </c>
      <c r="CB779" s="119">
        <f t="shared" si="297"/>
        <v>7.8014513730451096E-4</v>
      </c>
      <c r="CC779" s="119" t="str">
        <f t="shared" si="317"/>
        <v/>
      </c>
      <c r="CD779" s="121" t="str">
        <f t="shared" si="318"/>
        <v/>
      </c>
    </row>
    <row r="780" spans="51:82" ht="20.100000000000001" customHeight="1" x14ac:dyDescent="0.25">
      <c r="AY780" s="134">
        <v>751</v>
      </c>
      <c r="AZ780" s="119">
        <f t="shared" si="299"/>
        <v>-1538.4540250306609</v>
      </c>
      <c r="BA780" s="140">
        <f t="shared" si="300"/>
        <v>1.5727921920592053E-4</v>
      </c>
      <c r="BB780" s="140">
        <f t="shared" si="301"/>
        <v>0.15962507259016356</v>
      </c>
      <c r="BC780" s="119" t="str">
        <f t="shared" si="302"/>
        <v/>
      </c>
      <c r="BD780" s="119">
        <f t="shared" si="303"/>
        <v>1.5727921920592053E-4</v>
      </c>
      <c r="BE780" s="119" t="str">
        <f t="shared" si="304"/>
        <v/>
      </c>
      <c r="BF780" s="119">
        <f t="shared" si="305"/>
        <v>0</v>
      </c>
      <c r="BG780" s="119">
        <f t="shared" si="306"/>
        <v>1.5727921920592053E-4</v>
      </c>
      <c r="BH780" s="119" t="str">
        <f t="shared" si="307"/>
        <v/>
      </c>
      <c r="BM780" s="134">
        <v>751</v>
      </c>
      <c r="BN780" s="119">
        <f t="shared" si="308"/>
        <v>-4.882853434910535</v>
      </c>
      <c r="BO780" s="140">
        <f t="shared" si="309"/>
        <v>4.9554395000074671E-2</v>
      </c>
      <c r="BP780" s="140">
        <f t="shared" si="310"/>
        <v>0.15962507259016362</v>
      </c>
      <c r="BQ780" s="119" t="str">
        <f t="shared" si="311"/>
        <v/>
      </c>
      <c r="BR780" s="119">
        <f t="shared" si="312"/>
        <v>4.9554395000074671E-2</v>
      </c>
      <c r="BS780" s="119" t="str">
        <f t="shared" si="313"/>
        <v/>
      </c>
      <c r="BT780" s="140">
        <f t="shared" si="314"/>
        <v>0</v>
      </c>
      <c r="BU780" s="119">
        <f t="shared" si="315"/>
        <v>4.9554395000074671E-2</v>
      </c>
      <c r="BV780" s="119" t="str">
        <f t="shared" si="316"/>
        <v/>
      </c>
      <c r="BZ780" s="136">
        <f t="shared" si="298"/>
        <v>4.8512000000000732</v>
      </c>
      <c r="CA780" s="119">
        <f t="shared" si="296"/>
        <v>0.67811620744437129</v>
      </c>
      <c r="CB780" s="119">
        <f t="shared" si="297"/>
        <v>7.802217153937141E-4</v>
      </c>
      <c r="CC780" s="119" t="str">
        <f t="shared" si="317"/>
        <v/>
      </c>
      <c r="CD780" s="121" t="str">
        <f t="shared" si="318"/>
        <v/>
      </c>
    </row>
    <row r="781" spans="51:82" ht="20.100000000000001" customHeight="1" x14ac:dyDescent="0.25">
      <c r="AY781" s="134">
        <v>752</v>
      </c>
      <c r="AZ781" s="119">
        <f t="shared" si="299"/>
        <v>-1532.2754948096535</v>
      </c>
      <c r="BA781" s="140">
        <f t="shared" si="300"/>
        <v>1.5790580621099563E-4</v>
      </c>
      <c r="BB781" s="140">
        <f t="shared" si="301"/>
        <v>0.16059876270807052</v>
      </c>
      <c r="BC781" s="119" t="str">
        <f t="shared" si="302"/>
        <v/>
      </c>
      <c r="BD781" s="119">
        <f t="shared" si="303"/>
        <v>1.5790580621099563E-4</v>
      </c>
      <c r="BE781" s="119" t="str">
        <f t="shared" si="304"/>
        <v/>
      </c>
      <c r="BF781" s="119">
        <f t="shared" si="305"/>
        <v>0</v>
      </c>
      <c r="BG781" s="119">
        <f t="shared" si="306"/>
        <v>1.5790580621099563E-4</v>
      </c>
      <c r="BH781" s="119" t="str">
        <f t="shared" si="307"/>
        <v/>
      </c>
      <c r="BM781" s="134">
        <v>752</v>
      </c>
      <c r="BN781" s="119">
        <f t="shared" si="308"/>
        <v>-4.8632435817582831</v>
      </c>
      <c r="BO781" s="140">
        <f t="shared" si="309"/>
        <v>4.9751815486443883E-2</v>
      </c>
      <c r="BP781" s="140">
        <f t="shared" si="310"/>
        <v>0.16059876270807061</v>
      </c>
      <c r="BQ781" s="119" t="str">
        <f t="shared" si="311"/>
        <v/>
      </c>
      <c r="BR781" s="119">
        <f t="shared" si="312"/>
        <v>4.9751815486443883E-2</v>
      </c>
      <c r="BS781" s="119" t="str">
        <f t="shared" si="313"/>
        <v/>
      </c>
      <c r="BT781" s="140">
        <f t="shared" si="314"/>
        <v>0</v>
      </c>
      <c r="BU781" s="119">
        <f t="shared" si="315"/>
        <v>4.9751815486443883E-2</v>
      </c>
      <c r="BV781" s="119" t="str">
        <f t="shared" si="316"/>
        <v/>
      </c>
      <c r="BZ781" s="136">
        <f t="shared" si="298"/>
        <v>4.8576000000000734</v>
      </c>
      <c r="CA781" s="119">
        <f t="shared" si="296"/>
        <v>0.67733598572897757</v>
      </c>
      <c r="CB781" s="119">
        <f t="shared" si="297"/>
        <v>7.8029491030284781E-4</v>
      </c>
      <c r="CC781" s="119" t="str">
        <f t="shared" si="317"/>
        <v/>
      </c>
      <c r="CD781" s="121" t="str">
        <f t="shared" si="318"/>
        <v/>
      </c>
    </row>
    <row r="782" spans="51:82" ht="20.100000000000001" customHeight="1" x14ac:dyDescent="0.25">
      <c r="AY782" s="134">
        <v>753</v>
      </c>
      <c r="AZ782" s="119">
        <f t="shared" si="299"/>
        <v>-1526.0969645886471</v>
      </c>
      <c r="BA782" s="140">
        <f t="shared" si="300"/>
        <v>1.5853235294735807E-4</v>
      </c>
      <c r="BB782" s="140">
        <f t="shared" si="301"/>
        <v>0.1615763240987293</v>
      </c>
      <c r="BC782" s="119" t="str">
        <f t="shared" si="302"/>
        <v/>
      </c>
      <c r="BD782" s="119">
        <f t="shared" si="303"/>
        <v>1.5853235294735807E-4</v>
      </c>
      <c r="BE782" s="119" t="str">
        <f t="shared" si="304"/>
        <v/>
      </c>
      <c r="BF782" s="119">
        <f t="shared" si="305"/>
        <v>0</v>
      </c>
      <c r="BG782" s="119">
        <f t="shared" si="306"/>
        <v>1.5853235294735807E-4</v>
      </c>
      <c r="BH782" s="119" t="str">
        <f t="shared" si="307"/>
        <v/>
      </c>
      <c r="BM782" s="134">
        <v>753</v>
      </c>
      <c r="BN782" s="119">
        <f t="shared" si="308"/>
        <v>-4.8436337286060329</v>
      </c>
      <c r="BO782" s="140">
        <f t="shared" si="309"/>
        <v>4.9949223285239368E-2</v>
      </c>
      <c r="BP782" s="140">
        <f t="shared" si="310"/>
        <v>0.16157632409872927</v>
      </c>
      <c r="BQ782" s="119" t="str">
        <f t="shared" si="311"/>
        <v/>
      </c>
      <c r="BR782" s="119">
        <f t="shared" si="312"/>
        <v>4.9949223285239368E-2</v>
      </c>
      <c r="BS782" s="119" t="str">
        <f t="shared" si="313"/>
        <v/>
      </c>
      <c r="BT782" s="140">
        <f t="shared" si="314"/>
        <v>0</v>
      </c>
      <c r="BU782" s="119">
        <f t="shared" si="315"/>
        <v>4.9949223285239368E-2</v>
      </c>
      <c r="BV782" s="119" t="str">
        <f t="shared" si="316"/>
        <v/>
      </c>
      <c r="BZ782" s="136">
        <f t="shared" si="298"/>
        <v>4.8640000000000736</v>
      </c>
      <c r="CA782" s="119">
        <f t="shared" si="296"/>
        <v>0.67655569081867473</v>
      </c>
      <c r="CB782" s="119">
        <f t="shared" si="297"/>
        <v>7.8036473000242523E-4</v>
      </c>
      <c r="CC782" s="119" t="str">
        <f t="shared" si="317"/>
        <v/>
      </c>
      <c r="CD782" s="121" t="str">
        <f t="shared" si="318"/>
        <v/>
      </c>
    </row>
    <row r="783" spans="51:82" ht="20.100000000000001" customHeight="1" x14ac:dyDescent="0.25">
      <c r="AY783" s="134">
        <v>754</v>
      </c>
      <c r="AZ783" s="119">
        <f t="shared" si="299"/>
        <v>-1519.9184343676407</v>
      </c>
      <c r="BA783" s="140">
        <f t="shared" si="300"/>
        <v>1.5915883916611619E-4</v>
      </c>
      <c r="BB783" s="140">
        <f t="shared" si="301"/>
        <v>0.16255775645082429</v>
      </c>
      <c r="BC783" s="119" t="str">
        <f t="shared" si="302"/>
        <v/>
      </c>
      <c r="BD783" s="119">
        <f t="shared" si="303"/>
        <v>1.5915883916611619E-4</v>
      </c>
      <c r="BE783" s="119" t="str">
        <f t="shared" si="304"/>
        <v/>
      </c>
      <c r="BF783" s="119">
        <f t="shared" si="305"/>
        <v>0</v>
      </c>
      <c r="BG783" s="119">
        <f t="shared" si="306"/>
        <v>1.5915883916611619E-4</v>
      </c>
      <c r="BH783" s="119" t="str">
        <f t="shared" si="307"/>
        <v/>
      </c>
      <c r="BM783" s="134">
        <v>754</v>
      </c>
      <c r="BN783" s="119">
        <f t="shared" si="308"/>
        <v>-4.824023875453781</v>
      </c>
      <c r="BO783" s="140">
        <f t="shared" si="309"/>
        <v>5.0146612016587266E-2</v>
      </c>
      <c r="BP783" s="140">
        <f t="shared" si="310"/>
        <v>0.16255775645082432</v>
      </c>
      <c r="BQ783" s="119" t="str">
        <f t="shared" si="311"/>
        <v/>
      </c>
      <c r="BR783" s="119">
        <f t="shared" si="312"/>
        <v>5.0146612016587266E-2</v>
      </c>
      <c r="BS783" s="119" t="str">
        <f t="shared" si="313"/>
        <v/>
      </c>
      <c r="BT783" s="140">
        <f t="shared" si="314"/>
        <v>0</v>
      </c>
      <c r="BU783" s="119">
        <f t="shared" si="315"/>
        <v>5.0146612016587266E-2</v>
      </c>
      <c r="BV783" s="119" t="str">
        <f t="shared" si="316"/>
        <v/>
      </c>
      <c r="BZ783" s="136">
        <f t="shared" si="298"/>
        <v>4.8704000000000738</v>
      </c>
      <c r="CA783" s="119">
        <f t="shared" si="296"/>
        <v>0.6757753260886723</v>
      </c>
      <c r="CB783" s="119">
        <f t="shared" si="297"/>
        <v>7.8043118247406174E-4</v>
      </c>
      <c r="CC783" s="119" t="str">
        <f t="shared" si="317"/>
        <v/>
      </c>
      <c r="CD783" s="121" t="str">
        <f t="shared" si="318"/>
        <v/>
      </c>
    </row>
    <row r="784" spans="51:82" ht="20.100000000000001" customHeight="1" x14ac:dyDescent="0.25">
      <c r="AY784" s="134">
        <v>755</v>
      </c>
      <c r="AZ784" s="119">
        <f t="shared" si="299"/>
        <v>-1513.7399041466342</v>
      </c>
      <c r="BA784" s="140">
        <f t="shared" si="300"/>
        <v>1.5978524454110703E-4</v>
      </c>
      <c r="BB784" s="140">
        <f t="shared" si="301"/>
        <v>0.16354305932769223</v>
      </c>
      <c r="BC784" s="119" t="str">
        <f t="shared" si="302"/>
        <v/>
      </c>
      <c r="BD784" s="119">
        <f t="shared" si="303"/>
        <v>1.5978524454110703E-4</v>
      </c>
      <c r="BE784" s="119" t="str">
        <f t="shared" si="304"/>
        <v/>
      </c>
      <c r="BF784" s="119">
        <f t="shared" si="305"/>
        <v>0</v>
      </c>
      <c r="BG784" s="119">
        <f t="shared" si="306"/>
        <v>1.5978524454110703E-4</v>
      </c>
      <c r="BH784" s="119" t="str">
        <f t="shared" si="307"/>
        <v/>
      </c>
      <c r="BM784" s="134">
        <v>755</v>
      </c>
      <c r="BN784" s="119">
        <f t="shared" si="308"/>
        <v>-4.8044140223015308</v>
      </c>
      <c r="BO784" s="140">
        <f t="shared" si="309"/>
        <v>5.0343975276267654E-2</v>
      </c>
      <c r="BP784" s="140">
        <f t="shared" si="310"/>
        <v>0.16354305932769236</v>
      </c>
      <c r="BQ784" s="119" t="str">
        <f t="shared" si="311"/>
        <v/>
      </c>
      <c r="BR784" s="119">
        <f t="shared" si="312"/>
        <v>5.0343975276267654E-2</v>
      </c>
      <c r="BS784" s="119" t="str">
        <f t="shared" si="313"/>
        <v/>
      </c>
      <c r="BT784" s="140">
        <f t="shared" si="314"/>
        <v>0</v>
      </c>
      <c r="BU784" s="119">
        <f t="shared" si="315"/>
        <v>5.0343975276267654E-2</v>
      </c>
      <c r="BV784" s="119" t="str">
        <f t="shared" si="316"/>
        <v/>
      </c>
      <c r="BZ784" s="136">
        <f t="shared" si="298"/>
        <v>4.876800000000074</v>
      </c>
      <c r="CA784" s="119">
        <f t="shared" si="296"/>
        <v>0.67499489490619824</v>
      </c>
      <c r="CB784" s="119">
        <f t="shared" si="297"/>
        <v>7.8049427571136309E-4</v>
      </c>
      <c r="CC784" s="119" t="str">
        <f t="shared" si="317"/>
        <v/>
      </c>
      <c r="CD784" s="121" t="str">
        <f t="shared" si="318"/>
        <v/>
      </c>
    </row>
    <row r="785" spans="51:82" ht="20.100000000000001" customHeight="1" x14ac:dyDescent="0.25">
      <c r="AY785" s="134">
        <v>756</v>
      </c>
      <c r="AZ785" s="119">
        <f t="shared" si="299"/>
        <v>-1507.5613739256269</v>
      </c>
      <c r="BA785" s="140">
        <f t="shared" si="300"/>
        <v>1.6041154866989487E-4</v>
      </c>
      <c r="BB785" s="140">
        <f t="shared" si="301"/>
        <v>0.16453223216684826</v>
      </c>
      <c r="BC785" s="119" t="str">
        <f t="shared" si="302"/>
        <v/>
      </c>
      <c r="BD785" s="119">
        <f t="shared" si="303"/>
        <v>1.6041154866989487E-4</v>
      </c>
      <c r="BE785" s="119" t="str">
        <f t="shared" si="304"/>
        <v/>
      </c>
      <c r="BF785" s="119">
        <f t="shared" si="305"/>
        <v>0</v>
      </c>
      <c r="BG785" s="119">
        <f t="shared" si="306"/>
        <v>1.6041154866989487E-4</v>
      </c>
      <c r="BH785" s="119" t="str">
        <f t="shared" si="307"/>
        <v/>
      </c>
      <c r="BM785" s="134">
        <v>756</v>
      </c>
      <c r="BN785" s="119">
        <f t="shared" si="308"/>
        <v>-4.7848041691492789</v>
      </c>
      <c r="BO785" s="140">
        <f t="shared" si="309"/>
        <v>5.0541306636029126E-2</v>
      </c>
      <c r="BP785" s="140">
        <f t="shared" si="310"/>
        <v>0.16453223216684831</v>
      </c>
      <c r="BQ785" s="119" t="str">
        <f t="shared" si="311"/>
        <v/>
      </c>
      <c r="BR785" s="119">
        <f t="shared" si="312"/>
        <v>5.0541306636029126E-2</v>
      </c>
      <c r="BS785" s="119" t="str">
        <f t="shared" si="313"/>
        <v/>
      </c>
      <c r="BT785" s="140">
        <f t="shared" si="314"/>
        <v>0</v>
      </c>
      <c r="BU785" s="119">
        <f t="shared" si="315"/>
        <v>5.0541306636029126E-2</v>
      </c>
      <c r="BV785" s="119" t="str">
        <f t="shared" si="316"/>
        <v/>
      </c>
      <c r="BZ785" s="136">
        <f t="shared" si="298"/>
        <v>4.8832000000000741</v>
      </c>
      <c r="CA785" s="119">
        <f t="shared" si="296"/>
        <v>0.67421440063048688</v>
      </c>
      <c r="CB785" s="119">
        <f t="shared" si="297"/>
        <v>7.8055401771959243E-4</v>
      </c>
      <c r="CC785" s="119" t="str">
        <f t="shared" si="317"/>
        <v/>
      </c>
      <c r="CD785" s="121" t="str">
        <f t="shared" si="318"/>
        <v/>
      </c>
    </row>
    <row r="786" spans="51:82" ht="20.100000000000001" customHeight="1" x14ac:dyDescent="0.25">
      <c r="AY786" s="134">
        <v>757</v>
      </c>
      <c r="AZ786" s="119">
        <f t="shared" si="299"/>
        <v>-1501.3828437046204</v>
      </c>
      <c r="BA786" s="140">
        <f t="shared" si="300"/>
        <v>1.610377310747787E-4</v>
      </c>
      <c r="BB786" s="140">
        <f t="shared" si="301"/>
        <v>0.16552527427951666</v>
      </c>
      <c r="BC786" s="119" t="str">
        <f t="shared" si="302"/>
        <v/>
      </c>
      <c r="BD786" s="119">
        <f t="shared" si="303"/>
        <v>1.610377310747787E-4</v>
      </c>
      <c r="BE786" s="119" t="str">
        <f t="shared" si="304"/>
        <v/>
      </c>
      <c r="BF786" s="119">
        <f t="shared" si="305"/>
        <v>0</v>
      </c>
      <c r="BG786" s="119">
        <f t="shared" si="306"/>
        <v>1.610377310747787E-4</v>
      </c>
      <c r="BH786" s="119" t="str">
        <f t="shared" si="307"/>
        <v/>
      </c>
      <c r="BM786" s="134">
        <v>757</v>
      </c>
      <c r="BN786" s="119">
        <f t="shared" si="308"/>
        <v>-4.7651943159970287</v>
      </c>
      <c r="BO786" s="140">
        <f t="shared" si="309"/>
        <v>5.0738599643906299E-2</v>
      </c>
      <c r="BP786" s="140">
        <f t="shared" si="310"/>
        <v>0.16552527427951666</v>
      </c>
      <c r="BQ786" s="119" t="str">
        <f t="shared" si="311"/>
        <v/>
      </c>
      <c r="BR786" s="119">
        <f t="shared" si="312"/>
        <v>5.0738599643906299E-2</v>
      </c>
      <c r="BS786" s="119" t="str">
        <f t="shared" si="313"/>
        <v/>
      </c>
      <c r="BT786" s="140">
        <f t="shared" si="314"/>
        <v>0</v>
      </c>
      <c r="BU786" s="119">
        <f t="shared" si="315"/>
        <v>5.0738599643906299E-2</v>
      </c>
      <c r="BV786" s="119" t="str">
        <f t="shared" si="316"/>
        <v/>
      </c>
      <c r="BZ786" s="136">
        <f t="shared" si="298"/>
        <v>4.8896000000000743</v>
      </c>
      <c r="CA786" s="119">
        <f t="shared" si="296"/>
        <v>0.67343384661276728</v>
      </c>
      <c r="CB786" s="119">
        <f t="shared" si="297"/>
        <v>7.806104165156702E-4</v>
      </c>
      <c r="CC786" s="119" t="str">
        <f t="shared" si="317"/>
        <v/>
      </c>
      <c r="CD786" s="121" t="str">
        <f t="shared" si="318"/>
        <v/>
      </c>
    </row>
    <row r="787" spans="51:82" ht="20.100000000000001" customHeight="1" x14ac:dyDescent="0.25">
      <c r="AY787" s="134">
        <v>758</v>
      </c>
      <c r="AZ787" s="119">
        <f t="shared" si="299"/>
        <v>-1495.204313483614</v>
      </c>
      <c r="BA787" s="140">
        <f t="shared" si="300"/>
        <v>1.6166377120381111E-4</v>
      </c>
      <c r="BB787" s="140">
        <f t="shared" si="301"/>
        <v>0.16652218485017037</v>
      </c>
      <c r="BC787" s="119" t="str">
        <f t="shared" si="302"/>
        <v/>
      </c>
      <c r="BD787" s="119">
        <f t="shared" si="303"/>
        <v>1.6166377120381111E-4</v>
      </c>
      <c r="BE787" s="119" t="str">
        <f t="shared" si="304"/>
        <v/>
      </c>
      <c r="BF787" s="119">
        <f t="shared" si="305"/>
        <v>0</v>
      </c>
      <c r="BG787" s="119">
        <f t="shared" si="306"/>
        <v>1.6166377120381111E-4</v>
      </c>
      <c r="BH787" s="119" t="str">
        <f t="shared" si="307"/>
        <v/>
      </c>
      <c r="BM787" s="134">
        <v>758</v>
      </c>
      <c r="BN787" s="119">
        <f t="shared" si="308"/>
        <v>-4.7455844628447768</v>
      </c>
      <c r="BO787" s="140">
        <f t="shared" si="309"/>
        <v>5.0935847824540734E-2</v>
      </c>
      <c r="BP787" s="140">
        <f t="shared" si="310"/>
        <v>0.16652218485017048</v>
      </c>
      <c r="BQ787" s="119" t="str">
        <f t="shared" si="311"/>
        <v/>
      </c>
      <c r="BR787" s="119">
        <f t="shared" si="312"/>
        <v>5.0935847824540734E-2</v>
      </c>
      <c r="BS787" s="119" t="str">
        <f t="shared" si="313"/>
        <v/>
      </c>
      <c r="BT787" s="140">
        <f t="shared" si="314"/>
        <v>0</v>
      </c>
      <c r="BU787" s="119">
        <f t="shared" si="315"/>
        <v>5.0935847824540734E-2</v>
      </c>
      <c r="BV787" s="119" t="str">
        <f t="shared" si="316"/>
        <v/>
      </c>
      <c r="BZ787" s="136">
        <f t="shared" si="298"/>
        <v>4.8960000000000745</v>
      </c>
      <c r="CA787" s="119">
        <f t="shared" si="296"/>
        <v>0.67265323619625161</v>
      </c>
      <c r="CB787" s="119">
        <f t="shared" si="297"/>
        <v>7.8066348012717501E-4</v>
      </c>
      <c r="CC787" s="119" t="str">
        <f t="shared" si="317"/>
        <v/>
      </c>
      <c r="CD787" s="121" t="str">
        <f t="shared" si="318"/>
        <v/>
      </c>
    </row>
    <row r="788" spans="51:82" ht="20.100000000000001" customHeight="1" x14ac:dyDescent="0.25">
      <c r="AY788" s="134">
        <v>759</v>
      </c>
      <c r="AZ788" s="119">
        <f t="shared" si="299"/>
        <v>-1489.0257832626075</v>
      </c>
      <c r="BA788" s="140">
        <f t="shared" si="300"/>
        <v>1.622896484318259E-4</v>
      </c>
      <c r="BB788" s="140">
        <f t="shared" si="301"/>
        <v>0.16752296293607458</v>
      </c>
      <c r="BC788" s="119" t="str">
        <f t="shared" si="302"/>
        <v/>
      </c>
      <c r="BD788" s="119">
        <f t="shared" si="303"/>
        <v>1.622896484318259E-4</v>
      </c>
      <c r="BE788" s="119" t="str">
        <f t="shared" si="304"/>
        <v/>
      </c>
      <c r="BF788" s="119">
        <f t="shared" si="305"/>
        <v>0</v>
      </c>
      <c r="BG788" s="119">
        <f t="shared" si="306"/>
        <v>1.622896484318259E-4</v>
      </c>
      <c r="BH788" s="119" t="str">
        <f t="shared" si="307"/>
        <v/>
      </c>
      <c r="BM788" s="134">
        <v>759</v>
      </c>
      <c r="BN788" s="119">
        <f t="shared" si="308"/>
        <v>-4.7259746096925248</v>
      </c>
      <c r="BO788" s="140">
        <f t="shared" si="309"/>
        <v>5.1133044679504712E-2</v>
      </c>
      <c r="BP788" s="140">
        <f t="shared" si="310"/>
        <v>0.16752296293607477</v>
      </c>
      <c r="BQ788" s="119" t="str">
        <f t="shared" si="311"/>
        <v/>
      </c>
      <c r="BR788" s="119">
        <f t="shared" si="312"/>
        <v>5.1133044679504712E-2</v>
      </c>
      <c r="BS788" s="119" t="str">
        <f t="shared" si="313"/>
        <v/>
      </c>
      <c r="BT788" s="140">
        <f t="shared" si="314"/>
        <v>0</v>
      </c>
      <c r="BU788" s="119">
        <f t="shared" si="315"/>
        <v>5.1133044679504712E-2</v>
      </c>
      <c r="BV788" s="119" t="str">
        <f t="shared" si="316"/>
        <v/>
      </c>
      <c r="BZ788" s="136">
        <f t="shared" si="298"/>
        <v>4.9024000000000747</v>
      </c>
      <c r="CA788" s="119">
        <f t="shared" si="296"/>
        <v>0.67187257271612444</v>
      </c>
      <c r="CB788" s="119">
        <f t="shared" si="297"/>
        <v>7.8071321659212156E-4</v>
      </c>
      <c r="CC788" s="119" t="str">
        <f t="shared" si="317"/>
        <v/>
      </c>
      <c r="CD788" s="121" t="str">
        <f t="shared" si="318"/>
        <v/>
      </c>
    </row>
    <row r="789" spans="51:82" ht="20.100000000000001" customHeight="1" x14ac:dyDescent="0.25">
      <c r="AY789" s="134">
        <v>760</v>
      </c>
      <c r="AZ789" s="119">
        <f t="shared" si="299"/>
        <v>-1482.8472530416002</v>
      </c>
      <c r="BA789" s="140">
        <f t="shared" si="300"/>
        <v>1.6291534206147604E-4</v>
      </c>
      <c r="BB789" s="140">
        <f t="shared" si="301"/>
        <v>0.16852760746683787</v>
      </c>
      <c r="BC789" s="119" t="str">
        <f t="shared" si="302"/>
        <v/>
      </c>
      <c r="BD789" s="119">
        <f t="shared" si="303"/>
        <v>1.6291534206147604E-4</v>
      </c>
      <c r="BE789" s="119" t="str">
        <f t="shared" si="304"/>
        <v/>
      </c>
      <c r="BF789" s="119">
        <f t="shared" si="305"/>
        <v>0</v>
      </c>
      <c r="BG789" s="119">
        <f t="shared" si="306"/>
        <v>1.6291534206147604E-4</v>
      </c>
      <c r="BH789" s="119" t="str">
        <f t="shared" si="307"/>
        <v/>
      </c>
      <c r="BM789" s="134">
        <v>760</v>
      </c>
      <c r="BN789" s="119">
        <f t="shared" si="308"/>
        <v>-4.7063647565402746</v>
      </c>
      <c r="BO789" s="140">
        <f t="shared" si="309"/>
        <v>5.1330183687628317E-2</v>
      </c>
      <c r="BP789" s="140">
        <f t="shared" si="310"/>
        <v>0.16852760746683787</v>
      </c>
      <c r="BQ789" s="119" t="str">
        <f t="shared" si="311"/>
        <v/>
      </c>
      <c r="BR789" s="119">
        <f t="shared" si="312"/>
        <v>5.1330183687628317E-2</v>
      </c>
      <c r="BS789" s="119" t="str">
        <f t="shared" si="313"/>
        <v/>
      </c>
      <c r="BT789" s="140">
        <f t="shared" si="314"/>
        <v>0</v>
      </c>
      <c r="BU789" s="119">
        <f t="shared" si="315"/>
        <v>5.1330183687628317E-2</v>
      </c>
      <c r="BV789" s="119" t="str">
        <f t="shared" si="316"/>
        <v/>
      </c>
      <c r="BZ789" s="136">
        <f t="shared" si="298"/>
        <v>4.9088000000000749</v>
      </c>
      <c r="CA789" s="119">
        <f t="shared" si="296"/>
        <v>0.67109185949953232</v>
      </c>
      <c r="CB789" s="119">
        <f t="shared" si="297"/>
        <v>7.8075963396040393E-4</v>
      </c>
      <c r="CC789" s="119" t="str">
        <f t="shared" si="317"/>
        <v/>
      </c>
      <c r="CD789" s="121" t="str">
        <f t="shared" si="318"/>
        <v/>
      </c>
    </row>
    <row r="790" spans="51:82" ht="20.100000000000001" customHeight="1" x14ac:dyDescent="0.25">
      <c r="AY790" s="134">
        <v>761</v>
      </c>
      <c r="AZ790" s="119">
        <f t="shared" si="299"/>
        <v>-1476.6687228205938</v>
      </c>
      <c r="BA790" s="140">
        <f t="shared" si="300"/>
        <v>1.6354083132428127E-4</v>
      </c>
      <c r="BB790" s="140">
        <f t="shared" si="301"/>
        <v>0.16953611724396878</v>
      </c>
      <c r="BC790" s="119" t="str">
        <f t="shared" si="302"/>
        <v/>
      </c>
      <c r="BD790" s="119">
        <f t="shared" si="303"/>
        <v>1.6354083132428127E-4</v>
      </c>
      <c r="BE790" s="119" t="str">
        <f t="shared" si="304"/>
        <v/>
      </c>
      <c r="BF790" s="119">
        <f t="shared" si="305"/>
        <v>0</v>
      </c>
      <c r="BG790" s="119">
        <f t="shared" si="306"/>
        <v>1.6354083132428127E-4</v>
      </c>
      <c r="BH790" s="119" t="str">
        <f t="shared" si="307"/>
        <v/>
      </c>
      <c r="BM790" s="134">
        <v>761</v>
      </c>
      <c r="BN790" s="119">
        <f t="shared" si="308"/>
        <v>-4.6867549033880227</v>
      </c>
      <c r="BO790" s="140">
        <f t="shared" si="309"/>
        <v>5.152725830532958E-2</v>
      </c>
      <c r="BP790" s="140">
        <f t="shared" si="310"/>
        <v>0.16953611724396889</v>
      </c>
      <c r="BQ790" s="119" t="str">
        <f t="shared" si="311"/>
        <v/>
      </c>
      <c r="BR790" s="119">
        <f t="shared" si="312"/>
        <v>5.152725830532958E-2</v>
      </c>
      <c r="BS790" s="119" t="str">
        <f t="shared" si="313"/>
        <v/>
      </c>
      <c r="BT790" s="140">
        <f t="shared" si="314"/>
        <v>0</v>
      </c>
      <c r="BU790" s="119">
        <f t="shared" si="315"/>
        <v>5.152725830532958E-2</v>
      </c>
      <c r="BV790" s="119" t="str">
        <f t="shared" si="316"/>
        <v/>
      </c>
      <c r="BZ790" s="136">
        <f t="shared" si="298"/>
        <v>4.9152000000000751</v>
      </c>
      <c r="CA790" s="119">
        <f t="shared" si="296"/>
        <v>0.67031109986557191</v>
      </c>
      <c r="CB790" s="119">
        <f t="shared" si="297"/>
        <v>7.8080274029113106E-4</v>
      </c>
      <c r="CC790" s="119" t="str">
        <f t="shared" si="317"/>
        <v/>
      </c>
      <c r="CD790" s="121" t="str">
        <f t="shared" si="318"/>
        <v/>
      </c>
    </row>
    <row r="791" spans="51:82" ht="20.100000000000001" customHeight="1" x14ac:dyDescent="0.25">
      <c r="AY791" s="134">
        <v>762</v>
      </c>
      <c r="AZ791" s="119">
        <f t="shared" si="299"/>
        <v>-1470.4901925995873</v>
      </c>
      <c r="BA791" s="140">
        <f t="shared" si="300"/>
        <v>1.6416609538168599E-4</v>
      </c>
      <c r="BB791" s="140">
        <f t="shared" si="301"/>
        <v>0.170548490940441</v>
      </c>
      <c r="BC791" s="119" t="str">
        <f t="shared" si="302"/>
        <v/>
      </c>
      <c r="BD791" s="119">
        <f t="shared" si="303"/>
        <v>1.6416609538168599E-4</v>
      </c>
      <c r="BE791" s="119" t="str">
        <f t="shared" si="304"/>
        <v/>
      </c>
      <c r="BF791" s="119">
        <f t="shared" si="305"/>
        <v>0</v>
      </c>
      <c r="BG791" s="119">
        <f t="shared" si="306"/>
        <v>1.6416609538168599E-4</v>
      </c>
      <c r="BH791" s="119" t="str">
        <f t="shared" si="307"/>
        <v/>
      </c>
      <c r="BM791" s="134">
        <v>762</v>
      </c>
      <c r="BN791" s="119">
        <f t="shared" si="308"/>
        <v>-4.6671450502357725</v>
      </c>
      <c r="BO791" s="140">
        <f t="shared" si="309"/>
        <v>5.1724261966947543E-2</v>
      </c>
      <c r="BP791" s="140">
        <f t="shared" si="310"/>
        <v>0.17054849094044103</v>
      </c>
      <c r="BQ791" s="119" t="str">
        <f t="shared" si="311"/>
        <v/>
      </c>
      <c r="BR791" s="119">
        <f t="shared" si="312"/>
        <v>5.1724261966947543E-2</v>
      </c>
      <c r="BS791" s="119" t="str">
        <f t="shared" si="313"/>
        <v/>
      </c>
      <c r="BT791" s="140">
        <f t="shared" si="314"/>
        <v>0</v>
      </c>
      <c r="BU791" s="119">
        <f t="shared" si="315"/>
        <v>5.1724261966947543E-2</v>
      </c>
      <c r="BV791" s="119" t="str">
        <f t="shared" si="316"/>
        <v/>
      </c>
      <c r="BZ791" s="136">
        <f t="shared" si="298"/>
        <v>4.9216000000000752</v>
      </c>
      <c r="CA791" s="119">
        <f t="shared" ref="CA791:CA854" si="319">_xlfn.CHISQ.DIST.RT(BZ791,7)</f>
        <v>0.66953029712528078</v>
      </c>
      <c r="CB791" s="119">
        <f t="shared" ref="CB791:CB854" si="320">CA791-CA792</f>
        <v>7.8084254365529127E-4</v>
      </c>
      <c r="CC791" s="119" t="str">
        <f t="shared" si="317"/>
        <v/>
      </c>
      <c r="CD791" s="121" t="str">
        <f t="shared" si="318"/>
        <v/>
      </c>
    </row>
    <row r="792" spans="51:82" ht="20.100000000000001" customHeight="1" x14ac:dyDescent="0.25">
      <c r="AY792" s="134">
        <v>763</v>
      </c>
      <c r="AZ792" s="119">
        <f t="shared" si="299"/>
        <v>-1464.3116623785809</v>
      </c>
      <c r="BA792" s="140">
        <f t="shared" si="300"/>
        <v>1.6479111332612606E-4</v>
      </c>
      <c r="BB792" s="140">
        <f t="shared" si="301"/>
        <v>0.17156472710026213</v>
      </c>
      <c r="BC792" s="119" t="str">
        <f t="shared" si="302"/>
        <v/>
      </c>
      <c r="BD792" s="119">
        <f t="shared" si="303"/>
        <v>1.6479111332612606E-4</v>
      </c>
      <c r="BE792" s="119" t="str">
        <f t="shared" si="304"/>
        <v/>
      </c>
      <c r="BF792" s="119">
        <f t="shared" si="305"/>
        <v>0</v>
      </c>
      <c r="BG792" s="119">
        <f t="shared" si="306"/>
        <v>1.6479111332612606E-4</v>
      </c>
      <c r="BH792" s="119" t="str">
        <f t="shared" si="307"/>
        <v/>
      </c>
      <c r="BM792" s="134">
        <v>763</v>
      </c>
      <c r="BN792" s="119">
        <f t="shared" si="308"/>
        <v>-4.6475351970835206</v>
      </c>
      <c r="BO792" s="140">
        <f t="shared" si="309"/>
        <v>5.1921188085078694E-2</v>
      </c>
      <c r="BP792" s="140">
        <f t="shared" si="310"/>
        <v>0.17156472710026227</v>
      </c>
      <c r="BQ792" s="119" t="str">
        <f t="shared" si="311"/>
        <v/>
      </c>
      <c r="BR792" s="119">
        <f t="shared" si="312"/>
        <v>5.1921188085078694E-2</v>
      </c>
      <c r="BS792" s="119" t="str">
        <f t="shared" si="313"/>
        <v/>
      </c>
      <c r="BT792" s="140">
        <f t="shared" si="314"/>
        <v>0</v>
      </c>
      <c r="BU792" s="119">
        <f t="shared" si="315"/>
        <v>5.1921188085078694E-2</v>
      </c>
      <c r="BV792" s="119" t="str">
        <f t="shared" si="316"/>
        <v/>
      </c>
      <c r="BZ792" s="136">
        <f t="shared" si="298"/>
        <v>4.9280000000000754</v>
      </c>
      <c r="CA792" s="119">
        <f t="shared" si="319"/>
        <v>0.66874945458162549</v>
      </c>
      <c r="CB792" s="119">
        <f t="shared" si="320"/>
        <v>7.8087905213275466E-4</v>
      </c>
      <c r="CC792" s="119" t="str">
        <f t="shared" si="317"/>
        <v/>
      </c>
      <c r="CD792" s="121" t="str">
        <f t="shared" si="318"/>
        <v/>
      </c>
    </row>
    <row r="793" spans="51:82" ht="20.100000000000001" customHeight="1" x14ac:dyDescent="0.25">
      <c r="AY793" s="134">
        <v>764</v>
      </c>
      <c r="AZ793" s="119">
        <f t="shared" si="299"/>
        <v>-1458.1331321575735</v>
      </c>
      <c r="BA793" s="140">
        <f t="shared" si="300"/>
        <v>1.6541586418210587E-4</v>
      </c>
      <c r="BB793" s="140">
        <f t="shared" si="301"/>
        <v>0.17258482413805185</v>
      </c>
      <c r="BC793" s="119" t="str">
        <f t="shared" si="302"/>
        <v/>
      </c>
      <c r="BD793" s="119">
        <f t="shared" si="303"/>
        <v>1.6541586418210587E-4</v>
      </c>
      <c r="BE793" s="119" t="str">
        <f t="shared" si="304"/>
        <v/>
      </c>
      <c r="BF793" s="119">
        <f t="shared" si="305"/>
        <v>0</v>
      </c>
      <c r="BG793" s="119">
        <f t="shared" si="306"/>
        <v>1.6541586418210587E-4</v>
      </c>
      <c r="BH793" s="119" t="str">
        <f t="shared" si="307"/>
        <v/>
      </c>
      <c r="BM793" s="134">
        <v>764</v>
      </c>
      <c r="BN793" s="119">
        <f t="shared" si="308"/>
        <v>-4.6279253439312704</v>
      </c>
      <c r="BO793" s="140">
        <f t="shared" si="309"/>
        <v>5.211803005091601E-2</v>
      </c>
      <c r="BP793" s="140">
        <f t="shared" si="310"/>
        <v>0.17258482413805185</v>
      </c>
      <c r="BQ793" s="119" t="str">
        <f t="shared" si="311"/>
        <v/>
      </c>
      <c r="BR793" s="119">
        <f t="shared" si="312"/>
        <v>5.211803005091601E-2</v>
      </c>
      <c r="BS793" s="119" t="str">
        <f t="shared" si="313"/>
        <v/>
      </c>
      <c r="BT793" s="140">
        <f t="shared" si="314"/>
        <v>0</v>
      </c>
      <c r="BU793" s="119">
        <f t="shared" si="315"/>
        <v>5.211803005091601E-2</v>
      </c>
      <c r="BV793" s="119" t="str">
        <f t="shared" si="316"/>
        <v/>
      </c>
      <c r="BZ793" s="136">
        <f t="shared" ref="BZ793:BZ856" si="321">BZ792+$CC$19</f>
        <v>4.9344000000000756</v>
      </c>
      <c r="CA793" s="119">
        <f t="shared" si="319"/>
        <v>0.66796857552949274</v>
      </c>
      <c r="CB793" s="119">
        <f t="shared" si="320"/>
        <v>7.8091227381393846E-4</v>
      </c>
      <c r="CC793" s="119" t="str">
        <f t="shared" si="317"/>
        <v/>
      </c>
      <c r="CD793" s="121" t="str">
        <f t="shared" si="318"/>
        <v/>
      </c>
    </row>
    <row r="794" spans="51:82" ht="20.100000000000001" customHeight="1" x14ac:dyDescent="0.25">
      <c r="AY794" s="134">
        <v>765</v>
      </c>
      <c r="AZ794" s="119">
        <f t="shared" si="299"/>
        <v>-1451.9546019365671</v>
      </c>
      <c r="BA794" s="140">
        <f t="shared" si="300"/>
        <v>1.6604032690728407E-4</v>
      </c>
      <c r="BB794" s="140">
        <f t="shared" si="301"/>
        <v>0.17360878033862448</v>
      </c>
      <c r="BC794" s="119" t="str">
        <f t="shared" si="302"/>
        <v/>
      </c>
      <c r="BD794" s="119">
        <f t="shared" si="303"/>
        <v>1.6604032690728407E-4</v>
      </c>
      <c r="BE794" s="119" t="str">
        <f t="shared" si="304"/>
        <v/>
      </c>
      <c r="BF794" s="119">
        <f t="shared" si="305"/>
        <v>0</v>
      </c>
      <c r="BG794" s="119">
        <f t="shared" si="306"/>
        <v>1.6604032690728407E-4</v>
      </c>
      <c r="BH794" s="119" t="str">
        <f t="shared" si="307"/>
        <v/>
      </c>
      <c r="BM794" s="134">
        <v>765</v>
      </c>
      <c r="BN794" s="119">
        <f t="shared" si="308"/>
        <v>-4.6083154907790185</v>
      </c>
      <c r="BO794" s="140">
        <f t="shared" si="309"/>
        <v>5.231478123459142E-2</v>
      </c>
      <c r="BP794" s="140">
        <f t="shared" si="310"/>
        <v>0.17360878033862462</v>
      </c>
      <c r="BQ794" s="119" t="str">
        <f t="shared" si="311"/>
        <v/>
      </c>
      <c r="BR794" s="119">
        <f t="shared" si="312"/>
        <v>5.231478123459142E-2</v>
      </c>
      <c r="BS794" s="119" t="str">
        <f t="shared" si="313"/>
        <v/>
      </c>
      <c r="BT794" s="140">
        <f t="shared" si="314"/>
        <v>0</v>
      </c>
      <c r="BU794" s="119">
        <f t="shared" si="315"/>
        <v>5.231478123459142E-2</v>
      </c>
      <c r="BV794" s="119" t="str">
        <f t="shared" si="316"/>
        <v/>
      </c>
      <c r="BZ794" s="136">
        <f t="shared" si="321"/>
        <v>4.9408000000000758</v>
      </c>
      <c r="CA794" s="119">
        <f t="shared" si="319"/>
        <v>0.6671876632556788</v>
      </c>
      <c r="CB794" s="119">
        <f t="shared" si="320"/>
        <v>7.8094221679858578E-4</v>
      </c>
      <c r="CC794" s="119" t="str">
        <f t="shared" si="317"/>
        <v/>
      </c>
      <c r="CD794" s="121" t="str">
        <f t="shared" si="318"/>
        <v/>
      </c>
    </row>
    <row r="795" spans="51:82" ht="20.100000000000001" customHeight="1" x14ac:dyDescent="0.25">
      <c r="AY795" s="134">
        <v>766</v>
      </c>
      <c r="AZ795" s="119">
        <f t="shared" si="299"/>
        <v>-1445.7760717155606</v>
      </c>
      <c r="BA795" s="140">
        <f t="shared" si="300"/>
        <v>1.6666448039357037E-4</v>
      </c>
      <c r="BB795" s="140">
        <f t="shared" si="301"/>
        <v>0.17463659385658056</v>
      </c>
      <c r="BC795" s="119" t="str">
        <f t="shared" si="302"/>
        <v/>
      </c>
      <c r="BD795" s="119">
        <f t="shared" si="303"/>
        <v>1.6666448039357037E-4</v>
      </c>
      <c r="BE795" s="119" t="str">
        <f t="shared" si="304"/>
        <v/>
      </c>
      <c r="BF795" s="119">
        <f t="shared" si="305"/>
        <v>0</v>
      </c>
      <c r="BG795" s="119">
        <f t="shared" si="306"/>
        <v>1.6666448039357037E-4</v>
      </c>
      <c r="BH795" s="119" t="str">
        <f t="shared" si="307"/>
        <v/>
      </c>
      <c r="BM795" s="134">
        <v>766</v>
      </c>
      <c r="BN795" s="119">
        <f t="shared" si="308"/>
        <v>-4.5887056376267683</v>
      </c>
      <c r="BO795" s="140">
        <f t="shared" si="309"/>
        <v>5.2511434985520897E-2</v>
      </c>
      <c r="BP795" s="140">
        <f t="shared" si="310"/>
        <v>0.17463659385658065</v>
      </c>
      <c r="BQ795" s="119" t="str">
        <f t="shared" si="311"/>
        <v/>
      </c>
      <c r="BR795" s="119">
        <f t="shared" si="312"/>
        <v>5.2511434985520897E-2</v>
      </c>
      <c r="BS795" s="119" t="str">
        <f t="shared" si="313"/>
        <v/>
      </c>
      <c r="BT795" s="140">
        <f t="shared" si="314"/>
        <v>0</v>
      </c>
      <c r="BU795" s="119">
        <f t="shared" si="315"/>
        <v>5.2511434985520897E-2</v>
      </c>
      <c r="BV795" s="119" t="str">
        <f t="shared" si="316"/>
        <v/>
      </c>
      <c r="BZ795" s="136">
        <f t="shared" si="321"/>
        <v>4.947200000000076</v>
      </c>
      <c r="CA795" s="119">
        <f t="shared" si="319"/>
        <v>0.66640672103888021</v>
      </c>
      <c r="CB795" s="119">
        <f t="shared" si="320"/>
        <v>7.8096888919698682E-4</v>
      </c>
      <c r="CC795" s="119" t="str">
        <f t="shared" si="317"/>
        <v/>
      </c>
      <c r="CD795" s="121" t="str">
        <f t="shared" si="318"/>
        <v/>
      </c>
    </row>
    <row r="796" spans="51:82" ht="20.100000000000001" customHeight="1" x14ac:dyDescent="0.25">
      <c r="AY796" s="134">
        <v>767</v>
      </c>
      <c r="AZ796" s="119">
        <f t="shared" si="299"/>
        <v>-1439.5975414945542</v>
      </c>
      <c r="BA796" s="140">
        <f t="shared" si="300"/>
        <v>1.6728830346822996E-4</v>
      </c>
      <c r="BB796" s="140">
        <f t="shared" si="301"/>
        <v>0.17566826271590286</v>
      </c>
      <c r="BC796" s="119" t="str">
        <f t="shared" si="302"/>
        <v/>
      </c>
      <c r="BD796" s="119">
        <f t="shared" si="303"/>
        <v>1.6728830346822996E-4</v>
      </c>
      <c r="BE796" s="119" t="str">
        <f t="shared" si="304"/>
        <v/>
      </c>
      <c r="BF796" s="119">
        <f t="shared" si="305"/>
        <v>0</v>
      </c>
      <c r="BG796" s="119">
        <f t="shared" si="306"/>
        <v>1.6728830346822996E-4</v>
      </c>
      <c r="BH796" s="119" t="str">
        <f t="shared" si="307"/>
        <v/>
      </c>
      <c r="BM796" s="134">
        <v>767</v>
      </c>
      <c r="BN796" s="119">
        <f t="shared" si="308"/>
        <v>-4.5690957844745164</v>
      </c>
      <c r="BO796" s="140">
        <f t="shared" si="309"/>
        <v>5.270798463275287E-2</v>
      </c>
      <c r="BP796" s="140">
        <f t="shared" si="310"/>
        <v>0.17566826271590297</v>
      </c>
      <c r="BQ796" s="119" t="str">
        <f t="shared" si="311"/>
        <v/>
      </c>
      <c r="BR796" s="119">
        <f t="shared" si="312"/>
        <v>5.270798463275287E-2</v>
      </c>
      <c r="BS796" s="119" t="str">
        <f t="shared" si="313"/>
        <v/>
      </c>
      <c r="BT796" s="140">
        <f t="shared" si="314"/>
        <v>0</v>
      </c>
      <c r="BU796" s="119">
        <f t="shared" si="315"/>
        <v>5.270798463275287E-2</v>
      </c>
      <c r="BV796" s="119" t="str">
        <f t="shared" si="316"/>
        <v/>
      </c>
      <c r="BZ796" s="136">
        <f t="shared" si="321"/>
        <v>4.9536000000000762</v>
      </c>
      <c r="CA796" s="119">
        <f t="shared" si="319"/>
        <v>0.66562575214968323</v>
      </c>
      <c r="CB796" s="119">
        <f t="shared" si="320"/>
        <v>7.8099229912820256E-4</v>
      </c>
      <c r="CC796" s="119" t="str">
        <f t="shared" si="317"/>
        <v/>
      </c>
      <c r="CD796" s="121" t="str">
        <f t="shared" si="318"/>
        <v/>
      </c>
    </row>
    <row r="797" spans="51:82" ht="20.100000000000001" customHeight="1" x14ac:dyDescent="0.25">
      <c r="AY797" s="134">
        <v>768</v>
      </c>
      <c r="AZ797" s="119">
        <f t="shared" ref="AZ797:AZ860" si="322">$AZ$23+(AY797*$AZ$26)</f>
        <v>-1433.4190112735469</v>
      </c>
      <c r="BA797" s="140">
        <f t="shared" ref="BA797:BA860" si="323">_xlfn.NORM.DIST($AZ797,$AZ$20,$AZ$21,0)</f>
        <v>1.6791177489499854E-4</v>
      </c>
      <c r="BB797" s="140">
        <f t="shared" ref="BB797:BB860" si="324">_xlfn.NORM.DIST($AZ797,$AZ$20,$AZ$21,1)</f>
        <v>0.17670378480956134</v>
      </c>
      <c r="BC797" s="119" t="str">
        <f t="shared" ref="BC797:BC860" si="325">IF(OR(BB797&lt;$BD$25,BB797&gt;$BD$26),BA797,"")</f>
        <v/>
      </c>
      <c r="BD797" s="119">
        <f t="shared" ref="BD797:BD860" si="326">IF(AND(BB797&gt;$BD$25,BB797&lt;$BD$26),BA797,"")</f>
        <v>1.6791177489499854E-4</v>
      </c>
      <c r="BE797" s="119" t="str">
        <f t="shared" ref="BE797:BE860" si="327">IF(BA797=MAX($BA$29:$BA$2029),BA797,"")</f>
        <v/>
      </c>
      <c r="BF797" s="119">
        <f t="shared" ref="BF797:BF860" si="328">_xlfn.NORM.DIST(AZ797,$BD$21,$BD$22,0)</f>
        <v>0</v>
      </c>
      <c r="BG797" s="119">
        <f t="shared" ref="BG797:BG860" si="329">IF(BF797=MAX($BF$29:$BF$2029),BA797,"")</f>
        <v>1.6791177489499854E-4</v>
      </c>
      <c r="BH797" s="119" t="str">
        <f t="shared" ref="BH797:BH860" si="330">IF(BG797=MIN($BG$29:$BG$2029),BG797,"")</f>
        <v/>
      </c>
      <c r="BM797" s="134">
        <v>768</v>
      </c>
      <c r="BN797" s="119">
        <f t="shared" ref="BN797:BN860" si="331">$BN$23+(BM797*$BN$26)</f>
        <v>-4.5494859313222662</v>
      </c>
      <c r="BO797" s="140">
        <f t="shared" ref="BO797:BO860" si="332">_xlfn.NORM.DIST(BN797,BN$20,BN$21,0)</f>
        <v>5.2904423485319242E-2</v>
      </c>
      <c r="BP797" s="140">
        <f t="shared" ref="BP797:BP860" si="333">_xlfn.NORM.DIST(BN797,BN$20,BN$21,1)</f>
        <v>0.17670378480956131</v>
      </c>
      <c r="BQ797" s="119" t="str">
        <f t="shared" ref="BQ797:BQ860" si="334">IF(OR(BP797&lt;$BR$25,BP797&gt;$BR$26),BO797,"")</f>
        <v/>
      </c>
      <c r="BR797" s="119">
        <f t="shared" ref="BR797:BR860" si="335">IF(AND(BP797&gt;$BR$25,BP797&lt;$BR$26),BO797,"")</f>
        <v>5.2904423485319242E-2</v>
      </c>
      <c r="BS797" s="119" t="str">
        <f t="shared" ref="BS797:BS860" si="336">IF(BO797=MAX($BO$29:$BO$2029),BO797,"")</f>
        <v/>
      </c>
      <c r="BT797" s="140">
        <f t="shared" ref="BT797:BT860" si="337">_xlfn.NORM.DIST(BN797,$BR$21,$BR$22,0)</f>
        <v>0</v>
      </c>
      <c r="BU797" s="119">
        <f t="shared" ref="BU797:BU860" si="338">IF(BT797=MAX($BT$29:$BT$2029),BO797,"")</f>
        <v>5.2904423485319242E-2</v>
      </c>
      <c r="BV797" s="119" t="str">
        <f t="shared" ref="BV797:BV860" si="339">IF(BU797=MIN($BU$29:$BU$2029),BU797,"")</f>
        <v/>
      </c>
      <c r="BZ797" s="136">
        <f t="shared" si="321"/>
        <v>4.9600000000000763</v>
      </c>
      <c r="CA797" s="119">
        <f t="shared" si="319"/>
        <v>0.66484475985055502</v>
      </c>
      <c r="CB797" s="119">
        <f t="shared" si="320"/>
        <v>7.8101245472039782E-4</v>
      </c>
      <c r="CC797" s="119" t="str">
        <f t="shared" si="317"/>
        <v/>
      </c>
      <c r="CD797" s="121" t="str">
        <f t="shared" si="318"/>
        <v/>
      </c>
    </row>
    <row r="798" spans="51:82" ht="20.100000000000001" customHeight="1" x14ac:dyDescent="0.25">
      <c r="AY798" s="134">
        <v>769</v>
      </c>
      <c r="AZ798" s="119">
        <f t="shared" si="322"/>
        <v>-1427.2404810525404</v>
      </c>
      <c r="BA798" s="140">
        <f t="shared" si="323"/>
        <v>1.6853487337520578E-4</v>
      </c>
      <c r="BB798" s="140">
        <f t="shared" si="324"/>
        <v>0.17774315789912315</v>
      </c>
      <c r="BC798" s="119" t="str">
        <f t="shared" si="325"/>
        <v/>
      </c>
      <c r="BD798" s="119">
        <f t="shared" si="326"/>
        <v>1.6853487337520578E-4</v>
      </c>
      <c r="BE798" s="119" t="str">
        <f t="shared" si="327"/>
        <v/>
      </c>
      <c r="BF798" s="119">
        <f t="shared" si="328"/>
        <v>0</v>
      </c>
      <c r="BG798" s="119">
        <f t="shared" si="329"/>
        <v>1.6853487337520578E-4</v>
      </c>
      <c r="BH798" s="119" t="str">
        <f t="shared" si="330"/>
        <v/>
      </c>
      <c r="BM798" s="134">
        <v>769</v>
      </c>
      <c r="BN798" s="119">
        <f t="shared" si="331"/>
        <v>-4.5298760781700143</v>
      </c>
      <c r="BO798" s="140">
        <f t="shared" si="332"/>
        <v>5.3100744832589614E-2</v>
      </c>
      <c r="BP798" s="140">
        <f t="shared" si="333"/>
        <v>0.17774315789912329</v>
      </c>
      <c r="BQ798" s="119" t="str">
        <f t="shared" si="334"/>
        <v/>
      </c>
      <c r="BR798" s="119">
        <f t="shared" si="335"/>
        <v>5.3100744832589614E-2</v>
      </c>
      <c r="BS798" s="119" t="str">
        <f t="shared" si="336"/>
        <v/>
      </c>
      <c r="BT798" s="140">
        <f t="shared" si="337"/>
        <v>0</v>
      </c>
      <c r="BU798" s="119">
        <f t="shared" si="338"/>
        <v>5.3100744832589614E-2</v>
      </c>
      <c r="BV798" s="119" t="str">
        <f t="shared" si="339"/>
        <v/>
      </c>
      <c r="BZ798" s="136">
        <f t="shared" si="321"/>
        <v>4.9664000000000765</v>
      </c>
      <c r="CA798" s="119">
        <f t="shared" si="319"/>
        <v>0.66406374739583462</v>
      </c>
      <c r="CB798" s="119">
        <f t="shared" si="320"/>
        <v>7.8102936411084123E-4</v>
      </c>
      <c r="CC798" s="119" t="str">
        <f t="shared" si="317"/>
        <v/>
      </c>
      <c r="CD798" s="121" t="str">
        <f t="shared" si="318"/>
        <v/>
      </c>
    </row>
    <row r="799" spans="51:82" ht="20.100000000000001" customHeight="1" x14ac:dyDescent="0.25">
      <c r="AY799" s="134">
        <v>770</v>
      </c>
      <c r="AZ799" s="119">
        <f t="shared" si="322"/>
        <v>-1421.061950831534</v>
      </c>
      <c r="BA799" s="140">
        <f t="shared" si="323"/>
        <v>1.6915757754890886E-4</v>
      </c>
      <c r="BB799" s="140">
        <f t="shared" si="324"/>
        <v>0.17878637961437169</v>
      </c>
      <c r="BC799" s="119" t="str">
        <f t="shared" si="325"/>
        <v/>
      </c>
      <c r="BD799" s="119">
        <f t="shared" si="326"/>
        <v>1.6915757754890886E-4</v>
      </c>
      <c r="BE799" s="119" t="str">
        <f t="shared" si="327"/>
        <v/>
      </c>
      <c r="BF799" s="119">
        <f t="shared" si="328"/>
        <v>0</v>
      </c>
      <c r="BG799" s="119">
        <f t="shared" si="329"/>
        <v>1.6915757754890886E-4</v>
      </c>
      <c r="BH799" s="119" t="str">
        <f t="shared" si="330"/>
        <v/>
      </c>
      <c r="BM799" s="134">
        <v>770</v>
      </c>
      <c r="BN799" s="119">
        <f t="shared" si="331"/>
        <v>-4.5102662250177623</v>
      </c>
      <c r="BO799" s="140">
        <f t="shared" si="332"/>
        <v>5.3296941944628161E-2</v>
      </c>
      <c r="BP799" s="140">
        <f t="shared" si="333"/>
        <v>0.17878637961437177</v>
      </c>
      <c r="BQ799" s="119" t="str">
        <f t="shared" si="334"/>
        <v/>
      </c>
      <c r="BR799" s="119">
        <f t="shared" si="335"/>
        <v>5.3296941944628161E-2</v>
      </c>
      <c r="BS799" s="119" t="str">
        <f t="shared" si="336"/>
        <v/>
      </c>
      <c r="BT799" s="140">
        <f t="shared" si="337"/>
        <v>0</v>
      </c>
      <c r="BU799" s="119">
        <f t="shared" si="338"/>
        <v>5.3296941944628161E-2</v>
      </c>
      <c r="BV799" s="119" t="str">
        <f t="shared" si="339"/>
        <v/>
      </c>
      <c r="BZ799" s="136">
        <f t="shared" si="321"/>
        <v>4.9728000000000767</v>
      </c>
      <c r="CA799" s="119">
        <f t="shared" si="319"/>
        <v>0.66328271803172378</v>
      </c>
      <c r="CB799" s="119">
        <f t="shared" si="320"/>
        <v>7.8104303544668241E-4</v>
      </c>
      <c r="CC799" s="119" t="str">
        <f t="shared" si="317"/>
        <v/>
      </c>
      <c r="CD799" s="121" t="str">
        <f t="shared" si="318"/>
        <v/>
      </c>
    </row>
    <row r="800" spans="51:82" ht="20.100000000000001" customHeight="1" x14ac:dyDescent="0.25">
      <c r="AY800" s="134">
        <v>771</v>
      </c>
      <c r="AZ800" s="119">
        <f t="shared" si="322"/>
        <v>-1414.8834206105266</v>
      </c>
      <c r="BA800" s="140">
        <f t="shared" si="323"/>
        <v>1.6977986599603438E-4</v>
      </c>
      <c r="BB800" s="140">
        <f t="shared" si="324"/>
        <v>0.17983344745293067</v>
      </c>
      <c r="BC800" s="119" t="str">
        <f t="shared" si="325"/>
        <v/>
      </c>
      <c r="BD800" s="119">
        <f t="shared" si="326"/>
        <v>1.6977986599603438E-4</v>
      </c>
      <c r="BE800" s="119" t="str">
        <f t="shared" si="327"/>
        <v/>
      </c>
      <c r="BF800" s="119">
        <f t="shared" si="328"/>
        <v>0</v>
      </c>
      <c r="BG800" s="119">
        <f t="shared" si="329"/>
        <v>1.6977986599603438E-4</v>
      </c>
      <c r="BH800" s="119" t="str">
        <f t="shared" si="330"/>
        <v/>
      </c>
      <c r="BM800" s="134">
        <v>771</v>
      </c>
      <c r="BN800" s="119">
        <f t="shared" si="331"/>
        <v>-4.4906563718655121</v>
      </c>
      <c r="BO800" s="140">
        <f t="shared" si="332"/>
        <v>5.3493008072553576E-2</v>
      </c>
      <c r="BP800" s="140">
        <f t="shared" si="333"/>
        <v>0.17983344745293059</v>
      </c>
      <c r="BQ800" s="119" t="str">
        <f t="shared" si="334"/>
        <v/>
      </c>
      <c r="BR800" s="119">
        <f t="shared" si="335"/>
        <v>5.3493008072553576E-2</v>
      </c>
      <c r="BS800" s="119" t="str">
        <f t="shared" si="336"/>
        <v/>
      </c>
      <c r="BT800" s="140">
        <f t="shared" si="337"/>
        <v>0</v>
      </c>
      <c r="BU800" s="119">
        <f t="shared" si="338"/>
        <v>5.3493008072553576E-2</v>
      </c>
      <c r="BV800" s="119" t="str">
        <f t="shared" si="339"/>
        <v/>
      </c>
      <c r="BZ800" s="136">
        <f t="shared" si="321"/>
        <v>4.9792000000000769</v>
      </c>
      <c r="CA800" s="119">
        <f t="shared" si="319"/>
        <v>0.6625016749962771</v>
      </c>
      <c r="CB800" s="119">
        <f t="shared" si="320"/>
        <v>7.8105347688184334E-4</v>
      </c>
      <c r="CC800" s="119" t="str">
        <f t="shared" si="317"/>
        <v/>
      </c>
      <c r="CD800" s="121" t="str">
        <f t="shared" si="318"/>
        <v/>
      </c>
    </row>
    <row r="801" spans="51:82" ht="20.100000000000001" customHeight="1" x14ac:dyDescent="0.25">
      <c r="AY801" s="134">
        <v>772</v>
      </c>
      <c r="AZ801" s="119">
        <f t="shared" si="322"/>
        <v>-1408.7048903895202</v>
      </c>
      <c r="BA801" s="140">
        <f t="shared" si="323"/>
        <v>1.7040171723752942E-4</v>
      </c>
      <c r="BB801" s="140">
        <f t="shared" si="324"/>
        <v>0.18088435877989623</v>
      </c>
      <c r="BC801" s="119" t="str">
        <f t="shared" si="325"/>
        <v/>
      </c>
      <c r="BD801" s="119">
        <f t="shared" si="326"/>
        <v>1.7040171723752942E-4</v>
      </c>
      <c r="BE801" s="119" t="str">
        <f t="shared" si="327"/>
        <v/>
      </c>
      <c r="BF801" s="119">
        <f t="shared" si="328"/>
        <v>0</v>
      </c>
      <c r="BG801" s="119">
        <f t="shared" si="329"/>
        <v>1.7040171723752942E-4</v>
      </c>
      <c r="BH801" s="119" t="str">
        <f t="shared" si="330"/>
        <v/>
      </c>
      <c r="BM801" s="134">
        <v>772</v>
      </c>
      <c r="BN801" s="119">
        <f t="shared" si="331"/>
        <v>-4.4710465187132602</v>
      </c>
      <c r="BO801" s="140">
        <f t="shared" si="332"/>
        <v>5.3688936448901804E-2</v>
      </c>
      <c r="BP801" s="140">
        <f t="shared" si="333"/>
        <v>0.18088435877989625</v>
      </c>
      <c r="BQ801" s="119" t="str">
        <f t="shared" si="334"/>
        <v/>
      </c>
      <c r="BR801" s="119">
        <f t="shared" si="335"/>
        <v>5.3688936448901804E-2</v>
      </c>
      <c r="BS801" s="119" t="str">
        <f t="shared" si="336"/>
        <v/>
      </c>
      <c r="BT801" s="140">
        <f t="shared" si="337"/>
        <v>0</v>
      </c>
      <c r="BU801" s="119">
        <f t="shared" si="338"/>
        <v>5.3688936448901804E-2</v>
      </c>
      <c r="BV801" s="119" t="str">
        <f t="shared" si="339"/>
        <v/>
      </c>
      <c r="BZ801" s="136">
        <f t="shared" si="321"/>
        <v>4.9856000000000771</v>
      </c>
      <c r="CA801" s="119">
        <f t="shared" si="319"/>
        <v>0.66172062151939526</v>
      </c>
      <c r="CB801" s="119">
        <f t="shared" si="320"/>
        <v>7.8106069658079313E-4</v>
      </c>
      <c r="CC801" s="119" t="str">
        <f t="shared" si="317"/>
        <v/>
      </c>
      <c r="CD801" s="121" t="str">
        <f t="shared" si="318"/>
        <v/>
      </c>
    </row>
    <row r="802" spans="51:82" ht="20.100000000000001" customHeight="1" x14ac:dyDescent="0.25">
      <c r="AY802" s="134">
        <v>773</v>
      </c>
      <c r="AZ802" s="119">
        <f t="shared" si="322"/>
        <v>-1402.5263601685137</v>
      </c>
      <c r="BA802" s="140">
        <f t="shared" si="323"/>
        <v>1.7102310973652213E-4</v>
      </c>
      <c r="BB802" s="140">
        <f t="shared" si="324"/>
        <v>0.18193911082747669</v>
      </c>
      <c r="BC802" s="119" t="str">
        <f t="shared" si="325"/>
        <v/>
      </c>
      <c r="BD802" s="119">
        <f t="shared" si="326"/>
        <v>1.7102310973652213E-4</v>
      </c>
      <c r="BE802" s="119" t="str">
        <f t="shared" si="327"/>
        <v/>
      </c>
      <c r="BF802" s="119">
        <f t="shared" si="328"/>
        <v>0</v>
      </c>
      <c r="BG802" s="119">
        <f t="shared" si="329"/>
        <v>1.7102310973652213E-4</v>
      </c>
      <c r="BH802" s="119" t="str">
        <f t="shared" si="330"/>
        <v/>
      </c>
      <c r="BM802" s="134">
        <v>773</v>
      </c>
      <c r="BN802" s="119">
        <f t="shared" si="331"/>
        <v>-4.45143666556101</v>
      </c>
      <c r="BO802" s="140">
        <f t="shared" si="332"/>
        <v>5.3884720287991524E-2</v>
      </c>
      <c r="BP802" s="140">
        <f t="shared" si="333"/>
        <v>0.18193911082747674</v>
      </c>
      <c r="BQ802" s="119" t="str">
        <f t="shared" si="334"/>
        <v/>
      </c>
      <c r="BR802" s="119">
        <f t="shared" si="335"/>
        <v>5.3884720287991524E-2</v>
      </c>
      <c r="BS802" s="119" t="str">
        <f t="shared" si="336"/>
        <v/>
      </c>
      <c r="BT802" s="140">
        <f t="shared" si="337"/>
        <v>0</v>
      </c>
      <c r="BU802" s="119">
        <f t="shared" si="338"/>
        <v>5.3884720287991524E-2</v>
      </c>
      <c r="BV802" s="119" t="str">
        <f t="shared" si="339"/>
        <v/>
      </c>
      <c r="BZ802" s="136">
        <f t="shared" si="321"/>
        <v>4.9920000000000773</v>
      </c>
      <c r="CA802" s="119">
        <f t="shared" si="319"/>
        <v>0.66093956082281446</v>
      </c>
      <c r="CB802" s="119">
        <f t="shared" si="320"/>
        <v>7.8106470271510631E-4</v>
      </c>
      <c r="CC802" s="119" t="str">
        <f t="shared" si="317"/>
        <v/>
      </c>
      <c r="CD802" s="121" t="str">
        <f t="shared" si="318"/>
        <v/>
      </c>
    </row>
    <row r="803" spans="51:82" ht="20.100000000000001" customHeight="1" x14ac:dyDescent="0.25">
      <c r="AY803" s="134">
        <v>774</v>
      </c>
      <c r="AZ803" s="119">
        <f t="shared" si="322"/>
        <v>-1396.3478299475073</v>
      </c>
      <c r="BA803" s="140">
        <f t="shared" si="323"/>
        <v>1.7164402189949062E-4</v>
      </c>
      <c r="BB803" s="140">
        <f t="shared" si="324"/>
        <v>0.18299770069463839</v>
      </c>
      <c r="BC803" s="119" t="str">
        <f t="shared" si="325"/>
        <v/>
      </c>
      <c r="BD803" s="119">
        <f t="shared" si="326"/>
        <v>1.7164402189949062E-4</v>
      </c>
      <c r="BE803" s="119" t="str">
        <f t="shared" si="327"/>
        <v/>
      </c>
      <c r="BF803" s="119">
        <f t="shared" si="328"/>
        <v>0</v>
      </c>
      <c r="BG803" s="119">
        <f t="shared" si="329"/>
        <v>1.7164402189949062E-4</v>
      </c>
      <c r="BH803" s="119" t="str">
        <f t="shared" si="330"/>
        <v/>
      </c>
      <c r="BM803" s="134">
        <v>774</v>
      </c>
      <c r="BN803" s="119">
        <f t="shared" si="331"/>
        <v>-4.4318268124087581</v>
      </c>
      <c r="BO803" s="140">
        <f t="shared" si="332"/>
        <v>5.4080352786292585E-2</v>
      </c>
      <c r="BP803" s="140">
        <f t="shared" si="333"/>
        <v>0.1829977006946385</v>
      </c>
      <c r="BQ803" s="119" t="str">
        <f t="shared" si="334"/>
        <v/>
      </c>
      <c r="BR803" s="119">
        <f t="shared" si="335"/>
        <v>5.4080352786292585E-2</v>
      </c>
      <c r="BS803" s="119" t="str">
        <f t="shared" si="336"/>
        <v/>
      </c>
      <c r="BT803" s="140">
        <f t="shared" si="337"/>
        <v>0</v>
      </c>
      <c r="BU803" s="119">
        <f t="shared" si="338"/>
        <v>5.4080352786292585E-2</v>
      </c>
      <c r="BV803" s="119" t="str">
        <f t="shared" si="339"/>
        <v/>
      </c>
      <c r="BZ803" s="136">
        <f t="shared" si="321"/>
        <v>4.9984000000000774</v>
      </c>
      <c r="CA803" s="119">
        <f t="shared" si="319"/>
        <v>0.66015849612009936</v>
      </c>
      <c r="CB803" s="119">
        <f t="shared" si="320"/>
        <v>7.8106550346401793E-4</v>
      </c>
      <c r="CC803" s="119" t="str">
        <f t="shared" si="317"/>
        <v/>
      </c>
      <c r="CD803" s="121" t="str">
        <f t="shared" si="318"/>
        <v/>
      </c>
    </row>
    <row r="804" spans="51:82" ht="20.100000000000001" customHeight="1" x14ac:dyDescent="0.25">
      <c r="AY804" s="134">
        <v>775</v>
      </c>
      <c r="AZ804" s="119">
        <f t="shared" si="322"/>
        <v>-1390.1692997265</v>
      </c>
      <c r="BA804" s="140">
        <f t="shared" si="323"/>
        <v>1.7226443207744098E-4</v>
      </c>
      <c r="BB804" s="140">
        <f t="shared" si="324"/>
        <v>0.18406012534675956</v>
      </c>
      <c r="BC804" s="119" t="str">
        <f t="shared" si="325"/>
        <v/>
      </c>
      <c r="BD804" s="119">
        <f t="shared" si="326"/>
        <v>1.7226443207744098E-4</v>
      </c>
      <c r="BE804" s="119" t="str">
        <f t="shared" si="327"/>
        <v/>
      </c>
      <c r="BF804" s="119">
        <f t="shared" si="328"/>
        <v>0</v>
      </c>
      <c r="BG804" s="119">
        <f t="shared" si="329"/>
        <v>1.7226443207744098E-4</v>
      </c>
      <c r="BH804" s="119" t="str">
        <f t="shared" si="330"/>
        <v/>
      </c>
      <c r="BM804" s="134">
        <v>775</v>
      </c>
      <c r="BN804" s="119">
        <f t="shared" si="331"/>
        <v>-4.4122169592565079</v>
      </c>
      <c r="BO804" s="140">
        <f t="shared" si="332"/>
        <v>5.4275827122797014E-2</v>
      </c>
      <c r="BP804" s="140">
        <f t="shared" si="333"/>
        <v>0.1840601253467595</v>
      </c>
      <c r="BQ804" s="119" t="str">
        <f t="shared" si="334"/>
        <v/>
      </c>
      <c r="BR804" s="119">
        <f t="shared" si="335"/>
        <v>5.4275827122797014E-2</v>
      </c>
      <c r="BS804" s="119" t="str">
        <f t="shared" si="336"/>
        <v/>
      </c>
      <c r="BT804" s="140">
        <f t="shared" si="337"/>
        <v>0</v>
      </c>
      <c r="BU804" s="119">
        <f t="shared" si="338"/>
        <v>5.4275827122797014E-2</v>
      </c>
      <c r="BV804" s="119" t="str">
        <f t="shared" si="339"/>
        <v/>
      </c>
      <c r="BZ804" s="136">
        <f t="shared" si="321"/>
        <v>5.0048000000000776</v>
      </c>
      <c r="CA804" s="119">
        <f t="shared" si="319"/>
        <v>0.65937743061663534</v>
      </c>
      <c r="CB804" s="119">
        <f t="shared" si="320"/>
        <v>7.8106310701775428E-4</v>
      </c>
      <c r="CC804" s="119" t="str">
        <f t="shared" si="317"/>
        <v/>
      </c>
      <c r="CD804" s="121" t="str">
        <f t="shared" si="318"/>
        <v/>
      </c>
    </row>
    <row r="805" spans="51:82" ht="20.100000000000001" customHeight="1" x14ac:dyDescent="0.25">
      <c r="AY805" s="134">
        <v>776</v>
      </c>
      <c r="AZ805" s="119">
        <f t="shared" si="322"/>
        <v>-1383.9907695054935</v>
      </c>
      <c r="BA805" s="140">
        <f t="shared" si="323"/>
        <v>1.7288431856709343E-4</v>
      </c>
      <c r="BB805" s="140">
        <f t="shared" si="324"/>
        <v>0.18512638161529077</v>
      </c>
      <c r="BC805" s="119" t="str">
        <f t="shared" si="325"/>
        <v/>
      </c>
      <c r="BD805" s="119">
        <f t="shared" si="326"/>
        <v>1.7288431856709343E-4</v>
      </c>
      <c r="BE805" s="119" t="str">
        <f t="shared" si="327"/>
        <v/>
      </c>
      <c r="BF805" s="119">
        <f t="shared" si="328"/>
        <v>0</v>
      </c>
      <c r="BG805" s="119">
        <f t="shared" si="329"/>
        <v>1.7288431856709343E-4</v>
      </c>
      <c r="BH805" s="119" t="str">
        <f t="shared" si="330"/>
        <v/>
      </c>
      <c r="BM805" s="134">
        <v>776</v>
      </c>
      <c r="BN805" s="119">
        <f t="shared" si="331"/>
        <v>-4.392607106104256</v>
      </c>
      <c r="BO805" s="140">
        <f t="shared" si="332"/>
        <v>5.4471136459393034E-2</v>
      </c>
      <c r="BP805" s="140">
        <f t="shared" si="333"/>
        <v>0.18512638161529082</v>
      </c>
      <c r="BQ805" s="119" t="str">
        <f t="shared" si="334"/>
        <v/>
      </c>
      <c r="BR805" s="119">
        <f t="shared" si="335"/>
        <v>5.4471136459393034E-2</v>
      </c>
      <c r="BS805" s="119" t="str">
        <f t="shared" si="336"/>
        <v/>
      </c>
      <c r="BT805" s="140">
        <f t="shared" si="337"/>
        <v>0</v>
      </c>
      <c r="BU805" s="119">
        <f t="shared" si="338"/>
        <v>5.4471136459393034E-2</v>
      </c>
      <c r="BV805" s="119" t="str">
        <f t="shared" si="339"/>
        <v/>
      </c>
      <c r="BZ805" s="136">
        <f t="shared" si="321"/>
        <v>5.0112000000000778</v>
      </c>
      <c r="CA805" s="119">
        <f t="shared" si="319"/>
        <v>0.65859636750961759</v>
      </c>
      <c r="CB805" s="119">
        <f t="shared" si="320"/>
        <v>7.8105752156998332E-4</v>
      </c>
      <c r="CC805" s="119" t="str">
        <f t="shared" si="317"/>
        <v/>
      </c>
      <c r="CD805" s="121" t="str">
        <f t="shared" si="318"/>
        <v/>
      </c>
    </row>
    <row r="806" spans="51:82" ht="20.100000000000001" customHeight="1" x14ac:dyDescent="0.25">
      <c r="AY806" s="134">
        <v>777</v>
      </c>
      <c r="AZ806" s="119">
        <f t="shared" si="322"/>
        <v>-1377.8122392844871</v>
      </c>
      <c r="BA806" s="140">
        <f t="shared" si="323"/>
        <v>1.7350365961207835E-4</v>
      </c>
      <c r="BB806" s="140">
        <f t="shared" si="324"/>
        <v>0.18619646619742408</v>
      </c>
      <c r="BC806" s="119" t="str">
        <f t="shared" si="325"/>
        <v/>
      </c>
      <c r="BD806" s="119">
        <f t="shared" si="326"/>
        <v>1.7350365961207835E-4</v>
      </c>
      <c r="BE806" s="119" t="str">
        <f t="shared" si="327"/>
        <v/>
      </c>
      <c r="BF806" s="119">
        <f t="shared" si="328"/>
        <v>0</v>
      </c>
      <c r="BG806" s="119">
        <f t="shared" si="329"/>
        <v>1.7350365961207835E-4</v>
      </c>
      <c r="BH806" s="119" t="str">
        <f t="shared" si="330"/>
        <v/>
      </c>
      <c r="BM806" s="134">
        <v>777</v>
      </c>
      <c r="BN806" s="119">
        <f t="shared" si="331"/>
        <v>-4.3729972529520058</v>
      </c>
      <c r="BO806" s="140">
        <f t="shared" si="332"/>
        <v>5.4666273941241537E-2</v>
      </c>
      <c r="BP806" s="140">
        <f t="shared" si="333"/>
        <v>0.18619646619742408</v>
      </c>
      <c r="BQ806" s="119" t="str">
        <f t="shared" si="334"/>
        <v/>
      </c>
      <c r="BR806" s="119">
        <f t="shared" si="335"/>
        <v>5.4666273941241537E-2</v>
      </c>
      <c r="BS806" s="119" t="str">
        <f t="shared" si="336"/>
        <v/>
      </c>
      <c r="BT806" s="140">
        <f t="shared" si="337"/>
        <v>0</v>
      </c>
      <c r="BU806" s="119">
        <f t="shared" si="338"/>
        <v>5.4666273941241537E-2</v>
      </c>
      <c r="BV806" s="119" t="str">
        <f t="shared" si="339"/>
        <v/>
      </c>
      <c r="BZ806" s="136">
        <f t="shared" si="321"/>
        <v>5.017600000000078</v>
      </c>
      <c r="CA806" s="119">
        <f t="shared" si="319"/>
        <v>0.6578153099880476</v>
      </c>
      <c r="CB806" s="119">
        <f t="shared" si="320"/>
        <v>7.810487553252532E-4</v>
      </c>
      <c r="CC806" s="119" t="str">
        <f t="shared" si="317"/>
        <v/>
      </c>
      <c r="CD806" s="121" t="str">
        <f t="shared" si="318"/>
        <v/>
      </c>
    </row>
    <row r="807" spans="51:82" ht="20.100000000000001" customHeight="1" x14ac:dyDescent="0.25">
      <c r="AY807" s="134">
        <v>778</v>
      </c>
      <c r="AZ807" s="119">
        <f t="shared" si="322"/>
        <v>-1371.6337090634806</v>
      </c>
      <c r="BA807" s="140">
        <f t="shared" si="323"/>
        <v>1.7412243340413972E-4</v>
      </c>
      <c r="BB807" s="140">
        <f t="shared" si="324"/>
        <v>0.1872703756557681</v>
      </c>
      <c r="BC807" s="119" t="str">
        <f t="shared" si="325"/>
        <v/>
      </c>
      <c r="BD807" s="119">
        <f t="shared" si="326"/>
        <v>1.7412243340413972E-4</v>
      </c>
      <c r="BE807" s="119" t="str">
        <f t="shared" si="327"/>
        <v/>
      </c>
      <c r="BF807" s="119">
        <f t="shared" si="328"/>
        <v>0</v>
      </c>
      <c r="BG807" s="119">
        <f t="shared" si="329"/>
        <v>1.7412243340413972E-4</v>
      </c>
      <c r="BH807" s="119" t="str">
        <f t="shared" si="330"/>
        <v/>
      </c>
      <c r="BM807" s="134">
        <v>778</v>
      </c>
      <c r="BN807" s="119">
        <f t="shared" si="331"/>
        <v>-4.3533873997997539</v>
      </c>
      <c r="BO807" s="140">
        <f t="shared" si="332"/>
        <v>5.486123269715551E-2</v>
      </c>
      <c r="BP807" s="140">
        <f t="shared" si="333"/>
        <v>0.1872703756557681</v>
      </c>
      <c r="BQ807" s="119" t="str">
        <f t="shared" si="334"/>
        <v/>
      </c>
      <c r="BR807" s="119">
        <f t="shared" si="335"/>
        <v>5.486123269715551E-2</v>
      </c>
      <c r="BS807" s="119" t="str">
        <f t="shared" si="336"/>
        <v/>
      </c>
      <c r="BT807" s="140">
        <f t="shared" si="337"/>
        <v>0</v>
      </c>
      <c r="BU807" s="119">
        <f t="shared" si="338"/>
        <v>5.486123269715551E-2</v>
      </c>
      <c r="BV807" s="119" t="str">
        <f t="shared" si="339"/>
        <v/>
      </c>
      <c r="BZ807" s="136">
        <f t="shared" si="321"/>
        <v>5.0240000000000782</v>
      </c>
      <c r="CA807" s="119">
        <f t="shared" si="319"/>
        <v>0.65703426123272235</v>
      </c>
      <c r="CB807" s="119">
        <f t="shared" si="320"/>
        <v>7.8103681649432932E-4</v>
      </c>
      <c r="CC807" s="119" t="str">
        <f t="shared" si="317"/>
        <v/>
      </c>
      <c r="CD807" s="121" t="str">
        <f t="shared" si="318"/>
        <v/>
      </c>
    </row>
    <row r="808" spans="51:82" ht="20.100000000000001" customHeight="1" x14ac:dyDescent="0.25">
      <c r="AY808" s="134">
        <v>779</v>
      </c>
      <c r="AZ808" s="119">
        <f t="shared" si="322"/>
        <v>-1365.4551788424733</v>
      </c>
      <c r="BA808" s="140">
        <f t="shared" si="323"/>
        <v>1.7474061808434754E-4</v>
      </c>
      <c r="BB808" s="140">
        <f t="shared" si="324"/>
        <v>0.18834810641803126</v>
      </c>
      <c r="BC808" s="119" t="str">
        <f t="shared" si="325"/>
        <v/>
      </c>
      <c r="BD808" s="119">
        <f t="shared" si="326"/>
        <v>1.7474061808434754E-4</v>
      </c>
      <c r="BE808" s="119" t="str">
        <f t="shared" si="327"/>
        <v/>
      </c>
      <c r="BF808" s="119">
        <f t="shared" si="328"/>
        <v>0</v>
      </c>
      <c r="BG808" s="119">
        <f t="shared" si="329"/>
        <v>1.7474061808434754E-4</v>
      </c>
      <c r="BH808" s="119" t="str">
        <f t="shared" si="330"/>
        <v/>
      </c>
      <c r="BM808" s="134">
        <v>779</v>
      </c>
      <c r="BN808" s="119">
        <f t="shared" si="331"/>
        <v>-4.3337775466475019</v>
      </c>
      <c r="BO808" s="140">
        <f t="shared" si="332"/>
        <v>5.5056005839981846E-2</v>
      </c>
      <c r="BP808" s="140">
        <f t="shared" si="333"/>
        <v>0.18834810641803126</v>
      </c>
      <c r="BQ808" s="119" t="str">
        <f t="shared" si="334"/>
        <v/>
      </c>
      <c r="BR808" s="119">
        <f t="shared" si="335"/>
        <v>5.5056005839981846E-2</v>
      </c>
      <c r="BS808" s="119" t="str">
        <f t="shared" si="336"/>
        <v/>
      </c>
      <c r="BT808" s="140">
        <f t="shared" si="337"/>
        <v>0</v>
      </c>
      <c r="BU808" s="119">
        <f t="shared" si="338"/>
        <v>5.5056005839981846E-2</v>
      </c>
      <c r="BV808" s="119" t="str">
        <f t="shared" si="339"/>
        <v/>
      </c>
      <c r="BZ808" s="136">
        <f t="shared" si="321"/>
        <v>5.0304000000000784</v>
      </c>
      <c r="CA808" s="119">
        <f t="shared" si="319"/>
        <v>0.65625322441622802</v>
      </c>
      <c r="CB808" s="119">
        <f t="shared" si="320"/>
        <v>7.8102171329619274E-4</v>
      </c>
      <c r="CC808" s="119" t="str">
        <f t="shared" si="317"/>
        <v/>
      </c>
      <c r="CD808" s="121" t="str">
        <f t="shared" si="318"/>
        <v/>
      </c>
    </row>
    <row r="809" spans="51:82" ht="20.100000000000001" customHeight="1" x14ac:dyDescent="0.25">
      <c r="AY809" s="134">
        <v>780</v>
      </c>
      <c r="AZ809" s="119">
        <f t="shared" si="322"/>
        <v>-1359.2766486214668</v>
      </c>
      <c r="BA809" s="140">
        <f t="shared" si="323"/>
        <v>1.7535819174431823E-4</v>
      </c>
      <c r="BB809" s="140">
        <f t="shared" si="324"/>
        <v>0.18942965477671211</v>
      </c>
      <c r="BC809" s="119" t="str">
        <f t="shared" si="325"/>
        <v/>
      </c>
      <c r="BD809" s="119">
        <f t="shared" si="326"/>
        <v>1.7535819174431823E-4</v>
      </c>
      <c r="BE809" s="119" t="str">
        <f t="shared" si="327"/>
        <v/>
      </c>
      <c r="BF809" s="119">
        <f t="shared" si="328"/>
        <v>0</v>
      </c>
      <c r="BG809" s="119">
        <f t="shared" si="329"/>
        <v>1.7535819174431823E-4</v>
      </c>
      <c r="BH809" s="119" t="str">
        <f t="shared" si="330"/>
        <v/>
      </c>
      <c r="BM809" s="134">
        <v>780</v>
      </c>
      <c r="BN809" s="119">
        <f t="shared" si="331"/>
        <v>-4.3141676934952518</v>
      </c>
      <c r="BO809" s="140">
        <f t="shared" si="332"/>
        <v>5.5250586466986114E-2</v>
      </c>
      <c r="BP809" s="140">
        <f t="shared" si="333"/>
        <v>0.18942965477671211</v>
      </c>
      <c r="BQ809" s="119" t="str">
        <f t="shared" si="334"/>
        <v/>
      </c>
      <c r="BR809" s="119">
        <f t="shared" si="335"/>
        <v>5.5250586466986114E-2</v>
      </c>
      <c r="BS809" s="119" t="str">
        <f t="shared" si="336"/>
        <v/>
      </c>
      <c r="BT809" s="140">
        <f t="shared" si="337"/>
        <v>0</v>
      </c>
      <c r="BU809" s="119">
        <f t="shared" si="338"/>
        <v>5.5250586466986114E-2</v>
      </c>
      <c r="BV809" s="119" t="str">
        <f t="shared" si="339"/>
        <v/>
      </c>
      <c r="BZ809" s="136">
        <f t="shared" si="321"/>
        <v>5.0368000000000785</v>
      </c>
      <c r="CA809" s="119">
        <f t="shared" si="319"/>
        <v>0.65547220270293183</v>
      </c>
      <c r="CB809" s="119">
        <f t="shared" si="320"/>
        <v>7.8100345395493154E-4</v>
      </c>
      <c r="CC809" s="119" t="str">
        <f t="shared" si="317"/>
        <v/>
      </c>
      <c r="CD809" s="121" t="str">
        <f t="shared" si="318"/>
        <v/>
      </c>
    </row>
    <row r="810" spans="51:82" ht="20.100000000000001" customHeight="1" x14ac:dyDescent="0.25">
      <c r="AY810" s="134">
        <v>781</v>
      </c>
      <c r="AZ810" s="119">
        <f t="shared" si="322"/>
        <v>-1353.0981184004604</v>
      </c>
      <c r="BA810" s="140">
        <f t="shared" si="323"/>
        <v>1.7597513242744434E-4</v>
      </c>
      <c r="BB810" s="140">
        <f t="shared" si="324"/>
        <v>0.19051501688879885</v>
      </c>
      <c r="BC810" s="119" t="str">
        <f t="shared" si="325"/>
        <v/>
      </c>
      <c r="BD810" s="119">
        <f t="shared" si="326"/>
        <v>1.7597513242744434E-4</v>
      </c>
      <c r="BE810" s="119" t="str">
        <f t="shared" si="327"/>
        <v/>
      </c>
      <c r="BF810" s="119">
        <f t="shared" si="328"/>
        <v>0</v>
      </c>
      <c r="BG810" s="119">
        <f t="shared" si="329"/>
        <v>1.7597513242744434E-4</v>
      </c>
      <c r="BH810" s="119" t="str">
        <f t="shared" si="330"/>
        <v/>
      </c>
      <c r="BM810" s="134">
        <v>781</v>
      </c>
      <c r="BN810" s="119">
        <f t="shared" si="331"/>
        <v>-4.2945578403429998</v>
      </c>
      <c r="BO810" s="140">
        <f t="shared" si="332"/>
        <v>5.5444967660239763E-2</v>
      </c>
      <c r="BP810" s="140">
        <f t="shared" si="333"/>
        <v>0.1905150168887989</v>
      </c>
      <c r="BQ810" s="119" t="str">
        <f t="shared" si="334"/>
        <v/>
      </c>
      <c r="BR810" s="119">
        <f t="shared" si="335"/>
        <v>5.5444967660239763E-2</v>
      </c>
      <c r="BS810" s="119" t="str">
        <f t="shared" si="336"/>
        <v/>
      </c>
      <c r="BT810" s="140">
        <f t="shared" si="337"/>
        <v>0</v>
      </c>
      <c r="BU810" s="119">
        <f t="shared" si="338"/>
        <v>5.5444967660239763E-2</v>
      </c>
      <c r="BV810" s="119" t="str">
        <f t="shared" si="339"/>
        <v/>
      </c>
      <c r="BZ810" s="136">
        <f t="shared" si="321"/>
        <v>5.0432000000000787</v>
      </c>
      <c r="CA810" s="119">
        <f t="shared" si="319"/>
        <v>0.6546911992489769</v>
      </c>
      <c r="CB810" s="119">
        <f t="shared" si="320"/>
        <v>7.8098204670429272E-4</v>
      </c>
      <c r="CC810" s="119" t="str">
        <f t="shared" si="317"/>
        <v/>
      </c>
      <c r="CD810" s="121" t="str">
        <f t="shared" si="318"/>
        <v/>
      </c>
    </row>
    <row r="811" spans="51:82" ht="20.100000000000001" customHeight="1" x14ac:dyDescent="0.25">
      <c r="AY811" s="134">
        <v>782</v>
      </c>
      <c r="AZ811" s="119">
        <f t="shared" si="322"/>
        <v>-1346.919588179454</v>
      </c>
      <c r="BA811" s="140">
        <f t="shared" si="323"/>
        <v>1.7659141813013127E-4</v>
      </c>
      <c r="BB811" s="140">
        <f t="shared" si="324"/>
        <v>0.19160418877547364</v>
      </c>
      <c r="BC811" s="119" t="str">
        <f t="shared" si="325"/>
        <v/>
      </c>
      <c r="BD811" s="119">
        <f t="shared" si="326"/>
        <v>1.7659141813013127E-4</v>
      </c>
      <c r="BE811" s="119" t="str">
        <f t="shared" si="327"/>
        <v/>
      </c>
      <c r="BF811" s="119">
        <f t="shared" si="328"/>
        <v>0</v>
      </c>
      <c r="BG811" s="119">
        <f t="shared" si="329"/>
        <v>1.7659141813013127E-4</v>
      </c>
      <c r="BH811" s="119" t="str">
        <f t="shared" si="330"/>
        <v/>
      </c>
      <c r="BM811" s="134">
        <v>782</v>
      </c>
      <c r="BN811" s="119">
        <f t="shared" si="331"/>
        <v>-4.2749479871907496</v>
      </c>
      <c r="BO811" s="140">
        <f t="shared" si="332"/>
        <v>5.5639142487009866E-2</v>
      </c>
      <c r="BP811" s="140">
        <f t="shared" si="333"/>
        <v>0.19160418877547375</v>
      </c>
      <c r="BQ811" s="119" t="str">
        <f t="shared" si="334"/>
        <v/>
      </c>
      <c r="BR811" s="119">
        <f t="shared" si="335"/>
        <v>5.5639142487009866E-2</v>
      </c>
      <c r="BS811" s="119" t="str">
        <f t="shared" si="336"/>
        <v/>
      </c>
      <c r="BT811" s="140">
        <f t="shared" si="337"/>
        <v>0</v>
      </c>
      <c r="BU811" s="119">
        <f t="shared" si="338"/>
        <v>5.5639142487009866E-2</v>
      </c>
      <c r="BV811" s="119" t="str">
        <f t="shared" si="339"/>
        <v/>
      </c>
      <c r="BZ811" s="136">
        <f t="shared" si="321"/>
        <v>5.0496000000000789</v>
      </c>
      <c r="CA811" s="119">
        <f t="shared" si="319"/>
        <v>0.6539102172022726</v>
      </c>
      <c r="CB811" s="119">
        <f t="shared" si="320"/>
        <v>7.8095749978235318E-4</v>
      </c>
      <c r="CC811" s="119" t="str">
        <f t="shared" si="317"/>
        <v/>
      </c>
      <c r="CD811" s="121" t="str">
        <f t="shared" si="318"/>
        <v/>
      </c>
    </row>
    <row r="812" spans="51:82" ht="20.100000000000001" customHeight="1" x14ac:dyDescent="0.25">
      <c r="AY812" s="134">
        <v>783</v>
      </c>
      <c r="AZ812" s="119">
        <f t="shared" si="322"/>
        <v>-1340.7410579584466</v>
      </c>
      <c r="BA812" s="140">
        <f t="shared" si="323"/>
        <v>1.7720702680304291E-4</v>
      </c>
      <c r="BB812" s="140">
        <f t="shared" si="324"/>
        <v>0.19269716632182718</v>
      </c>
      <c r="BC812" s="119" t="str">
        <f t="shared" si="325"/>
        <v/>
      </c>
      <c r="BD812" s="119">
        <f t="shared" si="326"/>
        <v>1.7720702680304291E-4</v>
      </c>
      <c r="BE812" s="119" t="str">
        <f t="shared" si="327"/>
        <v/>
      </c>
      <c r="BF812" s="119">
        <f t="shared" si="328"/>
        <v>0</v>
      </c>
      <c r="BG812" s="119">
        <f t="shared" si="329"/>
        <v>1.7720702680304291E-4</v>
      </c>
      <c r="BH812" s="119" t="str">
        <f t="shared" si="330"/>
        <v/>
      </c>
      <c r="BM812" s="134">
        <v>783</v>
      </c>
      <c r="BN812" s="119">
        <f t="shared" si="331"/>
        <v>-4.2553381340384977</v>
      </c>
      <c r="BO812" s="140">
        <f t="shared" si="332"/>
        <v>5.583310400015163E-2</v>
      </c>
      <c r="BP812" s="140">
        <f t="shared" si="333"/>
        <v>0.19269716632182723</v>
      </c>
      <c r="BQ812" s="119" t="str">
        <f t="shared" si="334"/>
        <v/>
      </c>
      <c r="BR812" s="119">
        <f t="shared" si="335"/>
        <v>5.583310400015163E-2</v>
      </c>
      <c r="BS812" s="119" t="str">
        <f t="shared" si="336"/>
        <v/>
      </c>
      <c r="BT812" s="140">
        <f t="shared" si="337"/>
        <v>0</v>
      </c>
      <c r="BU812" s="119">
        <f t="shared" si="338"/>
        <v>5.583310400015163E-2</v>
      </c>
      <c r="BV812" s="119" t="str">
        <f t="shared" si="339"/>
        <v/>
      </c>
      <c r="BZ812" s="136">
        <f t="shared" si="321"/>
        <v>5.0560000000000791</v>
      </c>
      <c r="CA812" s="119">
        <f t="shared" si="319"/>
        <v>0.65312925970249025</v>
      </c>
      <c r="CB812" s="119">
        <f t="shared" si="320"/>
        <v>7.8092982143596057E-4</v>
      </c>
      <c r="CC812" s="119" t="str">
        <f t="shared" si="317"/>
        <v/>
      </c>
      <c r="CD812" s="121" t="str">
        <f t="shared" si="318"/>
        <v/>
      </c>
    </row>
    <row r="813" spans="51:82" ht="20.100000000000001" customHeight="1" x14ac:dyDescent="0.25">
      <c r="AY813" s="134">
        <v>784</v>
      </c>
      <c r="AZ813" s="119">
        <f t="shared" si="322"/>
        <v>-1334.5625277374402</v>
      </c>
      <c r="BA813" s="140">
        <f t="shared" si="323"/>
        <v>1.7782193635235469E-4</v>
      </c>
      <c r="BB813" s="140">
        <f t="shared" si="324"/>
        <v>0.19379394527657925</v>
      </c>
      <c r="BC813" s="119" t="str">
        <f t="shared" si="325"/>
        <v/>
      </c>
      <c r="BD813" s="119">
        <f t="shared" si="326"/>
        <v>1.7782193635235469E-4</v>
      </c>
      <c r="BE813" s="119" t="str">
        <f t="shared" si="327"/>
        <v/>
      </c>
      <c r="BF813" s="119">
        <f t="shared" si="328"/>
        <v>0</v>
      </c>
      <c r="BG813" s="119">
        <f t="shared" si="329"/>
        <v>1.7782193635235469E-4</v>
      </c>
      <c r="BH813" s="119" t="str">
        <f t="shared" si="330"/>
        <v/>
      </c>
      <c r="BM813" s="134">
        <v>784</v>
      </c>
      <c r="BN813" s="119">
        <f t="shared" si="331"/>
        <v>-4.2357282808862475</v>
      </c>
      <c r="BO813" s="140">
        <f t="shared" si="332"/>
        <v>5.6026845238503126E-2</v>
      </c>
      <c r="BP813" s="140">
        <f t="shared" si="333"/>
        <v>0.19379394527657925</v>
      </c>
      <c r="BQ813" s="119" t="str">
        <f t="shared" si="334"/>
        <v/>
      </c>
      <c r="BR813" s="119">
        <f t="shared" si="335"/>
        <v>5.6026845238503126E-2</v>
      </c>
      <c r="BS813" s="119" t="str">
        <f t="shared" si="336"/>
        <v/>
      </c>
      <c r="BT813" s="140">
        <f t="shared" si="337"/>
        <v>0</v>
      </c>
      <c r="BU813" s="119">
        <f t="shared" si="338"/>
        <v>5.6026845238503126E-2</v>
      </c>
      <c r="BV813" s="119" t="str">
        <f t="shared" si="339"/>
        <v/>
      </c>
      <c r="BZ813" s="136">
        <f t="shared" si="321"/>
        <v>5.0624000000000793</v>
      </c>
      <c r="CA813" s="119">
        <f t="shared" si="319"/>
        <v>0.65234832988105429</v>
      </c>
      <c r="CB813" s="119">
        <f t="shared" si="320"/>
        <v>7.8089901991662547E-4</v>
      </c>
      <c r="CC813" s="119" t="str">
        <f t="shared" si="317"/>
        <v/>
      </c>
      <c r="CD813" s="121" t="str">
        <f t="shared" si="318"/>
        <v/>
      </c>
    </row>
    <row r="814" spans="51:82" ht="20.100000000000001" customHeight="1" x14ac:dyDescent="0.25">
      <c r="AY814" s="134">
        <v>785</v>
      </c>
      <c r="AZ814" s="119">
        <f t="shared" si="322"/>
        <v>-1328.3839975164337</v>
      </c>
      <c r="BA814" s="140">
        <f t="shared" si="323"/>
        <v>1.7843612464101547E-4</v>
      </c>
      <c r="BB814" s="140">
        <f t="shared" si="324"/>
        <v>0.19489452125180831</v>
      </c>
      <c r="BC814" s="119" t="str">
        <f t="shared" si="325"/>
        <v/>
      </c>
      <c r="BD814" s="119">
        <f t="shared" si="326"/>
        <v>1.7843612464101547E-4</v>
      </c>
      <c r="BE814" s="119" t="str">
        <f t="shared" si="327"/>
        <v/>
      </c>
      <c r="BF814" s="119">
        <f t="shared" si="328"/>
        <v>0</v>
      </c>
      <c r="BG814" s="119">
        <f t="shared" si="329"/>
        <v>1.7843612464101547E-4</v>
      </c>
      <c r="BH814" s="119" t="str">
        <f t="shared" si="330"/>
        <v/>
      </c>
      <c r="BM814" s="134">
        <v>785</v>
      </c>
      <c r="BN814" s="119">
        <f t="shared" si="331"/>
        <v>-4.2161184277339956</v>
      </c>
      <c r="BO814" s="140">
        <f t="shared" si="332"/>
        <v>5.6220359227282975E-2</v>
      </c>
      <c r="BP814" s="140">
        <f t="shared" si="333"/>
        <v>0.19489452125180839</v>
      </c>
      <c r="BQ814" s="119" t="str">
        <f t="shared" si="334"/>
        <v/>
      </c>
      <c r="BR814" s="119">
        <f t="shared" si="335"/>
        <v>5.6220359227282975E-2</v>
      </c>
      <c r="BS814" s="119" t="str">
        <f t="shared" si="336"/>
        <v/>
      </c>
      <c r="BT814" s="140">
        <f t="shared" si="337"/>
        <v>0</v>
      </c>
      <c r="BU814" s="119">
        <f t="shared" si="338"/>
        <v>5.6220359227282975E-2</v>
      </c>
      <c r="BV814" s="119" t="str">
        <f t="shared" si="339"/>
        <v/>
      </c>
      <c r="BZ814" s="136">
        <f t="shared" si="321"/>
        <v>5.0688000000000795</v>
      </c>
      <c r="CA814" s="119">
        <f t="shared" si="319"/>
        <v>0.65156743086113766</v>
      </c>
      <c r="CB814" s="119">
        <f t="shared" si="320"/>
        <v>7.8086510348329696E-4</v>
      </c>
      <c r="CC814" s="119" t="str">
        <f t="shared" si="317"/>
        <v/>
      </c>
      <c r="CD814" s="121" t="str">
        <f t="shared" si="318"/>
        <v/>
      </c>
    </row>
    <row r="815" spans="51:82" ht="20.100000000000001" customHeight="1" x14ac:dyDescent="0.25">
      <c r="AY815" s="134">
        <v>786</v>
      </c>
      <c r="AZ815" s="119">
        <f t="shared" si="322"/>
        <v>-1322.2054672954273</v>
      </c>
      <c r="BA815" s="140">
        <f t="shared" si="323"/>
        <v>1.7904956949001637E-4</v>
      </c>
      <c r="BB815" s="140">
        <f t="shared" si="324"/>
        <v>0.19599888972268814</v>
      </c>
      <c r="BC815" s="119" t="str">
        <f t="shared" si="325"/>
        <v/>
      </c>
      <c r="BD815" s="119">
        <f t="shared" si="326"/>
        <v>1.7904956949001637E-4</v>
      </c>
      <c r="BE815" s="119" t="str">
        <f t="shared" si="327"/>
        <v/>
      </c>
      <c r="BF815" s="119">
        <f t="shared" si="328"/>
        <v>0</v>
      </c>
      <c r="BG815" s="119">
        <f t="shared" si="329"/>
        <v>1.7904956949001637E-4</v>
      </c>
      <c r="BH815" s="119" t="str">
        <f t="shared" si="330"/>
        <v/>
      </c>
      <c r="BM815" s="134">
        <v>786</v>
      </c>
      <c r="BN815" s="119">
        <f t="shared" si="331"/>
        <v>-4.1965085745817454</v>
      </c>
      <c r="BO815" s="140">
        <f t="shared" si="332"/>
        <v>5.6413638978489986E-2</v>
      </c>
      <c r="BP815" s="140">
        <f t="shared" si="333"/>
        <v>0.19599888972268817</v>
      </c>
      <c r="BQ815" s="119" t="str">
        <f t="shared" si="334"/>
        <v/>
      </c>
      <c r="BR815" s="119">
        <f t="shared" si="335"/>
        <v>5.6413638978489986E-2</v>
      </c>
      <c r="BS815" s="119" t="str">
        <f t="shared" si="336"/>
        <v/>
      </c>
      <c r="BT815" s="140">
        <f t="shared" si="337"/>
        <v>0</v>
      </c>
      <c r="BU815" s="119">
        <f t="shared" si="338"/>
        <v>5.6413638978489986E-2</v>
      </c>
      <c r="BV815" s="119" t="str">
        <f t="shared" si="339"/>
        <v/>
      </c>
      <c r="BZ815" s="136">
        <f t="shared" si="321"/>
        <v>5.0752000000000796</v>
      </c>
      <c r="CA815" s="119">
        <f t="shared" si="319"/>
        <v>0.65078656575765437</v>
      </c>
      <c r="CB815" s="119">
        <f t="shared" si="320"/>
        <v>7.8082808040014218E-4</v>
      </c>
      <c r="CC815" s="119" t="str">
        <f t="shared" si="317"/>
        <v/>
      </c>
      <c r="CD815" s="121" t="str">
        <f t="shared" si="318"/>
        <v/>
      </c>
    </row>
    <row r="816" spans="51:82" ht="20.100000000000001" customHeight="1" x14ac:dyDescent="0.25">
      <c r="AY816" s="134">
        <v>787</v>
      </c>
      <c r="AZ816" s="119">
        <f t="shared" si="322"/>
        <v>-1316.0269370744199</v>
      </c>
      <c r="BA816" s="140">
        <f t="shared" si="323"/>
        <v>1.7966224867966809E-4</v>
      </c>
      <c r="BB816" s="140">
        <f t="shared" si="324"/>
        <v>0.19710704602723259</v>
      </c>
      <c r="BC816" s="119" t="str">
        <f t="shared" si="325"/>
        <v/>
      </c>
      <c r="BD816" s="119">
        <f t="shared" si="326"/>
        <v>1.7966224867966809E-4</v>
      </c>
      <c r="BE816" s="119" t="str">
        <f t="shared" si="327"/>
        <v/>
      </c>
      <c r="BF816" s="119">
        <f t="shared" si="328"/>
        <v>0</v>
      </c>
      <c r="BG816" s="119">
        <f t="shared" si="329"/>
        <v>1.7966224867966809E-4</v>
      </c>
      <c r="BH816" s="119" t="str">
        <f t="shared" si="330"/>
        <v/>
      </c>
      <c r="BM816" s="134">
        <v>787</v>
      </c>
      <c r="BN816" s="119">
        <f t="shared" si="331"/>
        <v>-4.1768987214294935</v>
      </c>
      <c r="BO816" s="140">
        <f t="shared" si="332"/>
        <v>5.6606677491305678E-2</v>
      </c>
      <c r="BP816" s="140">
        <f t="shared" si="333"/>
        <v>0.19710704602723259</v>
      </c>
      <c r="BQ816" s="119" t="str">
        <f t="shared" si="334"/>
        <v/>
      </c>
      <c r="BR816" s="119">
        <f t="shared" si="335"/>
        <v>5.6606677491305678E-2</v>
      </c>
      <c r="BS816" s="119" t="str">
        <f t="shared" si="336"/>
        <v/>
      </c>
      <c r="BT816" s="140">
        <f t="shared" si="337"/>
        <v>0</v>
      </c>
      <c r="BU816" s="119">
        <f t="shared" si="338"/>
        <v>5.6606677491305678E-2</v>
      </c>
      <c r="BV816" s="119" t="str">
        <f t="shared" si="339"/>
        <v/>
      </c>
      <c r="BZ816" s="136">
        <f t="shared" si="321"/>
        <v>5.0816000000000798</v>
      </c>
      <c r="CA816" s="119">
        <f t="shared" si="319"/>
        <v>0.65000573767725423</v>
      </c>
      <c r="CB816" s="119">
        <f t="shared" si="320"/>
        <v>7.8078795893843367E-4</v>
      </c>
      <c r="CC816" s="119" t="str">
        <f t="shared" si="317"/>
        <v/>
      </c>
      <c r="CD816" s="121" t="str">
        <f t="shared" si="318"/>
        <v/>
      </c>
    </row>
    <row r="817" spans="51:82" ht="20.100000000000001" customHeight="1" x14ac:dyDescent="0.25">
      <c r="AY817" s="134">
        <v>788</v>
      </c>
      <c r="AZ817" s="119">
        <f t="shared" si="322"/>
        <v>-1309.8484068534135</v>
      </c>
      <c r="BA817" s="140">
        <f t="shared" si="323"/>
        <v>1.8027413995088485E-4</v>
      </c>
      <c r="BB817" s="140">
        <f t="shared" si="324"/>
        <v>0.19821898536604757</v>
      </c>
      <c r="BC817" s="119" t="str">
        <f t="shared" si="325"/>
        <v/>
      </c>
      <c r="BD817" s="119">
        <f t="shared" si="326"/>
        <v>1.8027413995088485E-4</v>
      </c>
      <c r="BE817" s="119" t="str">
        <f t="shared" si="327"/>
        <v/>
      </c>
      <c r="BF817" s="119">
        <f t="shared" si="328"/>
        <v>0</v>
      </c>
      <c r="BG817" s="119">
        <f t="shared" si="329"/>
        <v>1.8027413995088485E-4</v>
      </c>
      <c r="BH817" s="119" t="str">
        <f t="shared" si="330"/>
        <v/>
      </c>
      <c r="BM817" s="134">
        <v>788</v>
      </c>
      <c r="BN817" s="119">
        <f t="shared" si="331"/>
        <v>-4.1572888682772415</v>
      </c>
      <c r="BO817" s="140">
        <f t="shared" si="332"/>
        <v>5.6799467752498896E-2</v>
      </c>
      <c r="BP817" s="140">
        <f t="shared" si="333"/>
        <v>0.19821898536604765</v>
      </c>
      <c r="BQ817" s="119" t="str">
        <f t="shared" si="334"/>
        <v/>
      </c>
      <c r="BR817" s="119">
        <f t="shared" si="335"/>
        <v>5.6799467752498896E-2</v>
      </c>
      <c r="BS817" s="119" t="str">
        <f t="shared" si="336"/>
        <v/>
      </c>
      <c r="BT817" s="140">
        <f t="shared" si="337"/>
        <v>0</v>
      </c>
      <c r="BU817" s="119">
        <f t="shared" si="338"/>
        <v>5.6799467752498896E-2</v>
      </c>
      <c r="BV817" s="119" t="str">
        <f t="shared" si="339"/>
        <v/>
      </c>
      <c r="BZ817" s="136">
        <f t="shared" si="321"/>
        <v>5.08800000000008</v>
      </c>
      <c r="CA817" s="119">
        <f t="shared" si="319"/>
        <v>0.64922494971831579</v>
      </c>
      <c r="CB817" s="119">
        <f t="shared" si="320"/>
        <v>7.8074474737466204E-4</v>
      </c>
      <c r="CC817" s="119" t="str">
        <f t="shared" si="317"/>
        <v/>
      </c>
      <c r="CD817" s="121" t="str">
        <f t="shared" si="318"/>
        <v/>
      </c>
    </row>
    <row r="818" spans="51:82" ht="20.100000000000001" customHeight="1" x14ac:dyDescent="0.25">
      <c r="AY818" s="134">
        <v>789</v>
      </c>
      <c r="AZ818" s="119">
        <f t="shared" si="322"/>
        <v>-1303.6698766324071</v>
      </c>
      <c r="BA818" s="140">
        <f t="shared" si="323"/>
        <v>1.8088522100647751E-4</v>
      </c>
      <c r="BB818" s="140">
        <f t="shared" si="324"/>
        <v>0.19933470280209292</v>
      </c>
      <c r="BC818" s="119" t="str">
        <f t="shared" si="325"/>
        <v/>
      </c>
      <c r="BD818" s="119">
        <f t="shared" si="326"/>
        <v>1.8088522100647751E-4</v>
      </c>
      <c r="BE818" s="119" t="str">
        <f t="shared" si="327"/>
        <v/>
      </c>
      <c r="BF818" s="119">
        <f t="shared" si="328"/>
        <v>0</v>
      </c>
      <c r="BG818" s="119">
        <f t="shared" si="329"/>
        <v>1.8088522100647751E-4</v>
      </c>
      <c r="BH818" s="119" t="str">
        <f t="shared" si="330"/>
        <v/>
      </c>
      <c r="BM818" s="134">
        <v>789</v>
      </c>
      <c r="BN818" s="119">
        <f t="shared" si="331"/>
        <v>-4.1376790151249914</v>
      </c>
      <c r="BO818" s="140">
        <f t="shared" si="332"/>
        <v>5.6992002736833046E-2</v>
      </c>
      <c r="BP818" s="140">
        <f t="shared" si="333"/>
        <v>0.19933470280209292</v>
      </c>
      <c r="BQ818" s="119" t="str">
        <f t="shared" si="334"/>
        <v/>
      </c>
      <c r="BR818" s="119">
        <f t="shared" si="335"/>
        <v>5.6992002736833046E-2</v>
      </c>
      <c r="BS818" s="119" t="str">
        <f t="shared" si="336"/>
        <v/>
      </c>
      <c r="BT818" s="140">
        <f t="shared" si="337"/>
        <v>0</v>
      </c>
      <c r="BU818" s="119">
        <f t="shared" si="338"/>
        <v>5.6992002736833046E-2</v>
      </c>
      <c r="BV818" s="119" t="str">
        <f t="shared" si="339"/>
        <v/>
      </c>
      <c r="BZ818" s="136">
        <f t="shared" si="321"/>
        <v>5.0944000000000802</v>
      </c>
      <c r="CA818" s="119">
        <f t="shared" si="319"/>
        <v>0.64844420497094113</v>
      </c>
      <c r="CB818" s="119">
        <f t="shared" si="320"/>
        <v>7.8069845398975879E-4</v>
      </c>
      <c r="CC818" s="119" t="str">
        <f t="shared" si="317"/>
        <v/>
      </c>
      <c r="CD818" s="121" t="str">
        <f t="shared" si="318"/>
        <v/>
      </c>
    </row>
    <row r="819" spans="51:82" ht="20.100000000000001" customHeight="1" x14ac:dyDescent="0.25">
      <c r="AY819" s="134">
        <v>790</v>
      </c>
      <c r="AZ819" s="119">
        <f t="shared" si="322"/>
        <v>-1297.4913464114006</v>
      </c>
      <c r="BA819" s="140">
        <f t="shared" si="323"/>
        <v>1.8149546951245246E-4</v>
      </c>
      <c r="BB819" s="140">
        <f t="shared" si="324"/>
        <v>0.20045419326044961</v>
      </c>
      <c r="BC819" s="119" t="str">
        <f t="shared" si="325"/>
        <v/>
      </c>
      <c r="BD819" s="119">
        <f t="shared" si="326"/>
        <v>1.8149546951245246E-4</v>
      </c>
      <c r="BE819" s="119" t="str">
        <f t="shared" si="327"/>
        <v/>
      </c>
      <c r="BF819" s="119">
        <f t="shared" si="328"/>
        <v>0</v>
      </c>
      <c r="BG819" s="119">
        <f t="shared" si="329"/>
        <v>1.8149546951245246E-4</v>
      </c>
      <c r="BH819" s="119" t="str">
        <f t="shared" si="330"/>
        <v/>
      </c>
      <c r="BM819" s="134">
        <v>790</v>
      </c>
      <c r="BN819" s="119">
        <f t="shared" si="331"/>
        <v>-4.1180691619727394</v>
      </c>
      <c r="BO819" s="140">
        <f t="shared" si="332"/>
        <v>5.7184275407475574E-2</v>
      </c>
      <c r="BP819" s="140">
        <f t="shared" si="333"/>
        <v>0.20045419326044975</v>
      </c>
      <c r="BQ819" s="119" t="str">
        <f t="shared" si="334"/>
        <v/>
      </c>
      <c r="BR819" s="119">
        <f t="shared" si="335"/>
        <v>5.7184275407475574E-2</v>
      </c>
      <c r="BS819" s="119" t="str">
        <f t="shared" si="336"/>
        <v/>
      </c>
      <c r="BT819" s="140">
        <f t="shared" si="337"/>
        <v>0</v>
      </c>
      <c r="BU819" s="119">
        <f t="shared" si="338"/>
        <v>5.7184275407475574E-2</v>
      </c>
      <c r="BV819" s="119" t="str">
        <f t="shared" si="339"/>
        <v/>
      </c>
      <c r="BZ819" s="136">
        <f t="shared" si="321"/>
        <v>5.1008000000000804</v>
      </c>
      <c r="CA819" s="119">
        <f t="shared" si="319"/>
        <v>0.64766350651695137</v>
      </c>
      <c r="CB819" s="119">
        <f t="shared" si="320"/>
        <v>7.8064908707287106E-4</v>
      </c>
      <c r="CC819" s="119" t="str">
        <f t="shared" si="317"/>
        <v/>
      </c>
      <c r="CD819" s="121" t="str">
        <f t="shared" si="318"/>
        <v/>
      </c>
    </row>
    <row r="820" spans="51:82" ht="20.100000000000001" customHeight="1" x14ac:dyDescent="0.25">
      <c r="AY820" s="134">
        <v>791</v>
      </c>
      <c r="AZ820" s="119">
        <f t="shared" si="322"/>
        <v>-1291.3128161903933</v>
      </c>
      <c r="BA820" s="140">
        <f t="shared" si="323"/>
        <v>1.8210486309931933E-4</v>
      </c>
      <c r="BB820" s="140">
        <f t="shared" si="324"/>
        <v>0.20157745152809775</v>
      </c>
      <c r="BC820" s="119" t="str">
        <f t="shared" si="325"/>
        <v/>
      </c>
      <c r="BD820" s="119">
        <f t="shared" si="326"/>
        <v>1.8210486309931933E-4</v>
      </c>
      <c r="BE820" s="119" t="str">
        <f t="shared" si="327"/>
        <v/>
      </c>
      <c r="BF820" s="119">
        <f t="shared" si="328"/>
        <v>0</v>
      </c>
      <c r="BG820" s="119">
        <f t="shared" si="329"/>
        <v>1.8210486309931933E-4</v>
      </c>
      <c r="BH820" s="119" t="str">
        <f t="shared" si="330"/>
        <v/>
      </c>
      <c r="BM820" s="134">
        <v>791</v>
      </c>
      <c r="BN820" s="119">
        <f t="shared" si="331"/>
        <v>-4.0984593088204893</v>
      </c>
      <c r="BO820" s="140">
        <f t="shared" si="332"/>
        <v>5.737627871640967E-2</v>
      </c>
      <c r="BP820" s="140">
        <f t="shared" si="333"/>
        <v>0.20157745152809775</v>
      </c>
      <c r="BQ820" s="119" t="str">
        <f t="shared" si="334"/>
        <v/>
      </c>
      <c r="BR820" s="119">
        <f t="shared" si="335"/>
        <v>5.737627871640967E-2</v>
      </c>
      <c r="BS820" s="119" t="str">
        <f t="shared" si="336"/>
        <v/>
      </c>
      <c r="BT820" s="140">
        <f t="shared" si="337"/>
        <v>0</v>
      </c>
      <c r="BU820" s="119">
        <f t="shared" si="338"/>
        <v>5.737627871640967E-2</v>
      </c>
      <c r="BV820" s="119" t="str">
        <f t="shared" si="339"/>
        <v/>
      </c>
      <c r="BZ820" s="136">
        <f t="shared" si="321"/>
        <v>5.1072000000000806</v>
      </c>
      <c r="CA820" s="119">
        <f t="shared" si="319"/>
        <v>0.6468828574298785</v>
      </c>
      <c r="CB820" s="119">
        <f t="shared" si="320"/>
        <v>7.8059665491558849E-4</v>
      </c>
      <c r="CC820" s="119" t="str">
        <f t="shared" si="317"/>
        <v/>
      </c>
      <c r="CD820" s="121" t="str">
        <f t="shared" si="318"/>
        <v/>
      </c>
    </row>
    <row r="821" spans="51:82" ht="20.100000000000001" customHeight="1" x14ac:dyDescent="0.25">
      <c r="AY821" s="134">
        <v>792</v>
      </c>
      <c r="AZ821" s="119">
        <f t="shared" si="322"/>
        <v>-1285.1342859693868</v>
      </c>
      <c r="BA821" s="140">
        <f t="shared" si="323"/>
        <v>1.8271337936340442E-4</v>
      </c>
      <c r="BB821" s="140">
        <f t="shared" si="324"/>
        <v>0.20270447225369967</v>
      </c>
      <c r="BC821" s="119" t="str">
        <f t="shared" si="325"/>
        <v/>
      </c>
      <c r="BD821" s="119">
        <f t="shared" si="326"/>
        <v>1.8271337936340442E-4</v>
      </c>
      <c r="BE821" s="119" t="str">
        <f t="shared" si="327"/>
        <v/>
      </c>
      <c r="BF821" s="119">
        <f t="shared" si="328"/>
        <v>0</v>
      </c>
      <c r="BG821" s="119">
        <f t="shared" si="329"/>
        <v>1.8271337936340442E-4</v>
      </c>
      <c r="BH821" s="119" t="str">
        <f t="shared" si="330"/>
        <v/>
      </c>
      <c r="BM821" s="134">
        <v>792</v>
      </c>
      <c r="BN821" s="119">
        <f t="shared" si="331"/>
        <v>-4.0788494556682373</v>
      </c>
      <c r="BO821" s="140">
        <f t="shared" si="332"/>
        <v>5.7568005604848517E-2</v>
      </c>
      <c r="BP821" s="140">
        <f t="shared" si="333"/>
        <v>0.20270447225369978</v>
      </c>
      <c r="BQ821" s="119" t="str">
        <f t="shared" si="334"/>
        <v/>
      </c>
      <c r="BR821" s="119">
        <f t="shared" si="335"/>
        <v>5.7568005604848517E-2</v>
      </c>
      <c r="BS821" s="119" t="str">
        <f t="shared" si="336"/>
        <v/>
      </c>
      <c r="BT821" s="140">
        <f t="shared" si="337"/>
        <v>0</v>
      </c>
      <c r="BU821" s="119">
        <f t="shared" si="338"/>
        <v>5.7568005604848517E-2</v>
      </c>
      <c r="BV821" s="119" t="str">
        <f t="shared" si="339"/>
        <v/>
      </c>
      <c r="BZ821" s="136">
        <f t="shared" si="321"/>
        <v>5.1136000000000807</v>
      </c>
      <c r="CA821" s="119">
        <f t="shared" si="319"/>
        <v>0.64610226077496291</v>
      </c>
      <c r="CB821" s="119">
        <f t="shared" si="320"/>
        <v>7.8054116581660615E-4</v>
      </c>
      <c r="CC821" s="119" t="str">
        <f t="shared" si="317"/>
        <v/>
      </c>
      <c r="CD821" s="121" t="str">
        <f t="shared" si="318"/>
        <v/>
      </c>
    </row>
    <row r="822" spans="51:82" ht="20.100000000000001" customHeight="1" x14ac:dyDescent="0.25">
      <c r="AY822" s="134">
        <v>793</v>
      </c>
      <c r="AZ822" s="119">
        <f t="shared" si="322"/>
        <v>-1278.9557557483804</v>
      </c>
      <c r="BA822" s="140">
        <f t="shared" si="323"/>
        <v>1.8332099586817287E-4</v>
      </c>
      <c r="BB822" s="140">
        <f t="shared" si="324"/>
        <v>0.20383524994739452</v>
      </c>
      <c r="BC822" s="119" t="str">
        <f t="shared" si="325"/>
        <v/>
      </c>
      <c r="BD822" s="119">
        <f t="shared" si="326"/>
        <v>1.8332099586817287E-4</v>
      </c>
      <c r="BE822" s="119" t="str">
        <f t="shared" si="327"/>
        <v/>
      </c>
      <c r="BF822" s="119">
        <f t="shared" si="328"/>
        <v>0</v>
      </c>
      <c r="BG822" s="119">
        <f t="shared" si="329"/>
        <v>1.8332099586817287E-4</v>
      </c>
      <c r="BH822" s="119" t="str">
        <f t="shared" si="330"/>
        <v/>
      </c>
      <c r="BM822" s="134">
        <v>793</v>
      </c>
      <c r="BN822" s="119">
        <f t="shared" si="331"/>
        <v>-4.0592396025159871</v>
      </c>
      <c r="BO822" s="140">
        <f t="shared" si="332"/>
        <v>5.77594490036515E-2</v>
      </c>
      <c r="BP822" s="140">
        <f t="shared" si="333"/>
        <v>0.20383524994739452</v>
      </c>
      <c r="BQ822" s="119" t="str">
        <f t="shared" si="334"/>
        <v/>
      </c>
      <c r="BR822" s="119">
        <f t="shared" si="335"/>
        <v>5.77594490036515E-2</v>
      </c>
      <c r="BS822" s="119" t="str">
        <f t="shared" si="336"/>
        <v/>
      </c>
      <c r="BT822" s="140">
        <f t="shared" si="337"/>
        <v>0</v>
      </c>
      <c r="BU822" s="119">
        <f t="shared" si="338"/>
        <v>5.77594490036515E-2</v>
      </c>
      <c r="BV822" s="119" t="str">
        <f t="shared" si="339"/>
        <v/>
      </c>
      <c r="BZ822" s="136">
        <f t="shared" si="321"/>
        <v>5.1200000000000809</v>
      </c>
      <c r="CA822" s="119">
        <f t="shared" si="319"/>
        <v>0.6453217196091463</v>
      </c>
      <c r="CB822" s="119">
        <f t="shared" si="320"/>
        <v>7.8048262807828284E-4</v>
      </c>
      <c r="CC822" s="119" t="str">
        <f t="shared" si="317"/>
        <v/>
      </c>
      <c r="CD822" s="121" t="str">
        <f t="shared" si="318"/>
        <v/>
      </c>
    </row>
    <row r="823" spans="51:82" ht="20.100000000000001" customHeight="1" x14ac:dyDescent="0.25">
      <c r="AY823" s="134">
        <v>794</v>
      </c>
      <c r="AZ823" s="119">
        <f t="shared" si="322"/>
        <v>-1272.777225527374</v>
      </c>
      <c r="BA823" s="140">
        <f t="shared" si="323"/>
        <v>1.8392769014555704E-4</v>
      </c>
      <c r="BB823" s="140">
        <f t="shared" si="324"/>
        <v>0.20496977898059818</v>
      </c>
      <c r="BC823" s="119" t="str">
        <f t="shared" si="325"/>
        <v/>
      </c>
      <c r="BD823" s="119">
        <f t="shared" si="326"/>
        <v>1.8392769014555704E-4</v>
      </c>
      <c r="BE823" s="119" t="str">
        <f t="shared" si="327"/>
        <v/>
      </c>
      <c r="BF823" s="119">
        <f t="shared" si="328"/>
        <v>0</v>
      </c>
      <c r="BG823" s="119">
        <f t="shared" si="329"/>
        <v>1.8392769014555704E-4</v>
      </c>
      <c r="BH823" s="119" t="str">
        <f t="shared" si="330"/>
        <v/>
      </c>
      <c r="BM823" s="134">
        <v>794</v>
      </c>
      <c r="BN823" s="119">
        <f t="shared" si="331"/>
        <v>-4.0396297493637352</v>
      </c>
      <c r="BO823" s="140">
        <f t="shared" si="332"/>
        <v>5.795060183374294E-2</v>
      </c>
      <c r="BP823" s="140">
        <f t="shared" si="333"/>
        <v>0.20496977898059837</v>
      </c>
      <c r="BQ823" s="119" t="str">
        <f t="shared" si="334"/>
        <v/>
      </c>
      <c r="BR823" s="119">
        <f t="shared" si="335"/>
        <v>5.795060183374294E-2</v>
      </c>
      <c r="BS823" s="119" t="str">
        <f t="shared" si="336"/>
        <v/>
      </c>
      <c r="BT823" s="140">
        <f t="shared" si="337"/>
        <v>0</v>
      </c>
      <c r="BU823" s="119">
        <f t="shared" si="338"/>
        <v>5.795060183374294E-2</v>
      </c>
      <c r="BV823" s="119" t="str">
        <f t="shared" si="339"/>
        <v/>
      </c>
      <c r="BZ823" s="136">
        <f t="shared" si="321"/>
        <v>5.1264000000000811</v>
      </c>
      <c r="CA823" s="119">
        <f t="shared" si="319"/>
        <v>0.64454123698106802</v>
      </c>
      <c r="CB823" s="119">
        <f t="shared" si="320"/>
        <v>7.8042105000941664E-4</v>
      </c>
      <c r="CC823" s="119" t="str">
        <f t="shared" si="317"/>
        <v/>
      </c>
      <c r="CD823" s="121" t="str">
        <f t="shared" si="318"/>
        <v/>
      </c>
    </row>
    <row r="824" spans="51:82" ht="20.100000000000001" customHeight="1" x14ac:dyDescent="0.25">
      <c r="AY824" s="134">
        <v>795</v>
      </c>
      <c r="AZ824" s="119">
        <f t="shared" si="322"/>
        <v>-1266.5986953063666</v>
      </c>
      <c r="BA824" s="140">
        <f t="shared" si="323"/>
        <v>1.8453343969729183E-4</v>
      </c>
      <c r="BB824" s="140">
        <f t="shared" si="324"/>
        <v>0.20610805358581313</v>
      </c>
      <c r="BC824" s="119" t="str">
        <f t="shared" si="325"/>
        <v/>
      </c>
      <c r="BD824" s="119">
        <f t="shared" si="326"/>
        <v>1.8453343969729183E-4</v>
      </c>
      <c r="BE824" s="119" t="str">
        <f t="shared" si="327"/>
        <v/>
      </c>
      <c r="BF824" s="119">
        <f t="shared" si="328"/>
        <v>0</v>
      </c>
      <c r="BG824" s="119">
        <f t="shared" si="329"/>
        <v>1.8453343969729183E-4</v>
      </c>
      <c r="BH824" s="119" t="str">
        <f t="shared" si="330"/>
        <v/>
      </c>
      <c r="BM824" s="134">
        <v>795</v>
      </c>
      <c r="BN824" s="119">
        <f t="shared" si="331"/>
        <v>-4.020019896211485</v>
      </c>
      <c r="BO824" s="140">
        <f t="shared" si="332"/>
        <v>5.8141457006532657E-2</v>
      </c>
      <c r="BP824" s="140">
        <f t="shared" si="333"/>
        <v>0.20610805358581305</v>
      </c>
      <c r="BQ824" s="119" t="str">
        <f t="shared" si="334"/>
        <v/>
      </c>
      <c r="BR824" s="119">
        <f t="shared" si="335"/>
        <v>5.8141457006532657E-2</v>
      </c>
      <c r="BS824" s="119" t="str">
        <f t="shared" si="336"/>
        <v/>
      </c>
      <c r="BT824" s="140">
        <f t="shared" si="337"/>
        <v>0</v>
      </c>
      <c r="BU824" s="119">
        <f t="shared" si="338"/>
        <v>5.8141457006532657E-2</v>
      </c>
      <c r="BV824" s="119" t="str">
        <f t="shared" si="339"/>
        <v/>
      </c>
      <c r="BZ824" s="136">
        <f t="shared" si="321"/>
        <v>5.1328000000000813</v>
      </c>
      <c r="CA824" s="119">
        <f t="shared" si="319"/>
        <v>0.64376081593105861</v>
      </c>
      <c r="CB824" s="119">
        <f t="shared" si="320"/>
        <v>7.8035643992191428E-4</v>
      </c>
      <c r="CC824" s="119" t="str">
        <f t="shared" si="317"/>
        <v/>
      </c>
      <c r="CD824" s="121" t="str">
        <f t="shared" si="318"/>
        <v/>
      </c>
    </row>
    <row r="825" spans="51:82" ht="20.100000000000001" customHeight="1" x14ac:dyDescent="0.25">
      <c r="AY825" s="134">
        <v>796</v>
      </c>
      <c r="AZ825" s="119">
        <f t="shared" si="322"/>
        <v>-1260.4201650853602</v>
      </c>
      <c r="BA825" s="140">
        <f t="shared" si="323"/>
        <v>1.8513822199625672E-4</v>
      </c>
      <c r="BB825" s="140">
        <f t="shared" si="324"/>
        <v>0.2072500678564454</v>
      </c>
      <c r="BC825" s="119" t="str">
        <f t="shared" si="325"/>
        <v/>
      </c>
      <c r="BD825" s="119">
        <f t="shared" si="326"/>
        <v>1.8513822199625672E-4</v>
      </c>
      <c r="BE825" s="119" t="str">
        <f t="shared" si="327"/>
        <v/>
      </c>
      <c r="BF825" s="119">
        <f t="shared" si="328"/>
        <v>0</v>
      </c>
      <c r="BG825" s="119">
        <f t="shared" si="329"/>
        <v>1.8513822199625672E-4</v>
      </c>
      <c r="BH825" s="119" t="str">
        <f t="shared" si="330"/>
        <v/>
      </c>
      <c r="BM825" s="134">
        <v>796</v>
      </c>
      <c r="BN825" s="119">
        <f t="shared" si="331"/>
        <v>-4.0004100430592331</v>
      </c>
      <c r="BO825" s="140">
        <f t="shared" si="332"/>
        <v>5.8332007424339118E-2</v>
      </c>
      <c r="BP825" s="140">
        <f t="shared" si="333"/>
        <v>0.2072500678564454</v>
      </c>
      <c r="BQ825" s="119" t="str">
        <f t="shared" si="334"/>
        <v/>
      </c>
      <c r="BR825" s="119">
        <f t="shared" si="335"/>
        <v>5.8332007424339118E-2</v>
      </c>
      <c r="BS825" s="119" t="str">
        <f t="shared" si="336"/>
        <v/>
      </c>
      <c r="BT825" s="140">
        <f t="shared" si="337"/>
        <v>0</v>
      </c>
      <c r="BU825" s="119">
        <f t="shared" si="338"/>
        <v>5.8332007424339118E-2</v>
      </c>
      <c r="BV825" s="119" t="str">
        <f t="shared" si="339"/>
        <v/>
      </c>
      <c r="BZ825" s="136">
        <f t="shared" si="321"/>
        <v>5.1392000000000815</v>
      </c>
      <c r="CA825" s="119">
        <f t="shared" si="319"/>
        <v>0.64298045949113669</v>
      </c>
      <c r="CB825" s="119">
        <f t="shared" si="320"/>
        <v>7.8028880613223439E-4</v>
      </c>
      <c r="CC825" s="119" t="str">
        <f t="shared" si="317"/>
        <v/>
      </c>
      <c r="CD825" s="121" t="str">
        <f t="shared" si="318"/>
        <v/>
      </c>
    </row>
    <row r="826" spans="51:82" ht="20.100000000000001" customHeight="1" x14ac:dyDescent="0.25">
      <c r="AY826" s="134">
        <v>797</v>
      </c>
      <c r="AZ826" s="119">
        <f t="shared" si="322"/>
        <v>-1254.2416348643537</v>
      </c>
      <c r="BA826" s="140">
        <f t="shared" si="323"/>
        <v>1.8574201448782557E-4</v>
      </c>
      <c r="BB826" s="140">
        <f t="shared" si="324"/>
        <v>0.20839581574663121</v>
      </c>
      <c r="BC826" s="119" t="str">
        <f t="shared" si="325"/>
        <v/>
      </c>
      <c r="BD826" s="119">
        <f t="shared" si="326"/>
        <v>1.8574201448782557E-4</v>
      </c>
      <c r="BE826" s="119" t="str">
        <f t="shared" si="327"/>
        <v/>
      </c>
      <c r="BF826" s="119">
        <f t="shared" si="328"/>
        <v>0</v>
      </c>
      <c r="BG826" s="119">
        <f t="shared" si="329"/>
        <v>1.8574201448782557E-4</v>
      </c>
      <c r="BH826" s="119" t="str">
        <f t="shared" si="330"/>
        <v/>
      </c>
      <c r="BM826" s="134">
        <v>797</v>
      </c>
      <c r="BN826" s="119">
        <f t="shared" si="331"/>
        <v>-3.9808001899069811</v>
      </c>
      <c r="BO826" s="140">
        <f t="shared" si="332"/>
        <v>5.852224598081434E-2</v>
      </c>
      <c r="BP826" s="140">
        <f t="shared" si="333"/>
        <v>0.20839581574663127</v>
      </c>
      <c r="BQ826" s="119" t="str">
        <f t="shared" si="334"/>
        <v/>
      </c>
      <c r="BR826" s="119">
        <f t="shared" si="335"/>
        <v>5.852224598081434E-2</v>
      </c>
      <c r="BS826" s="119" t="str">
        <f t="shared" si="336"/>
        <v/>
      </c>
      <c r="BT826" s="140">
        <f t="shared" si="337"/>
        <v>0</v>
      </c>
      <c r="BU826" s="119">
        <f t="shared" si="338"/>
        <v>5.852224598081434E-2</v>
      </c>
      <c r="BV826" s="119" t="str">
        <f t="shared" si="339"/>
        <v/>
      </c>
      <c r="BZ826" s="136">
        <f t="shared" si="321"/>
        <v>5.1456000000000817</v>
      </c>
      <c r="CA826" s="119">
        <f t="shared" si="319"/>
        <v>0.64220017068500446</v>
      </c>
      <c r="CB826" s="119">
        <f t="shared" si="320"/>
        <v>7.8021815696338592E-4</v>
      </c>
      <c r="CC826" s="119" t="str">
        <f t="shared" si="317"/>
        <v/>
      </c>
      <c r="CD826" s="121" t="str">
        <f t="shared" si="318"/>
        <v/>
      </c>
    </row>
    <row r="827" spans="51:82" ht="20.100000000000001" customHeight="1" x14ac:dyDescent="0.25">
      <c r="AY827" s="134">
        <v>798</v>
      </c>
      <c r="AZ827" s="119">
        <f t="shared" si="322"/>
        <v>-1248.0631046433473</v>
      </c>
      <c r="BA827" s="140">
        <f t="shared" si="323"/>
        <v>1.8634479459122167E-4</v>
      </c>
      <c r="BB827" s="140">
        <f t="shared" si="324"/>
        <v>0.20954529107107076</v>
      </c>
      <c r="BC827" s="119" t="str">
        <f t="shared" si="325"/>
        <v/>
      </c>
      <c r="BD827" s="119">
        <f t="shared" si="326"/>
        <v>1.8634479459122167E-4</v>
      </c>
      <c r="BE827" s="119" t="str">
        <f t="shared" si="327"/>
        <v/>
      </c>
      <c r="BF827" s="119">
        <f t="shared" si="328"/>
        <v>0</v>
      </c>
      <c r="BG827" s="119">
        <f t="shared" si="329"/>
        <v>1.8634479459122167E-4</v>
      </c>
      <c r="BH827" s="119" t="str">
        <f t="shared" si="330"/>
        <v/>
      </c>
      <c r="BM827" s="134">
        <v>798</v>
      </c>
      <c r="BN827" s="119">
        <f t="shared" si="331"/>
        <v>-3.961190336754731</v>
      </c>
      <c r="BO827" s="140">
        <f t="shared" si="332"/>
        <v>5.8712165561371051E-2</v>
      </c>
      <c r="BP827" s="140">
        <f t="shared" si="333"/>
        <v>0.20954529107107084</v>
      </c>
      <c r="BQ827" s="119" t="str">
        <f t="shared" si="334"/>
        <v/>
      </c>
      <c r="BR827" s="119">
        <f t="shared" si="335"/>
        <v>5.8712165561371051E-2</v>
      </c>
      <c r="BS827" s="119" t="str">
        <f t="shared" si="336"/>
        <v/>
      </c>
      <c r="BT827" s="140">
        <f t="shared" si="337"/>
        <v>0</v>
      </c>
      <c r="BU827" s="119">
        <f t="shared" si="338"/>
        <v>5.8712165561371051E-2</v>
      </c>
      <c r="BV827" s="119" t="str">
        <f t="shared" si="339"/>
        <v/>
      </c>
      <c r="BZ827" s="136">
        <f t="shared" si="321"/>
        <v>5.1520000000000818</v>
      </c>
      <c r="CA827" s="119">
        <f t="shared" si="319"/>
        <v>0.64141995252804107</v>
      </c>
      <c r="CB827" s="119">
        <f t="shared" si="320"/>
        <v>7.8014450073871089E-4</v>
      </c>
      <c r="CC827" s="119" t="str">
        <f t="shared" si="317"/>
        <v/>
      </c>
      <c r="CD827" s="121" t="str">
        <f t="shared" si="318"/>
        <v/>
      </c>
    </row>
    <row r="828" spans="51:82" ht="20.100000000000001" customHeight="1" x14ac:dyDescent="0.25">
      <c r="AY828" s="134">
        <v>799</v>
      </c>
      <c r="AZ828" s="119">
        <f t="shared" si="322"/>
        <v>-1241.8845744223399</v>
      </c>
      <c r="BA828" s="140">
        <f t="shared" si="323"/>
        <v>1.869465397008803E-4</v>
      </c>
      <c r="BB828" s="140">
        <f t="shared" si="324"/>
        <v>0.21069848750487113</v>
      </c>
      <c r="BC828" s="119" t="str">
        <f t="shared" si="325"/>
        <v/>
      </c>
      <c r="BD828" s="119">
        <f t="shared" si="326"/>
        <v>1.869465397008803E-4</v>
      </c>
      <c r="BE828" s="119" t="str">
        <f t="shared" si="327"/>
        <v/>
      </c>
      <c r="BF828" s="119">
        <f t="shared" si="328"/>
        <v>0</v>
      </c>
      <c r="BG828" s="119">
        <f t="shared" si="329"/>
        <v>1.869465397008803E-4</v>
      </c>
      <c r="BH828" s="119" t="str">
        <f t="shared" si="330"/>
        <v/>
      </c>
      <c r="BM828" s="134">
        <v>799</v>
      </c>
      <c r="BN828" s="119">
        <f t="shared" si="331"/>
        <v>-3.941580483602479</v>
      </c>
      <c r="BO828" s="140">
        <f t="shared" si="332"/>
        <v>5.890175904361198E-2</v>
      </c>
      <c r="BP828" s="140">
        <f t="shared" si="333"/>
        <v>0.21069848750487119</v>
      </c>
      <c r="BQ828" s="119" t="str">
        <f t="shared" si="334"/>
        <v/>
      </c>
      <c r="BR828" s="119">
        <f t="shared" si="335"/>
        <v>5.890175904361198E-2</v>
      </c>
      <c r="BS828" s="119" t="str">
        <f t="shared" si="336"/>
        <v/>
      </c>
      <c r="BT828" s="140">
        <f t="shared" si="337"/>
        <v>0</v>
      </c>
      <c r="BU828" s="119">
        <f t="shared" si="338"/>
        <v>5.890175904361198E-2</v>
      </c>
      <c r="BV828" s="119" t="str">
        <f t="shared" si="339"/>
        <v/>
      </c>
      <c r="BZ828" s="136">
        <f t="shared" si="321"/>
        <v>5.158400000000082</v>
      </c>
      <c r="CA828" s="119">
        <f t="shared" si="319"/>
        <v>0.64063980802730236</v>
      </c>
      <c r="CB828" s="119">
        <f t="shared" si="320"/>
        <v>7.8006784579076616E-4</v>
      </c>
      <c r="CC828" s="119" t="str">
        <f t="shared" si="317"/>
        <v/>
      </c>
      <c r="CD828" s="121" t="str">
        <f t="shared" si="318"/>
        <v/>
      </c>
    </row>
    <row r="829" spans="51:82" ht="20.100000000000001" customHeight="1" x14ac:dyDescent="0.25">
      <c r="AY829" s="134">
        <v>800</v>
      </c>
      <c r="AZ829" s="119">
        <f t="shared" si="322"/>
        <v>-1235.7060442013335</v>
      </c>
      <c r="BA829" s="140">
        <f t="shared" si="323"/>
        <v>1.8754722718781705E-4</v>
      </c>
      <c r="BB829" s="140">
        <f t="shared" si="324"/>
        <v>0.21185539858339666</v>
      </c>
      <c r="BC829" s="119" t="str">
        <f t="shared" si="325"/>
        <v/>
      </c>
      <c r="BD829" s="119">
        <f t="shared" si="326"/>
        <v>1.8754722718781705E-4</v>
      </c>
      <c r="BE829" s="119" t="str">
        <f t="shared" si="327"/>
        <v/>
      </c>
      <c r="BF829" s="119">
        <f t="shared" si="328"/>
        <v>0</v>
      </c>
      <c r="BG829" s="119">
        <f t="shared" si="329"/>
        <v>1.8754722718781705E-4</v>
      </c>
      <c r="BH829" s="119" t="str">
        <f t="shared" si="330"/>
        <v/>
      </c>
      <c r="BM829" s="134">
        <v>800</v>
      </c>
      <c r="BN829" s="119">
        <f t="shared" si="331"/>
        <v>-3.9219706304502289</v>
      </c>
      <c r="BO829" s="140">
        <f t="shared" si="332"/>
        <v>5.9091019297760963E-2</v>
      </c>
      <c r="BP829" s="140">
        <f t="shared" si="333"/>
        <v>0.21185539858339672</v>
      </c>
      <c r="BQ829" s="119" t="str">
        <f t="shared" si="334"/>
        <v/>
      </c>
      <c r="BR829" s="119">
        <f t="shared" si="335"/>
        <v>5.9091019297760963E-2</v>
      </c>
      <c r="BS829" s="119" t="str">
        <f t="shared" si="336"/>
        <v/>
      </c>
      <c r="BT829" s="140">
        <f t="shared" si="337"/>
        <v>0</v>
      </c>
      <c r="BU829" s="119">
        <f t="shared" si="338"/>
        <v>5.9091019297760963E-2</v>
      </c>
      <c r="BV829" s="119" t="str">
        <f t="shared" si="339"/>
        <v/>
      </c>
      <c r="BZ829" s="136">
        <f t="shared" si="321"/>
        <v>5.1648000000000822</v>
      </c>
      <c r="CA829" s="119">
        <f t="shared" si="319"/>
        <v>0.63985974018151159</v>
      </c>
      <c r="CB829" s="119">
        <f t="shared" si="320"/>
        <v>7.7998820045044326E-4</v>
      </c>
      <c r="CC829" s="119" t="str">
        <f t="shared" ref="CC829:CC892" si="340">IF(CA829&lt;(1-$BY$26),CB829,"")</f>
        <v/>
      </c>
      <c r="CD829" s="121" t="str">
        <f t="shared" ref="CD829:CD892" si="341">IF(CA829&lt;(1-$BY$32),CB829,"")</f>
        <v/>
      </c>
    </row>
    <row r="830" spans="51:82" ht="20.100000000000001" customHeight="1" x14ac:dyDescent="0.25">
      <c r="AY830" s="134">
        <v>801</v>
      </c>
      <c r="AZ830" s="119">
        <f t="shared" si="322"/>
        <v>-1229.5275139803271</v>
      </c>
      <c r="BA830" s="140">
        <f t="shared" si="323"/>
        <v>1.8814683440100319E-4</v>
      </c>
      <c r="BB830" s="140">
        <f t="shared" si="324"/>
        <v>0.21301601770212966</v>
      </c>
      <c r="BC830" s="119" t="str">
        <f t="shared" si="325"/>
        <v/>
      </c>
      <c r="BD830" s="119">
        <f t="shared" si="326"/>
        <v>1.8814683440100319E-4</v>
      </c>
      <c r="BE830" s="119" t="str">
        <f t="shared" si="327"/>
        <v/>
      </c>
      <c r="BF830" s="119">
        <f t="shared" si="328"/>
        <v>0</v>
      </c>
      <c r="BG830" s="119">
        <f t="shared" si="329"/>
        <v>1.8814683440100319E-4</v>
      </c>
      <c r="BH830" s="119" t="str">
        <f t="shared" si="330"/>
        <v/>
      </c>
      <c r="BM830" s="134">
        <v>801</v>
      </c>
      <c r="BN830" s="119">
        <f t="shared" si="331"/>
        <v>-3.9023607772979769</v>
      </c>
      <c r="BO830" s="140">
        <f t="shared" si="332"/>
        <v>5.9279939187096238E-2</v>
      </c>
      <c r="BP830" s="140">
        <f t="shared" si="333"/>
        <v>0.21301601770212975</v>
      </c>
      <c r="BQ830" s="119" t="str">
        <f t="shared" si="334"/>
        <v/>
      </c>
      <c r="BR830" s="119">
        <f t="shared" si="335"/>
        <v>5.9279939187096238E-2</v>
      </c>
      <c r="BS830" s="119" t="str">
        <f t="shared" si="336"/>
        <v/>
      </c>
      <c r="BT830" s="140">
        <f t="shared" si="337"/>
        <v>0</v>
      </c>
      <c r="BU830" s="119">
        <f t="shared" si="338"/>
        <v>5.9279939187096238E-2</v>
      </c>
      <c r="BV830" s="119" t="str">
        <f t="shared" si="339"/>
        <v/>
      </c>
      <c r="BZ830" s="136">
        <f t="shared" si="321"/>
        <v>5.1712000000000824</v>
      </c>
      <c r="CA830" s="119">
        <f t="shared" si="319"/>
        <v>0.63907975198106115</v>
      </c>
      <c r="CB830" s="119">
        <f t="shared" si="320"/>
        <v>7.7990557305618324E-4</v>
      </c>
      <c r="CC830" s="119" t="str">
        <f t="shared" si="340"/>
        <v/>
      </c>
      <c r="CD830" s="121" t="str">
        <f t="shared" si="341"/>
        <v/>
      </c>
    </row>
    <row r="831" spans="51:82" ht="20.100000000000001" customHeight="1" x14ac:dyDescent="0.25">
      <c r="AY831" s="134">
        <v>802</v>
      </c>
      <c r="AZ831" s="119">
        <f t="shared" si="322"/>
        <v>-1223.3489837593206</v>
      </c>
      <c r="BA831" s="140">
        <f t="shared" si="323"/>
        <v>1.8874533866874649E-4</v>
      </c>
      <c r="BB831" s="140">
        <f t="shared" si="324"/>
        <v>0.21418033811653739</v>
      </c>
      <c r="BC831" s="119" t="str">
        <f t="shared" si="325"/>
        <v/>
      </c>
      <c r="BD831" s="119">
        <f t="shared" si="326"/>
        <v>1.8874533866874649E-4</v>
      </c>
      <c r="BE831" s="119" t="str">
        <f t="shared" si="327"/>
        <v/>
      </c>
      <c r="BF831" s="119">
        <f t="shared" si="328"/>
        <v>0</v>
      </c>
      <c r="BG831" s="119">
        <f t="shared" si="329"/>
        <v>1.8874533866874649E-4</v>
      </c>
      <c r="BH831" s="119" t="str">
        <f t="shared" si="330"/>
        <v/>
      </c>
      <c r="BM831" s="134">
        <v>802</v>
      </c>
      <c r="BN831" s="119">
        <f t="shared" si="331"/>
        <v>-3.8827509241457268</v>
      </c>
      <c r="BO831" s="140">
        <f t="shared" si="332"/>
        <v>5.9468511568385528E-2</v>
      </c>
      <c r="BP831" s="140">
        <f t="shared" si="333"/>
        <v>0.21418033811653747</v>
      </c>
      <c r="BQ831" s="119" t="str">
        <f t="shared" si="334"/>
        <v/>
      </c>
      <c r="BR831" s="119">
        <f t="shared" si="335"/>
        <v>5.9468511568385528E-2</v>
      </c>
      <c r="BS831" s="119" t="str">
        <f t="shared" si="336"/>
        <v/>
      </c>
      <c r="BT831" s="140">
        <f t="shared" si="337"/>
        <v>0</v>
      </c>
      <c r="BU831" s="119">
        <f t="shared" si="338"/>
        <v>5.9468511568385528E-2</v>
      </c>
      <c r="BV831" s="119" t="str">
        <f t="shared" si="339"/>
        <v/>
      </c>
      <c r="BZ831" s="136">
        <f t="shared" si="321"/>
        <v>5.1776000000000826</v>
      </c>
      <c r="CA831" s="119">
        <f t="shared" si="319"/>
        <v>0.63829984640800497</v>
      </c>
      <c r="CB831" s="119">
        <f t="shared" si="320"/>
        <v>7.7981997194931374E-4</v>
      </c>
      <c r="CC831" s="119" t="str">
        <f t="shared" si="340"/>
        <v/>
      </c>
      <c r="CD831" s="121" t="str">
        <f t="shared" si="341"/>
        <v/>
      </c>
    </row>
    <row r="832" spans="51:82" ht="20.100000000000001" customHeight="1" x14ac:dyDescent="0.25">
      <c r="AY832" s="134">
        <v>803</v>
      </c>
      <c r="AZ832" s="119">
        <f t="shared" si="322"/>
        <v>-1217.1704535383133</v>
      </c>
      <c r="BA832" s="140">
        <f t="shared" si="323"/>
        <v>1.8934271730007874E-4</v>
      </c>
      <c r="BB832" s="140">
        <f t="shared" si="324"/>
        <v>0.21534835294194946</v>
      </c>
      <c r="BC832" s="119" t="str">
        <f t="shared" si="325"/>
        <v/>
      </c>
      <c r="BD832" s="119">
        <f t="shared" si="326"/>
        <v>1.8934271730007874E-4</v>
      </c>
      <c r="BE832" s="119" t="str">
        <f t="shared" si="327"/>
        <v/>
      </c>
      <c r="BF832" s="119">
        <f t="shared" si="328"/>
        <v>0</v>
      </c>
      <c r="BG832" s="119">
        <f t="shared" si="329"/>
        <v>1.8934271730007874E-4</v>
      </c>
      <c r="BH832" s="119" t="str">
        <f t="shared" si="330"/>
        <v/>
      </c>
      <c r="BM832" s="134">
        <v>803</v>
      </c>
      <c r="BN832" s="119">
        <f t="shared" si="331"/>
        <v>-3.8631410709934748</v>
      </c>
      <c r="BO832" s="140">
        <f t="shared" si="332"/>
        <v>5.9656729292323248E-2</v>
      </c>
      <c r="BP832" s="140">
        <f t="shared" si="333"/>
        <v>0.21534835294194946</v>
      </c>
      <c r="BQ832" s="119" t="str">
        <f t="shared" si="334"/>
        <v/>
      </c>
      <c r="BR832" s="119">
        <f t="shared" si="335"/>
        <v>5.9656729292323248E-2</v>
      </c>
      <c r="BS832" s="119" t="str">
        <f t="shared" si="336"/>
        <v/>
      </c>
      <c r="BT832" s="140">
        <f t="shared" si="337"/>
        <v>0</v>
      </c>
      <c r="BU832" s="119">
        <f t="shared" si="338"/>
        <v>5.9656729292323248E-2</v>
      </c>
      <c r="BV832" s="119" t="str">
        <f t="shared" si="339"/>
        <v/>
      </c>
      <c r="BZ832" s="136">
        <f t="shared" si="321"/>
        <v>5.1840000000000828</v>
      </c>
      <c r="CA832" s="119">
        <f t="shared" si="319"/>
        <v>0.63752002643605565</v>
      </c>
      <c r="CB832" s="119">
        <f t="shared" si="320"/>
        <v>7.7973140547371589E-4</v>
      </c>
      <c r="CC832" s="119" t="str">
        <f t="shared" si="340"/>
        <v/>
      </c>
      <c r="CD832" s="121" t="str">
        <f t="shared" si="341"/>
        <v/>
      </c>
    </row>
    <row r="833" spans="51:82" ht="20.100000000000001" customHeight="1" x14ac:dyDescent="0.25">
      <c r="AY833" s="134">
        <v>804</v>
      </c>
      <c r="AZ833" s="119">
        <f t="shared" si="322"/>
        <v>-1210.9919233173068</v>
      </c>
      <c r="BA833" s="140">
        <f t="shared" si="323"/>
        <v>1.8993894758614834E-4</v>
      </c>
      <c r="BB833" s="140">
        <f t="shared" si="324"/>
        <v>0.21652005515344203</v>
      </c>
      <c r="BC833" s="119" t="str">
        <f t="shared" si="325"/>
        <v/>
      </c>
      <c r="BD833" s="119">
        <f t="shared" si="326"/>
        <v>1.8993894758614834E-4</v>
      </c>
      <c r="BE833" s="119" t="str">
        <f t="shared" si="327"/>
        <v/>
      </c>
      <c r="BF833" s="119">
        <f t="shared" si="328"/>
        <v>0</v>
      </c>
      <c r="BG833" s="119">
        <f t="shared" si="329"/>
        <v>1.8993894758614834E-4</v>
      </c>
      <c r="BH833" s="119" t="str">
        <f t="shared" si="330"/>
        <v/>
      </c>
      <c r="BM833" s="134">
        <v>804</v>
      </c>
      <c r="BN833" s="119">
        <f t="shared" si="331"/>
        <v>-3.8435312178412246</v>
      </c>
      <c r="BO833" s="140">
        <f t="shared" si="332"/>
        <v>5.9844585203969257E-2</v>
      </c>
      <c r="BP833" s="140">
        <f t="shared" si="333"/>
        <v>0.21652005515344203</v>
      </c>
      <c r="BQ833" s="119" t="str">
        <f t="shared" si="334"/>
        <v/>
      </c>
      <c r="BR833" s="119">
        <f t="shared" si="335"/>
        <v>5.9844585203969257E-2</v>
      </c>
      <c r="BS833" s="119" t="str">
        <f t="shared" si="336"/>
        <v/>
      </c>
      <c r="BT833" s="140">
        <f t="shared" si="337"/>
        <v>0</v>
      </c>
      <c r="BU833" s="119">
        <f t="shared" si="338"/>
        <v>5.9844585203969257E-2</v>
      </c>
      <c r="BV833" s="119" t="str">
        <f t="shared" si="339"/>
        <v/>
      </c>
      <c r="BZ833" s="136">
        <f t="shared" si="321"/>
        <v>5.1904000000000829</v>
      </c>
      <c r="CA833" s="119">
        <f t="shared" si="319"/>
        <v>0.63674029503058194</v>
      </c>
      <c r="CB833" s="119">
        <f t="shared" si="320"/>
        <v>7.7963988197704559E-4</v>
      </c>
      <c r="CC833" s="119" t="str">
        <f t="shared" si="340"/>
        <v/>
      </c>
      <c r="CD833" s="121" t="str">
        <f t="shared" si="341"/>
        <v/>
      </c>
    </row>
    <row r="834" spans="51:82" ht="20.100000000000001" customHeight="1" x14ac:dyDescent="0.25">
      <c r="AY834" s="134">
        <v>805</v>
      </c>
      <c r="AZ834" s="119">
        <f t="shared" si="322"/>
        <v>-1204.8133930963004</v>
      </c>
      <c r="BA834" s="140">
        <f t="shared" si="323"/>
        <v>1.9053400680162021E-4</v>
      </c>
      <c r="BB834" s="140">
        <f t="shared" si="324"/>
        <v>0.21769543758573306</v>
      </c>
      <c r="BC834" s="119" t="str">
        <f t="shared" si="325"/>
        <v/>
      </c>
      <c r="BD834" s="119">
        <f t="shared" si="326"/>
        <v>1.9053400680162021E-4</v>
      </c>
      <c r="BE834" s="119" t="str">
        <f t="shared" si="327"/>
        <v/>
      </c>
      <c r="BF834" s="119">
        <f t="shared" si="328"/>
        <v>0</v>
      </c>
      <c r="BG834" s="119">
        <f t="shared" si="329"/>
        <v>1.9053400680162021E-4</v>
      </c>
      <c r="BH834" s="119" t="str">
        <f t="shared" si="330"/>
        <v/>
      </c>
      <c r="BM834" s="134">
        <v>805</v>
      </c>
      <c r="BN834" s="119">
        <f t="shared" si="331"/>
        <v>-3.8239213646889727</v>
      </c>
      <c r="BO834" s="140">
        <f t="shared" si="332"/>
        <v>6.0032072143189896E-2</v>
      </c>
      <c r="BP834" s="140">
        <f t="shared" si="333"/>
        <v>0.21769543758573318</v>
      </c>
      <c r="BQ834" s="119" t="str">
        <f t="shared" si="334"/>
        <v/>
      </c>
      <c r="BR834" s="119">
        <f t="shared" si="335"/>
        <v>6.0032072143189896E-2</v>
      </c>
      <c r="BS834" s="119" t="str">
        <f t="shared" si="336"/>
        <v/>
      </c>
      <c r="BT834" s="140">
        <f t="shared" si="337"/>
        <v>0</v>
      </c>
      <c r="BU834" s="119">
        <f t="shared" si="338"/>
        <v>6.0032072143189896E-2</v>
      </c>
      <c r="BV834" s="119" t="str">
        <f t="shared" si="339"/>
        <v/>
      </c>
      <c r="BZ834" s="136">
        <f t="shared" si="321"/>
        <v>5.1968000000000831</v>
      </c>
      <c r="CA834" s="119">
        <f t="shared" si="319"/>
        <v>0.63596065514860489</v>
      </c>
      <c r="CB834" s="119">
        <f t="shared" si="320"/>
        <v>7.7954540981017839E-4</v>
      </c>
      <c r="CC834" s="119" t="str">
        <f t="shared" si="340"/>
        <v/>
      </c>
      <c r="CD834" s="121" t="str">
        <f t="shared" si="341"/>
        <v/>
      </c>
    </row>
    <row r="835" spans="51:82" ht="20.100000000000001" customHeight="1" x14ac:dyDescent="0.25">
      <c r="AY835" s="134">
        <v>806</v>
      </c>
      <c r="AZ835" s="119">
        <f t="shared" si="322"/>
        <v>-1198.6348628752939</v>
      </c>
      <c r="BA835" s="140">
        <f t="shared" si="323"/>
        <v>1.9112787220607993E-4</v>
      </c>
      <c r="BB835" s="140">
        <f t="shared" si="324"/>
        <v>0.2188744929330837</v>
      </c>
      <c r="BC835" s="119" t="str">
        <f t="shared" si="325"/>
        <v/>
      </c>
      <c r="BD835" s="119">
        <f t="shared" si="326"/>
        <v>1.9112787220607993E-4</v>
      </c>
      <c r="BE835" s="119" t="str">
        <f t="shared" si="327"/>
        <v/>
      </c>
      <c r="BF835" s="119">
        <f t="shared" si="328"/>
        <v>0</v>
      </c>
      <c r="BG835" s="119">
        <f t="shared" si="329"/>
        <v>1.9112787220607993E-4</v>
      </c>
      <c r="BH835" s="119" t="str">
        <f t="shared" si="330"/>
        <v/>
      </c>
      <c r="BM835" s="134">
        <v>806</v>
      </c>
      <c r="BN835" s="119">
        <f t="shared" si="331"/>
        <v>-3.8043115115367208</v>
      </c>
      <c r="BO835" s="140">
        <f t="shared" si="332"/>
        <v>6.0219182945100418E-2</v>
      </c>
      <c r="BP835" s="140">
        <f t="shared" si="333"/>
        <v>0.21887449293308386</v>
      </c>
      <c r="BQ835" s="119" t="str">
        <f t="shared" si="334"/>
        <v/>
      </c>
      <c r="BR835" s="119">
        <f t="shared" si="335"/>
        <v>6.0219182945100418E-2</v>
      </c>
      <c r="BS835" s="119" t="str">
        <f t="shared" si="336"/>
        <v/>
      </c>
      <c r="BT835" s="140">
        <f t="shared" si="337"/>
        <v>0</v>
      </c>
      <c r="BU835" s="119">
        <f t="shared" si="338"/>
        <v>6.0219182945100418E-2</v>
      </c>
      <c r="BV835" s="119" t="str">
        <f t="shared" si="339"/>
        <v/>
      </c>
      <c r="BZ835" s="136">
        <f t="shared" si="321"/>
        <v>5.2032000000000833</v>
      </c>
      <c r="CA835" s="119">
        <f t="shared" si="319"/>
        <v>0.63518110973879471</v>
      </c>
      <c r="CB835" s="119">
        <f t="shared" si="320"/>
        <v>7.7944799732754255E-4</v>
      </c>
      <c r="CC835" s="119" t="str">
        <f t="shared" si="340"/>
        <v/>
      </c>
      <c r="CD835" s="121" t="str">
        <f t="shared" si="341"/>
        <v/>
      </c>
    </row>
    <row r="836" spans="51:82" ht="20.100000000000001" customHeight="1" x14ac:dyDescent="0.25">
      <c r="AY836" s="134">
        <v>807</v>
      </c>
      <c r="AZ836" s="119">
        <f t="shared" si="322"/>
        <v>-1192.4563326542866</v>
      </c>
      <c r="BA836" s="140">
        <f t="shared" si="323"/>
        <v>1.9172052104544454E-4</v>
      </c>
      <c r="BB836" s="140">
        <f t="shared" si="324"/>
        <v>0.22005721374920986</v>
      </c>
      <c r="BC836" s="119" t="str">
        <f t="shared" si="325"/>
        <v/>
      </c>
      <c r="BD836" s="119">
        <f t="shared" si="326"/>
        <v>1.9172052104544454E-4</v>
      </c>
      <c r="BE836" s="119" t="str">
        <f t="shared" si="327"/>
        <v/>
      </c>
      <c r="BF836" s="119">
        <f t="shared" si="328"/>
        <v>0</v>
      </c>
      <c r="BG836" s="119">
        <f t="shared" si="329"/>
        <v>1.9172052104544454E-4</v>
      </c>
      <c r="BH836" s="119" t="str">
        <f t="shared" si="330"/>
        <v/>
      </c>
      <c r="BM836" s="134">
        <v>807</v>
      </c>
      <c r="BN836" s="119">
        <f t="shared" si="331"/>
        <v>-3.7847016583844706</v>
      </c>
      <c r="BO836" s="140">
        <f t="shared" si="332"/>
        <v>6.0405910440509407E-2</v>
      </c>
      <c r="BP836" s="140">
        <f t="shared" si="333"/>
        <v>0.22005721374920986</v>
      </c>
      <c r="BQ836" s="119" t="str">
        <f t="shared" si="334"/>
        <v/>
      </c>
      <c r="BR836" s="119">
        <f t="shared" si="335"/>
        <v>6.0405910440509407E-2</v>
      </c>
      <c r="BS836" s="119" t="str">
        <f t="shared" si="336"/>
        <v/>
      </c>
      <c r="BT836" s="140">
        <f t="shared" si="337"/>
        <v>0</v>
      </c>
      <c r="BU836" s="119">
        <f t="shared" si="338"/>
        <v>6.0405910440509407E-2</v>
      </c>
      <c r="BV836" s="119" t="str">
        <f t="shared" si="339"/>
        <v/>
      </c>
      <c r="BZ836" s="136">
        <f t="shared" si="321"/>
        <v>5.2096000000000835</v>
      </c>
      <c r="CA836" s="119">
        <f t="shared" si="319"/>
        <v>0.63440166174146717</v>
      </c>
      <c r="CB836" s="119">
        <f t="shared" si="320"/>
        <v>7.7934765288500962E-4</v>
      </c>
      <c r="CC836" s="119" t="str">
        <f t="shared" si="340"/>
        <v/>
      </c>
      <c r="CD836" s="121" t="str">
        <f t="shared" si="341"/>
        <v/>
      </c>
    </row>
    <row r="837" spans="51:82" ht="20.100000000000001" customHeight="1" x14ac:dyDescent="0.25">
      <c r="AY837" s="134">
        <v>808</v>
      </c>
      <c r="AZ837" s="119">
        <f t="shared" si="322"/>
        <v>-1186.2778024332802</v>
      </c>
      <c r="BA837" s="140">
        <f t="shared" si="323"/>
        <v>1.9231193055337781E-4</v>
      </c>
      <c r="BB837" s="140">
        <f t="shared" si="324"/>
        <v>0.22124359244720188</v>
      </c>
      <c r="BC837" s="119" t="str">
        <f t="shared" si="325"/>
        <v/>
      </c>
      <c r="BD837" s="119">
        <f t="shared" si="326"/>
        <v>1.9231193055337781E-4</v>
      </c>
      <c r="BE837" s="119" t="str">
        <f t="shared" si="327"/>
        <v/>
      </c>
      <c r="BF837" s="119">
        <f t="shared" si="328"/>
        <v>0</v>
      </c>
      <c r="BG837" s="119">
        <f t="shared" si="329"/>
        <v>1.9231193055337781E-4</v>
      </c>
      <c r="BH837" s="119" t="str">
        <f t="shared" si="330"/>
        <v/>
      </c>
      <c r="BM837" s="134">
        <v>808</v>
      </c>
      <c r="BN837" s="119">
        <f t="shared" si="331"/>
        <v>-3.7650918052322186</v>
      </c>
      <c r="BO837" s="140">
        <f t="shared" si="332"/>
        <v>6.0592247456364996E-2</v>
      </c>
      <c r="BP837" s="140">
        <f t="shared" si="333"/>
        <v>0.22124359244720193</v>
      </c>
      <c r="BQ837" s="119" t="str">
        <f t="shared" si="334"/>
        <v/>
      </c>
      <c r="BR837" s="119">
        <f t="shared" si="335"/>
        <v>6.0592247456364996E-2</v>
      </c>
      <c r="BS837" s="119" t="str">
        <f t="shared" si="336"/>
        <v/>
      </c>
      <c r="BT837" s="140">
        <f t="shared" si="337"/>
        <v>0</v>
      </c>
      <c r="BU837" s="119">
        <f t="shared" si="338"/>
        <v>6.0592247456364996E-2</v>
      </c>
      <c r="BV837" s="119" t="str">
        <f t="shared" si="339"/>
        <v/>
      </c>
      <c r="BZ837" s="136">
        <f t="shared" si="321"/>
        <v>5.2160000000000837</v>
      </c>
      <c r="CA837" s="119">
        <f t="shared" si="319"/>
        <v>0.63362231408858216</v>
      </c>
      <c r="CB837" s="119">
        <f t="shared" si="320"/>
        <v>7.7924438484200387E-4</v>
      </c>
      <c r="CC837" s="119" t="str">
        <f t="shared" si="340"/>
        <v/>
      </c>
      <c r="CD837" s="121" t="str">
        <f t="shared" si="341"/>
        <v/>
      </c>
    </row>
    <row r="838" spans="51:82" ht="20.100000000000001" customHeight="1" x14ac:dyDescent="0.25">
      <c r="AY838" s="134">
        <v>809</v>
      </c>
      <c r="AZ838" s="119">
        <f t="shared" si="322"/>
        <v>-1180.0992722122737</v>
      </c>
      <c r="BA838" s="140">
        <f t="shared" si="323"/>
        <v>1.9290207795271251E-4</v>
      </c>
      <c r="BB838" s="140">
        <f t="shared" si="324"/>
        <v>0.22243362129945343</v>
      </c>
      <c r="BC838" s="119" t="str">
        <f t="shared" si="325"/>
        <v/>
      </c>
      <c r="BD838" s="119">
        <f t="shared" si="326"/>
        <v>1.9290207795271251E-4</v>
      </c>
      <c r="BE838" s="119" t="str">
        <f t="shared" si="327"/>
        <v/>
      </c>
      <c r="BF838" s="119">
        <f t="shared" si="328"/>
        <v>0</v>
      </c>
      <c r="BG838" s="119">
        <f t="shared" si="329"/>
        <v>1.9290207795271251E-4</v>
      </c>
      <c r="BH838" s="119" t="str">
        <f t="shared" si="330"/>
        <v/>
      </c>
      <c r="BM838" s="134">
        <v>809</v>
      </c>
      <c r="BN838" s="119">
        <f t="shared" si="331"/>
        <v>-3.7454819520799685</v>
      </c>
      <c r="BO838" s="140">
        <f t="shared" si="332"/>
        <v>6.0778186816202541E-2</v>
      </c>
      <c r="BP838" s="140">
        <f t="shared" si="333"/>
        <v>0.22243362129945354</v>
      </c>
      <c r="BQ838" s="119" t="str">
        <f t="shared" si="334"/>
        <v/>
      </c>
      <c r="BR838" s="119">
        <f t="shared" si="335"/>
        <v>6.0778186816202541E-2</v>
      </c>
      <c r="BS838" s="119" t="str">
        <f t="shared" si="336"/>
        <v/>
      </c>
      <c r="BT838" s="140">
        <f t="shared" si="337"/>
        <v>0</v>
      </c>
      <c r="BU838" s="119">
        <f t="shared" si="338"/>
        <v>6.0778186816202541E-2</v>
      </c>
      <c r="BV838" s="119" t="str">
        <f t="shared" si="339"/>
        <v/>
      </c>
      <c r="BZ838" s="136">
        <f t="shared" si="321"/>
        <v>5.2224000000000839</v>
      </c>
      <c r="CA838" s="119">
        <f t="shared" si="319"/>
        <v>0.63284306970374016</v>
      </c>
      <c r="CB838" s="119">
        <f t="shared" si="320"/>
        <v>7.7913820156205738E-4</v>
      </c>
      <c r="CC838" s="119" t="str">
        <f t="shared" si="340"/>
        <v/>
      </c>
      <c r="CD838" s="121" t="str">
        <f t="shared" si="341"/>
        <v/>
      </c>
    </row>
    <row r="839" spans="51:82" ht="20.100000000000001" customHeight="1" x14ac:dyDescent="0.25">
      <c r="AY839" s="134">
        <v>810</v>
      </c>
      <c r="AZ839" s="119">
        <f t="shared" si="322"/>
        <v>-1173.9207419912673</v>
      </c>
      <c r="BA839" s="140">
        <f t="shared" si="323"/>
        <v>1.934909404568761E-4</v>
      </c>
      <c r="BB839" s="140">
        <f t="shared" si="324"/>
        <v>0.22362729243759935</v>
      </c>
      <c r="BC839" s="119" t="str">
        <f t="shared" si="325"/>
        <v/>
      </c>
      <c r="BD839" s="119">
        <f t="shared" si="326"/>
        <v>1.934909404568761E-4</v>
      </c>
      <c r="BE839" s="119" t="str">
        <f t="shared" si="327"/>
        <v/>
      </c>
      <c r="BF839" s="119">
        <f t="shared" si="328"/>
        <v>0</v>
      </c>
      <c r="BG839" s="119">
        <f t="shared" si="329"/>
        <v>1.934909404568761E-4</v>
      </c>
      <c r="BH839" s="119" t="str">
        <f t="shared" si="330"/>
        <v/>
      </c>
      <c r="BM839" s="134">
        <v>810</v>
      </c>
      <c r="BN839" s="119">
        <f t="shared" si="331"/>
        <v>-3.7258720989277165</v>
      </c>
      <c r="BO839" s="140">
        <f t="shared" si="332"/>
        <v>6.0963721340594183E-2</v>
      </c>
      <c r="BP839" s="140">
        <f t="shared" si="333"/>
        <v>0.22362729243759952</v>
      </c>
      <c r="BQ839" s="119" t="str">
        <f t="shared" si="334"/>
        <v/>
      </c>
      <c r="BR839" s="119">
        <f t="shared" si="335"/>
        <v>6.0963721340594183E-2</v>
      </c>
      <c r="BS839" s="119" t="str">
        <f t="shared" si="336"/>
        <v/>
      </c>
      <c r="BT839" s="140">
        <f t="shared" si="337"/>
        <v>0</v>
      </c>
      <c r="BU839" s="119">
        <f t="shared" si="338"/>
        <v>6.0963721340594183E-2</v>
      </c>
      <c r="BV839" s="119" t="str">
        <f t="shared" si="339"/>
        <v/>
      </c>
      <c r="BZ839" s="136">
        <f t="shared" si="321"/>
        <v>5.228800000000084</v>
      </c>
      <c r="CA839" s="119">
        <f t="shared" si="319"/>
        <v>0.6320639315021781</v>
      </c>
      <c r="CB839" s="119">
        <f t="shared" si="320"/>
        <v>7.7902911140759201E-4</v>
      </c>
      <c r="CC839" s="119" t="str">
        <f t="shared" si="340"/>
        <v/>
      </c>
      <c r="CD839" s="121" t="str">
        <f t="shared" si="341"/>
        <v/>
      </c>
    </row>
    <row r="840" spans="51:82" ht="20.100000000000001" customHeight="1" x14ac:dyDescent="0.25">
      <c r="AY840" s="134">
        <v>811</v>
      </c>
      <c r="AZ840" s="119">
        <f t="shared" si="322"/>
        <v>-1167.7422117702599</v>
      </c>
      <c r="BA840" s="140">
        <f t="shared" si="323"/>
        <v>1.9407849527132307E-4</v>
      </c>
      <c r="BB840" s="140">
        <f t="shared" si="324"/>
        <v>0.22482459785246145</v>
      </c>
      <c r="BC840" s="119" t="str">
        <f t="shared" si="325"/>
        <v/>
      </c>
      <c r="BD840" s="119">
        <f t="shared" si="326"/>
        <v>1.9407849527132307E-4</v>
      </c>
      <c r="BE840" s="119" t="str">
        <f t="shared" si="327"/>
        <v/>
      </c>
      <c r="BF840" s="119">
        <f t="shared" si="328"/>
        <v>0</v>
      </c>
      <c r="BG840" s="119">
        <f t="shared" si="329"/>
        <v>1.9407849527132307E-4</v>
      </c>
      <c r="BH840" s="119" t="str">
        <f t="shared" si="330"/>
        <v/>
      </c>
      <c r="BM840" s="134">
        <v>811</v>
      </c>
      <c r="BN840" s="119">
        <f t="shared" si="331"/>
        <v>-3.7062622457754664</v>
      </c>
      <c r="BO840" s="140">
        <f t="shared" si="332"/>
        <v>6.114884384759986E-2</v>
      </c>
      <c r="BP840" s="140">
        <f t="shared" si="333"/>
        <v>0.22482459785246137</v>
      </c>
      <c r="BQ840" s="119" t="str">
        <f t="shared" si="334"/>
        <v/>
      </c>
      <c r="BR840" s="119">
        <f t="shared" si="335"/>
        <v>6.114884384759986E-2</v>
      </c>
      <c r="BS840" s="119" t="str">
        <f t="shared" si="336"/>
        <v/>
      </c>
      <c r="BT840" s="140">
        <f t="shared" si="337"/>
        <v>0</v>
      </c>
      <c r="BU840" s="119">
        <f t="shared" si="338"/>
        <v>6.114884384759986E-2</v>
      </c>
      <c r="BV840" s="119" t="str">
        <f t="shared" si="339"/>
        <v/>
      </c>
      <c r="BZ840" s="136">
        <f t="shared" si="321"/>
        <v>5.2352000000000842</v>
      </c>
      <c r="CA840" s="119">
        <f t="shared" si="319"/>
        <v>0.63128490239077051</v>
      </c>
      <c r="CB840" s="119">
        <f t="shared" si="320"/>
        <v>7.7891712274646974E-4</v>
      </c>
      <c r="CC840" s="119" t="str">
        <f t="shared" si="340"/>
        <v/>
      </c>
      <c r="CD840" s="121" t="str">
        <f t="shared" si="341"/>
        <v/>
      </c>
    </row>
    <row r="841" spans="51:82" ht="20.100000000000001" customHeight="1" x14ac:dyDescent="0.25">
      <c r="AY841" s="134">
        <v>812</v>
      </c>
      <c r="AZ841" s="119">
        <f t="shared" si="322"/>
        <v>-1161.5636815492535</v>
      </c>
      <c r="BA841" s="140">
        <f t="shared" si="323"/>
        <v>1.9466471959497095E-4</v>
      </c>
      <c r="BB841" s="140">
        <f t="shared" si="324"/>
        <v>0.22602552939400333</v>
      </c>
      <c r="BC841" s="119" t="str">
        <f t="shared" si="325"/>
        <v/>
      </c>
      <c r="BD841" s="119">
        <f t="shared" si="326"/>
        <v>1.9466471959497095E-4</v>
      </c>
      <c r="BE841" s="119" t="str">
        <f t="shared" si="327"/>
        <v/>
      </c>
      <c r="BF841" s="119">
        <f t="shared" si="328"/>
        <v>0</v>
      </c>
      <c r="BG841" s="119">
        <f t="shared" si="329"/>
        <v>1.9466471959497095E-4</v>
      </c>
      <c r="BH841" s="119" t="str">
        <f t="shared" si="330"/>
        <v/>
      </c>
      <c r="BM841" s="134">
        <v>812</v>
      </c>
      <c r="BN841" s="119">
        <f t="shared" si="331"/>
        <v>-3.6866523926232144</v>
      </c>
      <c r="BO841" s="140">
        <f t="shared" si="332"/>
        <v>6.1333547153220078E-2</v>
      </c>
      <c r="BP841" s="140">
        <f t="shared" si="333"/>
        <v>0.22602552939400344</v>
      </c>
      <c r="BQ841" s="119" t="str">
        <f t="shared" si="334"/>
        <v/>
      </c>
      <c r="BR841" s="119">
        <f t="shared" si="335"/>
        <v>6.1333547153220078E-2</v>
      </c>
      <c r="BS841" s="119" t="str">
        <f t="shared" si="336"/>
        <v/>
      </c>
      <c r="BT841" s="140">
        <f t="shared" si="337"/>
        <v>0</v>
      </c>
      <c r="BU841" s="119">
        <f t="shared" si="338"/>
        <v>6.1333547153220078E-2</v>
      </c>
      <c r="BV841" s="119" t="str">
        <f t="shared" si="339"/>
        <v/>
      </c>
      <c r="BZ841" s="136">
        <f t="shared" si="321"/>
        <v>5.2416000000000844</v>
      </c>
      <c r="CA841" s="119">
        <f t="shared" si="319"/>
        <v>0.63050598526802404</v>
      </c>
      <c r="CB841" s="119">
        <f t="shared" si="320"/>
        <v>7.7880224394710762E-4</v>
      </c>
      <c r="CC841" s="119" t="str">
        <f t="shared" si="340"/>
        <v/>
      </c>
      <c r="CD841" s="121" t="str">
        <f t="shared" si="341"/>
        <v/>
      </c>
    </row>
    <row r="842" spans="51:82" ht="20.100000000000001" customHeight="1" x14ac:dyDescent="0.25">
      <c r="AY842" s="134">
        <v>813</v>
      </c>
      <c r="AZ842" s="119">
        <f t="shared" si="322"/>
        <v>-1155.385151328247</v>
      </c>
      <c r="BA842" s="140">
        <f t="shared" si="323"/>
        <v>1.9524959062164262E-4</v>
      </c>
      <c r="BB842" s="140">
        <f t="shared" si="324"/>
        <v>0.2272300787712955</v>
      </c>
      <c r="BC842" s="119" t="str">
        <f t="shared" si="325"/>
        <v/>
      </c>
      <c r="BD842" s="119">
        <f t="shared" si="326"/>
        <v>1.9524959062164262E-4</v>
      </c>
      <c r="BE842" s="119" t="str">
        <f t="shared" si="327"/>
        <v/>
      </c>
      <c r="BF842" s="119">
        <f t="shared" si="328"/>
        <v>0</v>
      </c>
      <c r="BG842" s="119">
        <f t="shared" si="329"/>
        <v>1.9524959062164262E-4</v>
      </c>
      <c r="BH842" s="119" t="str">
        <f t="shared" si="330"/>
        <v/>
      </c>
      <c r="BM842" s="134">
        <v>813</v>
      </c>
      <c r="BN842" s="119">
        <f t="shared" si="331"/>
        <v>-3.6670425394709643</v>
      </c>
      <c r="BO842" s="140">
        <f t="shared" si="332"/>
        <v>6.1517824071850011E-2</v>
      </c>
      <c r="BP842" s="140">
        <f t="shared" si="333"/>
        <v>0.22723007877129556</v>
      </c>
      <c r="BQ842" s="119" t="str">
        <f t="shared" si="334"/>
        <v/>
      </c>
      <c r="BR842" s="119">
        <f t="shared" si="335"/>
        <v>6.1517824071850011E-2</v>
      </c>
      <c r="BS842" s="119" t="str">
        <f t="shared" si="336"/>
        <v/>
      </c>
      <c r="BT842" s="140">
        <f t="shared" si="337"/>
        <v>0</v>
      </c>
      <c r="BU842" s="119">
        <f t="shared" si="338"/>
        <v>6.1517824071850011E-2</v>
      </c>
      <c r="BV842" s="119" t="str">
        <f t="shared" si="339"/>
        <v/>
      </c>
      <c r="BZ842" s="136">
        <f t="shared" si="321"/>
        <v>5.2480000000000846</v>
      </c>
      <c r="CA842" s="119">
        <f t="shared" si="319"/>
        <v>0.62972718302407693</v>
      </c>
      <c r="CB842" s="119">
        <f t="shared" si="320"/>
        <v>7.7868448338092033E-4</v>
      </c>
      <c r="CC842" s="119" t="str">
        <f t="shared" si="340"/>
        <v/>
      </c>
      <c r="CD842" s="121" t="str">
        <f t="shared" si="341"/>
        <v/>
      </c>
    </row>
    <row r="843" spans="51:82" ht="20.100000000000001" customHeight="1" x14ac:dyDescent="0.25">
      <c r="AY843" s="134">
        <v>814</v>
      </c>
      <c r="AZ843" s="119">
        <f t="shared" si="322"/>
        <v>-1149.2066211072406</v>
      </c>
      <c r="BA843" s="140">
        <f t="shared" si="323"/>
        <v>1.9583308554151242E-4</v>
      </c>
      <c r="BB843" s="140">
        <f t="shared" si="324"/>
        <v>0.22843823755248757</v>
      </c>
      <c r="BC843" s="119" t="str">
        <f t="shared" si="325"/>
        <v/>
      </c>
      <c r="BD843" s="119">
        <f t="shared" si="326"/>
        <v>1.9583308554151242E-4</v>
      </c>
      <c r="BE843" s="119" t="str">
        <f t="shared" si="327"/>
        <v/>
      </c>
      <c r="BF843" s="119">
        <f t="shared" si="328"/>
        <v>0</v>
      </c>
      <c r="BG843" s="119">
        <f t="shared" si="329"/>
        <v>1.9583308554151242E-4</v>
      </c>
      <c r="BH843" s="119" t="str">
        <f t="shared" si="330"/>
        <v/>
      </c>
      <c r="BM843" s="134">
        <v>814</v>
      </c>
      <c r="BN843" s="119">
        <f t="shared" si="331"/>
        <v>-3.6474326863187123</v>
      </c>
      <c r="BO843" s="140">
        <f t="shared" si="332"/>
        <v>6.1701667416735315E-2</v>
      </c>
      <c r="BP843" s="140">
        <f t="shared" si="333"/>
        <v>0.22843823755248766</v>
      </c>
      <c r="BQ843" s="119" t="str">
        <f t="shared" si="334"/>
        <v/>
      </c>
      <c r="BR843" s="119">
        <f t="shared" si="335"/>
        <v>6.1701667416735315E-2</v>
      </c>
      <c r="BS843" s="119" t="str">
        <f t="shared" si="336"/>
        <v/>
      </c>
      <c r="BT843" s="140">
        <f t="shared" si="337"/>
        <v>0</v>
      </c>
      <c r="BU843" s="119">
        <f t="shared" si="338"/>
        <v>6.1701667416735315E-2</v>
      </c>
      <c r="BV843" s="119" t="str">
        <f t="shared" si="339"/>
        <v/>
      </c>
      <c r="BZ843" s="136">
        <f t="shared" si="321"/>
        <v>5.2544000000000848</v>
      </c>
      <c r="CA843" s="119">
        <f t="shared" si="319"/>
        <v>0.62894849854069601</v>
      </c>
      <c r="CB843" s="119">
        <f t="shared" si="320"/>
        <v>7.7856384942009971E-4</v>
      </c>
      <c r="CC843" s="119" t="str">
        <f t="shared" si="340"/>
        <v/>
      </c>
      <c r="CD843" s="121" t="str">
        <f t="shared" si="341"/>
        <v/>
      </c>
    </row>
    <row r="844" spans="51:82" ht="20.100000000000001" customHeight="1" x14ac:dyDescent="0.25">
      <c r="AY844" s="134">
        <v>815</v>
      </c>
      <c r="AZ844" s="119">
        <f t="shared" si="322"/>
        <v>-1143.0280908862333</v>
      </c>
      <c r="BA844" s="140">
        <f t="shared" si="323"/>
        <v>1.9641518154255716E-4</v>
      </c>
      <c r="BB844" s="140">
        <f t="shared" si="324"/>
        <v>0.22964999716479059</v>
      </c>
      <c r="BC844" s="119" t="str">
        <f t="shared" si="325"/>
        <v/>
      </c>
      <c r="BD844" s="119">
        <f t="shared" si="326"/>
        <v>1.9641518154255716E-4</v>
      </c>
      <c r="BE844" s="119" t="str">
        <f t="shared" si="327"/>
        <v/>
      </c>
      <c r="BF844" s="119">
        <f t="shared" si="328"/>
        <v>0</v>
      </c>
      <c r="BG844" s="119">
        <f t="shared" si="329"/>
        <v>1.9641518154255716E-4</v>
      </c>
      <c r="BH844" s="119" t="str">
        <f t="shared" si="330"/>
        <v/>
      </c>
      <c r="BM844" s="134">
        <v>815</v>
      </c>
      <c r="BN844" s="119">
        <f t="shared" si="331"/>
        <v>-3.6278228331664621</v>
      </c>
      <c r="BO844" s="140">
        <f t="shared" si="332"/>
        <v>6.1885070000429254E-2</v>
      </c>
      <c r="BP844" s="140">
        <f t="shared" si="333"/>
        <v>0.22964999716479059</v>
      </c>
      <c r="BQ844" s="119" t="str">
        <f t="shared" si="334"/>
        <v/>
      </c>
      <c r="BR844" s="119">
        <f t="shared" si="335"/>
        <v>6.1885070000429254E-2</v>
      </c>
      <c r="BS844" s="119" t="str">
        <f t="shared" si="336"/>
        <v/>
      </c>
      <c r="BT844" s="140">
        <f t="shared" si="337"/>
        <v>0</v>
      </c>
      <c r="BU844" s="119">
        <f t="shared" si="338"/>
        <v>6.1885070000429254E-2</v>
      </c>
      <c r="BV844" s="119" t="str">
        <f t="shared" si="339"/>
        <v/>
      </c>
      <c r="BZ844" s="136">
        <f t="shared" si="321"/>
        <v>5.260800000000085</v>
      </c>
      <c r="CA844" s="119">
        <f t="shared" si="319"/>
        <v>0.62816993469127591</v>
      </c>
      <c r="CB844" s="119">
        <f t="shared" si="320"/>
        <v>7.7844035043894699E-4</v>
      </c>
      <c r="CC844" s="119" t="str">
        <f t="shared" si="340"/>
        <v/>
      </c>
      <c r="CD844" s="121" t="str">
        <f t="shared" si="341"/>
        <v/>
      </c>
    </row>
    <row r="845" spans="51:82" ht="20.100000000000001" customHeight="1" x14ac:dyDescent="0.25">
      <c r="AY845" s="134">
        <v>816</v>
      </c>
      <c r="AZ845" s="119">
        <f t="shared" si="322"/>
        <v>-1136.8495606652268</v>
      </c>
      <c r="BA845" s="140">
        <f t="shared" si="323"/>
        <v>1.9699585581201158E-4</v>
      </c>
      <c r="BB845" s="140">
        <f t="shared" si="324"/>
        <v>0.2308653488944675</v>
      </c>
      <c r="BC845" s="119" t="str">
        <f t="shared" si="325"/>
        <v/>
      </c>
      <c r="BD845" s="119">
        <f t="shared" si="326"/>
        <v>1.9699585581201158E-4</v>
      </c>
      <c r="BE845" s="119" t="str">
        <f t="shared" si="327"/>
        <v/>
      </c>
      <c r="BF845" s="119">
        <f t="shared" si="328"/>
        <v>0</v>
      </c>
      <c r="BG845" s="119">
        <f t="shared" si="329"/>
        <v>1.9699585581201158E-4</v>
      </c>
      <c r="BH845" s="119" t="str">
        <f t="shared" si="330"/>
        <v/>
      </c>
      <c r="BM845" s="134">
        <v>816</v>
      </c>
      <c r="BN845" s="119">
        <f t="shared" si="331"/>
        <v>-3.6082129800142084</v>
      </c>
      <c r="BO845" s="140">
        <f t="shared" si="332"/>
        <v>6.2068024635251358E-2</v>
      </c>
      <c r="BP845" s="140">
        <f t="shared" si="333"/>
        <v>0.23086534889446758</v>
      </c>
      <c r="BQ845" s="119" t="str">
        <f t="shared" si="334"/>
        <v/>
      </c>
      <c r="BR845" s="119">
        <f t="shared" si="335"/>
        <v>6.2068024635251358E-2</v>
      </c>
      <c r="BS845" s="119" t="str">
        <f t="shared" si="336"/>
        <v/>
      </c>
      <c r="BT845" s="140">
        <f t="shared" si="337"/>
        <v>0</v>
      </c>
      <c r="BU845" s="119">
        <f t="shared" si="338"/>
        <v>6.2068024635251358E-2</v>
      </c>
      <c r="BV845" s="119" t="str">
        <f t="shared" si="339"/>
        <v/>
      </c>
      <c r="BZ845" s="136">
        <f t="shared" si="321"/>
        <v>5.2672000000000851</v>
      </c>
      <c r="CA845" s="119">
        <f t="shared" si="319"/>
        <v>0.62739149434083696</v>
      </c>
      <c r="CB845" s="119">
        <f t="shared" si="320"/>
        <v>7.78313994814539E-4</v>
      </c>
      <c r="CC845" s="119" t="str">
        <f t="shared" si="340"/>
        <v/>
      </c>
      <c r="CD845" s="121" t="str">
        <f t="shared" si="341"/>
        <v/>
      </c>
    </row>
    <row r="846" spans="51:82" ht="20.100000000000001" customHeight="1" x14ac:dyDescent="0.25">
      <c r="AY846" s="134">
        <v>817</v>
      </c>
      <c r="AZ846" s="119">
        <f t="shared" si="322"/>
        <v>-1130.6710304442204</v>
      </c>
      <c r="BA846" s="140">
        <f t="shared" si="323"/>
        <v>1.9757508553782852E-4</v>
      </c>
      <c r="BB846" s="140">
        <f t="shared" si="324"/>
        <v>0.23208428388683336</v>
      </c>
      <c r="BC846" s="119" t="str">
        <f t="shared" si="325"/>
        <v/>
      </c>
      <c r="BD846" s="119">
        <f t="shared" si="326"/>
        <v>1.9757508553782852E-4</v>
      </c>
      <c r="BE846" s="119" t="str">
        <f t="shared" si="327"/>
        <v/>
      </c>
      <c r="BF846" s="119">
        <f t="shared" si="328"/>
        <v>0</v>
      </c>
      <c r="BG846" s="119">
        <f t="shared" si="329"/>
        <v>1.9757508553782852E-4</v>
      </c>
      <c r="BH846" s="119" t="str">
        <f t="shared" si="330"/>
        <v/>
      </c>
      <c r="BM846" s="134">
        <v>817</v>
      </c>
      <c r="BN846" s="119">
        <f t="shared" si="331"/>
        <v>-3.5886031268619583</v>
      </c>
      <c r="BO846" s="140">
        <f t="shared" si="332"/>
        <v>6.2250524133747334E-2</v>
      </c>
      <c r="BP846" s="140">
        <f t="shared" si="333"/>
        <v>0.23208428388683353</v>
      </c>
      <c r="BQ846" s="119" t="str">
        <f t="shared" si="334"/>
        <v/>
      </c>
      <c r="BR846" s="119">
        <f t="shared" si="335"/>
        <v>6.2250524133747334E-2</v>
      </c>
      <c r="BS846" s="119" t="str">
        <f t="shared" si="336"/>
        <v/>
      </c>
      <c r="BT846" s="140">
        <f t="shared" si="337"/>
        <v>0</v>
      </c>
      <c r="BU846" s="119">
        <f t="shared" si="338"/>
        <v>6.2250524133747334E-2</v>
      </c>
      <c r="BV846" s="119" t="str">
        <f t="shared" si="339"/>
        <v/>
      </c>
      <c r="BZ846" s="136">
        <f t="shared" si="321"/>
        <v>5.2736000000000853</v>
      </c>
      <c r="CA846" s="119">
        <f t="shared" si="319"/>
        <v>0.62661318034602242</v>
      </c>
      <c r="CB846" s="119">
        <f t="shared" si="320"/>
        <v>7.781847909227313E-4</v>
      </c>
      <c r="CC846" s="119" t="str">
        <f t="shared" si="340"/>
        <v/>
      </c>
      <c r="CD846" s="121" t="str">
        <f t="shared" si="341"/>
        <v/>
      </c>
    </row>
    <row r="847" spans="51:82" ht="20.100000000000001" customHeight="1" x14ac:dyDescent="0.25">
      <c r="AY847" s="134">
        <v>818</v>
      </c>
      <c r="AZ847" s="119">
        <f t="shared" si="322"/>
        <v>-1124.4925002232139</v>
      </c>
      <c r="BA847" s="140">
        <f t="shared" si="323"/>
        <v>1.9815284791014316E-4</v>
      </c>
      <c r="BB847" s="140">
        <f t="shared" si="324"/>
        <v>0.23330679314626473</v>
      </c>
      <c r="BC847" s="119" t="str">
        <f t="shared" si="325"/>
        <v/>
      </c>
      <c r="BD847" s="119">
        <f t="shared" si="326"/>
        <v>1.9815284791014316E-4</v>
      </c>
      <c r="BE847" s="119" t="str">
        <f t="shared" si="327"/>
        <v/>
      </c>
      <c r="BF847" s="119">
        <f t="shared" si="328"/>
        <v>0</v>
      </c>
      <c r="BG847" s="119">
        <f t="shared" si="329"/>
        <v>1.9815284791014316E-4</v>
      </c>
      <c r="BH847" s="119" t="str">
        <f t="shared" si="330"/>
        <v/>
      </c>
      <c r="BM847" s="134">
        <v>818</v>
      </c>
      <c r="BN847" s="119">
        <f t="shared" si="331"/>
        <v>-3.5689932737097081</v>
      </c>
      <c r="BO847" s="140">
        <f t="shared" si="332"/>
        <v>6.2432561309150494E-2</v>
      </c>
      <c r="BP847" s="140">
        <f t="shared" si="333"/>
        <v>0.23330679314626485</v>
      </c>
      <c r="BQ847" s="119" t="str">
        <f t="shared" si="334"/>
        <v/>
      </c>
      <c r="BR847" s="119">
        <f t="shared" si="335"/>
        <v>6.2432561309150494E-2</v>
      </c>
      <c r="BS847" s="119" t="str">
        <f t="shared" si="336"/>
        <v/>
      </c>
      <c r="BT847" s="140">
        <f t="shared" si="337"/>
        <v>0</v>
      </c>
      <c r="BU847" s="119">
        <f t="shared" si="338"/>
        <v>6.2432561309150494E-2</v>
      </c>
      <c r="BV847" s="119" t="str">
        <f t="shared" si="339"/>
        <v/>
      </c>
      <c r="BZ847" s="136">
        <f t="shared" si="321"/>
        <v>5.2800000000000855</v>
      </c>
      <c r="CA847" s="119">
        <f t="shared" si="319"/>
        <v>0.62583499555509969</v>
      </c>
      <c r="CB847" s="119">
        <f t="shared" si="320"/>
        <v>7.780527471441534E-4</v>
      </c>
      <c r="CC847" s="119" t="str">
        <f t="shared" si="340"/>
        <v/>
      </c>
      <c r="CD847" s="121" t="str">
        <f t="shared" si="341"/>
        <v/>
      </c>
    </row>
    <row r="848" spans="51:82" ht="20.100000000000001" customHeight="1" x14ac:dyDescent="0.25">
      <c r="AY848" s="134">
        <v>819</v>
      </c>
      <c r="AZ848" s="119">
        <f t="shared" si="322"/>
        <v>-1118.3139700022066</v>
      </c>
      <c r="BA848" s="140">
        <f t="shared" si="323"/>
        <v>1.9872912012274137E-4</v>
      </c>
      <c r="BB848" s="140">
        <f t="shared" si="324"/>
        <v>0.23453286753621694</v>
      </c>
      <c r="BC848" s="119" t="str">
        <f t="shared" si="325"/>
        <v/>
      </c>
      <c r="BD848" s="119">
        <f t="shared" si="326"/>
        <v>1.9872912012274137E-4</v>
      </c>
      <c r="BE848" s="119" t="str">
        <f t="shared" si="327"/>
        <v/>
      </c>
      <c r="BF848" s="119">
        <f t="shared" si="328"/>
        <v>0</v>
      </c>
      <c r="BG848" s="119">
        <f t="shared" si="329"/>
        <v>1.9872912012274137E-4</v>
      </c>
      <c r="BH848" s="119" t="str">
        <f t="shared" si="330"/>
        <v/>
      </c>
      <c r="BM848" s="134">
        <v>819</v>
      </c>
      <c r="BN848" s="119">
        <f t="shared" si="331"/>
        <v>-3.5493834205574579</v>
      </c>
      <c r="BO848" s="140">
        <f t="shared" si="332"/>
        <v>6.2614128975844369E-2</v>
      </c>
      <c r="BP848" s="140">
        <f t="shared" si="333"/>
        <v>0.23453286753621683</v>
      </c>
      <c r="BQ848" s="119" t="str">
        <f t="shared" si="334"/>
        <v/>
      </c>
      <c r="BR848" s="119">
        <f t="shared" si="335"/>
        <v>6.2614128975844369E-2</v>
      </c>
      <c r="BS848" s="119" t="str">
        <f t="shared" si="336"/>
        <v/>
      </c>
      <c r="BT848" s="140">
        <f t="shared" si="337"/>
        <v>0</v>
      </c>
      <c r="BU848" s="119">
        <f t="shared" si="338"/>
        <v>6.2614128975844369E-2</v>
      </c>
      <c r="BV848" s="119" t="str">
        <f t="shared" si="339"/>
        <v/>
      </c>
      <c r="BZ848" s="136">
        <f t="shared" si="321"/>
        <v>5.2864000000000857</v>
      </c>
      <c r="CA848" s="119">
        <f t="shared" si="319"/>
        <v>0.62505694280795554</v>
      </c>
      <c r="CB848" s="119">
        <f t="shared" si="320"/>
        <v>7.7791787185710337E-4</v>
      </c>
      <c r="CC848" s="119" t="str">
        <f t="shared" si="340"/>
        <v/>
      </c>
      <c r="CD848" s="121" t="str">
        <f t="shared" si="341"/>
        <v/>
      </c>
    </row>
    <row r="849" spans="51:82" ht="20.100000000000001" customHeight="1" x14ac:dyDescent="0.25">
      <c r="AY849" s="134">
        <v>820</v>
      </c>
      <c r="AZ849" s="119">
        <f t="shared" si="322"/>
        <v>-1112.1354397812001</v>
      </c>
      <c r="BA849" s="140">
        <f t="shared" si="323"/>
        <v>1.9930387937453173E-4</v>
      </c>
      <c r="BB849" s="140">
        <f t="shared" si="324"/>
        <v>0.23576249777925118</v>
      </c>
      <c r="BC849" s="119" t="str">
        <f t="shared" si="325"/>
        <v/>
      </c>
      <c r="BD849" s="119">
        <f t="shared" si="326"/>
        <v>1.9930387937453173E-4</v>
      </c>
      <c r="BE849" s="119" t="str">
        <f t="shared" si="327"/>
        <v/>
      </c>
      <c r="BF849" s="119">
        <f t="shared" si="328"/>
        <v>0</v>
      </c>
      <c r="BG849" s="119">
        <f t="shared" si="329"/>
        <v>1.9930387937453173E-4</v>
      </c>
      <c r="BH849" s="119" t="str">
        <f t="shared" si="330"/>
        <v/>
      </c>
      <c r="BM849" s="134">
        <v>820</v>
      </c>
      <c r="BN849" s="119">
        <f t="shared" si="331"/>
        <v>-3.5297735674052042</v>
      </c>
      <c r="BO849" s="140">
        <f t="shared" si="332"/>
        <v>6.2795219949826647E-2</v>
      </c>
      <c r="BP849" s="140">
        <f t="shared" si="333"/>
        <v>0.23576249777925126</v>
      </c>
      <c r="BQ849" s="119" t="str">
        <f t="shared" si="334"/>
        <v/>
      </c>
      <c r="BR849" s="119">
        <f t="shared" si="335"/>
        <v>6.2795219949826647E-2</v>
      </c>
      <c r="BS849" s="119" t="str">
        <f t="shared" si="336"/>
        <v/>
      </c>
      <c r="BT849" s="140">
        <f t="shared" si="337"/>
        <v>0</v>
      </c>
      <c r="BU849" s="119">
        <f t="shared" si="338"/>
        <v>6.2795219949826647E-2</v>
      </c>
      <c r="BV849" s="119" t="str">
        <f t="shared" si="339"/>
        <v/>
      </c>
      <c r="BZ849" s="136">
        <f t="shared" si="321"/>
        <v>5.2928000000000859</v>
      </c>
      <c r="CA849" s="119">
        <f t="shared" si="319"/>
        <v>0.62427902493609844</v>
      </c>
      <c r="CB849" s="119">
        <f t="shared" si="320"/>
        <v>7.77780173443543E-4</v>
      </c>
      <c r="CC849" s="119" t="str">
        <f t="shared" si="340"/>
        <v/>
      </c>
      <c r="CD849" s="121" t="str">
        <f t="shared" si="341"/>
        <v/>
      </c>
    </row>
    <row r="850" spans="51:82" ht="20.100000000000001" customHeight="1" x14ac:dyDescent="0.25">
      <c r="AY850" s="134">
        <v>821</v>
      </c>
      <c r="AZ850" s="119">
        <f t="shared" si="322"/>
        <v>-1105.9569095601937</v>
      </c>
      <c r="BA850" s="140">
        <f t="shared" si="323"/>
        <v>1.9987710287102241E-4</v>
      </c>
      <c r="BB850" s="140">
        <f t="shared" si="324"/>
        <v>0.23699567445707159</v>
      </c>
      <c r="BC850" s="119" t="str">
        <f t="shared" si="325"/>
        <v/>
      </c>
      <c r="BD850" s="119">
        <f t="shared" si="326"/>
        <v>1.9987710287102241E-4</v>
      </c>
      <c r="BE850" s="119" t="str">
        <f t="shared" si="327"/>
        <v/>
      </c>
      <c r="BF850" s="119">
        <f t="shared" si="328"/>
        <v>0</v>
      </c>
      <c r="BG850" s="119">
        <f t="shared" si="329"/>
        <v>1.9987710287102241E-4</v>
      </c>
      <c r="BH850" s="119" t="str">
        <f t="shared" si="330"/>
        <v/>
      </c>
      <c r="BM850" s="134">
        <v>821</v>
      </c>
      <c r="BN850" s="119">
        <f t="shared" si="331"/>
        <v>-3.510163714252954</v>
      </c>
      <c r="BO850" s="140">
        <f t="shared" si="332"/>
        <v>6.2975827049174149E-2</v>
      </c>
      <c r="BP850" s="140">
        <f t="shared" si="333"/>
        <v>0.2369956744570717</v>
      </c>
      <c r="BQ850" s="119" t="str">
        <f t="shared" si="334"/>
        <v/>
      </c>
      <c r="BR850" s="119">
        <f t="shared" si="335"/>
        <v>6.2975827049174149E-2</v>
      </c>
      <c r="BS850" s="119" t="str">
        <f t="shared" si="336"/>
        <v/>
      </c>
      <c r="BT850" s="140">
        <f t="shared" si="337"/>
        <v>0</v>
      </c>
      <c r="BU850" s="119">
        <f t="shared" si="338"/>
        <v>6.2975827049174149E-2</v>
      </c>
      <c r="BV850" s="119" t="str">
        <f t="shared" si="339"/>
        <v/>
      </c>
      <c r="BZ850" s="136">
        <f t="shared" si="321"/>
        <v>5.2992000000000861</v>
      </c>
      <c r="CA850" s="119">
        <f t="shared" si="319"/>
        <v>0.62350124476265489</v>
      </c>
      <c r="CB850" s="119">
        <f t="shared" si="320"/>
        <v>7.7763966028510101E-4</v>
      </c>
      <c r="CC850" s="119" t="str">
        <f t="shared" si="340"/>
        <v/>
      </c>
      <c r="CD850" s="121" t="str">
        <f t="shared" si="341"/>
        <v/>
      </c>
    </row>
    <row r="851" spans="51:82" ht="20.100000000000001" customHeight="1" x14ac:dyDescent="0.25">
      <c r="AY851" s="134">
        <v>822</v>
      </c>
      <c r="AZ851" s="119">
        <f t="shared" si="322"/>
        <v>-1099.7783793391873</v>
      </c>
      <c r="BA851" s="140">
        <f t="shared" si="323"/>
        <v>2.0044876782580081E-4</v>
      </c>
      <c r="BB851" s="140">
        <f t="shared" si="324"/>
        <v>0.23823238801056981</v>
      </c>
      <c r="BC851" s="119" t="str">
        <f t="shared" si="325"/>
        <v/>
      </c>
      <c r="BD851" s="119">
        <f t="shared" si="326"/>
        <v>2.0044876782580081E-4</v>
      </c>
      <c r="BE851" s="119" t="str">
        <f t="shared" si="327"/>
        <v/>
      </c>
      <c r="BF851" s="119">
        <f t="shared" si="328"/>
        <v>0</v>
      </c>
      <c r="BG851" s="119">
        <f t="shared" si="329"/>
        <v>2.0044876782580081E-4</v>
      </c>
      <c r="BH851" s="119" t="str">
        <f t="shared" si="330"/>
        <v/>
      </c>
      <c r="BM851" s="134">
        <v>822</v>
      </c>
      <c r="BN851" s="119">
        <f t="shared" si="331"/>
        <v>-3.4905538611007039</v>
      </c>
      <c r="BO851" s="140">
        <f t="shared" si="332"/>
        <v>6.315594309450942E-2</v>
      </c>
      <c r="BP851" s="140">
        <f t="shared" si="333"/>
        <v>0.23823238801056992</v>
      </c>
      <c r="BQ851" s="119" t="str">
        <f t="shared" si="334"/>
        <v/>
      </c>
      <c r="BR851" s="119">
        <f t="shared" si="335"/>
        <v>6.315594309450942E-2</v>
      </c>
      <c r="BS851" s="119" t="str">
        <f t="shared" si="336"/>
        <v/>
      </c>
      <c r="BT851" s="140">
        <f t="shared" si="337"/>
        <v>0</v>
      </c>
      <c r="BU851" s="119">
        <f t="shared" si="338"/>
        <v>6.315594309450942E-2</v>
      </c>
      <c r="BV851" s="119" t="str">
        <f t="shared" si="339"/>
        <v/>
      </c>
      <c r="BZ851" s="136">
        <f t="shared" si="321"/>
        <v>5.3056000000000862</v>
      </c>
      <c r="CA851" s="119">
        <f t="shared" si="319"/>
        <v>0.62272360510236979</v>
      </c>
      <c r="CB851" s="119">
        <f t="shared" si="320"/>
        <v>7.7749634076440532E-4</v>
      </c>
      <c r="CC851" s="119" t="str">
        <f t="shared" si="340"/>
        <v/>
      </c>
      <c r="CD851" s="121" t="str">
        <f t="shared" si="341"/>
        <v/>
      </c>
    </row>
    <row r="852" spans="51:82" ht="20.100000000000001" customHeight="1" x14ac:dyDescent="0.25">
      <c r="AY852" s="134">
        <v>823</v>
      </c>
      <c r="AZ852" s="119">
        <f t="shared" si="322"/>
        <v>-1093.5998491181799</v>
      </c>
      <c r="BA852" s="140">
        <f t="shared" si="323"/>
        <v>2.0101885146201745E-4</v>
      </c>
      <c r="BB852" s="140">
        <f t="shared" si="324"/>
        <v>0.23947262873987996</v>
      </c>
      <c r="BC852" s="119" t="str">
        <f t="shared" si="325"/>
        <v/>
      </c>
      <c r="BD852" s="119">
        <f t="shared" si="326"/>
        <v>2.0101885146201745E-4</v>
      </c>
      <c r="BE852" s="119" t="str">
        <f t="shared" si="327"/>
        <v/>
      </c>
      <c r="BF852" s="119">
        <f t="shared" si="328"/>
        <v>0</v>
      </c>
      <c r="BG852" s="119">
        <f t="shared" si="329"/>
        <v>2.0101885146201745E-4</v>
      </c>
      <c r="BH852" s="119" t="str">
        <f t="shared" si="330"/>
        <v/>
      </c>
      <c r="BM852" s="134">
        <v>823</v>
      </c>
      <c r="BN852" s="119">
        <f t="shared" si="331"/>
        <v>-3.4709440079484537</v>
      </c>
      <c r="BO852" s="140">
        <f t="shared" si="332"/>
        <v>6.3335560909467958E-2</v>
      </c>
      <c r="BP852" s="140">
        <f t="shared" si="333"/>
        <v>0.23947262873987979</v>
      </c>
      <c r="BQ852" s="119" t="str">
        <f t="shared" si="334"/>
        <v/>
      </c>
      <c r="BR852" s="119">
        <f t="shared" si="335"/>
        <v>6.3335560909467958E-2</v>
      </c>
      <c r="BS852" s="119" t="str">
        <f t="shared" si="336"/>
        <v/>
      </c>
      <c r="BT852" s="140">
        <f t="shared" si="337"/>
        <v>0</v>
      </c>
      <c r="BU852" s="119">
        <f t="shared" si="338"/>
        <v>6.3335560909467958E-2</v>
      </c>
      <c r="BV852" s="119" t="str">
        <f t="shared" si="339"/>
        <v/>
      </c>
      <c r="BZ852" s="136">
        <f t="shared" si="321"/>
        <v>5.3120000000000864</v>
      </c>
      <c r="CA852" s="119">
        <f t="shared" si="319"/>
        <v>0.62194610876160539</v>
      </c>
      <c r="CB852" s="119">
        <f t="shared" si="320"/>
        <v>7.7735022326463898E-4</v>
      </c>
      <c r="CC852" s="119" t="str">
        <f t="shared" si="340"/>
        <v/>
      </c>
      <c r="CD852" s="121" t="str">
        <f t="shared" si="341"/>
        <v/>
      </c>
    </row>
    <row r="853" spans="51:82" ht="20.100000000000001" customHeight="1" x14ac:dyDescent="0.25">
      <c r="AY853" s="134">
        <v>824</v>
      </c>
      <c r="AZ853" s="119">
        <f t="shared" si="322"/>
        <v>-1087.4213188971735</v>
      </c>
      <c r="BA853" s="140">
        <f t="shared" si="323"/>
        <v>2.0158733101387251E-4</v>
      </c>
      <c r="BB853" s="140">
        <f t="shared" si="324"/>
        <v>0.24071638680444141</v>
      </c>
      <c r="BC853" s="119" t="str">
        <f t="shared" si="325"/>
        <v/>
      </c>
      <c r="BD853" s="119">
        <f t="shared" si="326"/>
        <v>2.0158733101387251E-4</v>
      </c>
      <c r="BE853" s="119" t="str">
        <f t="shared" si="327"/>
        <v/>
      </c>
      <c r="BF853" s="119">
        <f t="shared" si="328"/>
        <v>0</v>
      </c>
      <c r="BG853" s="119">
        <f t="shared" si="329"/>
        <v>2.0158733101387251E-4</v>
      </c>
      <c r="BH853" s="119" t="str">
        <f t="shared" si="330"/>
        <v/>
      </c>
      <c r="BM853" s="134">
        <v>824</v>
      </c>
      <c r="BN853" s="119">
        <f t="shared" si="331"/>
        <v>-3.4513341547962</v>
      </c>
      <c r="BO853" s="140">
        <f t="shared" si="332"/>
        <v>6.3514673321166892E-2</v>
      </c>
      <c r="BP853" s="140">
        <f t="shared" si="333"/>
        <v>0.24071638680444146</v>
      </c>
      <c r="BQ853" s="119" t="str">
        <f t="shared" si="334"/>
        <v/>
      </c>
      <c r="BR853" s="119">
        <f t="shared" si="335"/>
        <v>6.3514673321166892E-2</v>
      </c>
      <c r="BS853" s="119" t="str">
        <f t="shared" si="336"/>
        <v/>
      </c>
      <c r="BT853" s="140">
        <f t="shared" si="337"/>
        <v>0</v>
      </c>
      <c r="BU853" s="119">
        <f t="shared" si="338"/>
        <v>6.3514673321166892E-2</v>
      </c>
      <c r="BV853" s="119" t="str">
        <f t="shared" si="339"/>
        <v/>
      </c>
      <c r="BZ853" s="136">
        <f t="shared" si="321"/>
        <v>5.3184000000000866</v>
      </c>
      <c r="CA853" s="119">
        <f t="shared" si="319"/>
        <v>0.62116875853834075</v>
      </c>
      <c r="CB853" s="119">
        <f t="shared" si="320"/>
        <v>7.7720131616976218E-4</v>
      </c>
      <c r="CC853" s="119" t="str">
        <f t="shared" si="340"/>
        <v/>
      </c>
      <c r="CD853" s="121" t="str">
        <f t="shared" si="341"/>
        <v/>
      </c>
    </row>
    <row r="854" spans="51:82" ht="20.100000000000001" customHeight="1" x14ac:dyDescent="0.25">
      <c r="AY854" s="134">
        <v>825</v>
      </c>
      <c r="AZ854" s="119">
        <f t="shared" si="322"/>
        <v>-1081.242788676167</v>
      </c>
      <c r="BA854" s="140">
        <f t="shared" si="323"/>
        <v>2.0215418372810723E-4</v>
      </c>
      <c r="BB854" s="140">
        <f t="shared" si="324"/>
        <v>0.24196365222307298</v>
      </c>
      <c r="BC854" s="119" t="str">
        <f t="shared" si="325"/>
        <v/>
      </c>
      <c r="BD854" s="119">
        <f t="shared" si="326"/>
        <v>2.0215418372810723E-4</v>
      </c>
      <c r="BE854" s="119" t="str">
        <f t="shared" si="327"/>
        <v/>
      </c>
      <c r="BF854" s="119">
        <f t="shared" si="328"/>
        <v>0</v>
      </c>
      <c r="BG854" s="119">
        <f t="shared" si="329"/>
        <v>2.0215418372810723E-4</v>
      </c>
      <c r="BH854" s="119" t="str">
        <f t="shared" si="330"/>
        <v/>
      </c>
      <c r="BM854" s="134">
        <v>825</v>
      </c>
      <c r="BN854" s="119">
        <f t="shared" si="331"/>
        <v>-3.4317243016439498</v>
      </c>
      <c r="BO854" s="140">
        <f t="shared" si="332"/>
        <v>6.3693273160674455E-2</v>
      </c>
      <c r="BP854" s="140">
        <f t="shared" si="333"/>
        <v>0.24196365222307309</v>
      </c>
      <c r="BQ854" s="119" t="str">
        <f t="shared" si="334"/>
        <v/>
      </c>
      <c r="BR854" s="119">
        <f t="shared" si="335"/>
        <v>6.3693273160674455E-2</v>
      </c>
      <c r="BS854" s="119" t="str">
        <f t="shared" si="336"/>
        <v/>
      </c>
      <c r="BT854" s="140">
        <f t="shared" si="337"/>
        <v>0</v>
      </c>
      <c r="BU854" s="119">
        <f t="shared" si="338"/>
        <v>6.3693273160674455E-2</v>
      </c>
      <c r="BV854" s="119" t="str">
        <f t="shared" si="339"/>
        <v/>
      </c>
      <c r="BZ854" s="136">
        <f t="shared" si="321"/>
        <v>5.3248000000000868</v>
      </c>
      <c r="CA854" s="119">
        <f t="shared" si="319"/>
        <v>0.62039155722217099</v>
      </c>
      <c r="CB854" s="119">
        <f t="shared" si="320"/>
        <v>7.7704962786362408E-4</v>
      </c>
      <c r="CC854" s="119" t="str">
        <f t="shared" si="340"/>
        <v/>
      </c>
      <c r="CD854" s="121" t="str">
        <f t="shared" si="341"/>
        <v/>
      </c>
    </row>
    <row r="855" spans="51:82" ht="20.100000000000001" customHeight="1" x14ac:dyDescent="0.25">
      <c r="AY855" s="134">
        <v>826</v>
      </c>
      <c r="AZ855" s="119">
        <f t="shared" si="322"/>
        <v>-1075.0642584551606</v>
      </c>
      <c r="BA855" s="140">
        <f t="shared" si="323"/>
        <v>2.0271938686549696E-4</v>
      </c>
      <c r="BB855" s="140">
        <f t="shared" si="324"/>
        <v>0.24321441487405421</v>
      </c>
      <c r="BC855" s="119" t="str">
        <f t="shared" si="325"/>
        <v/>
      </c>
      <c r="BD855" s="119">
        <f t="shared" si="326"/>
        <v>2.0271938686549696E-4</v>
      </c>
      <c r="BE855" s="119" t="str">
        <f t="shared" si="327"/>
        <v/>
      </c>
      <c r="BF855" s="119">
        <f t="shared" si="328"/>
        <v>0</v>
      </c>
      <c r="BG855" s="119">
        <f t="shared" si="329"/>
        <v>2.0271938686549696E-4</v>
      </c>
      <c r="BH855" s="119" t="str">
        <f t="shared" si="330"/>
        <v/>
      </c>
      <c r="BM855" s="134">
        <v>826</v>
      </c>
      <c r="BN855" s="119">
        <f t="shared" si="331"/>
        <v>-3.4121144484916996</v>
      </c>
      <c r="BO855" s="140">
        <f t="shared" si="332"/>
        <v>6.3871353263480798E-2</v>
      </c>
      <c r="BP855" s="140">
        <f t="shared" si="333"/>
        <v>0.24321441487405421</v>
      </c>
      <c r="BQ855" s="119" t="str">
        <f t="shared" si="334"/>
        <v/>
      </c>
      <c r="BR855" s="119">
        <f t="shared" si="335"/>
        <v>6.3871353263480798E-2</v>
      </c>
      <c r="BS855" s="119" t="str">
        <f t="shared" si="336"/>
        <v/>
      </c>
      <c r="BT855" s="140">
        <f t="shared" si="337"/>
        <v>0</v>
      </c>
      <c r="BU855" s="119">
        <f t="shared" si="338"/>
        <v>6.3871353263480798E-2</v>
      </c>
      <c r="BV855" s="119" t="str">
        <f t="shared" si="339"/>
        <v/>
      </c>
      <c r="BZ855" s="136">
        <f t="shared" si="321"/>
        <v>5.331200000000087</v>
      </c>
      <c r="CA855" s="119">
        <f t="shared" ref="CA855:CA918" si="342">_xlfn.CHISQ.DIST.RT(BZ855,7)</f>
        <v>0.61961450759430736</v>
      </c>
      <c r="CB855" s="119">
        <f t="shared" ref="CB855:CB918" si="343">CA855-CA856</f>
        <v>7.7689516673185022E-4</v>
      </c>
      <c r="CC855" s="119" t="str">
        <f t="shared" si="340"/>
        <v/>
      </c>
      <c r="CD855" s="121" t="str">
        <f t="shared" si="341"/>
        <v/>
      </c>
    </row>
    <row r="856" spans="51:82" ht="20.100000000000001" customHeight="1" x14ac:dyDescent="0.25">
      <c r="AY856" s="134">
        <v>827</v>
      </c>
      <c r="AZ856" s="119">
        <f t="shared" si="322"/>
        <v>-1068.8857282341532</v>
      </c>
      <c r="BA856" s="140">
        <f t="shared" si="323"/>
        <v>2.0328291770234827E-4</v>
      </c>
      <c r="BB856" s="140">
        <f t="shared" si="324"/>
        <v>0.24446866449521693</v>
      </c>
      <c r="BC856" s="119" t="str">
        <f t="shared" si="325"/>
        <v/>
      </c>
      <c r="BD856" s="119">
        <f t="shared" si="326"/>
        <v>2.0328291770234827E-4</v>
      </c>
      <c r="BE856" s="119" t="str">
        <f t="shared" si="327"/>
        <v/>
      </c>
      <c r="BF856" s="119">
        <f t="shared" si="328"/>
        <v>0</v>
      </c>
      <c r="BG856" s="119">
        <f t="shared" si="329"/>
        <v>2.0328291770234827E-4</v>
      </c>
      <c r="BH856" s="119" t="str">
        <f t="shared" si="330"/>
        <v/>
      </c>
      <c r="BM856" s="134">
        <v>827</v>
      </c>
      <c r="BN856" s="119">
        <f t="shared" si="331"/>
        <v>-3.3925045953394459</v>
      </c>
      <c r="BO856" s="140">
        <f t="shared" si="332"/>
        <v>6.4048906469969497E-2</v>
      </c>
      <c r="BP856" s="140">
        <f t="shared" si="333"/>
        <v>0.24446866449521698</v>
      </c>
      <c r="BQ856" s="119" t="str">
        <f t="shared" si="334"/>
        <v/>
      </c>
      <c r="BR856" s="119">
        <f t="shared" si="335"/>
        <v>6.4048906469969497E-2</v>
      </c>
      <c r="BS856" s="119" t="str">
        <f t="shared" si="336"/>
        <v/>
      </c>
      <c r="BT856" s="140">
        <f t="shared" si="337"/>
        <v>0</v>
      </c>
      <c r="BU856" s="119">
        <f t="shared" si="338"/>
        <v>6.4048906469969497E-2</v>
      </c>
      <c r="BV856" s="119" t="str">
        <f t="shared" si="339"/>
        <v/>
      </c>
      <c r="BZ856" s="136">
        <f t="shared" si="321"/>
        <v>5.3376000000000872</v>
      </c>
      <c r="CA856" s="119">
        <f t="shared" si="342"/>
        <v>0.61883761242757551</v>
      </c>
      <c r="CB856" s="119">
        <f t="shared" si="343"/>
        <v>7.7673794115640238E-4</v>
      </c>
      <c r="CC856" s="119" t="str">
        <f t="shared" si="340"/>
        <v/>
      </c>
      <c r="CD856" s="121" t="str">
        <f t="shared" si="341"/>
        <v/>
      </c>
    </row>
    <row r="857" spans="51:82" ht="20.100000000000001" customHeight="1" x14ac:dyDescent="0.25">
      <c r="AY857" s="134">
        <v>828</v>
      </c>
      <c r="AZ857" s="119">
        <f t="shared" si="322"/>
        <v>-1062.7071980131468</v>
      </c>
      <c r="BA857" s="140">
        <f t="shared" si="323"/>
        <v>2.0384475353199831E-4</v>
      </c>
      <c r="BB857" s="140">
        <f t="shared" si="324"/>
        <v>0.24572639068404534</v>
      </c>
      <c r="BC857" s="119" t="str">
        <f t="shared" si="325"/>
        <v/>
      </c>
      <c r="BD857" s="119">
        <f t="shared" si="326"/>
        <v>2.0384475353199831E-4</v>
      </c>
      <c r="BE857" s="119" t="str">
        <f t="shared" si="327"/>
        <v/>
      </c>
      <c r="BF857" s="119">
        <f t="shared" si="328"/>
        <v>0</v>
      </c>
      <c r="BG857" s="119">
        <f t="shared" si="329"/>
        <v>2.0384475353199831E-4</v>
      </c>
      <c r="BH857" s="119" t="str">
        <f t="shared" si="330"/>
        <v/>
      </c>
      <c r="BM857" s="134">
        <v>828</v>
      </c>
      <c r="BN857" s="119">
        <f t="shared" si="331"/>
        <v>-3.3728947421871958</v>
      </c>
      <c r="BO857" s="140">
        <f t="shared" si="332"/>
        <v>6.4225925625890037E-2</v>
      </c>
      <c r="BP857" s="140">
        <f t="shared" si="333"/>
        <v>0.24572639068404539</v>
      </c>
      <c r="BQ857" s="119" t="str">
        <f t="shared" si="334"/>
        <v/>
      </c>
      <c r="BR857" s="119">
        <f t="shared" si="335"/>
        <v>6.4225925625890037E-2</v>
      </c>
      <c r="BS857" s="119" t="str">
        <f t="shared" si="336"/>
        <v/>
      </c>
      <c r="BT857" s="140">
        <f t="shared" si="337"/>
        <v>0</v>
      </c>
      <c r="BU857" s="119">
        <f t="shared" si="338"/>
        <v>6.4225925625890037E-2</v>
      </c>
      <c r="BV857" s="119" t="str">
        <f t="shared" si="339"/>
        <v/>
      </c>
      <c r="BZ857" s="136">
        <f t="shared" ref="BZ857:BZ920" si="344">BZ856+$CC$19</f>
        <v>5.3440000000000873</v>
      </c>
      <c r="CA857" s="119">
        <f t="shared" si="342"/>
        <v>0.61806087448641911</v>
      </c>
      <c r="CB857" s="119">
        <f t="shared" si="343"/>
        <v>7.7657795952457143E-4</v>
      </c>
      <c r="CC857" s="119" t="str">
        <f t="shared" si="340"/>
        <v/>
      </c>
      <c r="CD857" s="121" t="str">
        <f t="shared" si="341"/>
        <v/>
      </c>
    </row>
    <row r="858" spans="51:82" ht="20.100000000000001" customHeight="1" x14ac:dyDescent="0.25">
      <c r="AY858" s="134">
        <v>829</v>
      </c>
      <c r="AZ858" s="119">
        <f t="shared" si="322"/>
        <v>-1056.5286677921404</v>
      </c>
      <c r="BA858" s="140">
        <f t="shared" si="323"/>
        <v>2.0440487166631795E-4</v>
      </c>
      <c r="BB858" s="140">
        <f t="shared" si="324"/>
        <v>0.24698758289778683</v>
      </c>
      <c r="BC858" s="119" t="str">
        <f t="shared" si="325"/>
        <v/>
      </c>
      <c r="BD858" s="119">
        <f t="shared" si="326"/>
        <v>2.0440487166631795E-4</v>
      </c>
      <c r="BE858" s="119" t="str">
        <f t="shared" si="327"/>
        <v/>
      </c>
      <c r="BF858" s="119">
        <f t="shared" si="328"/>
        <v>0</v>
      </c>
      <c r="BG858" s="119">
        <f t="shared" si="329"/>
        <v>2.0440487166631795E-4</v>
      </c>
      <c r="BH858" s="119" t="str">
        <f t="shared" si="330"/>
        <v/>
      </c>
      <c r="BM858" s="134">
        <v>829</v>
      </c>
      <c r="BN858" s="119">
        <f t="shared" si="331"/>
        <v>-3.3532848890349456</v>
      </c>
      <c r="BO858" s="140">
        <f t="shared" si="332"/>
        <v>6.4402403582831322E-2</v>
      </c>
      <c r="BP858" s="140">
        <f t="shared" si="333"/>
        <v>0.24698758289778688</v>
      </c>
      <c r="BQ858" s="119" t="str">
        <f t="shared" si="334"/>
        <v/>
      </c>
      <c r="BR858" s="119">
        <f t="shared" si="335"/>
        <v>6.4402403582831322E-2</v>
      </c>
      <c r="BS858" s="119" t="str">
        <f t="shared" si="336"/>
        <v/>
      </c>
      <c r="BT858" s="140">
        <f t="shared" si="337"/>
        <v>0</v>
      </c>
      <c r="BU858" s="119">
        <f t="shared" si="338"/>
        <v>6.4402403582831322E-2</v>
      </c>
      <c r="BV858" s="119" t="str">
        <f t="shared" si="339"/>
        <v/>
      </c>
      <c r="BZ858" s="136">
        <f t="shared" si="344"/>
        <v>5.3504000000000875</v>
      </c>
      <c r="CA858" s="119">
        <f t="shared" si="342"/>
        <v>0.61728429652689454</v>
      </c>
      <c r="CB858" s="119">
        <f t="shared" si="343"/>
        <v>7.7641523021898529E-4</v>
      </c>
      <c r="CC858" s="119" t="str">
        <f t="shared" si="340"/>
        <v/>
      </c>
      <c r="CD858" s="121" t="str">
        <f t="shared" si="341"/>
        <v/>
      </c>
    </row>
    <row r="859" spans="51:82" ht="20.100000000000001" customHeight="1" x14ac:dyDescent="0.25">
      <c r="AY859" s="134">
        <v>830</v>
      </c>
      <c r="AZ859" s="119">
        <f t="shared" si="322"/>
        <v>-1050.3501375711339</v>
      </c>
      <c r="BA859" s="140">
        <f t="shared" si="323"/>
        <v>2.0496324943721666E-4</v>
      </c>
      <c r="BB859" s="140">
        <f t="shared" si="324"/>
        <v>0.24825223045357042</v>
      </c>
      <c r="BC859" s="119" t="str">
        <f t="shared" si="325"/>
        <v/>
      </c>
      <c r="BD859" s="119">
        <f t="shared" si="326"/>
        <v>2.0496324943721666E-4</v>
      </c>
      <c r="BE859" s="119" t="str">
        <f t="shared" si="327"/>
        <v/>
      </c>
      <c r="BF859" s="119">
        <f t="shared" si="328"/>
        <v>0</v>
      </c>
      <c r="BG859" s="119">
        <f t="shared" si="329"/>
        <v>2.0496324943721666E-4</v>
      </c>
      <c r="BH859" s="119" t="str">
        <f t="shared" si="330"/>
        <v/>
      </c>
      <c r="BM859" s="134">
        <v>830</v>
      </c>
      <c r="BN859" s="119">
        <f t="shared" si="331"/>
        <v>-3.3336750358826954</v>
      </c>
      <c r="BO859" s="140">
        <f t="shared" si="332"/>
        <v>6.4578333198695867E-2</v>
      </c>
      <c r="BP859" s="140">
        <f t="shared" si="333"/>
        <v>0.24825223045357048</v>
      </c>
      <c r="BQ859" s="119" t="str">
        <f t="shared" si="334"/>
        <v/>
      </c>
      <c r="BR859" s="119">
        <f t="shared" si="335"/>
        <v>6.4578333198695867E-2</v>
      </c>
      <c r="BS859" s="119" t="str">
        <f t="shared" si="336"/>
        <v/>
      </c>
      <c r="BT859" s="140">
        <f t="shared" si="337"/>
        <v>0</v>
      </c>
      <c r="BU859" s="119">
        <f t="shared" si="338"/>
        <v>6.4578333198695867E-2</v>
      </c>
      <c r="BV859" s="119" t="str">
        <f t="shared" si="339"/>
        <v/>
      </c>
      <c r="BZ859" s="136">
        <f t="shared" si="344"/>
        <v>5.3568000000000877</v>
      </c>
      <c r="CA859" s="119">
        <f t="shared" si="342"/>
        <v>0.61650788129667555</v>
      </c>
      <c r="CB859" s="119">
        <f t="shared" si="343"/>
        <v>7.7624976162427028E-4</v>
      </c>
      <c r="CC859" s="119" t="str">
        <f t="shared" si="340"/>
        <v/>
      </c>
      <c r="CD859" s="121" t="str">
        <f t="shared" si="341"/>
        <v/>
      </c>
    </row>
    <row r="860" spans="51:82" ht="20.100000000000001" customHeight="1" x14ac:dyDescent="0.25">
      <c r="AY860" s="134">
        <v>831</v>
      </c>
      <c r="AZ860" s="119">
        <f t="shared" si="322"/>
        <v>-1044.1716073501266</v>
      </c>
      <c r="BA860" s="140">
        <f t="shared" si="323"/>
        <v>2.0551986419815041E-4</v>
      </c>
      <c r="BB860" s="140">
        <f t="shared" si="324"/>
        <v>0.24952032252853573</v>
      </c>
      <c r="BC860" s="119" t="str">
        <f t="shared" si="325"/>
        <v/>
      </c>
      <c r="BD860" s="119">
        <f t="shared" si="326"/>
        <v>2.0551986419815041E-4</v>
      </c>
      <c r="BE860" s="119" t="str">
        <f t="shared" si="327"/>
        <v/>
      </c>
      <c r="BF860" s="119">
        <f t="shared" si="328"/>
        <v>0</v>
      </c>
      <c r="BG860" s="119">
        <f t="shared" si="329"/>
        <v>2.0551986419815041E-4</v>
      </c>
      <c r="BH860" s="119" t="str">
        <f t="shared" si="330"/>
        <v/>
      </c>
      <c r="BM860" s="134">
        <v>831</v>
      </c>
      <c r="BN860" s="119">
        <f t="shared" si="331"/>
        <v>-3.3140651827304417</v>
      </c>
      <c r="BO860" s="140">
        <f t="shared" si="332"/>
        <v>6.4753707338174982E-2</v>
      </c>
      <c r="BP860" s="140">
        <f t="shared" si="333"/>
        <v>0.24952032252853579</v>
      </c>
      <c r="BQ860" s="119" t="str">
        <f t="shared" si="334"/>
        <v/>
      </c>
      <c r="BR860" s="119">
        <f t="shared" si="335"/>
        <v>6.4753707338174982E-2</v>
      </c>
      <c r="BS860" s="119" t="str">
        <f t="shared" si="336"/>
        <v/>
      </c>
      <c r="BT860" s="140">
        <f t="shared" si="337"/>
        <v>0</v>
      </c>
      <c r="BU860" s="119">
        <f t="shared" si="338"/>
        <v>6.4753707338174982E-2</v>
      </c>
      <c r="BV860" s="119" t="str">
        <f t="shared" si="339"/>
        <v/>
      </c>
      <c r="BZ860" s="136">
        <f t="shared" si="344"/>
        <v>5.3632000000000879</v>
      </c>
      <c r="CA860" s="119">
        <f t="shared" si="342"/>
        <v>0.61573163153505128</v>
      </c>
      <c r="CB860" s="119">
        <f t="shared" si="343"/>
        <v>7.7608156212372048E-4</v>
      </c>
      <c r="CC860" s="119" t="str">
        <f t="shared" si="340"/>
        <v/>
      </c>
      <c r="CD860" s="121" t="str">
        <f t="shared" si="341"/>
        <v/>
      </c>
    </row>
    <row r="861" spans="51:82" ht="20.100000000000001" customHeight="1" x14ac:dyDescent="0.25">
      <c r="AY861" s="134">
        <v>832</v>
      </c>
      <c r="AZ861" s="119">
        <f t="shared" ref="AZ861:AZ924" si="345">$AZ$23+(AY861*$AZ$26)</f>
        <v>-1037.9930771291201</v>
      </c>
      <c r="BA861" s="140">
        <f t="shared" ref="BA861:BA924" si="346">_xlfn.NORM.DIST($AZ861,$AZ$20,$AZ$21,0)</f>
        <v>2.0607469332563176E-4</v>
      </c>
      <c r="BB861" s="140">
        <f t="shared" ref="BB861:BB924" si="347">_xlfn.NORM.DIST($AZ861,$AZ$20,$AZ$21,1)</f>
        <v>0.25079184815996969</v>
      </c>
      <c r="BC861" s="119" t="str">
        <f t="shared" ref="BC861:BC924" si="348">IF(OR(BB861&lt;$BD$25,BB861&gt;$BD$26),BA861,"")</f>
        <v/>
      </c>
      <c r="BD861" s="119">
        <f t="shared" ref="BD861:BD924" si="349">IF(AND(BB861&gt;$BD$25,BB861&lt;$BD$26),BA861,"")</f>
        <v>2.0607469332563176E-4</v>
      </c>
      <c r="BE861" s="119" t="str">
        <f t="shared" ref="BE861:BE924" si="350">IF(BA861=MAX($BA$29:$BA$2029),BA861,"")</f>
        <v/>
      </c>
      <c r="BF861" s="119">
        <f t="shared" ref="BF861:BF924" si="351">_xlfn.NORM.DIST(AZ861,$BD$21,$BD$22,0)</f>
        <v>0</v>
      </c>
      <c r="BG861" s="119">
        <f t="shared" ref="BG861:BG924" si="352">IF(BF861=MAX($BF$29:$BF$2029),BA861,"")</f>
        <v>2.0607469332563176E-4</v>
      </c>
      <c r="BH861" s="119" t="str">
        <f t="shared" ref="BH861:BH924" si="353">IF(BG861=MIN($BG$29:$BG$2029),BG861,"")</f>
        <v/>
      </c>
      <c r="BM861" s="134">
        <v>832</v>
      </c>
      <c r="BN861" s="119">
        <f t="shared" ref="BN861:BN924" si="354">$BN$23+(BM861*$BN$26)</f>
        <v>-3.2944553295781915</v>
      </c>
      <c r="BO861" s="140">
        <f t="shared" ref="BO861:BO924" si="355">_xlfn.NORM.DIST(BN861,BN$20,BN$21,0)</f>
        <v>6.4928518873224372E-2</v>
      </c>
      <c r="BP861" s="140">
        <f t="shared" ref="BP861:BP924" si="356">_xlfn.NORM.DIST(BN861,BN$20,BN$21,1)</f>
        <v>0.25079184815996969</v>
      </c>
      <c r="BQ861" s="119" t="str">
        <f t="shared" ref="BQ861:BQ924" si="357">IF(OR(BP861&lt;$BR$25,BP861&gt;$BR$26),BO861,"")</f>
        <v/>
      </c>
      <c r="BR861" s="119">
        <f t="shared" ref="BR861:BR924" si="358">IF(AND(BP861&gt;$BR$25,BP861&lt;$BR$26),BO861,"")</f>
        <v>6.4928518873224372E-2</v>
      </c>
      <c r="BS861" s="119" t="str">
        <f t="shared" ref="BS861:BS924" si="359">IF(BO861=MAX($BO$29:$BO$2029),BO861,"")</f>
        <v/>
      </c>
      <c r="BT861" s="140">
        <f t="shared" ref="BT861:BT924" si="360">_xlfn.NORM.DIST(BN861,$BR$21,$BR$22,0)</f>
        <v>0</v>
      </c>
      <c r="BU861" s="119">
        <f t="shared" ref="BU861:BU924" si="361">IF(BT861=MAX($BT$29:$BT$2029),BO861,"")</f>
        <v>6.4928518873224372E-2</v>
      </c>
      <c r="BV861" s="119" t="str">
        <f t="shared" ref="BV861:BV924" si="362">IF(BU861=MIN($BU$29:$BU$2029),BU861,"")</f>
        <v/>
      </c>
      <c r="BZ861" s="136">
        <f t="shared" si="344"/>
        <v>5.3696000000000881</v>
      </c>
      <c r="CA861" s="119">
        <f t="shared" si="342"/>
        <v>0.61495554997292756</v>
      </c>
      <c r="CB861" s="119">
        <f t="shared" si="343"/>
        <v>7.7591064010085198E-4</v>
      </c>
      <c r="CC861" s="119" t="str">
        <f t="shared" si="340"/>
        <v/>
      </c>
      <c r="CD861" s="121" t="str">
        <f t="shared" si="341"/>
        <v/>
      </c>
    </row>
    <row r="862" spans="51:82" ht="20.100000000000001" customHeight="1" x14ac:dyDescent="0.25">
      <c r="AY862" s="134">
        <v>833</v>
      </c>
      <c r="AZ862" s="119">
        <f t="shared" si="345"/>
        <v>-1031.8145469081137</v>
      </c>
      <c r="BA862" s="140">
        <f t="shared" si="346"/>
        <v>2.066277142207425E-4</v>
      </c>
      <c r="BB862" s="140">
        <f t="shared" si="347"/>
        <v>0.25206679624545525</v>
      </c>
      <c r="BC862" s="119" t="str">
        <f t="shared" si="348"/>
        <v/>
      </c>
      <c r="BD862" s="119">
        <f t="shared" si="349"/>
        <v>2.066277142207425E-4</v>
      </c>
      <c r="BE862" s="119" t="str">
        <f t="shared" si="350"/>
        <v/>
      </c>
      <c r="BF862" s="119">
        <f t="shared" si="351"/>
        <v>0</v>
      </c>
      <c r="BG862" s="119">
        <f t="shared" si="352"/>
        <v>2.066277142207425E-4</v>
      </c>
      <c r="BH862" s="119" t="str">
        <f t="shared" si="353"/>
        <v/>
      </c>
      <c r="BM862" s="134">
        <v>833</v>
      </c>
      <c r="BN862" s="119">
        <f t="shared" si="354"/>
        <v>-3.2748454764259414</v>
      </c>
      <c r="BO862" s="140">
        <f t="shared" si="355"/>
        <v>6.5102760683540914E-2</v>
      </c>
      <c r="BP862" s="140">
        <f t="shared" si="356"/>
        <v>0.25206679624545525</v>
      </c>
      <c r="BQ862" s="119" t="str">
        <f t="shared" si="357"/>
        <v/>
      </c>
      <c r="BR862" s="119">
        <f t="shared" si="358"/>
        <v>6.5102760683540914E-2</v>
      </c>
      <c r="BS862" s="119" t="str">
        <f t="shared" si="359"/>
        <v/>
      </c>
      <c r="BT862" s="140">
        <f t="shared" si="360"/>
        <v>0</v>
      </c>
      <c r="BU862" s="119">
        <f t="shared" si="361"/>
        <v>6.5102760683540914E-2</v>
      </c>
      <c r="BV862" s="119" t="str">
        <f t="shared" si="362"/>
        <v/>
      </c>
      <c r="BZ862" s="136">
        <f t="shared" si="344"/>
        <v>5.3760000000000883</v>
      </c>
      <c r="CA862" s="119">
        <f t="shared" si="342"/>
        <v>0.61417963933282671</v>
      </c>
      <c r="CB862" s="119">
        <f t="shared" si="343"/>
        <v>7.757370039382927E-4</v>
      </c>
      <c r="CC862" s="119" t="str">
        <f t="shared" si="340"/>
        <v/>
      </c>
      <c r="CD862" s="121" t="str">
        <f t="shared" si="341"/>
        <v/>
      </c>
    </row>
    <row r="863" spans="51:82" ht="20.100000000000001" customHeight="1" x14ac:dyDescent="0.25">
      <c r="AY863" s="134">
        <v>834</v>
      </c>
      <c r="AZ863" s="119">
        <f t="shared" si="345"/>
        <v>-1025.6360166871073</v>
      </c>
      <c r="BA863" s="140">
        <f t="shared" si="346"/>
        <v>2.0717890431064809E-4</v>
      </c>
      <c r="BB863" s="140">
        <f t="shared" si="347"/>
        <v>0.25334515554302672</v>
      </c>
      <c r="BC863" s="119" t="str">
        <f t="shared" si="348"/>
        <v/>
      </c>
      <c r="BD863" s="119">
        <f t="shared" si="349"/>
        <v>2.0717890431064809E-4</v>
      </c>
      <c r="BE863" s="119" t="str">
        <f t="shared" si="350"/>
        <v/>
      </c>
      <c r="BF863" s="119">
        <f t="shared" si="351"/>
        <v>0</v>
      </c>
      <c r="BG863" s="119">
        <f t="shared" si="352"/>
        <v>2.0717890431064809E-4</v>
      </c>
      <c r="BH863" s="119" t="str">
        <f t="shared" si="353"/>
        <v/>
      </c>
      <c r="BM863" s="134">
        <v>834</v>
      </c>
      <c r="BN863" s="119">
        <f t="shared" si="354"/>
        <v>-3.2552356232736912</v>
      </c>
      <c r="BO863" s="140">
        <f t="shared" si="355"/>
        <v>6.5276425657039713E-2</v>
      </c>
      <c r="BP863" s="140">
        <f t="shared" si="356"/>
        <v>0.25334515554302672</v>
      </c>
      <c r="BQ863" s="119" t="str">
        <f t="shared" si="357"/>
        <v/>
      </c>
      <c r="BR863" s="119">
        <f t="shared" si="358"/>
        <v>6.5276425657039713E-2</v>
      </c>
      <c r="BS863" s="119" t="str">
        <f t="shared" si="359"/>
        <v/>
      </c>
      <c r="BT863" s="140">
        <f t="shared" si="360"/>
        <v>0</v>
      </c>
      <c r="BU863" s="119">
        <f t="shared" si="361"/>
        <v>6.5276425657039713E-2</v>
      </c>
      <c r="BV863" s="119" t="str">
        <f t="shared" si="362"/>
        <v/>
      </c>
      <c r="BZ863" s="136">
        <f t="shared" si="344"/>
        <v>5.3824000000000884</v>
      </c>
      <c r="CA863" s="119">
        <f t="shared" si="342"/>
        <v>0.61340390232888842</v>
      </c>
      <c r="CB863" s="119">
        <f t="shared" si="343"/>
        <v>7.7556066201722729E-4</v>
      </c>
      <c r="CC863" s="119" t="str">
        <f t="shared" si="340"/>
        <v/>
      </c>
      <c r="CD863" s="121" t="str">
        <f t="shared" si="341"/>
        <v/>
      </c>
    </row>
    <row r="864" spans="51:82" ht="20.100000000000001" customHeight="1" x14ac:dyDescent="0.25">
      <c r="AY864" s="134">
        <v>835</v>
      </c>
      <c r="AZ864" s="119">
        <f t="shared" si="345"/>
        <v>-1019.4574864660999</v>
      </c>
      <c r="BA864" s="140">
        <f t="shared" si="346"/>
        <v>2.0772824105011448E-4</v>
      </c>
      <c r="BB864" s="140">
        <f t="shared" si="347"/>
        <v>0.25462691467133619</v>
      </c>
      <c r="BC864" s="119" t="str">
        <f t="shared" si="348"/>
        <v/>
      </c>
      <c r="BD864" s="119">
        <f t="shared" si="349"/>
        <v>2.0772824105011448E-4</v>
      </c>
      <c r="BE864" s="119" t="str">
        <f t="shared" si="350"/>
        <v/>
      </c>
      <c r="BF864" s="119">
        <f t="shared" si="351"/>
        <v>0</v>
      </c>
      <c r="BG864" s="119">
        <f t="shared" si="352"/>
        <v>2.0772824105011448E-4</v>
      </c>
      <c r="BH864" s="119" t="str">
        <f t="shared" si="353"/>
        <v/>
      </c>
      <c r="BM864" s="134">
        <v>835</v>
      </c>
      <c r="BN864" s="119">
        <f t="shared" si="354"/>
        <v>-3.2356257701214375</v>
      </c>
      <c r="BO864" s="140">
        <f t="shared" si="355"/>
        <v>6.5449506690332046E-2</v>
      </c>
      <c r="BP864" s="140">
        <f t="shared" si="356"/>
        <v>0.25462691467133625</v>
      </c>
      <c r="BQ864" s="119" t="str">
        <f t="shared" si="357"/>
        <v/>
      </c>
      <c r="BR864" s="119">
        <f t="shared" si="358"/>
        <v>6.5449506690332046E-2</v>
      </c>
      <c r="BS864" s="119" t="str">
        <f t="shared" si="359"/>
        <v/>
      </c>
      <c r="BT864" s="140">
        <f t="shared" si="360"/>
        <v>0</v>
      </c>
      <c r="BU864" s="119">
        <f t="shared" si="361"/>
        <v>6.5449506690332046E-2</v>
      </c>
      <c r="BV864" s="119" t="str">
        <f t="shared" si="362"/>
        <v/>
      </c>
      <c r="BZ864" s="136">
        <f t="shared" si="344"/>
        <v>5.3888000000000886</v>
      </c>
      <c r="CA864" s="119">
        <f t="shared" si="342"/>
        <v>0.61262834166687119</v>
      </c>
      <c r="CB864" s="119">
        <f t="shared" si="343"/>
        <v>7.753816227185073E-4</v>
      </c>
      <c r="CC864" s="119" t="str">
        <f t="shared" si="340"/>
        <v/>
      </c>
      <c r="CD864" s="121" t="str">
        <f t="shared" si="341"/>
        <v/>
      </c>
    </row>
    <row r="865" spans="51:82" ht="20.100000000000001" customHeight="1" x14ac:dyDescent="0.25">
      <c r="AY865" s="134">
        <v>836</v>
      </c>
      <c r="AZ865" s="119">
        <f t="shared" si="345"/>
        <v>-1013.2789562450935</v>
      </c>
      <c r="BA865" s="140">
        <f t="shared" si="346"/>
        <v>2.0827570192302603E-4</v>
      </c>
      <c r="BB865" s="140">
        <f t="shared" si="347"/>
        <v>0.25591206210982803</v>
      </c>
      <c r="BC865" s="119" t="str">
        <f t="shared" si="348"/>
        <v/>
      </c>
      <c r="BD865" s="119">
        <f t="shared" si="349"/>
        <v>2.0827570192302603E-4</v>
      </c>
      <c r="BE865" s="119" t="str">
        <f t="shared" si="350"/>
        <v/>
      </c>
      <c r="BF865" s="119">
        <f t="shared" si="351"/>
        <v>0</v>
      </c>
      <c r="BG865" s="119">
        <f t="shared" si="352"/>
        <v>2.0827570192302603E-4</v>
      </c>
      <c r="BH865" s="119" t="str">
        <f t="shared" si="353"/>
        <v/>
      </c>
      <c r="BM865" s="134">
        <v>836</v>
      </c>
      <c r="BN865" s="119">
        <f t="shared" si="354"/>
        <v>-3.2160159169691873</v>
      </c>
      <c r="BO865" s="140">
        <f t="shared" si="355"/>
        <v>6.5621996689203557E-2</v>
      </c>
      <c r="BP865" s="140">
        <f t="shared" si="356"/>
        <v>0.25591206210982803</v>
      </c>
      <c r="BQ865" s="119" t="str">
        <f t="shared" si="357"/>
        <v/>
      </c>
      <c r="BR865" s="119">
        <f t="shared" si="358"/>
        <v>6.5621996689203557E-2</v>
      </c>
      <c r="BS865" s="119" t="str">
        <f t="shared" si="359"/>
        <v/>
      </c>
      <c r="BT865" s="140">
        <f t="shared" si="360"/>
        <v>0</v>
      </c>
      <c r="BU865" s="119">
        <f t="shared" si="361"/>
        <v>6.5621996689203557E-2</v>
      </c>
      <c r="BV865" s="119" t="str">
        <f t="shared" si="362"/>
        <v/>
      </c>
      <c r="BZ865" s="136">
        <f t="shared" si="344"/>
        <v>5.3952000000000888</v>
      </c>
      <c r="CA865" s="119">
        <f t="shared" si="342"/>
        <v>0.61185296004415268</v>
      </c>
      <c r="CB865" s="119">
        <f t="shared" si="343"/>
        <v>7.7519989442231818E-4</v>
      </c>
      <c r="CC865" s="119" t="str">
        <f t="shared" si="340"/>
        <v/>
      </c>
      <c r="CD865" s="121" t="str">
        <f t="shared" si="341"/>
        <v/>
      </c>
    </row>
    <row r="866" spans="51:82" ht="20.100000000000001" customHeight="1" x14ac:dyDescent="0.25">
      <c r="AY866" s="134">
        <v>837</v>
      </c>
      <c r="AZ866" s="119">
        <f t="shared" si="345"/>
        <v>-1007.100426024087</v>
      </c>
      <c r="BA866" s="140">
        <f t="shared" si="346"/>
        <v>2.0882126444390621E-4</v>
      </c>
      <c r="BB866" s="140">
        <f t="shared" si="347"/>
        <v>0.25720058619892433</v>
      </c>
      <c r="BC866" s="119" t="str">
        <f t="shared" si="348"/>
        <v/>
      </c>
      <c r="BD866" s="119">
        <f t="shared" si="349"/>
        <v>2.0882126444390621E-4</v>
      </c>
      <c r="BE866" s="119" t="str">
        <f t="shared" si="350"/>
        <v/>
      </c>
      <c r="BF866" s="119">
        <f t="shared" si="351"/>
        <v>0</v>
      </c>
      <c r="BG866" s="119">
        <f t="shared" si="352"/>
        <v>2.0882126444390621E-4</v>
      </c>
      <c r="BH866" s="119" t="str">
        <f t="shared" si="353"/>
        <v/>
      </c>
      <c r="BM866" s="134">
        <v>837</v>
      </c>
      <c r="BN866" s="119">
        <f t="shared" si="354"/>
        <v>-3.1964060638169371</v>
      </c>
      <c r="BO866" s="140">
        <f t="shared" si="355"/>
        <v>6.5793888569093545E-2</v>
      </c>
      <c r="BP866" s="140">
        <f t="shared" si="356"/>
        <v>0.25720058619892433</v>
      </c>
      <c r="BQ866" s="119" t="str">
        <f t="shared" si="357"/>
        <v/>
      </c>
      <c r="BR866" s="119">
        <f t="shared" si="358"/>
        <v>6.5793888569093545E-2</v>
      </c>
      <c r="BS866" s="119" t="str">
        <f t="shared" si="359"/>
        <v/>
      </c>
      <c r="BT866" s="140">
        <f t="shared" si="360"/>
        <v>0</v>
      </c>
      <c r="BU866" s="119">
        <f t="shared" si="361"/>
        <v>6.5793888569093545E-2</v>
      </c>
      <c r="BV866" s="119" t="str">
        <f t="shared" si="362"/>
        <v/>
      </c>
      <c r="BZ866" s="136">
        <f t="shared" si="344"/>
        <v>5.401600000000089</v>
      </c>
      <c r="CA866" s="119">
        <f t="shared" si="342"/>
        <v>0.61107776014973036</v>
      </c>
      <c r="CB866" s="119">
        <f t="shared" si="343"/>
        <v>7.7501548550718002E-4</v>
      </c>
      <c r="CC866" s="119" t="str">
        <f t="shared" si="340"/>
        <v/>
      </c>
      <c r="CD866" s="121" t="str">
        <f t="shared" si="341"/>
        <v/>
      </c>
    </row>
    <row r="867" spans="51:82" ht="20.100000000000001" customHeight="1" x14ac:dyDescent="0.25">
      <c r="AY867" s="134">
        <v>838</v>
      </c>
      <c r="AZ867" s="119">
        <f t="shared" si="345"/>
        <v>-1000.9218958030806</v>
      </c>
      <c r="BA867" s="140">
        <f t="shared" si="346"/>
        <v>2.0936490615943909E-4</v>
      </c>
      <c r="BB867" s="140">
        <f t="shared" si="347"/>
        <v>0.25849247514021867</v>
      </c>
      <c r="BC867" s="119" t="str">
        <f t="shared" si="348"/>
        <v/>
      </c>
      <c r="BD867" s="119">
        <f t="shared" si="349"/>
        <v>2.0936490615943909E-4</v>
      </c>
      <c r="BE867" s="119" t="str">
        <f t="shared" si="350"/>
        <v/>
      </c>
      <c r="BF867" s="119">
        <f t="shared" si="351"/>
        <v>0</v>
      </c>
      <c r="BG867" s="119">
        <f t="shared" si="352"/>
        <v>2.0936490615943909E-4</v>
      </c>
      <c r="BH867" s="119" t="str">
        <f t="shared" si="353"/>
        <v/>
      </c>
      <c r="BM867" s="134">
        <v>838</v>
      </c>
      <c r="BN867" s="119">
        <f t="shared" si="354"/>
        <v>-3.1767962106646834</v>
      </c>
      <c r="BO867" s="140">
        <f t="shared" si="355"/>
        <v>6.5965175255574146E-2</v>
      </c>
      <c r="BP867" s="140">
        <f t="shared" si="356"/>
        <v>0.25849247514021884</v>
      </c>
      <c r="BQ867" s="119" t="str">
        <f t="shared" si="357"/>
        <v/>
      </c>
      <c r="BR867" s="119">
        <f t="shared" si="358"/>
        <v>6.5965175255574146E-2</v>
      </c>
      <c r="BS867" s="119" t="str">
        <f t="shared" si="359"/>
        <v/>
      </c>
      <c r="BT867" s="140">
        <f t="shared" si="360"/>
        <v>0</v>
      </c>
      <c r="BU867" s="119">
        <f t="shared" si="361"/>
        <v>6.5965175255574146E-2</v>
      </c>
      <c r="BV867" s="119" t="str">
        <f t="shared" si="362"/>
        <v/>
      </c>
      <c r="BZ867" s="136">
        <f t="shared" si="344"/>
        <v>5.4080000000000892</v>
      </c>
      <c r="CA867" s="119">
        <f t="shared" si="342"/>
        <v>0.61030274466422318</v>
      </c>
      <c r="CB867" s="119">
        <f t="shared" si="343"/>
        <v>7.7482840435016964E-4</v>
      </c>
      <c r="CC867" s="119" t="str">
        <f t="shared" si="340"/>
        <v/>
      </c>
      <c r="CD867" s="121" t="str">
        <f t="shared" si="341"/>
        <v/>
      </c>
    </row>
    <row r="868" spans="51:82" ht="20.100000000000001" customHeight="1" x14ac:dyDescent="0.25">
      <c r="AY868" s="134">
        <v>839</v>
      </c>
      <c r="AZ868" s="119">
        <f t="shared" si="345"/>
        <v>-994.74336558207324</v>
      </c>
      <c r="BA868" s="140">
        <f t="shared" si="346"/>
        <v>2.0990660464999237E-4</v>
      </c>
      <c r="BB868" s="140">
        <f t="shared" si="347"/>
        <v>0.25978771699667924</v>
      </c>
      <c r="BC868" s="119" t="str">
        <f t="shared" si="348"/>
        <v/>
      </c>
      <c r="BD868" s="119">
        <f t="shared" si="349"/>
        <v>2.0990660464999237E-4</v>
      </c>
      <c r="BE868" s="119" t="str">
        <f t="shared" si="350"/>
        <v/>
      </c>
      <c r="BF868" s="119">
        <f t="shared" si="351"/>
        <v>0</v>
      </c>
      <c r="BG868" s="119">
        <f t="shared" si="352"/>
        <v>2.0990660464999237E-4</v>
      </c>
      <c r="BH868" s="119" t="str">
        <f t="shared" si="353"/>
        <v/>
      </c>
      <c r="BM868" s="134">
        <v>839</v>
      </c>
      <c r="BN868" s="119">
        <f t="shared" si="354"/>
        <v>-3.1571863575124333</v>
      </c>
      <c r="BO868" s="140">
        <f t="shared" si="355"/>
        <v>6.6135849684830258E-2</v>
      </c>
      <c r="BP868" s="140">
        <f t="shared" si="356"/>
        <v>0.25978771699667924</v>
      </c>
      <c r="BQ868" s="119" t="str">
        <f t="shared" si="357"/>
        <v/>
      </c>
      <c r="BR868" s="119">
        <f t="shared" si="358"/>
        <v>6.6135849684830258E-2</v>
      </c>
      <c r="BS868" s="119" t="str">
        <f t="shared" si="359"/>
        <v/>
      </c>
      <c r="BT868" s="140">
        <f t="shared" si="360"/>
        <v>0</v>
      </c>
      <c r="BU868" s="119">
        <f t="shared" si="361"/>
        <v>6.6135849684830258E-2</v>
      </c>
      <c r="BV868" s="119" t="str">
        <f t="shared" si="362"/>
        <v/>
      </c>
      <c r="BZ868" s="136">
        <f t="shared" si="344"/>
        <v>5.4144000000000894</v>
      </c>
      <c r="CA868" s="119">
        <f t="shared" si="342"/>
        <v>0.60952791625987301</v>
      </c>
      <c r="CB868" s="119">
        <f t="shared" si="343"/>
        <v>7.7463865932747566E-4</v>
      </c>
      <c r="CC868" s="119" t="str">
        <f t="shared" si="340"/>
        <v/>
      </c>
      <c r="CD868" s="121" t="str">
        <f t="shared" si="341"/>
        <v/>
      </c>
    </row>
    <row r="869" spans="51:82" ht="20.100000000000001" customHeight="1" x14ac:dyDescent="0.25">
      <c r="AY869" s="134">
        <v>840</v>
      </c>
      <c r="AZ869" s="119">
        <f t="shared" si="345"/>
        <v>-988.5648353610668</v>
      </c>
      <c r="BA869" s="140">
        <f t="shared" si="346"/>
        <v>2.1044633753114164E-4</v>
      </c>
      <c r="BB869" s="140">
        <f t="shared" si="347"/>
        <v>0.26108629969286157</v>
      </c>
      <c r="BC869" s="119" t="str">
        <f t="shared" si="348"/>
        <v/>
      </c>
      <c r="BD869" s="119">
        <f t="shared" si="349"/>
        <v>2.1044633753114164E-4</v>
      </c>
      <c r="BE869" s="119" t="str">
        <f t="shared" si="350"/>
        <v/>
      </c>
      <c r="BF869" s="119">
        <f t="shared" si="351"/>
        <v>0</v>
      </c>
      <c r="BG869" s="119">
        <f t="shared" si="352"/>
        <v>2.1044633753114164E-4</v>
      </c>
      <c r="BH869" s="119" t="str">
        <f t="shared" si="353"/>
        <v/>
      </c>
      <c r="BM869" s="134">
        <v>840</v>
      </c>
      <c r="BN869" s="119">
        <f t="shared" si="354"/>
        <v>-3.1375765043601831</v>
      </c>
      <c r="BO869" s="140">
        <f t="shared" si="355"/>
        <v>6.6305904804139962E-2</v>
      </c>
      <c r="BP869" s="140">
        <f t="shared" si="356"/>
        <v>0.26108629969286157</v>
      </c>
      <c r="BQ869" s="119" t="str">
        <f t="shared" si="357"/>
        <v/>
      </c>
      <c r="BR869" s="119">
        <f t="shared" si="358"/>
        <v>6.6305904804139962E-2</v>
      </c>
      <c r="BS869" s="119" t="str">
        <f t="shared" si="359"/>
        <v/>
      </c>
      <c r="BT869" s="140">
        <f t="shared" si="360"/>
        <v>0</v>
      </c>
      <c r="BU869" s="119">
        <f t="shared" si="361"/>
        <v>6.6305904804139962E-2</v>
      </c>
      <c r="BV869" s="119" t="str">
        <f t="shared" si="362"/>
        <v/>
      </c>
      <c r="BZ869" s="136">
        <f t="shared" si="344"/>
        <v>5.4208000000000895</v>
      </c>
      <c r="CA869" s="119">
        <f t="shared" si="342"/>
        <v>0.60875327760054554</v>
      </c>
      <c r="CB869" s="119">
        <f t="shared" si="343"/>
        <v>7.7444625881339935E-4</v>
      </c>
      <c r="CC869" s="119" t="str">
        <f t="shared" si="340"/>
        <v/>
      </c>
      <c r="CD869" s="121" t="str">
        <f t="shared" si="341"/>
        <v/>
      </c>
    </row>
    <row r="870" spans="51:82" ht="20.100000000000001" customHeight="1" x14ac:dyDescent="0.25">
      <c r="AY870" s="134">
        <v>841</v>
      </c>
      <c r="AZ870" s="119">
        <f t="shared" si="345"/>
        <v>-982.38630514006036</v>
      </c>
      <c r="BA870" s="140">
        <f t="shared" si="346"/>
        <v>2.1098408245519645E-4</v>
      </c>
      <c r="BB870" s="140">
        <f t="shared" si="347"/>
        <v>0.26238821101513154</v>
      </c>
      <c r="BC870" s="119" t="str">
        <f t="shared" si="348"/>
        <v/>
      </c>
      <c r="BD870" s="119">
        <f t="shared" si="349"/>
        <v>2.1098408245519645E-4</v>
      </c>
      <c r="BE870" s="119" t="str">
        <f t="shared" si="350"/>
        <v/>
      </c>
      <c r="BF870" s="119">
        <f t="shared" si="351"/>
        <v>0</v>
      </c>
      <c r="BG870" s="119">
        <f t="shared" si="352"/>
        <v>2.1098408245519645E-4</v>
      </c>
      <c r="BH870" s="119" t="str">
        <f t="shared" si="353"/>
        <v/>
      </c>
      <c r="BM870" s="134">
        <v>841</v>
      </c>
      <c r="BN870" s="119">
        <f t="shared" si="354"/>
        <v>-3.1179666512079329</v>
      </c>
      <c r="BO870" s="140">
        <f t="shared" si="355"/>
        <v>6.6475333572355091E-2</v>
      </c>
      <c r="BP870" s="140">
        <f t="shared" si="356"/>
        <v>0.26238821101513154</v>
      </c>
      <c r="BQ870" s="119" t="str">
        <f t="shared" si="357"/>
        <v/>
      </c>
      <c r="BR870" s="119">
        <f t="shared" si="358"/>
        <v>6.6475333572355091E-2</v>
      </c>
      <c r="BS870" s="119" t="str">
        <f t="shared" si="359"/>
        <v/>
      </c>
      <c r="BT870" s="140">
        <f t="shared" si="360"/>
        <v>0</v>
      </c>
      <c r="BU870" s="119">
        <f t="shared" si="361"/>
        <v>6.6475333572355091E-2</v>
      </c>
      <c r="BV870" s="119" t="str">
        <f t="shared" si="362"/>
        <v/>
      </c>
      <c r="BZ870" s="136">
        <f t="shared" si="344"/>
        <v>5.4272000000000897</v>
      </c>
      <c r="CA870" s="119">
        <f t="shared" si="342"/>
        <v>0.60797883134173214</v>
      </c>
      <c r="CB870" s="119">
        <f t="shared" si="343"/>
        <v>7.7425121118068763E-4</v>
      </c>
      <c r="CC870" s="119" t="str">
        <f t="shared" si="340"/>
        <v/>
      </c>
      <c r="CD870" s="121" t="str">
        <f t="shared" si="341"/>
        <v/>
      </c>
    </row>
    <row r="871" spans="51:82" ht="20.100000000000001" customHeight="1" x14ac:dyDescent="0.25">
      <c r="AY871" s="134">
        <v>842</v>
      </c>
      <c r="AZ871" s="119">
        <f t="shared" si="345"/>
        <v>-976.20777491905392</v>
      </c>
      <c r="BA871" s="140">
        <f t="shared" si="346"/>
        <v>2.1151981711272627E-4</v>
      </c>
      <c r="BB871" s="140">
        <f t="shared" si="347"/>
        <v>0.2636934386118962</v>
      </c>
      <c r="BC871" s="119" t="str">
        <f t="shared" si="348"/>
        <v/>
      </c>
      <c r="BD871" s="119">
        <f t="shared" si="349"/>
        <v>2.1151981711272627E-4</v>
      </c>
      <c r="BE871" s="119" t="str">
        <f t="shared" si="350"/>
        <v/>
      </c>
      <c r="BF871" s="119">
        <f t="shared" si="351"/>
        <v>0</v>
      </c>
      <c r="BG871" s="119">
        <f t="shared" si="352"/>
        <v>2.1151981711272627E-4</v>
      </c>
      <c r="BH871" s="119" t="str">
        <f t="shared" si="353"/>
        <v/>
      </c>
      <c r="BM871" s="134">
        <v>842</v>
      </c>
      <c r="BN871" s="119">
        <f t="shared" si="354"/>
        <v>-3.0983567980556792</v>
      </c>
      <c r="BO871" s="140">
        <f t="shared" si="355"/>
        <v>6.6644128960382215E-2</v>
      </c>
      <c r="BP871" s="140">
        <f t="shared" si="356"/>
        <v>0.26369343861189642</v>
      </c>
      <c r="BQ871" s="119" t="str">
        <f t="shared" si="357"/>
        <v/>
      </c>
      <c r="BR871" s="119">
        <f t="shared" si="358"/>
        <v>6.6644128960382215E-2</v>
      </c>
      <c r="BS871" s="119" t="str">
        <f t="shared" si="359"/>
        <v/>
      </c>
      <c r="BT871" s="140">
        <f t="shared" si="360"/>
        <v>0</v>
      </c>
      <c r="BU871" s="119">
        <f t="shared" si="361"/>
        <v>6.6644128960382215E-2</v>
      </c>
      <c r="BV871" s="119" t="str">
        <f t="shared" si="362"/>
        <v/>
      </c>
      <c r="BZ871" s="136">
        <f t="shared" si="344"/>
        <v>5.4336000000000899</v>
      </c>
      <c r="CA871" s="119">
        <f t="shared" si="342"/>
        <v>0.60720458013055145</v>
      </c>
      <c r="CB871" s="119">
        <f t="shared" si="343"/>
        <v>7.7405352480097722E-4</v>
      </c>
      <c r="CC871" s="119" t="str">
        <f t="shared" si="340"/>
        <v/>
      </c>
      <c r="CD871" s="121" t="str">
        <f t="shared" si="341"/>
        <v/>
      </c>
    </row>
    <row r="872" spans="51:82" ht="20.100000000000001" customHeight="1" x14ac:dyDescent="0.25">
      <c r="AY872" s="134">
        <v>843</v>
      </c>
      <c r="AZ872" s="119">
        <f t="shared" si="345"/>
        <v>-970.02924469804657</v>
      </c>
      <c r="BA872" s="140">
        <f t="shared" si="346"/>
        <v>2.1205351923408815E-4</v>
      </c>
      <c r="BB872" s="140">
        <f t="shared" si="347"/>
        <v>0.26500196999384562</v>
      </c>
      <c r="BC872" s="119" t="str">
        <f t="shared" si="348"/>
        <v/>
      </c>
      <c r="BD872" s="119">
        <f t="shared" si="349"/>
        <v>2.1205351923408815E-4</v>
      </c>
      <c r="BE872" s="119" t="str">
        <f t="shared" si="350"/>
        <v/>
      </c>
      <c r="BF872" s="119">
        <f t="shared" si="351"/>
        <v>0</v>
      </c>
      <c r="BG872" s="119">
        <f t="shared" si="352"/>
        <v>2.1205351923408815E-4</v>
      </c>
      <c r="BH872" s="119" t="str">
        <f t="shared" si="353"/>
        <v/>
      </c>
      <c r="BM872" s="134">
        <v>843</v>
      </c>
      <c r="BN872" s="119">
        <f t="shared" si="354"/>
        <v>-3.078746944903429</v>
      </c>
      <c r="BO872" s="140">
        <f t="shared" si="355"/>
        <v>6.6812283951663776E-2</v>
      </c>
      <c r="BP872" s="140">
        <f t="shared" si="356"/>
        <v>0.26500196999384562</v>
      </c>
      <c r="BQ872" s="119" t="str">
        <f t="shared" si="357"/>
        <v/>
      </c>
      <c r="BR872" s="119">
        <f t="shared" si="358"/>
        <v>6.6812283951663776E-2</v>
      </c>
      <c r="BS872" s="119" t="str">
        <f t="shared" si="359"/>
        <v/>
      </c>
      <c r="BT872" s="140">
        <f t="shared" si="360"/>
        <v>0</v>
      </c>
      <c r="BU872" s="119">
        <f t="shared" si="361"/>
        <v>6.6812283951663776E-2</v>
      </c>
      <c r="BV872" s="119" t="str">
        <f t="shared" si="362"/>
        <v/>
      </c>
      <c r="BZ872" s="136">
        <f t="shared" si="344"/>
        <v>5.4400000000000901</v>
      </c>
      <c r="CA872" s="119">
        <f t="shared" si="342"/>
        <v>0.60643052660575048</v>
      </c>
      <c r="CB872" s="119">
        <f t="shared" si="343"/>
        <v>7.7385320804335134E-4</v>
      </c>
      <c r="CC872" s="119" t="str">
        <f t="shared" si="340"/>
        <v/>
      </c>
      <c r="CD872" s="121" t="str">
        <f t="shared" si="341"/>
        <v/>
      </c>
    </row>
    <row r="873" spans="51:82" ht="20.100000000000001" customHeight="1" x14ac:dyDescent="0.25">
      <c r="AY873" s="134">
        <v>844</v>
      </c>
      <c r="AZ873" s="119">
        <f t="shared" si="345"/>
        <v>-963.85071447704013</v>
      </c>
      <c r="BA873" s="140">
        <f t="shared" si="346"/>
        <v>2.1258516659095465E-4</v>
      </c>
      <c r="BB873" s="140">
        <f t="shared" si="347"/>
        <v>0.2663137925342024</v>
      </c>
      <c r="BC873" s="119" t="str">
        <f t="shared" si="348"/>
        <v/>
      </c>
      <c r="BD873" s="119">
        <f t="shared" si="349"/>
        <v>2.1258516659095465E-4</v>
      </c>
      <c r="BE873" s="119" t="str">
        <f t="shared" si="350"/>
        <v/>
      </c>
      <c r="BF873" s="119">
        <f t="shared" si="351"/>
        <v>0</v>
      </c>
      <c r="BG873" s="119">
        <f t="shared" si="352"/>
        <v>2.1258516659095465E-4</v>
      </c>
      <c r="BH873" s="119" t="str">
        <f t="shared" si="353"/>
        <v/>
      </c>
      <c r="BM873" s="134">
        <v>844</v>
      </c>
      <c r="BN873" s="119">
        <f t="shared" si="354"/>
        <v>-3.0591370917511789</v>
      </c>
      <c r="BO873" s="140">
        <f t="shared" si="355"/>
        <v>6.697979154265972E-2</v>
      </c>
      <c r="BP873" s="140">
        <f t="shared" si="356"/>
        <v>0.2663137925342024</v>
      </c>
      <c r="BQ873" s="119" t="str">
        <f t="shared" si="357"/>
        <v/>
      </c>
      <c r="BR873" s="119">
        <f t="shared" si="358"/>
        <v>6.697979154265972E-2</v>
      </c>
      <c r="BS873" s="119" t="str">
        <f t="shared" si="359"/>
        <v/>
      </c>
      <c r="BT873" s="140">
        <f t="shared" si="360"/>
        <v>0</v>
      </c>
      <c r="BU873" s="119">
        <f t="shared" si="361"/>
        <v>6.697979154265972E-2</v>
      </c>
      <c r="BV873" s="119" t="str">
        <f t="shared" si="362"/>
        <v/>
      </c>
      <c r="BZ873" s="136">
        <f t="shared" si="344"/>
        <v>5.4464000000000903</v>
      </c>
      <c r="CA873" s="119">
        <f t="shared" si="342"/>
        <v>0.60565667339770712</v>
      </c>
      <c r="CB873" s="119">
        <f t="shared" si="343"/>
        <v>7.7365026927456171E-4</v>
      </c>
      <c r="CC873" s="119" t="str">
        <f t="shared" si="340"/>
        <v/>
      </c>
      <c r="CD873" s="121" t="str">
        <f t="shared" si="341"/>
        <v/>
      </c>
    </row>
    <row r="874" spans="51:82" ht="20.100000000000001" customHeight="1" x14ac:dyDescent="0.25">
      <c r="AY874" s="134">
        <v>845</v>
      </c>
      <c r="AZ874" s="119">
        <f t="shared" si="345"/>
        <v>-957.67218425603369</v>
      </c>
      <c r="BA874" s="140">
        <f t="shared" si="346"/>
        <v>2.131147369978427E-4</v>
      </c>
      <c r="BB874" s="140">
        <f t="shared" si="347"/>
        <v>0.267628893468983</v>
      </c>
      <c r="BC874" s="119" t="str">
        <f t="shared" si="348"/>
        <v/>
      </c>
      <c r="BD874" s="119">
        <f t="shared" si="349"/>
        <v>2.131147369978427E-4</v>
      </c>
      <c r="BE874" s="119" t="str">
        <f t="shared" si="350"/>
        <v/>
      </c>
      <c r="BF874" s="119">
        <f t="shared" si="351"/>
        <v>0</v>
      </c>
      <c r="BG874" s="119">
        <f t="shared" si="352"/>
        <v>2.131147369978427E-4</v>
      </c>
      <c r="BH874" s="119" t="str">
        <f t="shared" si="353"/>
        <v/>
      </c>
      <c r="BM874" s="134">
        <v>845</v>
      </c>
      <c r="BN874" s="119">
        <f t="shared" si="354"/>
        <v>-3.0395272385989252</v>
      </c>
      <c r="BO874" s="140">
        <f t="shared" si="355"/>
        <v>6.714664474332907E-2</v>
      </c>
      <c r="BP874" s="140">
        <f t="shared" si="356"/>
        <v>0.26762889346898322</v>
      </c>
      <c r="BQ874" s="119" t="str">
        <f t="shared" si="357"/>
        <v/>
      </c>
      <c r="BR874" s="119">
        <f t="shared" si="358"/>
        <v>6.714664474332907E-2</v>
      </c>
      <c r="BS874" s="119" t="str">
        <f t="shared" si="359"/>
        <v/>
      </c>
      <c r="BT874" s="140">
        <f t="shared" si="360"/>
        <v>0</v>
      </c>
      <c r="BU874" s="119">
        <f t="shared" si="361"/>
        <v>6.714664474332907E-2</v>
      </c>
      <c r="BV874" s="119" t="str">
        <f t="shared" si="362"/>
        <v/>
      </c>
      <c r="BZ874" s="136">
        <f t="shared" si="344"/>
        <v>5.4528000000000905</v>
      </c>
      <c r="CA874" s="119">
        <f t="shared" si="342"/>
        <v>0.60488302312843256</v>
      </c>
      <c r="CB874" s="119">
        <f t="shared" si="343"/>
        <v>7.7344471685980576E-4</v>
      </c>
      <c r="CC874" s="119" t="str">
        <f t="shared" si="340"/>
        <v/>
      </c>
      <c r="CD874" s="121" t="str">
        <f t="shared" si="341"/>
        <v/>
      </c>
    </row>
    <row r="875" spans="51:82" ht="20.100000000000001" customHeight="1" x14ac:dyDescent="0.25">
      <c r="AY875" s="134">
        <v>846</v>
      </c>
      <c r="AZ875" s="119">
        <f t="shared" si="345"/>
        <v>-951.49365403502725</v>
      </c>
      <c r="BA875" s="140">
        <f t="shared" si="346"/>
        <v>2.1364220831364243E-4</v>
      </c>
      <c r="BB875" s="140">
        <f t="shared" si="347"/>
        <v>0.26894725989726609</v>
      </c>
      <c r="BC875" s="119" t="str">
        <f t="shared" si="348"/>
        <v/>
      </c>
      <c r="BD875" s="119">
        <f t="shared" si="349"/>
        <v>2.1364220831364243E-4</v>
      </c>
      <c r="BE875" s="119" t="str">
        <f t="shared" si="350"/>
        <v/>
      </c>
      <c r="BF875" s="119">
        <f t="shared" si="351"/>
        <v>0</v>
      </c>
      <c r="BG875" s="119">
        <f t="shared" si="352"/>
        <v>2.1364220831364243E-4</v>
      </c>
      <c r="BH875" s="119" t="str">
        <f t="shared" si="353"/>
        <v/>
      </c>
      <c r="BM875" s="134">
        <v>846</v>
      </c>
      <c r="BN875" s="119">
        <f t="shared" si="354"/>
        <v>-3.019917385446675</v>
      </c>
      <c r="BO875" s="140">
        <f t="shared" si="355"/>
        <v>6.7312836577611557E-2</v>
      </c>
      <c r="BP875" s="140">
        <f t="shared" si="356"/>
        <v>0.2689472598972662</v>
      </c>
      <c r="BQ875" s="119" t="str">
        <f t="shared" si="357"/>
        <v/>
      </c>
      <c r="BR875" s="119">
        <f t="shared" si="358"/>
        <v>6.7312836577611557E-2</v>
      </c>
      <c r="BS875" s="119" t="str">
        <f t="shared" si="359"/>
        <v/>
      </c>
      <c r="BT875" s="140">
        <f t="shared" si="360"/>
        <v>0</v>
      </c>
      <c r="BU875" s="119">
        <f t="shared" si="361"/>
        <v>6.7312836577611557E-2</v>
      </c>
      <c r="BV875" s="119" t="str">
        <f t="shared" si="362"/>
        <v/>
      </c>
      <c r="BZ875" s="136">
        <f t="shared" si="344"/>
        <v>5.4592000000000906</v>
      </c>
      <c r="CA875" s="119">
        <f t="shared" si="342"/>
        <v>0.60410957841157276</v>
      </c>
      <c r="CB875" s="119">
        <f t="shared" si="343"/>
        <v>7.732365591627266E-4</v>
      </c>
      <c r="CC875" s="119" t="str">
        <f t="shared" si="340"/>
        <v/>
      </c>
      <c r="CD875" s="121" t="str">
        <f t="shared" si="341"/>
        <v/>
      </c>
    </row>
    <row r="876" spans="51:82" ht="20.100000000000001" customHeight="1" x14ac:dyDescent="0.25">
      <c r="AY876" s="134">
        <v>847</v>
      </c>
      <c r="AZ876" s="119">
        <f t="shared" si="345"/>
        <v>-945.3151238140199</v>
      </c>
      <c r="BA876" s="140">
        <f t="shared" si="346"/>
        <v>2.1416755844314668E-4</v>
      </c>
      <c r="BB876" s="140">
        <f t="shared" si="347"/>
        <v>0.27026887878147215</v>
      </c>
      <c r="BC876" s="119" t="str">
        <f t="shared" si="348"/>
        <v/>
      </c>
      <c r="BD876" s="119">
        <f t="shared" si="349"/>
        <v>2.1416755844314668E-4</v>
      </c>
      <c r="BE876" s="119" t="str">
        <f t="shared" si="350"/>
        <v/>
      </c>
      <c r="BF876" s="119">
        <f t="shared" si="351"/>
        <v>0</v>
      </c>
      <c r="BG876" s="119">
        <f t="shared" si="352"/>
        <v>2.1416755844314668E-4</v>
      </c>
      <c r="BH876" s="119" t="str">
        <f t="shared" si="353"/>
        <v/>
      </c>
      <c r="BM876" s="134">
        <v>847</v>
      </c>
      <c r="BN876" s="119">
        <f t="shared" si="354"/>
        <v>-3.0003075322944248</v>
      </c>
      <c r="BO876" s="140">
        <f t="shared" si="355"/>
        <v>6.7478360083909644E-2</v>
      </c>
      <c r="BP876" s="140">
        <f t="shared" si="356"/>
        <v>0.2702688787814721</v>
      </c>
      <c r="BQ876" s="119" t="str">
        <f t="shared" si="357"/>
        <v/>
      </c>
      <c r="BR876" s="119">
        <f t="shared" si="358"/>
        <v>6.7478360083909644E-2</v>
      </c>
      <c r="BS876" s="119" t="str">
        <f t="shared" si="359"/>
        <v/>
      </c>
      <c r="BT876" s="140">
        <f t="shared" si="360"/>
        <v>0</v>
      </c>
      <c r="BU876" s="119">
        <f t="shared" si="361"/>
        <v>6.7478360083909644E-2</v>
      </c>
      <c r="BV876" s="119" t="str">
        <f t="shared" si="362"/>
        <v/>
      </c>
      <c r="BZ876" s="136">
        <f t="shared" si="344"/>
        <v>5.4656000000000908</v>
      </c>
      <c r="CA876" s="119">
        <f t="shared" si="342"/>
        <v>0.60333634185241003</v>
      </c>
      <c r="CB876" s="119">
        <f t="shared" si="343"/>
        <v>7.7302580454352565E-4</v>
      </c>
      <c r="CC876" s="119" t="str">
        <f t="shared" si="340"/>
        <v/>
      </c>
      <c r="CD876" s="121" t="str">
        <f t="shared" si="341"/>
        <v/>
      </c>
    </row>
    <row r="877" spans="51:82" ht="20.100000000000001" customHeight="1" x14ac:dyDescent="0.25">
      <c r="AY877" s="134">
        <v>848</v>
      </c>
      <c r="AZ877" s="119">
        <f t="shared" si="345"/>
        <v>-939.13659359301346</v>
      </c>
      <c r="BA877" s="140">
        <f t="shared" si="346"/>
        <v>2.1469076533857999E-4</v>
      </c>
      <c r="BB877" s="140">
        <f t="shared" si="347"/>
        <v>0.27159373694765104</v>
      </c>
      <c r="BC877" s="119" t="str">
        <f t="shared" si="348"/>
        <v/>
      </c>
      <c r="BD877" s="119">
        <f t="shared" si="349"/>
        <v>2.1469076533857999E-4</v>
      </c>
      <c r="BE877" s="119" t="str">
        <f t="shared" si="350"/>
        <v/>
      </c>
      <c r="BF877" s="119">
        <f t="shared" si="351"/>
        <v>0</v>
      </c>
      <c r="BG877" s="119">
        <f t="shared" si="352"/>
        <v>2.1469076533857999E-4</v>
      </c>
      <c r="BH877" s="119" t="str">
        <f t="shared" si="353"/>
        <v/>
      </c>
      <c r="BM877" s="134">
        <v>848</v>
      </c>
      <c r="BN877" s="119">
        <f t="shared" si="354"/>
        <v>-2.9806976791421746</v>
      </c>
      <c r="BO877" s="140">
        <f t="shared" si="355"/>
        <v>6.7643208315570302E-2</v>
      </c>
      <c r="BP877" s="140">
        <f t="shared" si="356"/>
        <v>0.27159373694765099</v>
      </c>
      <c r="BQ877" s="119" t="str">
        <f t="shared" si="357"/>
        <v/>
      </c>
      <c r="BR877" s="119">
        <f t="shared" si="358"/>
        <v>6.7643208315570302E-2</v>
      </c>
      <c r="BS877" s="119" t="str">
        <f t="shared" si="359"/>
        <v/>
      </c>
      <c r="BT877" s="140">
        <f t="shared" si="360"/>
        <v>0</v>
      </c>
      <c r="BU877" s="119">
        <f t="shared" si="361"/>
        <v>6.7643208315570302E-2</v>
      </c>
      <c r="BV877" s="119" t="str">
        <f t="shared" si="362"/>
        <v/>
      </c>
      <c r="BZ877" s="136">
        <f t="shared" si="344"/>
        <v>5.472000000000091</v>
      </c>
      <c r="CA877" s="119">
        <f t="shared" si="342"/>
        <v>0.6025633160478665</v>
      </c>
      <c r="CB877" s="119">
        <f t="shared" si="343"/>
        <v>7.7281246136018389E-4</v>
      </c>
      <c r="CC877" s="119" t="str">
        <f t="shared" si="340"/>
        <v/>
      </c>
      <c r="CD877" s="121" t="str">
        <f t="shared" si="341"/>
        <v/>
      </c>
    </row>
    <row r="878" spans="51:82" ht="20.100000000000001" customHeight="1" x14ac:dyDescent="0.25">
      <c r="AY878" s="134">
        <v>849</v>
      </c>
      <c r="AZ878" s="119">
        <f t="shared" si="345"/>
        <v>-932.95806337200702</v>
      </c>
      <c r="BA878" s="140">
        <f t="shared" si="346"/>
        <v>2.1521180700112872E-4</v>
      </c>
      <c r="BB878" s="140">
        <f t="shared" si="347"/>
        <v>0.27292182108578056</v>
      </c>
      <c r="BC878" s="119" t="str">
        <f t="shared" si="348"/>
        <v/>
      </c>
      <c r="BD878" s="119">
        <f t="shared" si="349"/>
        <v>2.1521180700112872E-4</v>
      </c>
      <c r="BE878" s="119" t="str">
        <f t="shared" si="350"/>
        <v/>
      </c>
      <c r="BF878" s="119">
        <f t="shared" si="351"/>
        <v>0</v>
      </c>
      <c r="BG878" s="119">
        <f t="shared" si="352"/>
        <v>2.1521180700112872E-4</v>
      </c>
      <c r="BH878" s="119" t="str">
        <f t="shared" si="353"/>
        <v/>
      </c>
      <c r="BM878" s="134">
        <v>849</v>
      </c>
      <c r="BN878" s="119">
        <f t="shared" si="354"/>
        <v>-2.9610878259899209</v>
      </c>
      <c r="BO878" s="140">
        <f t="shared" si="355"/>
        <v>6.7807374341366966E-2</v>
      </c>
      <c r="BP878" s="140">
        <f t="shared" si="356"/>
        <v>0.27292182108578078</v>
      </c>
      <c r="BQ878" s="119" t="str">
        <f t="shared" si="357"/>
        <v/>
      </c>
      <c r="BR878" s="119">
        <f t="shared" si="358"/>
        <v>6.7807374341366966E-2</v>
      </c>
      <c r="BS878" s="119" t="str">
        <f t="shared" si="359"/>
        <v/>
      </c>
      <c r="BT878" s="140">
        <f t="shared" si="360"/>
        <v>0</v>
      </c>
      <c r="BU878" s="119">
        <f t="shared" si="361"/>
        <v>6.7807374341366966E-2</v>
      </c>
      <c r="BV878" s="119" t="str">
        <f t="shared" si="362"/>
        <v/>
      </c>
      <c r="BZ878" s="136">
        <f t="shared" si="344"/>
        <v>5.4784000000000912</v>
      </c>
      <c r="CA878" s="119">
        <f t="shared" si="342"/>
        <v>0.60179050358650632</v>
      </c>
      <c r="CB878" s="119">
        <f t="shared" si="343"/>
        <v>7.7259653796835082E-4</v>
      </c>
      <c r="CC878" s="119" t="str">
        <f t="shared" si="340"/>
        <v/>
      </c>
      <c r="CD878" s="121" t="str">
        <f t="shared" si="341"/>
        <v/>
      </c>
    </row>
    <row r="879" spans="51:82" ht="20.100000000000001" customHeight="1" x14ac:dyDescent="0.25">
      <c r="AY879" s="134">
        <v>850</v>
      </c>
      <c r="AZ879" s="119">
        <f t="shared" si="345"/>
        <v>-926.77953315100058</v>
      </c>
      <c r="BA879" s="140">
        <f t="shared" si="346"/>
        <v>2.1573066148246973E-4</v>
      </c>
      <c r="BB879" s="140">
        <f t="shared" si="347"/>
        <v>0.27425311775007349</v>
      </c>
      <c r="BC879" s="119" t="str">
        <f t="shared" si="348"/>
        <v/>
      </c>
      <c r="BD879" s="119">
        <f t="shared" si="349"/>
        <v>2.1573066148246973E-4</v>
      </c>
      <c r="BE879" s="119" t="str">
        <f t="shared" si="350"/>
        <v/>
      </c>
      <c r="BF879" s="119">
        <f t="shared" si="351"/>
        <v>0</v>
      </c>
      <c r="BG879" s="119">
        <f t="shared" si="352"/>
        <v>2.1573066148246973E-4</v>
      </c>
      <c r="BH879" s="119" t="str">
        <f t="shared" si="353"/>
        <v/>
      </c>
      <c r="BM879" s="134">
        <v>850</v>
      </c>
      <c r="BN879" s="119">
        <f t="shared" si="354"/>
        <v>-2.9414779728376708</v>
      </c>
      <c r="BO879" s="140">
        <f t="shared" si="355"/>
        <v>6.797085124598122E-2</v>
      </c>
      <c r="BP879" s="140">
        <f t="shared" si="356"/>
        <v>0.27425311775007361</v>
      </c>
      <c r="BQ879" s="119" t="str">
        <f t="shared" si="357"/>
        <v/>
      </c>
      <c r="BR879" s="119">
        <f t="shared" si="358"/>
        <v>6.797085124598122E-2</v>
      </c>
      <c r="BS879" s="119" t="str">
        <f t="shared" si="359"/>
        <v/>
      </c>
      <c r="BT879" s="140">
        <f t="shared" si="360"/>
        <v>0</v>
      </c>
      <c r="BU879" s="119">
        <f t="shared" si="361"/>
        <v>6.797085124598122E-2</v>
      </c>
      <c r="BV879" s="119" t="str">
        <f t="shared" si="362"/>
        <v/>
      </c>
      <c r="BZ879" s="136">
        <f t="shared" si="344"/>
        <v>5.4848000000000914</v>
      </c>
      <c r="CA879" s="119">
        <f t="shared" si="342"/>
        <v>0.60101790704853797</v>
      </c>
      <c r="CB879" s="119">
        <f t="shared" si="343"/>
        <v>7.7237804272178856E-4</v>
      </c>
      <c r="CC879" s="119" t="str">
        <f t="shared" si="340"/>
        <v/>
      </c>
      <c r="CD879" s="121" t="str">
        <f t="shared" si="341"/>
        <v/>
      </c>
    </row>
    <row r="880" spans="51:82" ht="20.100000000000001" customHeight="1" x14ac:dyDescent="0.25">
      <c r="AY880" s="134">
        <v>851</v>
      </c>
      <c r="AZ880" s="119">
        <f t="shared" si="345"/>
        <v>-920.60100292999323</v>
      </c>
      <c r="BA880" s="140">
        <f t="shared" si="346"/>
        <v>2.1624730688629955E-4</v>
      </c>
      <c r="BB880" s="140">
        <f t="shared" si="347"/>
        <v>0.27558761335929405</v>
      </c>
      <c r="BC880" s="119" t="str">
        <f t="shared" si="348"/>
        <v/>
      </c>
      <c r="BD880" s="119">
        <f t="shared" si="349"/>
        <v>2.1624730688629955E-4</v>
      </c>
      <c r="BE880" s="119" t="str">
        <f t="shared" si="350"/>
        <v/>
      </c>
      <c r="BF880" s="119">
        <f t="shared" si="351"/>
        <v>0</v>
      </c>
      <c r="BG880" s="119">
        <f t="shared" si="352"/>
        <v>2.1624730688629955E-4</v>
      </c>
      <c r="BH880" s="119" t="str">
        <f t="shared" si="353"/>
        <v/>
      </c>
      <c r="BM880" s="134">
        <v>851</v>
      </c>
      <c r="BN880" s="119">
        <f t="shared" si="354"/>
        <v>-2.9218681196854206</v>
      </c>
      <c r="BO880" s="140">
        <f t="shared" si="355"/>
        <v>6.8133632130484692E-2</v>
      </c>
      <c r="BP880" s="140">
        <f t="shared" si="356"/>
        <v>0.27558761335929405</v>
      </c>
      <c r="BQ880" s="119" t="str">
        <f t="shared" si="357"/>
        <v/>
      </c>
      <c r="BR880" s="119">
        <f t="shared" si="358"/>
        <v>6.8133632130484692E-2</v>
      </c>
      <c r="BS880" s="119" t="str">
        <f t="shared" si="359"/>
        <v/>
      </c>
      <c r="BT880" s="140">
        <f t="shared" si="360"/>
        <v>0</v>
      </c>
      <c r="BU880" s="119">
        <f t="shared" si="361"/>
        <v>6.8133632130484692E-2</v>
      </c>
      <c r="BV880" s="119" t="str">
        <f t="shared" si="362"/>
        <v/>
      </c>
      <c r="BZ880" s="136">
        <f t="shared" si="344"/>
        <v>5.4912000000000916</v>
      </c>
      <c r="CA880" s="119">
        <f t="shared" si="342"/>
        <v>0.60024552900581618</v>
      </c>
      <c r="CB880" s="119">
        <f t="shared" si="343"/>
        <v>7.7215698396981836E-4</v>
      </c>
      <c r="CC880" s="119" t="str">
        <f t="shared" si="340"/>
        <v/>
      </c>
      <c r="CD880" s="121" t="str">
        <f t="shared" si="341"/>
        <v/>
      </c>
    </row>
    <row r="881" spans="51:82" ht="20.100000000000001" customHeight="1" x14ac:dyDescent="0.25">
      <c r="AY881" s="134">
        <v>852</v>
      </c>
      <c r="AZ881" s="119">
        <f t="shared" si="345"/>
        <v>-914.42247270898679</v>
      </c>
      <c r="BA881" s="140">
        <f t="shared" si="346"/>
        <v>2.1676172136986265E-4</v>
      </c>
      <c r="BB881" s="140">
        <f t="shared" si="347"/>
        <v>0.27692529419708367</v>
      </c>
      <c r="BC881" s="119" t="str">
        <f t="shared" si="348"/>
        <v/>
      </c>
      <c r="BD881" s="119">
        <f t="shared" si="349"/>
        <v>2.1676172136986265E-4</v>
      </c>
      <c r="BE881" s="119" t="str">
        <f t="shared" si="350"/>
        <v/>
      </c>
      <c r="BF881" s="119">
        <f t="shared" si="351"/>
        <v>0</v>
      </c>
      <c r="BG881" s="119">
        <f t="shared" si="352"/>
        <v>2.1676172136986265E-4</v>
      </c>
      <c r="BH881" s="119" t="str">
        <f t="shared" si="353"/>
        <v/>
      </c>
      <c r="BM881" s="134">
        <v>852</v>
      </c>
      <c r="BN881" s="119">
        <f t="shared" si="354"/>
        <v>-2.9022582665331704</v>
      </c>
      <c r="BO881" s="140">
        <f t="shared" si="355"/>
        <v>6.8295710112820471E-2</v>
      </c>
      <c r="BP881" s="140">
        <f t="shared" si="356"/>
        <v>0.27692529419708356</v>
      </c>
      <c r="BQ881" s="119" t="str">
        <f t="shared" si="357"/>
        <v/>
      </c>
      <c r="BR881" s="119">
        <f t="shared" si="358"/>
        <v>6.8295710112820471E-2</v>
      </c>
      <c r="BS881" s="119" t="str">
        <f t="shared" si="359"/>
        <v/>
      </c>
      <c r="BT881" s="140">
        <f t="shared" si="360"/>
        <v>0</v>
      </c>
      <c r="BU881" s="119">
        <f t="shared" si="361"/>
        <v>6.8295710112820471E-2</v>
      </c>
      <c r="BV881" s="119" t="str">
        <f t="shared" si="362"/>
        <v/>
      </c>
      <c r="BZ881" s="136">
        <f t="shared" si="344"/>
        <v>5.4976000000000917</v>
      </c>
      <c r="CA881" s="119">
        <f t="shared" si="342"/>
        <v>0.59947337202184636</v>
      </c>
      <c r="CB881" s="119">
        <f t="shared" si="343"/>
        <v>7.7193337005987406E-4</v>
      </c>
      <c r="CC881" s="119" t="str">
        <f t="shared" si="340"/>
        <v/>
      </c>
      <c r="CD881" s="121" t="str">
        <f t="shared" si="341"/>
        <v/>
      </c>
    </row>
    <row r="882" spans="51:82" ht="20.100000000000001" customHeight="1" x14ac:dyDescent="0.25">
      <c r="AY882" s="134">
        <v>853</v>
      </c>
      <c r="AZ882" s="119">
        <f t="shared" si="345"/>
        <v>-908.24394248798035</v>
      </c>
      <c r="BA882" s="140">
        <f t="shared" si="346"/>
        <v>2.1727388314547939E-4</v>
      </c>
      <c r="BB882" s="140">
        <f t="shared" si="347"/>
        <v>0.27826614641229752</v>
      </c>
      <c r="BC882" s="119" t="str">
        <f t="shared" si="348"/>
        <v/>
      </c>
      <c r="BD882" s="119">
        <f t="shared" si="349"/>
        <v>2.1727388314547939E-4</v>
      </c>
      <c r="BE882" s="119" t="str">
        <f t="shared" si="350"/>
        <v/>
      </c>
      <c r="BF882" s="119">
        <f t="shared" si="351"/>
        <v>0</v>
      </c>
      <c r="BG882" s="119">
        <f t="shared" si="352"/>
        <v>2.1727388314547939E-4</v>
      </c>
      <c r="BH882" s="119" t="str">
        <f t="shared" si="353"/>
        <v/>
      </c>
      <c r="BM882" s="134">
        <v>853</v>
      </c>
      <c r="BN882" s="119">
        <f t="shared" si="354"/>
        <v>-2.8826484133809167</v>
      </c>
      <c r="BO882" s="140">
        <f t="shared" si="355"/>
        <v>6.845707832828464E-2</v>
      </c>
      <c r="BP882" s="140">
        <f t="shared" si="356"/>
        <v>0.27826614641229774</v>
      </c>
      <c r="BQ882" s="119" t="str">
        <f t="shared" si="357"/>
        <v/>
      </c>
      <c r="BR882" s="119">
        <f t="shared" si="358"/>
        <v>6.845707832828464E-2</v>
      </c>
      <c r="BS882" s="119" t="str">
        <f t="shared" si="359"/>
        <v/>
      </c>
      <c r="BT882" s="140">
        <f t="shared" si="360"/>
        <v>0</v>
      </c>
      <c r="BU882" s="119">
        <f t="shared" si="361"/>
        <v>6.845707832828464E-2</v>
      </c>
      <c r="BV882" s="119" t="str">
        <f t="shared" si="362"/>
        <v/>
      </c>
      <c r="BZ882" s="136">
        <f t="shared" si="344"/>
        <v>5.5040000000000919</v>
      </c>
      <c r="CA882" s="119">
        <f t="shared" si="342"/>
        <v>0.59870143865178649</v>
      </c>
      <c r="CB882" s="119">
        <f t="shared" si="343"/>
        <v>7.7170720933672499E-4</v>
      </c>
      <c r="CC882" s="119" t="str">
        <f t="shared" si="340"/>
        <v/>
      </c>
      <c r="CD882" s="121" t="str">
        <f t="shared" si="341"/>
        <v/>
      </c>
    </row>
    <row r="883" spans="51:82" ht="20.100000000000001" customHeight="1" x14ac:dyDescent="0.25">
      <c r="AY883" s="134">
        <v>854</v>
      </c>
      <c r="AZ883" s="119">
        <f t="shared" si="345"/>
        <v>-902.06541226697391</v>
      </c>
      <c r="BA883" s="140">
        <f t="shared" si="346"/>
        <v>2.1778377048207317E-4</v>
      </c>
      <c r="BB883" s="140">
        <f t="shared" si="347"/>
        <v>0.27961015601934913</v>
      </c>
      <c r="BC883" s="119" t="str">
        <f t="shared" si="348"/>
        <v/>
      </c>
      <c r="BD883" s="119">
        <f t="shared" si="349"/>
        <v>2.1778377048207317E-4</v>
      </c>
      <c r="BE883" s="119" t="str">
        <f t="shared" si="350"/>
        <v/>
      </c>
      <c r="BF883" s="119">
        <f t="shared" si="351"/>
        <v>0</v>
      </c>
      <c r="BG883" s="119">
        <f t="shared" si="352"/>
        <v>2.1778377048207317E-4</v>
      </c>
      <c r="BH883" s="119" t="str">
        <f t="shared" si="353"/>
        <v/>
      </c>
      <c r="BM883" s="134">
        <v>854</v>
      </c>
      <c r="BN883" s="119">
        <f t="shared" si="354"/>
        <v>-2.8630385602286665</v>
      </c>
      <c r="BO883" s="140">
        <f t="shared" si="355"/>
        <v>6.8617729930007199E-2</v>
      </c>
      <c r="BP883" s="140">
        <f t="shared" si="356"/>
        <v>0.27961015601934924</v>
      </c>
      <c r="BQ883" s="119" t="str">
        <f t="shared" si="357"/>
        <v/>
      </c>
      <c r="BR883" s="119">
        <f t="shared" si="358"/>
        <v>6.8617729930007199E-2</v>
      </c>
      <c r="BS883" s="119" t="str">
        <f t="shared" si="359"/>
        <v/>
      </c>
      <c r="BT883" s="140">
        <f t="shared" si="360"/>
        <v>0</v>
      </c>
      <c r="BU883" s="119">
        <f t="shared" si="361"/>
        <v>6.8617729930007199E-2</v>
      </c>
      <c r="BV883" s="119" t="str">
        <f t="shared" si="362"/>
        <v/>
      </c>
      <c r="BZ883" s="136">
        <f t="shared" si="344"/>
        <v>5.5104000000000921</v>
      </c>
      <c r="CA883" s="119">
        <f t="shared" si="342"/>
        <v>0.59792973144244976</v>
      </c>
      <c r="CB883" s="119">
        <f t="shared" si="343"/>
        <v>7.7147851014103264E-4</v>
      </c>
      <c r="CC883" s="119" t="str">
        <f t="shared" si="340"/>
        <v/>
      </c>
      <c r="CD883" s="121" t="str">
        <f t="shared" si="341"/>
        <v/>
      </c>
    </row>
    <row r="884" spans="51:82" ht="20.100000000000001" customHeight="1" x14ac:dyDescent="0.25">
      <c r="AY884" s="134">
        <v>855</v>
      </c>
      <c r="AZ884" s="119">
        <f t="shared" si="345"/>
        <v>-895.88688204596656</v>
      </c>
      <c r="BA884" s="140">
        <f t="shared" si="346"/>
        <v>2.1829136170669654E-4</v>
      </c>
      <c r="BB884" s="140">
        <f t="shared" si="347"/>
        <v>0.28095730889856441</v>
      </c>
      <c r="BC884" s="119" t="str">
        <f t="shared" si="348"/>
        <v/>
      </c>
      <c r="BD884" s="119">
        <f t="shared" si="349"/>
        <v>2.1829136170669654E-4</v>
      </c>
      <c r="BE884" s="119" t="str">
        <f t="shared" si="350"/>
        <v/>
      </c>
      <c r="BF884" s="119">
        <f t="shared" si="351"/>
        <v>0</v>
      </c>
      <c r="BG884" s="119">
        <f t="shared" si="352"/>
        <v>2.1829136170669654E-4</v>
      </c>
      <c r="BH884" s="119" t="str">
        <f t="shared" si="353"/>
        <v/>
      </c>
      <c r="BM884" s="134">
        <v>855</v>
      </c>
      <c r="BN884" s="119">
        <f t="shared" si="354"/>
        <v>-2.8434287070764164</v>
      </c>
      <c r="BO884" s="140">
        <f t="shared" si="355"/>
        <v>6.8777658089433147E-2</v>
      </c>
      <c r="BP884" s="140">
        <f t="shared" si="356"/>
        <v>0.2809573088985643</v>
      </c>
      <c r="BQ884" s="119" t="str">
        <f t="shared" si="357"/>
        <v/>
      </c>
      <c r="BR884" s="119">
        <f t="shared" si="358"/>
        <v>6.8777658089433147E-2</v>
      </c>
      <c r="BS884" s="119" t="str">
        <f t="shared" si="359"/>
        <v/>
      </c>
      <c r="BT884" s="140">
        <f t="shared" si="360"/>
        <v>0</v>
      </c>
      <c r="BU884" s="119">
        <f t="shared" si="361"/>
        <v>6.8777658089433147E-2</v>
      </c>
      <c r="BV884" s="119" t="str">
        <f t="shared" si="362"/>
        <v/>
      </c>
      <c r="BZ884" s="136">
        <f t="shared" si="344"/>
        <v>5.5168000000000923</v>
      </c>
      <c r="CA884" s="119">
        <f t="shared" si="342"/>
        <v>0.59715825293230873</v>
      </c>
      <c r="CB884" s="119">
        <f t="shared" si="343"/>
        <v>7.712472808114601E-4</v>
      </c>
      <c r="CC884" s="119" t="str">
        <f t="shared" si="340"/>
        <v/>
      </c>
      <c r="CD884" s="121" t="str">
        <f t="shared" si="341"/>
        <v/>
      </c>
    </row>
    <row r="885" spans="51:82" ht="20.100000000000001" customHeight="1" x14ac:dyDescent="0.25">
      <c r="AY885" s="134">
        <v>856</v>
      </c>
      <c r="AZ885" s="119">
        <f t="shared" si="345"/>
        <v>-889.70835182496012</v>
      </c>
      <c r="BA885" s="140">
        <f t="shared" si="346"/>
        <v>2.1879663520605596E-4</v>
      </c>
      <c r="BB885" s="140">
        <f t="shared" si="347"/>
        <v>0.28230759079654555</v>
      </c>
      <c r="BC885" s="119" t="str">
        <f t="shared" si="348"/>
        <v/>
      </c>
      <c r="BD885" s="119">
        <f t="shared" si="349"/>
        <v>2.1879663520605596E-4</v>
      </c>
      <c r="BE885" s="119" t="str">
        <f t="shared" si="350"/>
        <v/>
      </c>
      <c r="BF885" s="119">
        <f t="shared" si="351"/>
        <v>0</v>
      </c>
      <c r="BG885" s="119">
        <f t="shared" si="352"/>
        <v>2.1879663520605596E-4</v>
      </c>
      <c r="BH885" s="119" t="str">
        <f t="shared" si="353"/>
        <v/>
      </c>
      <c r="BM885" s="134">
        <v>856</v>
      </c>
      <c r="BN885" s="119">
        <f t="shared" si="354"/>
        <v>-2.8238188539241627</v>
      </c>
      <c r="BO885" s="140">
        <f t="shared" si="355"/>
        <v>6.8936855996802895E-2</v>
      </c>
      <c r="BP885" s="140">
        <f t="shared" si="356"/>
        <v>0.28230759079654566</v>
      </c>
      <c r="BQ885" s="119" t="str">
        <f t="shared" si="357"/>
        <v/>
      </c>
      <c r="BR885" s="119">
        <f t="shared" si="358"/>
        <v>6.8936855996802895E-2</v>
      </c>
      <c r="BS885" s="119" t="str">
        <f t="shared" si="359"/>
        <v/>
      </c>
      <c r="BT885" s="140">
        <f t="shared" si="360"/>
        <v>0</v>
      </c>
      <c r="BU885" s="119">
        <f t="shared" si="361"/>
        <v>6.8936855996802895E-2</v>
      </c>
      <c r="BV885" s="119" t="str">
        <f t="shared" si="362"/>
        <v/>
      </c>
      <c r="BZ885" s="136">
        <f t="shared" si="344"/>
        <v>5.5232000000000925</v>
      </c>
      <c r="CA885" s="119">
        <f t="shared" si="342"/>
        <v>0.59638700565149727</v>
      </c>
      <c r="CB885" s="119">
        <f t="shared" si="343"/>
        <v>7.7101352968211856E-4</v>
      </c>
      <c r="CC885" s="119" t="str">
        <f t="shared" si="340"/>
        <v/>
      </c>
      <c r="CD885" s="121" t="str">
        <f t="shared" si="341"/>
        <v/>
      </c>
    </row>
    <row r="886" spans="51:82" ht="20.100000000000001" customHeight="1" x14ac:dyDescent="0.25">
      <c r="AY886" s="134">
        <v>857</v>
      </c>
      <c r="AZ886" s="119">
        <f t="shared" si="345"/>
        <v>-883.52982160395368</v>
      </c>
      <c r="BA886" s="140">
        <f t="shared" si="346"/>
        <v>2.1929956942803622E-4</v>
      </c>
      <c r="BB886" s="140">
        <f t="shared" si="347"/>
        <v>0.28366098732654504</v>
      </c>
      <c r="BC886" s="119" t="str">
        <f t="shared" si="348"/>
        <v/>
      </c>
      <c r="BD886" s="119">
        <f t="shared" si="349"/>
        <v>2.1929956942803622E-4</v>
      </c>
      <c r="BE886" s="119" t="str">
        <f t="shared" si="350"/>
        <v/>
      </c>
      <c r="BF886" s="119">
        <f t="shared" si="351"/>
        <v>0</v>
      </c>
      <c r="BG886" s="119">
        <f t="shared" si="352"/>
        <v>2.1929956942803622E-4</v>
      </c>
      <c r="BH886" s="119" t="str">
        <f t="shared" si="353"/>
        <v/>
      </c>
      <c r="BM886" s="134">
        <v>857</v>
      </c>
      <c r="BN886" s="119">
        <f t="shared" si="354"/>
        <v>-2.8042090007719125</v>
      </c>
      <c r="BO886" s="140">
        <f t="shared" si="355"/>
        <v>6.9095316861632311E-2</v>
      </c>
      <c r="BP886" s="140">
        <f t="shared" si="356"/>
        <v>0.28366098732654521</v>
      </c>
      <c r="BQ886" s="119" t="str">
        <f t="shared" si="357"/>
        <v/>
      </c>
      <c r="BR886" s="119">
        <f t="shared" si="358"/>
        <v>6.9095316861632311E-2</v>
      </c>
      <c r="BS886" s="119" t="str">
        <f t="shared" si="359"/>
        <v/>
      </c>
      <c r="BT886" s="140">
        <f t="shared" si="360"/>
        <v>0</v>
      </c>
      <c r="BU886" s="119">
        <f t="shared" si="361"/>
        <v>6.9095316861632311E-2</v>
      </c>
      <c r="BV886" s="119" t="str">
        <f t="shared" si="362"/>
        <v/>
      </c>
      <c r="BZ886" s="136">
        <f t="shared" si="344"/>
        <v>5.5296000000000927</v>
      </c>
      <c r="CA886" s="119">
        <f t="shared" si="342"/>
        <v>0.59561599212181515</v>
      </c>
      <c r="CB886" s="119">
        <f t="shared" si="343"/>
        <v>7.7077726508445465E-4</v>
      </c>
      <c r="CC886" s="119" t="str">
        <f t="shared" si="340"/>
        <v/>
      </c>
      <c r="CD886" s="121" t="str">
        <f t="shared" si="341"/>
        <v/>
      </c>
    </row>
    <row r="887" spans="51:82" ht="20.100000000000001" customHeight="1" x14ac:dyDescent="0.25">
      <c r="AY887" s="134">
        <v>858</v>
      </c>
      <c r="AZ887" s="119">
        <f t="shared" si="345"/>
        <v>-877.35129138294724</v>
      </c>
      <c r="BA887" s="140">
        <f t="shared" si="346"/>
        <v>2.1980014288322264E-4</v>
      </c>
      <c r="BB887" s="140">
        <f t="shared" si="347"/>
        <v>0.28501748396884774</v>
      </c>
      <c r="BC887" s="119" t="str">
        <f t="shared" si="348"/>
        <v/>
      </c>
      <c r="BD887" s="119">
        <f t="shared" si="349"/>
        <v>2.1980014288322264E-4</v>
      </c>
      <c r="BE887" s="119" t="str">
        <f t="shared" si="350"/>
        <v/>
      </c>
      <c r="BF887" s="119">
        <f t="shared" si="351"/>
        <v>0</v>
      </c>
      <c r="BG887" s="119">
        <f t="shared" si="352"/>
        <v>2.1980014288322264E-4</v>
      </c>
      <c r="BH887" s="119" t="str">
        <f t="shared" si="353"/>
        <v/>
      </c>
      <c r="BM887" s="134">
        <v>858</v>
      </c>
      <c r="BN887" s="119">
        <f t="shared" si="354"/>
        <v>-2.7845991476196623</v>
      </c>
      <c r="BO887" s="140">
        <f t="shared" si="355"/>
        <v>6.9253033913192583E-2</v>
      </c>
      <c r="BP887" s="140">
        <f t="shared" si="356"/>
        <v>0.28501748396884785</v>
      </c>
      <c r="BQ887" s="119" t="str">
        <f t="shared" si="357"/>
        <v/>
      </c>
      <c r="BR887" s="119">
        <f t="shared" si="358"/>
        <v>6.9253033913192583E-2</v>
      </c>
      <c r="BS887" s="119" t="str">
        <f t="shared" si="359"/>
        <v/>
      </c>
      <c r="BT887" s="140">
        <f t="shared" si="360"/>
        <v>0</v>
      </c>
      <c r="BU887" s="119">
        <f t="shared" si="361"/>
        <v>6.9253033913192583E-2</v>
      </c>
      <c r="BV887" s="119" t="str">
        <f t="shared" si="362"/>
        <v/>
      </c>
      <c r="BZ887" s="136">
        <f t="shared" si="344"/>
        <v>5.5360000000000928</v>
      </c>
      <c r="CA887" s="119">
        <f t="shared" si="342"/>
        <v>0.5948452148567307</v>
      </c>
      <c r="CB887" s="119">
        <f t="shared" si="343"/>
        <v>7.705384953462513E-4</v>
      </c>
      <c r="CC887" s="119" t="str">
        <f t="shared" si="340"/>
        <v/>
      </c>
      <c r="CD887" s="121" t="str">
        <f t="shared" si="341"/>
        <v/>
      </c>
    </row>
    <row r="888" spans="51:82" ht="20.100000000000001" customHeight="1" x14ac:dyDescent="0.25">
      <c r="AY888" s="134">
        <v>859</v>
      </c>
      <c r="AZ888" s="119">
        <f t="shared" si="345"/>
        <v>-871.17276116193989</v>
      </c>
      <c r="BA888" s="140">
        <f t="shared" si="346"/>
        <v>2.2029833414642221E-4</v>
      </c>
      <c r="BB888" s="140">
        <f t="shared" si="347"/>
        <v>0.28637706607116342</v>
      </c>
      <c r="BC888" s="119" t="str">
        <f t="shared" si="348"/>
        <v/>
      </c>
      <c r="BD888" s="119">
        <f t="shared" si="349"/>
        <v>2.2029833414642221E-4</v>
      </c>
      <c r="BE888" s="119" t="str">
        <f t="shared" si="350"/>
        <v/>
      </c>
      <c r="BF888" s="119">
        <f t="shared" si="351"/>
        <v>0</v>
      </c>
      <c r="BG888" s="119">
        <f t="shared" si="352"/>
        <v>2.2029833414642221E-4</v>
      </c>
      <c r="BH888" s="119" t="str">
        <f t="shared" si="353"/>
        <v/>
      </c>
      <c r="BM888" s="134">
        <v>859</v>
      </c>
      <c r="BN888" s="119">
        <f t="shared" si="354"/>
        <v>-2.7649892944674122</v>
      </c>
      <c r="BO888" s="140">
        <f t="shared" si="355"/>
        <v>6.9410000400989366E-2</v>
      </c>
      <c r="BP888" s="140">
        <f t="shared" si="356"/>
        <v>0.28637706607116326</v>
      </c>
      <c r="BQ888" s="119" t="str">
        <f t="shared" si="357"/>
        <v/>
      </c>
      <c r="BR888" s="119">
        <f t="shared" si="358"/>
        <v>6.9410000400989366E-2</v>
      </c>
      <c r="BS888" s="119" t="str">
        <f t="shared" si="359"/>
        <v/>
      </c>
      <c r="BT888" s="140">
        <f t="shared" si="360"/>
        <v>0</v>
      </c>
      <c r="BU888" s="119">
        <f t="shared" si="361"/>
        <v>6.9410000400989366E-2</v>
      </c>
      <c r="BV888" s="119" t="str">
        <f t="shared" si="362"/>
        <v/>
      </c>
      <c r="BZ888" s="136">
        <f t="shared" si="344"/>
        <v>5.542400000000093</v>
      </c>
      <c r="CA888" s="119">
        <f t="shared" si="342"/>
        <v>0.59407467636138445</v>
      </c>
      <c r="CB888" s="119">
        <f t="shared" si="343"/>
        <v>7.7029722879118356E-4</v>
      </c>
      <c r="CC888" s="119" t="str">
        <f t="shared" si="340"/>
        <v/>
      </c>
      <c r="CD888" s="121" t="str">
        <f t="shared" si="341"/>
        <v/>
      </c>
    </row>
    <row r="889" spans="51:82" ht="20.100000000000001" customHeight="1" x14ac:dyDescent="0.25">
      <c r="AY889" s="134">
        <v>860</v>
      </c>
      <c r="AZ889" s="119">
        <f t="shared" si="345"/>
        <v>-864.99423094093345</v>
      </c>
      <c r="BA889" s="140">
        <f t="shared" si="346"/>
        <v>2.207941218581826E-4</v>
      </c>
      <c r="BB889" s="140">
        <f t="shared" si="347"/>
        <v>0.28773971884902705</v>
      </c>
      <c r="BC889" s="119" t="str">
        <f t="shared" si="348"/>
        <v/>
      </c>
      <c r="BD889" s="119">
        <f t="shared" si="349"/>
        <v>2.207941218581826E-4</v>
      </c>
      <c r="BE889" s="119" t="str">
        <f t="shared" si="350"/>
        <v/>
      </c>
      <c r="BF889" s="119">
        <f t="shared" si="351"/>
        <v>0</v>
      </c>
      <c r="BG889" s="119">
        <f t="shared" si="352"/>
        <v>2.207941218581826E-4</v>
      </c>
      <c r="BH889" s="119" t="str">
        <f t="shared" si="353"/>
        <v/>
      </c>
      <c r="BM889" s="134">
        <v>860</v>
      </c>
      <c r="BN889" s="119">
        <f t="shared" si="354"/>
        <v>-2.7453794413151584</v>
      </c>
      <c r="BO889" s="140">
        <f t="shared" si="355"/>
        <v>6.9566209595241513E-2</v>
      </c>
      <c r="BP889" s="140">
        <f t="shared" si="356"/>
        <v>0.28773971884902716</v>
      </c>
      <c r="BQ889" s="119" t="str">
        <f t="shared" si="357"/>
        <v/>
      </c>
      <c r="BR889" s="119">
        <f t="shared" si="358"/>
        <v>6.9566209595241513E-2</v>
      </c>
      <c r="BS889" s="119" t="str">
        <f t="shared" si="359"/>
        <v/>
      </c>
      <c r="BT889" s="140">
        <f t="shared" si="360"/>
        <v>0</v>
      </c>
      <c r="BU889" s="119">
        <f t="shared" si="361"/>
        <v>6.9566209595241513E-2</v>
      </c>
      <c r="BV889" s="119" t="str">
        <f t="shared" si="362"/>
        <v/>
      </c>
      <c r="BZ889" s="136">
        <f t="shared" si="344"/>
        <v>5.5488000000000932</v>
      </c>
      <c r="CA889" s="119">
        <f t="shared" si="342"/>
        <v>0.59330437913259326</v>
      </c>
      <c r="CB889" s="119">
        <f t="shared" si="343"/>
        <v>7.7005347374037303E-4</v>
      </c>
      <c r="CC889" s="119" t="str">
        <f t="shared" si="340"/>
        <v/>
      </c>
      <c r="CD889" s="121" t="str">
        <f t="shared" si="341"/>
        <v/>
      </c>
    </row>
    <row r="890" spans="51:82" ht="20.100000000000001" customHeight="1" x14ac:dyDescent="0.25">
      <c r="AY890" s="134">
        <v>861</v>
      </c>
      <c r="AZ890" s="119">
        <f t="shared" si="345"/>
        <v>-858.81570071992701</v>
      </c>
      <c r="BA890" s="140">
        <f t="shared" si="346"/>
        <v>2.2128748472631033E-4</v>
      </c>
      <c r="BB890" s="140">
        <f t="shared" si="347"/>
        <v>0.28910542738621148</v>
      </c>
      <c r="BC890" s="119" t="str">
        <f t="shared" si="348"/>
        <v/>
      </c>
      <c r="BD890" s="119">
        <f t="shared" si="349"/>
        <v>2.2128748472631033E-4</v>
      </c>
      <c r="BE890" s="119" t="str">
        <f t="shared" si="350"/>
        <v/>
      </c>
      <c r="BF890" s="119">
        <f t="shared" si="351"/>
        <v>0</v>
      </c>
      <c r="BG890" s="119">
        <f t="shared" si="352"/>
        <v>2.2128748472631033E-4</v>
      </c>
      <c r="BH890" s="119" t="str">
        <f t="shared" si="353"/>
        <v/>
      </c>
      <c r="BM890" s="134">
        <v>861</v>
      </c>
      <c r="BN890" s="119">
        <f t="shared" si="354"/>
        <v>-2.7257695881629083</v>
      </c>
      <c r="BO890" s="140">
        <f t="shared" si="355"/>
        <v>6.9721654787359102E-2</v>
      </c>
      <c r="BP890" s="140">
        <f t="shared" si="356"/>
        <v>0.28910542738621159</v>
      </c>
      <c r="BQ890" s="119" t="str">
        <f t="shared" si="357"/>
        <v/>
      </c>
      <c r="BR890" s="119">
        <f t="shared" si="358"/>
        <v>6.9721654787359102E-2</v>
      </c>
      <c r="BS890" s="119" t="str">
        <f t="shared" si="359"/>
        <v/>
      </c>
      <c r="BT890" s="140">
        <f t="shared" si="360"/>
        <v>0</v>
      </c>
      <c r="BU890" s="119">
        <f t="shared" si="361"/>
        <v>6.9721654787359102E-2</v>
      </c>
      <c r="BV890" s="119" t="str">
        <f t="shared" si="362"/>
        <v/>
      </c>
      <c r="BZ890" s="136">
        <f t="shared" si="344"/>
        <v>5.5552000000000934</v>
      </c>
      <c r="CA890" s="119">
        <f t="shared" si="342"/>
        <v>0.59253432565885289</v>
      </c>
      <c r="CB890" s="119">
        <f t="shared" si="343"/>
        <v>7.6980723851005628E-4</v>
      </c>
      <c r="CC890" s="119" t="str">
        <f t="shared" si="340"/>
        <v/>
      </c>
      <c r="CD890" s="121" t="str">
        <f t="shared" si="341"/>
        <v/>
      </c>
    </row>
    <row r="891" spans="51:82" ht="20.100000000000001" customHeight="1" x14ac:dyDescent="0.25">
      <c r="AY891" s="134">
        <v>862</v>
      </c>
      <c r="AZ891" s="119">
        <f t="shared" si="345"/>
        <v>-852.63717049892057</v>
      </c>
      <c r="BA891" s="140">
        <f t="shared" si="346"/>
        <v>2.2177840152738578E-4</v>
      </c>
      <c r="BB891" s="140">
        <f t="shared" si="347"/>
        <v>0.29047417663514646</v>
      </c>
      <c r="BC891" s="119" t="str">
        <f t="shared" si="348"/>
        <v/>
      </c>
      <c r="BD891" s="119">
        <f t="shared" si="349"/>
        <v>2.2177840152738578E-4</v>
      </c>
      <c r="BE891" s="119" t="str">
        <f t="shared" si="350"/>
        <v/>
      </c>
      <c r="BF891" s="119">
        <f t="shared" si="351"/>
        <v>0</v>
      </c>
      <c r="BG891" s="119">
        <f t="shared" si="352"/>
        <v>2.2177840152738578E-4</v>
      </c>
      <c r="BH891" s="119" t="str">
        <f t="shared" si="353"/>
        <v/>
      </c>
      <c r="BM891" s="134">
        <v>862</v>
      </c>
      <c r="BN891" s="119">
        <f t="shared" si="354"/>
        <v>-2.7061597350106581</v>
      </c>
      <c r="BO891" s="140">
        <f t="shared" si="355"/>
        <v>6.9876329290421174E-2</v>
      </c>
      <c r="BP891" s="140">
        <f t="shared" si="356"/>
        <v>0.29047417663514652</v>
      </c>
      <c r="BQ891" s="119" t="str">
        <f t="shared" si="357"/>
        <v/>
      </c>
      <c r="BR891" s="119">
        <f t="shared" si="358"/>
        <v>6.9876329290421174E-2</v>
      </c>
      <c r="BS891" s="119" t="str">
        <f t="shared" si="359"/>
        <v/>
      </c>
      <c r="BT891" s="140">
        <f t="shared" si="360"/>
        <v>0</v>
      </c>
      <c r="BU891" s="119">
        <f t="shared" si="361"/>
        <v>6.9876329290421174E-2</v>
      </c>
      <c r="BV891" s="119" t="str">
        <f t="shared" si="362"/>
        <v/>
      </c>
      <c r="BZ891" s="136">
        <f t="shared" si="344"/>
        <v>5.5616000000000936</v>
      </c>
      <c r="CA891" s="119">
        <f t="shared" si="342"/>
        <v>0.59176451842034283</v>
      </c>
      <c r="CB891" s="119">
        <f t="shared" si="343"/>
        <v>7.6955853141202901E-4</v>
      </c>
      <c r="CC891" s="119" t="str">
        <f t="shared" si="340"/>
        <v/>
      </c>
      <c r="CD891" s="121" t="str">
        <f t="shared" si="341"/>
        <v/>
      </c>
    </row>
    <row r="892" spans="51:82" ht="20.100000000000001" customHeight="1" x14ac:dyDescent="0.25">
      <c r="AY892" s="134">
        <v>863</v>
      </c>
      <c r="AZ892" s="119">
        <f t="shared" si="345"/>
        <v>-846.45864027791322</v>
      </c>
      <c r="BA892" s="140">
        <f t="shared" si="346"/>
        <v>2.2226685110827708E-4</v>
      </c>
      <c r="BB892" s="140">
        <f t="shared" si="347"/>
        <v>0.29184595141734881</v>
      </c>
      <c r="BC892" s="119" t="str">
        <f t="shared" si="348"/>
        <v/>
      </c>
      <c r="BD892" s="119">
        <f t="shared" si="349"/>
        <v>2.2226685110827708E-4</v>
      </c>
      <c r="BE892" s="119" t="str">
        <f t="shared" si="350"/>
        <v/>
      </c>
      <c r="BF892" s="119">
        <f t="shared" si="351"/>
        <v>0</v>
      </c>
      <c r="BG892" s="119">
        <f t="shared" si="352"/>
        <v>2.2226685110827708E-4</v>
      </c>
      <c r="BH892" s="119" t="str">
        <f t="shared" si="353"/>
        <v/>
      </c>
      <c r="BM892" s="134">
        <v>863</v>
      </c>
      <c r="BN892" s="119">
        <f t="shared" si="354"/>
        <v>-2.6865498818584044</v>
      </c>
      <c r="BO892" s="140">
        <f t="shared" si="355"/>
        <v>7.0030226439652427E-2</v>
      </c>
      <c r="BP892" s="140">
        <f t="shared" si="356"/>
        <v>0.29184595141734904</v>
      </c>
      <c r="BQ892" s="119" t="str">
        <f t="shared" si="357"/>
        <v/>
      </c>
      <c r="BR892" s="119">
        <f t="shared" si="358"/>
        <v>7.0030226439652427E-2</v>
      </c>
      <c r="BS892" s="119" t="str">
        <f t="shared" si="359"/>
        <v/>
      </c>
      <c r="BT892" s="140">
        <f t="shared" si="360"/>
        <v>0</v>
      </c>
      <c r="BU892" s="119">
        <f t="shared" si="361"/>
        <v>7.0030226439652427E-2</v>
      </c>
      <c r="BV892" s="119" t="str">
        <f t="shared" si="362"/>
        <v/>
      </c>
      <c r="BZ892" s="136">
        <f t="shared" si="344"/>
        <v>5.5680000000000938</v>
      </c>
      <c r="CA892" s="119">
        <f t="shared" si="342"/>
        <v>0.5909949598889308</v>
      </c>
      <c r="CB892" s="119">
        <f t="shared" si="343"/>
        <v>7.693073607559775E-4</v>
      </c>
      <c r="CC892" s="119" t="str">
        <f t="shared" si="340"/>
        <v/>
      </c>
      <c r="CD892" s="121" t="str">
        <f t="shared" si="341"/>
        <v/>
      </c>
    </row>
    <row r="893" spans="51:82" ht="20.100000000000001" customHeight="1" x14ac:dyDescent="0.25">
      <c r="AY893" s="134">
        <v>864</v>
      </c>
      <c r="AZ893" s="119">
        <f t="shared" si="345"/>
        <v>-840.28011005690678</v>
      </c>
      <c r="BA893" s="140">
        <f t="shared" si="346"/>
        <v>2.2275281238765083E-4</v>
      </c>
      <c r="BB893" s="140">
        <f t="shared" si="347"/>
        <v>0.29322073642386048</v>
      </c>
      <c r="BC893" s="119" t="str">
        <f t="shared" si="348"/>
        <v/>
      </c>
      <c r="BD893" s="119">
        <f t="shared" si="349"/>
        <v>2.2275281238765083E-4</v>
      </c>
      <c r="BE893" s="119" t="str">
        <f t="shared" si="350"/>
        <v/>
      </c>
      <c r="BF893" s="119">
        <f t="shared" si="351"/>
        <v>0</v>
      </c>
      <c r="BG893" s="119">
        <f t="shared" si="352"/>
        <v>2.2275281238765083E-4</v>
      </c>
      <c r="BH893" s="119" t="str">
        <f t="shared" si="353"/>
        <v/>
      </c>
      <c r="BM893" s="134">
        <v>864</v>
      </c>
      <c r="BN893" s="119">
        <f t="shared" si="354"/>
        <v>-2.6669400287061542</v>
      </c>
      <c r="BO893" s="140">
        <f t="shared" si="355"/>
        <v>7.0183339592899324E-2</v>
      </c>
      <c r="BP893" s="140">
        <f t="shared" si="356"/>
        <v>0.2932207364238606</v>
      </c>
      <c r="BQ893" s="119" t="str">
        <f t="shared" si="357"/>
        <v/>
      </c>
      <c r="BR893" s="119">
        <f t="shared" si="358"/>
        <v>7.0183339592899324E-2</v>
      </c>
      <c r="BS893" s="119" t="str">
        <f t="shared" si="359"/>
        <v/>
      </c>
      <c r="BT893" s="140">
        <f t="shared" si="360"/>
        <v>0</v>
      </c>
      <c r="BU893" s="119">
        <f t="shared" si="361"/>
        <v>7.0183339592899324E-2</v>
      </c>
      <c r="BV893" s="119" t="str">
        <f t="shared" si="362"/>
        <v/>
      </c>
      <c r="BZ893" s="136">
        <f t="shared" si="344"/>
        <v>5.5744000000000939</v>
      </c>
      <c r="CA893" s="119">
        <f t="shared" si="342"/>
        <v>0.59022565252817483</v>
      </c>
      <c r="CB893" s="119">
        <f t="shared" si="343"/>
        <v>7.6905373484514872E-4</v>
      </c>
      <c r="CC893" s="119" t="str">
        <f t="shared" ref="CC893:CC956" si="363">IF(CA893&lt;(1-$BY$26),CB893,"")</f>
        <v/>
      </c>
      <c r="CD893" s="121" t="str">
        <f t="shared" ref="CD893:CD956" si="364">IF(CA893&lt;(1-$BY$32),CB893,"")</f>
        <v/>
      </c>
    </row>
    <row r="894" spans="51:82" ht="20.100000000000001" customHeight="1" x14ac:dyDescent="0.25">
      <c r="AY894" s="134">
        <v>865</v>
      </c>
      <c r="AZ894" s="119">
        <f t="shared" si="345"/>
        <v>-834.10157983590034</v>
      </c>
      <c r="BA894" s="140">
        <f t="shared" si="346"/>
        <v>2.2323626435748155E-4</v>
      </c>
      <c r="BB894" s="140">
        <f t="shared" si="347"/>
        <v>0.29459851621569799</v>
      </c>
      <c r="BC894" s="119" t="str">
        <f t="shared" si="348"/>
        <v/>
      </c>
      <c r="BD894" s="119">
        <f t="shared" si="349"/>
        <v>2.2323626435748155E-4</v>
      </c>
      <c r="BE894" s="119" t="str">
        <f t="shared" si="350"/>
        <v/>
      </c>
      <c r="BF894" s="119">
        <f t="shared" si="351"/>
        <v>0</v>
      </c>
      <c r="BG894" s="119">
        <f t="shared" si="352"/>
        <v>2.2323626435748155E-4</v>
      </c>
      <c r="BH894" s="119" t="str">
        <f t="shared" si="353"/>
        <v/>
      </c>
      <c r="BM894" s="134">
        <v>865</v>
      </c>
      <c r="BN894" s="119">
        <f t="shared" si="354"/>
        <v>-2.647330175553904</v>
      </c>
      <c r="BO894" s="140">
        <f t="shared" si="355"/>
        <v>7.0335662131105647E-2</v>
      </c>
      <c r="BP894" s="140">
        <f t="shared" si="356"/>
        <v>0.2945985162156981</v>
      </c>
      <c r="BQ894" s="119" t="str">
        <f t="shared" si="357"/>
        <v/>
      </c>
      <c r="BR894" s="119">
        <f t="shared" si="358"/>
        <v>7.0335662131105647E-2</v>
      </c>
      <c r="BS894" s="119" t="str">
        <f t="shared" si="359"/>
        <v/>
      </c>
      <c r="BT894" s="140">
        <f t="shared" si="360"/>
        <v>0</v>
      </c>
      <c r="BU894" s="119">
        <f t="shared" si="361"/>
        <v>7.0335662131105647E-2</v>
      </c>
      <c r="BV894" s="119" t="str">
        <f t="shared" si="362"/>
        <v/>
      </c>
      <c r="BZ894" s="136">
        <f t="shared" si="344"/>
        <v>5.5808000000000941</v>
      </c>
      <c r="CA894" s="119">
        <f t="shared" si="342"/>
        <v>0.58945659879332968</v>
      </c>
      <c r="CB894" s="119">
        <f t="shared" si="343"/>
        <v>7.6879766198023614E-4</v>
      </c>
      <c r="CC894" s="119" t="str">
        <f t="shared" si="363"/>
        <v/>
      </c>
      <c r="CD894" s="121" t="str">
        <f t="shared" si="364"/>
        <v/>
      </c>
    </row>
    <row r="895" spans="51:82" ht="20.100000000000001" customHeight="1" x14ac:dyDescent="0.25">
      <c r="AY895" s="134">
        <v>866</v>
      </c>
      <c r="AZ895" s="119">
        <f t="shared" si="345"/>
        <v>-827.9230496148939</v>
      </c>
      <c r="BA895" s="140">
        <f t="shared" si="346"/>
        <v>2.2371718608455731E-4</v>
      </c>
      <c r="BB895" s="140">
        <f t="shared" si="347"/>
        <v>0.29597927522430934</v>
      </c>
      <c r="BC895" s="119" t="str">
        <f t="shared" si="348"/>
        <v/>
      </c>
      <c r="BD895" s="119">
        <f t="shared" si="349"/>
        <v>2.2371718608455731E-4</v>
      </c>
      <c r="BE895" s="119" t="str">
        <f t="shared" si="350"/>
        <v/>
      </c>
      <c r="BF895" s="119">
        <f t="shared" si="351"/>
        <v>0</v>
      </c>
      <c r="BG895" s="119">
        <f t="shared" si="352"/>
        <v>2.2371718608455731E-4</v>
      </c>
      <c r="BH895" s="119" t="str">
        <f t="shared" si="353"/>
        <v/>
      </c>
      <c r="BM895" s="134">
        <v>866</v>
      </c>
      <c r="BN895" s="119">
        <f t="shared" si="354"/>
        <v>-2.6277203224016539</v>
      </c>
      <c r="BO895" s="140">
        <f t="shared" si="355"/>
        <v>7.0487187458786904E-2</v>
      </c>
      <c r="BP895" s="140">
        <f t="shared" si="356"/>
        <v>0.29597927522430945</v>
      </c>
      <c r="BQ895" s="119" t="str">
        <f t="shared" si="357"/>
        <v/>
      </c>
      <c r="BR895" s="119">
        <f t="shared" si="358"/>
        <v>7.0487187458786904E-2</v>
      </c>
      <c r="BS895" s="119" t="str">
        <f t="shared" si="359"/>
        <v/>
      </c>
      <c r="BT895" s="140">
        <f t="shared" si="360"/>
        <v>0</v>
      </c>
      <c r="BU895" s="119">
        <f t="shared" si="361"/>
        <v>7.0487187458786904E-2</v>
      </c>
      <c r="BV895" s="119" t="str">
        <f t="shared" si="362"/>
        <v/>
      </c>
      <c r="BZ895" s="136">
        <f t="shared" si="344"/>
        <v>5.5872000000000943</v>
      </c>
      <c r="CA895" s="119">
        <f t="shared" si="342"/>
        <v>0.58868780113134944</v>
      </c>
      <c r="CB895" s="119">
        <f t="shared" si="343"/>
        <v>7.6853915045660415E-4</v>
      </c>
      <c r="CC895" s="119" t="str">
        <f t="shared" si="363"/>
        <v/>
      </c>
      <c r="CD895" s="121" t="str">
        <f t="shared" si="364"/>
        <v/>
      </c>
    </row>
    <row r="896" spans="51:82" ht="20.100000000000001" customHeight="1" x14ac:dyDescent="0.25">
      <c r="AY896" s="134">
        <v>867</v>
      </c>
      <c r="AZ896" s="119">
        <f t="shared" si="345"/>
        <v>-821.74451939388655</v>
      </c>
      <c r="BA896" s="140">
        <f t="shared" si="346"/>
        <v>2.2419555671198373E-4</v>
      </c>
      <c r="BB896" s="140">
        <f t="shared" si="347"/>
        <v>0.29736299775204134</v>
      </c>
      <c r="BC896" s="119" t="str">
        <f t="shared" si="348"/>
        <v/>
      </c>
      <c r="BD896" s="119">
        <f t="shared" si="349"/>
        <v>2.2419555671198373E-4</v>
      </c>
      <c r="BE896" s="119" t="str">
        <f t="shared" si="350"/>
        <v/>
      </c>
      <c r="BF896" s="119">
        <f t="shared" si="351"/>
        <v>0</v>
      </c>
      <c r="BG896" s="119">
        <f t="shared" si="352"/>
        <v>2.2419555671198373E-4</v>
      </c>
      <c r="BH896" s="119" t="str">
        <f t="shared" si="353"/>
        <v/>
      </c>
      <c r="BM896" s="134">
        <v>867</v>
      </c>
      <c r="BN896" s="119">
        <f t="shared" si="354"/>
        <v>-2.6081104692494002</v>
      </c>
      <c r="BO896" s="140">
        <f t="shared" si="355"/>
        <v>7.0637909004504174E-2</v>
      </c>
      <c r="BP896" s="140">
        <f t="shared" si="356"/>
        <v>0.29736299775204145</v>
      </c>
      <c r="BQ896" s="119" t="str">
        <f t="shared" si="357"/>
        <v/>
      </c>
      <c r="BR896" s="119">
        <f t="shared" si="358"/>
        <v>7.0637909004504174E-2</v>
      </c>
      <c r="BS896" s="119" t="str">
        <f t="shared" si="359"/>
        <v/>
      </c>
      <c r="BT896" s="140">
        <f t="shared" si="360"/>
        <v>0</v>
      </c>
      <c r="BU896" s="119">
        <f t="shared" si="361"/>
        <v>7.0637909004504174E-2</v>
      </c>
      <c r="BV896" s="119" t="str">
        <f t="shared" si="362"/>
        <v/>
      </c>
      <c r="BZ896" s="136">
        <f t="shared" si="344"/>
        <v>5.5936000000000945</v>
      </c>
      <c r="CA896" s="119">
        <f t="shared" si="342"/>
        <v>0.58791926198089284</v>
      </c>
      <c r="CB896" s="119">
        <f t="shared" si="343"/>
        <v>7.6827820856628648E-4</v>
      </c>
      <c r="CC896" s="119" t="str">
        <f t="shared" si="363"/>
        <v/>
      </c>
      <c r="CD896" s="121" t="str">
        <f t="shared" si="364"/>
        <v/>
      </c>
    </row>
    <row r="897" spans="51:82" ht="20.100000000000001" customHeight="1" x14ac:dyDescent="0.25">
      <c r="AY897" s="134">
        <v>868</v>
      </c>
      <c r="AZ897" s="119">
        <f t="shared" si="345"/>
        <v>-815.56598917288011</v>
      </c>
      <c r="BA897" s="140">
        <f t="shared" si="346"/>
        <v>2.2467135546068426E-4</v>
      </c>
      <c r="BB897" s="140">
        <f t="shared" si="347"/>
        <v>0.29874966797261471</v>
      </c>
      <c r="BC897" s="119" t="str">
        <f t="shared" si="348"/>
        <v/>
      </c>
      <c r="BD897" s="119">
        <f t="shared" si="349"/>
        <v>2.2467135546068426E-4</v>
      </c>
      <c r="BE897" s="119" t="str">
        <f t="shared" si="350"/>
        <v/>
      </c>
      <c r="BF897" s="119">
        <f t="shared" si="351"/>
        <v>0</v>
      </c>
      <c r="BG897" s="119">
        <f t="shared" si="352"/>
        <v>2.2467135546068426E-4</v>
      </c>
      <c r="BH897" s="119" t="str">
        <f t="shared" si="353"/>
        <v/>
      </c>
      <c r="BM897" s="134">
        <v>868</v>
      </c>
      <c r="BN897" s="119">
        <f t="shared" si="354"/>
        <v>-2.58850061609715</v>
      </c>
      <c r="BO897" s="140">
        <f t="shared" si="355"/>
        <v>7.0787820221336811E-2</v>
      </c>
      <c r="BP897" s="140">
        <f t="shared" si="356"/>
        <v>0.29874966797261482</v>
      </c>
      <c r="BQ897" s="119" t="str">
        <f t="shared" si="357"/>
        <v/>
      </c>
      <c r="BR897" s="119">
        <f t="shared" si="358"/>
        <v>7.0787820221336811E-2</v>
      </c>
      <c r="BS897" s="119" t="str">
        <f t="shared" si="359"/>
        <v/>
      </c>
      <c r="BT897" s="140">
        <f t="shared" si="360"/>
        <v>0</v>
      </c>
      <c r="BU897" s="119">
        <f t="shared" si="361"/>
        <v>7.0787820221336811E-2</v>
      </c>
      <c r="BV897" s="119" t="str">
        <f t="shared" si="362"/>
        <v/>
      </c>
      <c r="BZ897" s="136">
        <f t="shared" si="344"/>
        <v>5.6000000000000947</v>
      </c>
      <c r="CA897" s="119">
        <f t="shared" si="342"/>
        <v>0.58715098377232655</v>
      </c>
      <c r="CB897" s="119">
        <f t="shared" si="343"/>
        <v>7.6801484459421143E-4</v>
      </c>
      <c r="CC897" s="119" t="str">
        <f t="shared" si="363"/>
        <v/>
      </c>
      <c r="CD897" s="121" t="str">
        <f t="shared" si="364"/>
        <v/>
      </c>
    </row>
    <row r="898" spans="51:82" ht="20.100000000000001" customHeight="1" x14ac:dyDescent="0.25">
      <c r="AY898" s="134">
        <v>869</v>
      </c>
      <c r="AZ898" s="119">
        <f t="shared" si="345"/>
        <v>-809.38745895187367</v>
      </c>
      <c r="BA898" s="140">
        <f t="shared" si="346"/>
        <v>2.2514456163089821E-4</v>
      </c>
      <c r="BB898" s="140">
        <f t="shared" si="347"/>
        <v>0.30013926993161094</v>
      </c>
      <c r="BC898" s="119" t="str">
        <f t="shared" si="348"/>
        <v/>
      </c>
      <c r="BD898" s="119">
        <f t="shared" si="349"/>
        <v>2.2514456163089821E-4</v>
      </c>
      <c r="BE898" s="119" t="str">
        <f t="shared" si="350"/>
        <v/>
      </c>
      <c r="BF898" s="119">
        <f t="shared" si="351"/>
        <v>0</v>
      </c>
      <c r="BG898" s="119">
        <f t="shared" si="352"/>
        <v>2.2514456163089821E-4</v>
      </c>
      <c r="BH898" s="119" t="str">
        <f t="shared" si="353"/>
        <v/>
      </c>
      <c r="BM898" s="134">
        <v>869</v>
      </c>
      <c r="BN898" s="119">
        <f t="shared" si="354"/>
        <v>-2.5688907629448998</v>
      </c>
      <c r="BO898" s="140">
        <f t="shared" si="355"/>
        <v>7.0936914587354447E-2</v>
      </c>
      <c r="BP898" s="140">
        <f t="shared" si="356"/>
        <v>0.300139269931611</v>
      </c>
      <c r="BQ898" s="119" t="str">
        <f t="shared" si="357"/>
        <v/>
      </c>
      <c r="BR898" s="119">
        <f t="shared" si="358"/>
        <v>7.0936914587354447E-2</v>
      </c>
      <c r="BS898" s="119" t="str">
        <f t="shared" si="359"/>
        <v/>
      </c>
      <c r="BT898" s="140">
        <f t="shared" si="360"/>
        <v>0</v>
      </c>
      <c r="BU898" s="119">
        <f t="shared" si="361"/>
        <v>7.0936914587354447E-2</v>
      </c>
      <c r="BV898" s="119" t="str">
        <f t="shared" si="362"/>
        <v/>
      </c>
      <c r="BZ898" s="136">
        <f t="shared" si="344"/>
        <v>5.6064000000000949</v>
      </c>
      <c r="CA898" s="119">
        <f t="shared" si="342"/>
        <v>0.58638296892773234</v>
      </c>
      <c r="CB898" s="119">
        <f t="shared" si="343"/>
        <v>7.6774906682486321E-4</v>
      </c>
      <c r="CC898" s="119" t="str">
        <f t="shared" si="363"/>
        <v/>
      </c>
      <c r="CD898" s="121" t="str">
        <f t="shared" si="364"/>
        <v/>
      </c>
    </row>
    <row r="899" spans="51:82" ht="20.100000000000001" customHeight="1" x14ac:dyDescent="0.25">
      <c r="AY899" s="134">
        <v>870</v>
      </c>
      <c r="AZ899" s="119">
        <f t="shared" si="345"/>
        <v>-803.20892873086723</v>
      </c>
      <c r="BA899" s="140">
        <f t="shared" si="346"/>
        <v>2.2561515460367502E-4</v>
      </c>
      <c r="BB899" s="140">
        <f t="shared" si="347"/>
        <v>0.30153178754696608</v>
      </c>
      <c r="BC899" s="119" t="str">
        <f t="shared" si="348"/>
        <v/>
      </c>
      <c r="BD899" s="119">
        <f t="shared" si="349"/>
        <v>2.2561515460367502E-4</v>
      </c>
      <c r="BE899" s="119" t="str">
        <f t="shared" si="350"/>
        <v/>
      </c>
      <c r="BF899" s="119">
        <f t="shared" si="351"/>
        <v>0</v>
      </c>
      <c r="BG899" s="119">
        <f t="shared" si="352"/>
        <v>2.2561515460367502E-4</v>
      </c>
      <c r="BH899" s="119" t="str">
        <f t="shared" si="353"/>
        <v/>
      </c>
      <c r="BM899" s="134">
        <v>870</v>
      </c>
      <c r="BN899" s="119">
        <f t="shared" si="354"/>
        <v>-2.5492809097926497</v>
      </c>
      <c r="BO899" s="140">
        <f t="shared" si="355"/>
        <v>7.1085185606087758E-2</v>
      </c>
      <c r="BP899" s="140">
        <f t="shared" si="356"/>
        <v>0.30153178754696608</v>
      </c>
      <c r="BQ899" s="119" t="str">
        <f t="shared" si="357"/>
        <v/>
      </c>
      <c r="BR899" s="119">
        <f t="shared" si="358"/>
        <v>7.1085185606087758E-2</v>
      </c>
      <c r="BS899" s="119" t="str">
        <f t="shared" si="359"/>
        <v/>
      </c>
      <c r="BT899" s="140">
        <f t="shared" si="360"/>
        <v>0</v>
      </c>
      <c r="BU899" s="119">
        <f t="shared" si="361"/>
        <v>7.1085185606087758E-2</v>
      </c>
      <c r="BV899" s="119" t="str">
        <f t="shared" si="362"/>
        <v/>
      </c>
      <c r="BZ899" s="136">
        <f t="shared" si="344"/>
        <v>5.612800000000095</v>
      </c>
      <c r="CA899" s="119">
        <f t="shared" si="342"/>
        <v>0.58561521986090748</v>
      </c>
      <c r="CB899" s="119">
        <f t="shared" si="343"/>
        <v>7.6748088353284505E-4</v>
      </c>
      <c r="CC899" s="119" t="str">
        <f t="shared" si="363"/>
        <v/>
      </c>
      <c r="CD899" s="121" t="str">
        <f t="shared" si="364"/>
        <v/>
      </c>
    </row>
    <row r="900" spans="51:82" ht="20.100000000000001" customHeight="1" x14ac:dyDescent="0.25">
      <c r="AY900" s="134">
        <v>871</v>
      </c>
      <c r="AZ900" s="119">
        <f t="shared" si="345"/>
        <v>-797.03039850985988</v>
      </c>
      <c r="BA900" s="140">
        <f t="shared" si="346"/>
        <v>2.2608311384236557E-4</v>
      </c>
      <c r="BB900" s="140">
        <f t="shared" si="347"/>
        <v>0.3029272046094752</v>
      </c>
      <c r="BC900" s="119" t="str">
        <f t="shared" si="348"/>
        <v/>
      </c>
      <c r="BD900" s="119">
        <f t="shared" si="349"/>
        <v>2.2608311384236557E-4</v>
      </c>
      <c r="BE900" s="119" t="str">
        <f t="shared" si="350"/>
        <v/>
      </c>
      <c r="BF900" s="119">
        <f t="shared" si="351"/>
        <v>0</v>
      </c>
      <c r="BG900" s="119">
        <f t="shared" si="352"/>
        <v>2.2608311384236557E-4</v>
      </c>
      <c r="BH900" s="119" t="str">
        <f t="shared" si="353"/>
        <v/>
      </c>
      <c r="BM900" s="134">
        <v>871</v>
      </c>
      <c r="BN900" s="119">
        <f t="shared" si="354"/>
        <v>-2.5296710566403959</v>
      </c>
      <c r="BO900" s="140">
        <f t="shared" si="355"/>
        <v>7.1232626806998392E-2</v>
      </c>
      <c r="BP900" s="140">
        <f t="shared" si="356"/>
        <v>0.3029272046094752</v>
      </c>
      <c r="BQ900" s="119" t="str">
        <f t="shared" si="357"/>
        <v/>
      </c>
      <c r="BR900" s="119">
        <f t="shared" si="358"/>
        <v>7.1232626806998392E-2</v>
      </c>
      <c r="BS900" s="119" t="str">
        <f t="shared" si="359"/>
        <v/>
      </c>
      <c r="BT900" s="140">
        <f t="shared" si="360"/>
        <v>0</v>
      </c>
      <c r="BU900" s="119">
        <f t="shared" si="361"/>
        <v>7.1232626806998392E-2</v>
      </c>
      <c r="BV900" s="119" t="str">
        <f t="shared" si="362"/>
        <v/>
      </c>
      <c r="BZ900" s="136">
        <f t="shared" si="344"/>
        <v>5.6192000000000952</v>
      </c>
      <c r="CA900" s="119">
        <f t="shared" si="342"/>
        <v>0.58484773897737463</v>
      </c>
      <c r="CB900" s="119">
        <f t="shared" si="343"/>
        <v>7.6721030299331527E-4</v>
      </c>
      <c r="CC900" s="119" t="str">
        <f t="shared" si="363"/>
        <v/>
      </c>
      <c r="CD900" s="121" t="str">
        <f t="shared" si="364"/>
        <v/>
      </c>
    </row>
    <row r="901" spans="51:82" ht="20.100000000000001" customHeight="1" x14ac:dyDescent="0.25">
      <c r="AY901" s="134">
        <v>872</v>
      </c>
      <c r="AZ901" s="119">
        <f t="shared" si="345"/>
        <v>-790.85186828885344</v>
      </c>
      <c r="BA901" s="140">
        <f t="shared" si="346"/>
        <v>2.2654841889410967E-4</v>
      </c>
      <c r="BB901" s="140">
        <f t="shared" si="347"/>
        <v>0.30432550478330433</v>
      </c>
      <c r="BC901" s="119" t="str">
        <f t="shared" si="348"/>
        <v/>
      </c>
      <c r="BD901" s="119">
        <f t="shared" si="349"/>
        <v>2.2654841889410967E-4</v>
      </c>
      <c r="BE901" s="119" t="str">
        <f t="shared" si="350"/>
        <v/>
      </c>
      <c r="BF901" s="119">
        <f t="shared" si="351"/>
        <v>0</v>
      </c>
      <c r="BG901" s="119">
        <f t="shared" si="352"/>
        <v>2.2654841889410967E-4</v>
      </c>
      <c r="BH901" s="119" t="str">
        <f t="shared" si="353"/>
        <v/>
      </c>
      <c r="BM901" s="134">
        <v>872</v>
      </c>
      <c r="BN901" s="119">
        <f t="shared" si="354"/>
        <v>-2.5100612034881458</v>
      </c>
      <c r="BO901" s="140">
        <f t="shared" si="355"/>
        <v>7.1379231745947569E-2</v>
      </c>
      <c r="BP901" s="140">
        <f t="shared" si="356"/>
        <v>0.30432550478330433</v>
      </c>
      <c r="BQ901" s="119" t="str">
        <f t="shared" si="357"/>
        <v/>
      </c>
      <c r="BR901" s="119">
        <f t="shared" si="358"/>
        <v>7.1379231745947569E-2</v>
      </c>
      <c r="BS901" s="119" t="str">
        <f t="shared" si="359"/>
        <v/>
      </c>
      <c r="BT901" s="140">
        <f t="shared" si="360"/>
        <v>0</v>
      </c>
      <c r="BU901" s="119">
        <f t="shared" si="361"/>
        <v>7.1379231745947569E-2</v>
      </c>
      <c r="BV901" s="119" t="str">
        <f t="shared" si="362"/>
        <v/>
      </c>
      <c r="BZ901" s="136">
        <f t="shared" si="344"/>
        <v>5.6256000000000954</v>
      </c>
      <c r="CA901" s="119">
        <f t="shared" si="342"/>
        <v>0.58408052867438132</v>
      </c>
      <c r="CB901" s="119">
        <f t="shared" si="343"/>
        <v>7.6693733347155124E-4</v>
      </c>
      <c r="CC901" s="119" t="str">
        <f t="shared" si="363"/>
        <v/>
      </c>
      <c r="CD901" s="121" t="str">
        <f t="shared" si="364"/>
        <v/>
      </c>
    </row>
    <row r="902" spans="51:82" ht="20.100000000000001" customHeight="1" x14ac:dyDescent="0.25">
      <c r="AY902" s="134">
        <v>873</v>
      </c>
      <c r="AZ902" s="119">
        <f t="shared" si="345"/>
        <v>-784.673338067847</v>
      </c>
      <c r="BA902" s="140">
        <f t="shared" si="346"/>
        <v>2.2701104939132059E-4</v>
      </c>
      <c r="BB902" s="140">
        <f t="shared" si="347"/>
        <v>0.30572667160651412</v>
      </c>
      <c r="BC902" s="119" t="str">
        <f t="shared" si="348"/>
        <v/>
      </c>
      <c r="BD902" s="119">
        <f t="shared" si="349"/>
        <v>2.2701104939132059E-4</v>
      </c>
      <c r="BE902" s="119" t="str">
        <f t="shared" si="350"/>
        <v/>
      </c>
      <c r="BF902" s="119">
        <f t="shared" si="351"/>
        <v>0</v>
      </c>
      <c r="BG902" s="119">
        <f t="shared" si="352"/>
        <v>2.2701104939132059E-4</v>
      </c>
      <c r="BH902" s="119" t="str">
        <f t="shared" si="353"/>
        <v/>
      </c>
      <c r="BM902" s="134">
        <v>873</v>
      </c>
      <c r="BN902" s="119">
        <f t="shared" si="354"/>
        <v>-2.4904513503358956</v>
      </c>
      <c r="BO902" s="140">
        <f t="shared" si="355"/>
        <v>7.1524994005663853E-2</v>
      </c>
      <c r="BP902" s="140">
        <f t="shared" si="356"/>
        <v>0.30572667160651423</v>
      </c>
      <c r="BQ902" s="119" t="str">
        <f t="shared" si="357"/>
        <v/>
      </c>
      <c r="BR902" s="119">
        <f t="shared" si="358"/>
        <v>7.1524994005663853E-2</v>
      </c>
      <c r="BS902" s="119" t="str">
        <f t="shared" si="359"/>
        <v/>
      </c>
      <c r="BT902" s="140">
        <f t="shared" si="360"/>
        <v>0</v>
      </c>
      <c r="BU902" s="119">
        <f t="shared" si="361"/>
        <v>7.1524994005663853E-2</v>
      </c>
      <c r="BV902" s="119" t="str">
        <f t="shared" si="362"/>
        <v/>
      </c>
      <c r="BZ902" s="136">
        <f t="shared" si="344"/>
        <v>5.6320000000000956</v>
      </c>
      <c r="CA902" s="119">
        <f t="shared" si="342"/>
        <v>0.58331359134090977</v>
      </c>
      <c r="CB902" s="119">
        <f t="shared" si="343"/>
        <v>7.6666198323116497E-4</v>
      </c>
      <c r="CC902" s="119" t="str">
        <f t="shared" si="363"/>
        <v/>
      </c>
      <c r="CD902" s="121" t="str">
        <f t="shared" si="364"/>
        <v/>
      </c>
    </row>
    <row r="903" spans="51:82" ht="20.100000000000001" customHeight="1" x14ac:dyDescent="0.25">
      <c r="AY903" s="134">
        <v>874</v>
      </c>
      <c r="AZ903" s="119">
        <f t="shared" si="345"/>
        <v>-778.49480784684056</v>
      </c>
      <c r="BA903" s="140">
        <f t="shared" si="346"/>
        <v>2.2747098505316498E-4</v>
      </c>
      <c r="BB903" s="140">
        <f t="shared" si="347"/>
        <v>0.30713068849159098</v>
      </c>
      <c r="BC903" s="119" t="str">
        <f t="shared" si="348"/>
        <v/>
      </c>
      <c r="BD903" s="119">
        <f t="shared" si="349"/>
        <v>2.2747098505316498E-4</v>
      </c>
      <c r="BE903" s="119" t="str">
        <f t="shared" si="350"/>
        <v/>
      </c>
      <c r="BF903" s="119">
        <f t="shared" si="351"/>
        <v>0</v>
      </c>
      <c r="BG903" s="119">
        <f t="shared" si="352"/>
        <v>2.2747098505316498E-4</v>
      </c>
      <c r="BH903" s="119" t="str">
        <f t="shared" si="353"/>
        <v/>
      </c>
      <c r="BM903" s="134">
        <v>874</v>
      </c>
      <c r="BN903" s="119">
        <f t="shared" si="354"/>
        <v>-2.4708414971836419</v>
      </c>
      <c r="BO903" s="140">
        <f t="shared" si="355"/>
        <v>7.1669907196209512E-2</v>
      </c>
      <c r="BP903" s="140">
        <f t="shared" si="356"/>
        <v>0.3071306884915912</v>
      </c>
      <c r="BQ903" s="119" t="str">
        <f t="shared" si="357"/>
        <v/>
      </c>
      <c r="BR903" s="119">
        <f t="shared" si="358"/>
        <v>7.1669907196209512E-2</v>
      </c>
      <c r="BS903" s="119" t="str">
        <f t="shared" si="359"/>
        <v/>
      </c>
      <c r="BT903" s="140">
        <f t="shared" si="360"/>
        <v>0</v>
      </c>
      <c r="BU903" s="119">
        <f t="shared" si="361"/>
        <v>7.1669907196209512E-2</v>
      </c>
      <c r="BV903" s="119" t="str">
        <f t="shared" si="362"/>
        <v/>
      </c>
      <c r="BZ903" s="136">
        <f t="shared" si="344"/>
        <v>5.6384000000000958</v>
      </c>
      <c r="CA903" s="119">
        <f t="shared" si="342"/>
        <v>0.5825469293576786</v>
      </c>
      <c r="CB903" s="119">
        <f t="shared" si="343"/>
        <v>7.6638426052866304E-4</v>
      </c>
      <c r="CC903" s="119" t="str">
        <f t="shared" si="363"/>
        <v/>
      </c>
      <c r="CD903" s="121" t="str">
        <f t="shared" si="364"/>
        <v/>
      </c>
    </row>
    <row r="904" spans="51:82" ht="20.100000000000001" customHeight="1" x14ac:dyDescent="0.25">
      <c r="AY904" s="134">
        <v>875</v>
      </c>
      <c r="AZ904" s="119">
        <f t="shared" si="345"/>
        <v>-772.31627762583321</v>
      </c>
      <c r="BA904" s="140">
        <f t="shared" si="346"/>
        <v>2.279282056870396E-4</v>
      </c>
      <c r="BB904" s="140">
        <f t="shared" si="347"/>
        <v>0.30853753872598699</v>
      </c>
      <c r="BC904" s="119" t="str">
        <f t="shared" si="348"/>
        <v/>
      </c>
      <c r="BD904" s="119">
        <f t="shared" si="349"/>
        <v>2.279282056870396E-4</v>
      </c>
      <c r="BE904" s="119" t="str">
        <f t="shared" si="350"/>
        <v/>
      </c>
      <c r="BF904" s="119">
        <f t="shared" si="351"/>
        <v>0</v>
      </c>
      <c r="BG904" s="119">
        <f t="shared" si="352"/>
        <v>2.279282056870396E-4</v>
      </c>
      <c r="BH904" s="119" t="str">
        <f t="shared" si="353"/>
        <v/>
      </c>
      <c r="BM904" s="134">
        <v>875</v>
      </c>
      <c r="BN904" s="119">
        <f t="shared" si="354"/>
        <v>-2.4512316440313917</v>
      </c>
      <c r="BO904" s="140">
        <f t="shared" si="355"/>
        <v>7.1813964955445592E-2</v>
      </c>
      <c r="BP904" s="140">
        <f t="shared" si="356"/>
        <v>0.30853753872598699</v>
      </c>
      <c r="BQ904" s="119" t="str">
        <f t="shared" si="357"/>
        <v/>
      </c>
      <c r="BR904" s="119">
        <f t="shared" si="358"/>
        <v>7.1813964955445592E-2</v>
      </c>
      <c r="BS904" s="119" t="str">
        <f t="shared" si="359"/>
        <v/>
      </c>
      <c r="BT904" s="140">
        <f t="shared" si="360"/>
        <v>0</v>
      </c>
      <c r="BU904" s="119">
        <f t="shared" si="361"/>
        <v>7.1813964955445592E-2</v>
      </c>
      <c r="BV904" s="119" t="str">
        <f t="shared" si="362"/>
        <v/>
      </c>
      <c r="BZ904" s="136">
        <f t="shared" si="344"/>
        <v>5.644800000000096</v>
      </c>
      <c r="CA904" s="119">
        <f t="shared" si="342"/>
        <v>0.58178054509714994</v>
      </c>
      <c r="CB904" s="119">
        <f t="shared" si="343"/>
        <v>7.661041736167773E-4</v>
      </c>
      <c r="CC904" s="119" t="str">
        <f t="shared" si="363"/>
        <v/>
      </c>
      <c r="CD904" s="121" t="str">
        <f t="shared" si="364"/>
        <v/>
      </c>
    </row>
    <row r="905" spans="51:82" ht="20.100000000000001" customHeight="1" x14ac:dyDescent="0.25">
      <c r="AY905" s="134">
        <v>876</v>
      </c>
      <c r="AZ905" s="119">
        <f t="shared" si="345"/>
        <v>-766.13774740482677</v>
      </c>
      <c r="BA905" s="140">
        <f t="shared" si="346"/>
        <v>2.2838269119004355E-4</v>
      </c>
      <c r="BB905" s="140">
        <f t="shared" si="347"/>
        <v>0.30994720547266963</v>
      </c>
      <c r="BC905" s="119" t="str">
        <f t="shared" si="348"/>
        <v/>
      </c>
      <c r="BD905" s="119">
        <f t="shared" si="349"/>
        <v>2.2838269119004355E-4</v>
      </c>
      <c r="BE905" s="119" t="str">
        <f t="shared" si="350"/>
        <v/>
      </c>
      <c r="BF905" s="119">
        <f t="shared" si="351"/>
        <v>0</v>
      </c>
      <c r="BG905" s="119">
        <f t="shared" si="352"/>
        <v>2.2838269119004355E-4</v>
      </c>
      <c r="BH905" s="119" t="str">
        <f t="shared" si="353"/>
        <v/>
      </c>
      <c r="BM905" s="134">
        <v>876</v>
      </c>
      <c r="BN905" s="119">
        <f t="shared" si="354"/>
        <v>-2.4316217908791415</v>
      </c>
      <c r="BO905" s="140">
        <f t="shared" si="355"/>
        <v>7.1957160949496002E-2</v>
      </c>
      <c r="BP905" s="140">
        <f t="shared" si="356"/>
        <v>0.30994720547266963</v>
      </c>
      <c r="BQ905" s="119" t="str">
        <f t="shared" si="357"/>
        <v/>
      </c>
      <c r="BR905" s="119">
        <f t="shared" si="358"/>
        <v>7.1957160949496002E-2</v>
      </c>
      <c r="BS905" s="119" t="str">
        <f t="shared" si="359"/>
        <v/>
      </c>
      <c r="BT905" s="140">
        <f t="shared" si="360"/>
        <v>0</v>
      </c>
      <c r="BU905" s="119">
        <f t="shared" si="361"/>
        <v>7.1957160949496002E-2</v>
      </c>
      <c r="BV905" s="119" t="str">
        <f t="shared" si="362"/>
        <v/>
      </c>
      <c r="BZ905" s="136">
        <f t="shared" si="344"/>
        <v>5.6512000000000961</v>
      </c>
      <c r="CA905" s="119">
        <f t="shared" si="342"/>
        <v>0.58101444092353316</v>
      </c>
      <c r="CB905" s="119">
        <f t="shared" si="343"/>
        <v>7.658217307424664E-4</v>
      </c>
      <c r="CC905" s="119" t="str">
        <f t="shared" si="363"/>
        <v/>
      </c>
      <c r="CD905" s="121" t="str">
        <f t="shared" si="364"/>
        <v/>
      </c>
    </row>
    <row r="906" spans="51:82" ht="20.100000000000001" customHeight="1" x14ac:dyDescent="0.25">
      <c r="AY906" s="134">
        <v>877</v>
      </c>
      <c r="AZ906" s="119">
        <f t="shared" si="345"/>
        <v>-759.95921718382033</v>
      </c>
      <c r="BA906" s="140">
        <f t="shared" si="346"/>
        <v>2.2883442155044648E-4</v>
      </c>
      <c r="BB906" s="140">
        <f t="shared" si="347"/>
        <v>0.31135967177068158</v>
      </c>
      <c r="BC906" s="119" t="str">
        <f t="shared" si="348"/>
        <v/>
      </c>
      <c r="BD906" s="119">
        <f t="shared" si="349"/>
        <v>2.2883442155044648E-4</v>
      </c>
      <c r="BE906" s="119" t="str">
        <f t="shared" si="350"/>
        <v/>
      </c>
      <c r="BF906" s="119">
        <f t="shared" si="351"/>
        <v>0</v>
      </c>
      <c r="BG906" s="119">
        <f t="shared" si="352"/>
        <v>2.2883442155044648E-4</v>
      </c>
      <c r="BH906" s="119" t="str">
        <f t="shared" si="353"/>
        <v/>
      </c>
      <c r="BM906" s="134">
        <v>877</v>
      </c>
      <c r="BN906" s="119">
        <f t="shared" si="354"/>
        <v>-2.4120119377268914</v>
      </c>
      <c r="BO906" s="140">
        <f t="shared" si="355"/>
        <v>7.209948887320998E-2</v>
      </c>
      <c r="BP906" s="140">
        <f t="shared" si="356"/>
        <v>0.31135967177068158</v>
      </c>
      <c r="BQ906" s="119" t="str">
        <f t="shared" si="357"/>
        <v/>
      </c>
      <c r="BR906" s="119">
        <f t="shared" si="358"/>
        <v>7.209948887320998E-2</v>
      </c>
      <c r="BS906" s="119" t="str">
        <f t="shared" si="359"/>
        <v/>
      </c>
      <c r="BT906" s="140">
        <f t="shared" si="360"/>
        <v>0</v>
      </c>
      <c r="BU906" s="119">
        <f t="shared" si="361"/>
        <v>7.209948887320998E-2</v>
      </c>
      <c r="BV906" s="119" t="str">
        <f t="shared" si="362"/>
        <v/>
      </c>
      <c r="BZ906" s="136">
        <f t="shared" si="344"/>
        <v>5.6576000000000963</v>
      </c>
      <c r="CA906" s="119">
        <f t="shared" si="342"/>
        <v>0.58024861919279069</v>
      </c>
      <c r="CB906" s="119">
        <f t="shared" si="343"/>
        <v>7.655369401455836E-4</v>
      </c>
      <c r="CC906" s="119" t="str">
        <f t="shared" si="363"/>
        <v/>
      </c>
      <c r="CD906" s="121" t="str">
        <f t="shared" si="364"/>
        <v/>
      </c>
    </row>
    <row r="907" spans="51:82" ht="20.100000000000001" customHeight="1" x14ac:dyDescent="0.25">
      <c r="AY907" s="134">
        <v>878</v>
      </c>
      <c r="AZ907" s="119">
        <f t="shared" si="345"/>
        <v>-753.78068696281389</v>
      </c>
      <c r="BA907" s="140">
        <f t="shared" si="346"/>
        <v>2.2928337684915257E-4</v>
      </c>
      <c r="BB907" s="140">
        <f t="shared" si="347"/>
        <v>0.31277492053570755</v>
      </c>
      <c r="BC907" s="119" t="str">
        <f t="shared" si="348"/>
        <v/>
      </c>
      <c r="BD907" s="119">
        <f t="shared" si="349"/>
        <v>2.2928337684915257E-4</v>
      </c>
      <c r="BE907" s="119" t="str">
        <f t="shared" si="350"/>
        <v/>
      </c>
      <c r="BF907" s="119">
        <f t="shared" si="351"/>
        <v>0</v>
      </c>
      <c r="BG907" s="119">
        <f t="shared" si="352"/>
        <v>2.2928337684915257E-4</v>
      </c>
      <c r="BH907" s="119" t="str">
        <f t="shared" si="353"/>
        <v/>
      </c>
      <c r="BM907" s="134">
        <v>878</v>
      </c>
      <c r="BN907" s="119">
        <f t="shared" si="354"/>
        <v>-2.3924020845746377</v>
      </c>
      <c r="BO907" s="140">
        <f t="shared" si="355"/>
        <v>7.2240942450623361E-2</v>
      </c>
      <c r="BP907" s="140">
        <f t="shared" si="356"/>
        <v>0.31277492053570782</v>
      </c>
      <c r="BQ907" s="119" t="str">
        <f t="shared" si="357"/>
        <v/>
      </c>
      <c r="BR907" s="119">
        <f t="shared" si="358"/>
        <v>7.2240942450623361E-2</v>
      </c>
      <c r="BS907" s="119" t="str">
        <f t="shared" si="359"/>
        <v/>
      </c>
      <c r="BT907" s="140">
        <f t="shared" si="360"/>
        <v>0</v>
      </c>
      <c r="BU907" s="119">
        <f t="shared" si="361"/>
        <v>7.2240942450623361E-2</v>
      </c>
      <c r="BV907" s="119" t="str">
        <f t="shared" si="362"/>
        <v/>
      </c>
      <c r="BZ907" s="136">
        <f t="shared" si="344"/>
        <v>5.6640000000000965</v>
      </c>
      <c r="CA907" s="119">
        <f t="shared" si="342"/>
        <v>0.57948308225264511</v>
      </c>
      <c r="CB907" s="119">
        <f t="shared" si="343"/>
        <v>7.6524981006376169E-4</v>
      </c>
      <c r="CC907" s="119" t="str">
        <f t="shared" si="363"/>
        <v/>
      </c>
      <c r="CD907" s="121" t="str">
        <f t="shared" si="364"/>
        <v/>
      </c>
    </row>
    <row r="908" spans="51:82" ht="20.100000000000001" customHeight="1" x14ac:dyDescent="0.25">
      <c r="AY908" s="134">
        <v>879</v>
      </c>
      <c r="AZ908" s="119">
        <f t="shared" si="345"/>
        <v>-747.60215674180654</v>
      </c>
      <c r="BA908" s="140">
        <f t="shared" si="346"/>
        <v>2.2972953726115944E-4</v>
      </c>
      <c r="BB908" s="140">
        <f t="shared" si="347"/>
        <v>0.31419293456065173</v>
      </c>
      <c r="BC908" s="119" t="str">
        <f t="shared" si="348"/>
        <v/>
      </c>
      <c r="BD908" s="119">
        <f t="shared" si="349"/>
        <v>2.2972953726115944E-4</v>
      </c>
      <c r="BE908" s="119" t="str">
        <f t="shared" si="350"/>
        <v/>
      </c>
      <c r="BF908" s="119">
        <f t="shared" si="351"/>
        <v>0</v>
      </c>
      <c r="BG908" s="119">
        <f t="shared" si="352"/>
        <v>2.2972953726115944E-4</v>
      </c>
      <c r="BH908" s="119" t="str">
        <f t="shared" si="353"/>
        <v/>
      </c>
      <c r="BM908" s="134">
        <v>879</v>
      </c>
      <c r="BN908" s="119">
        <f t="shared" si="354"/>
        <v>-2.3727922314223875</v>
      </c>
      <c r="BO908" s="140">
        <f t="shared" si="355"/>
        <v>7.2381515435418223E-2</v>
      </c>
      <c r="BP908" s="140">
        <f t="shared" si="356"/>
        <v>0.31419293456065173</v>
      </c>
      <c r="BQ908" s="119" t="str">
        <f t="shared" si="357"/>
        <v/>
      </c>
      <c r="BR908" s="119">
        <f t="shared" si="358"/>
        <v>7.2381515435418223E-2</v>
      </c>
      <c r="BS908" s="119" t="str">
        <f t="shared" si="359"/>
        <v/>
      </c>
      <c r="BT908" s="140">
        <f t="shared" si="360"/>
        <v>0</v>
      </c>
      <c r="BU908" s="119">
        <f t="shared" si="361"/>
        <v>7.2381515435418223E-2</v>
      </c>
      <c r="BV908" s="119" t="str">
        <f t="shared" si="362"/>
        <v/>
      </c>
      <c r="BZ908" s="136">
        <f t="shared" si="344"/>
        <v>5.6704000000000967</v>
      </c>
      <c r="CA908" s="119">
        <f t="shared" si="342"/>
        <v>0.57871783244258135</v>
      </c>
      <c r="CB908" s="119">
        <f t="shared" si="343"/>
        <v>7.6496034872564067E-4</v>
      </c>
      <c r="CC908" s="119" t="str">
        <f t="shared" si="363"/>
        <v/>
      </c>
      <c r="CD908" s="121" t="str">
        <f t="shared" si="364"/>
        <v/>
      </c>
    </row>
    <row r="909" spans="51:82" ht="20.100000000000001" customHeight="1" x14ac:dyDescent="0.25">
      <c r="AY909" s="134">
        <v>880</v>
      </c>
      <c r="AZ909" s="119">
        <f t="shared" si="345"/>
        <v>-741.4236265208001</v>
      </c>
      <c r="BA909" s="140">
        <f t="shared" si="346"/>
        <v>2.3017288305701299E-4</v>
      </c>
      <c r="BB909" s="140">
        <f t="shared" si="347"/>
        <v>0.31561369651622262</v>
      </c>
      <c r="BC909" s="119" t="str">
        <f t="shared" si="348"/>
        <v/>
      </c>
      <c r="BD909" s="119">
        <f t="shared" si="349"/>
        <v>2.3017288305701299E-4</v>
      </c>
      <c r="BE909" s="119" t="str">
        <f t="shared" si="350"/>
        <v/>
      </c>
      <c r="BF909" s="119">
        <f t="shared" si="351"/>
        <v>0</v>
      </c>
      <c r="BG909" s="119">
        <f t="shared" si="352"/>
        <v>2.3017288305701299E-4</v>
      </c>
      <c r="BH909" s="119" t="str">
        <f t="shared" si="353"/>
        <v/>
      </c>
      <c r="BM909" s="134">
        <v>880</v>
      </c>
      <c r="BN909" s="119">
        <f t="shared" si="354"/>
        <v>-2.3531823782701373</v>
      </c>
      <c r="BO909" s="140">
        <f t="shared" si="355"/>
        <v>7.2521201611381397E-2</v>
      </c>
      <c r="BP909" s="140">
        <f t="shared" si="356"/>
        <v>0.31561369651622262</v>
      </c>
      <c r="BQ909" s="119" t="str">
        <f t="shared" si="357"/>
        <v/>
      </c>
      <c r="BR909" s="119">
        <f t="shared" si="358"/>
        <v>7.2521201611381397E-2</v>
      </c>
      <c r="BS909" s="119" t="str">
        <f t="shared" si="359"/>
        <v/>
      </c>
      <c r="BT909" s="140">
        <f t="shared" si="360"/>
        <v>0</v>
      </c>
      <c r="BU909" s="119">
        <f t="shared" si="361"/>
        <v>7.2521201611381397E-2</v>
      </c>
      <c r="BV909" s="119" t="str">
        <f t="shared" si="362"/>
        <v/>
      </c>
      <c r="BZ909" s="136">
        <f t="shared" si="344"/>
        <v>5.6768000000000969</v>
      </c>
      <c r="CA909" s="119">
        <f t="shared" si="342"/>
        <v>0.57795287209385571</v>
      </c>
      <c r="CB909" s="119">
        <f t="shared" si="343"/>
        <v>7.6466856435641883E-4</v>
      </c>
      <c r="CC909" s="119" t="str">
        <f t="shared" si="363"/>
        <v/>
      </c>
      <c r="CD909" s="121" t="str">
        <f t="shared" si="364"/>
        <v/>
      </c>
    </row>
    <row r="910" spans="51:82" ht="20.100000000000001" customHeight="1" x14ac:dyDescent="0.25">
      <c r="AY910" s="134">
        <v>881</v>
      </c>
      <c r="AZ910" s="119">
        <f t="shared" si="345"/>
        <v>-735.24509629979366</v>
      </c>
      <c r="BA910" s="140">
        <f t="shared" si="346"/>
        <v>2.3061339460425737E-4</v>
      </c>
      <c r="BB910" s="140">
        <f t="shared" si="347"/>
        <v>0.31703718895152921</v>
      </c>
      <c r="BC910" s="119" t="str">
        <f t="shared" si="348"/>
        <v/>
      </c>
      <c r="BD910" s="119">
        <f t="shared" si="349"/>
        <v>2.3061339460425737E-4</v>
      </c>
      <c r="BE910" s="119" t="str">
        <f t="shared" si="350"/>
        <v/>
      </c>
      <c r="BF910" s="119">
        <f t="shared" si="351"/>
        <v>0</v>
      </c>
      <c r="BG910" s="119">
        <f t="shared" si="352"/>
        <v>2.3061339460425737E-4</v>
      </c>
      <c r="BH910" s="119" t="str">
        <f t="shared" si="353"/>
        <v/>
      </c>
      <c r="BM910" s="134">
        <v>881</v>
      </c>
      <c r="BN910" s="119">
        <f t="shared" si="354"/>
        <v>-2.3335725251178872</v>
      </c>
      <c r="BO910" s="140">
        <f t="shared" si="355"/>
        <v>7.2659994792861143E-2</v>
      </c>
      <c r="BP910" s="140">
        <f t="shared" si="356"/>
        <v>0.31703718895152921</v>
      </c>
      <c r="BQ910" s="119" t="str">
        <f t="shared" si="357"/>
        <v/>
      </c>
      <c r="BR910" s="119">
        <f t="shared" si="358"/>
        <v>7.2659994792861143E-2</v>
      </c>
      <c r="BS910" s="119" t="str">
        <f t="shared" si="359"/>
        <v/>
      </c>
      <c r="BT910" s="140">
        <f t="shared" si="360"/>
        <v>0</v>
      </c>
      <c r="BU910" s="119">
        <f t="shared" si="361"/>
        <v>7.2659994792861143E-2</v>
      </c>
      <c r="BV910" s="119" t="str">
        <f t="shared" si="362"/>
        <v/>
      </c>
      <c r="BZ910" s="136">
        <f t="shared" si="344"/>
        <v>5.6832000000000971</v>
      </c>
      <c r="CA910" s="119">
        <f t="shared" si="342"/>
        <v>0.57718820352949929</v>
      </c>
      <c r="CB910" s="119">
        <f t="shared" si="343"/>
        <v>7.6437446517507723E-4</v>
      </c>
      <c r="CC910" s="119" t="str">
        <f t="shared" si="363"/>
        <v/>
      </c>
      <c r="CD910" s="121" t="str">
        <f t="shared" si="364"/>
        <v/>
      </c>
    </row>
    <row r="911" spans="51:82" ht="20.100000000000001" customHeight="1" x14ac:dyDescent="0.25">
      <c r="AY911" s="134">
        <v>882</v>
      </c>
      <c r="AZ911" s="119">
        <f t="shared" si="345"/>
        <v>-729.06656607878722</v>
      </c>
      <c r="BA911" s="140">
        <f t="shared" si="346"/>
        <v>2.3105105236887963E-4</v>
      </c>
      <c r="BB911" s="140">
        <f t="shared" si="347"/>
        <v>0.31846339429468423</v>
      </c>
      <c r="BC911" s="119" t="str">
        <f t="shared" si="348"/>
        <v/>
      </c>
      <c r="BD911" s="119">
        <f t="shared" si="349"/>
        <v>2.3105105236887963E-4</v>
      </c>
      <c r="BE911" s="119" t="str">
        <f t="shared" si="350"/>
        <v/>
      </c>
      <c r="BF911" s="119">
        <f t="shared" si="351"/>
        <v>0</v>
      </c>
      <c r="BG911" s="119">
        <f t="shared" si="352"/>
        <v>2.3105105236887963E-4</v>
      </c>
      <c r="BH911" s="119" t="str">
        <f t="shared" si="353"/>
        <v/>
      </c>
      <c r="BM911" s="134">
        <v>882</v>
      </c>
      <c r="BN911" s="119">
        <f t="shared" si="354"/>
        <v>-2.3139626719656334</v>
      </c>
      <c r="BO911" s="140">
        <f t="shared" si="355"/>
        <v>7.2797888825222479E-2</v>
      </c>
      <c r="BP911" s="140">
        <f t="shared" si="356"/>
        <v>0.31846339429468451</v>
      </c>
      <c r="BQ911" s="119" t="str">
        <f t="shared" si="357"/>
        <v/>
      </c>
      <c r="BR911" s="119">
        <f t="shared" si="358"/>
        <v>7.2797888825222479E-2</v>
      </c>
      <c r="BS911" s="119" t="str">
        <f t="shared" si="359"/>
        <v/>
      </c>
      <c r="BT911" s="140">
        <f t="shared" si="360"/>
        <v>0</v>
      </c>
      <c r="BU911" s="119">
        <f t="shared" si="361"/>
        <v>7.2797888825222479E-2</v>
      </c>
      <c r="BV911" s="119" t="str">
        <f t="shared" si="362"/>
        <v/>
      </c>
      <c r="BZ911" s="136">
        <f t="shared" si="344"/>
        <v>5.6896000000000972</v>
      </c>
      <c r="CA911" s="119">
        <f t="shared" si="342"/>
        <v>0.57642382906432421</v>
      </c>
      <c r="CB911" s="119">
        <f t="shared" si="343"/>
        <v>7.6407805939338047E-4</v>
      </c>
      <c r="CC911" s="119" t="str">
        <f t="shared" si="363"/>
        <v/>
      </c>
      <c r="CD911" s="121" t="str">
        <f t="shared" si="364"/>
        <v/>
      </c>
    </row>
    <row r="912" spans="51:82" ht="20.100000000000001" customHeight="1" x14ac:dyDescent="0.25">
      <c r="AY912" s="134">
        <v>883</v>
      </c>
      <c r="AZ912" s="119">
        <f t="shared" si="345"/>
        <v>-722.88803585777987</v>
      </c>
      <c r="BA912" s="140">
        <f t="shared" si="346"/>
        <v>2.314858369167496E-4</v>
      </c>
      <c r="BB912" s="140">
        <f t="shared" si="347"/>
        <v>0.31989229485341664</v>
      </c>
      <c r="BC912" s="119" t="str">
        <f t="shared" si="348"/>
        <v/>
      </c>
      <c r="BD912" s="119">
        <f t="shared" si="349"/>
        <v>2.314858369167496E-4</v>
      </c>
      <c r="BE912" s="119" t="str">
        <f t="shared" si="350"/>
        <v/>
      </c>
      <c r="BF912" s="119">
        <f t="shared" si="351"/>
        <v>0</v>
      </c>
      <c r="BG912" s="119">
        <f t="shared" si="352"/>
        <v>2.314858369167496E-4</v>
      </c>
      <c r="BH912" s="119" t="str">
        <f t="shared" si="353"/>
        <v/>
      </c>
      <c r="BM912" s="134">
        <v>883</v>
      </c>
      <c r="BN912" s="119">
        <f t="shared" si="354"/>
        <v>-2.2943528188133833</v>
      </c>
      <c r="BO912" s="140">
        <f t="shared" si="355"/>
        <v>7.2934877585300595E-2</v>
      </c>
      <c r="BP912" s="140">
        <f t="shared" si="356"/>
        <v>0.31989229485341664</v>
      </c>
      <c r="BQ912" s="119" t="str">
        <f t="shared" si="357"/>
        <v/>
      </c>
      <c r="BR912" s="119">
        <f t="shared" si="358"/>
        <v>7.2934877585300595E-2</v>
      </c>
      <c r="BS912" s="119" t="str">
        <f t="shared" si="359"/>
        <v/>
      </c>
      <c r="BT912" s="140">
        <f t="shared" si="360"/>
        <v>0</v>
      </c>
      <c r="BU912" s="119">
        <f t="shared" si="361"/>
        <v>7.2934877585300595E-2</v>
      </c>
      <c r="BV912" s="119" t="str">
        <f t="shared" si="362"/>
        <v/>
      </c>
      <c r="BZ912" s="136">
        <f t="shared" si="344"/>
        <v>5.6960000000000974</v>
      </c>
      <c r="CA912" s="119">
        <f t="shared" si="342"/>
        <v>0.57565975100493083</v>
      </c>
      <c r="CB912" s="119">
        <f t="shared" si="343"/>
        <v>7.6377935521954043E-4</v>
      </c>
      <c r="CC912" s="119" t="str">
        <f t="shared" si="363"/>
        <v/>
      </c>
      <c r="CD912" s="121" t="str">
        <f t="shared" si="364"/>
        <v/>
      </c>
    </row>
    <row r="913" spans="51:82" ht="20.100000000000001" customHeight="1" x14ac:dyDescent="0.25">
      <c r="AY913" s="134">
        <v>884</v>
      </c>
      <c r="AZ913" s="119">
        <f t="shared" si="345"/>
        <v>-716.70950563677343</v>
      </c>
      <c r="BA913" s="140">
        <f t="shared" si="346"/>
        <v>2.3191772891505426E-4</v>
      </c>
      <c r="BB913" s="140">
        <f t="shared" si="347"/>
        <v>0.32132387281569263</v>
      </c>
      <c r="BC913" s="119" t="str">
        <f t="shared" si="348"/>
        <v/>
      </c>
      <c r="BD913" s="119">
        <f t="shared" si="349"/>
        <v>2.3191772891505426E-4</v>
      </c>
      <c r="BE913" s="119" t="str">
        <f t="shared" si="350"/>
        <v/>
      </c>
      <c r="BF913" s="119">
        <f t="shared" si="351"/>
        <v>0</v>
      </c>
      <c r="BG913" s="119">
        <f t="shared" si="352"/>
        <v>2.3191772891505426E-4</v>
      </c>
      <c r="BH913" s="119" t="str">
        <f t="shared" si="353"/>
        <v/>
      </c>
      <c r="BM913" s="134">
        <v>884</v>
      </c>
      <c r="BN913" s="119">
        <f t="shared" si="354"/>
        <v>-2.2747429656611331</v>
      </c>
      <c r="BO913" s="140">
        <f t="shared" si="355"/>
        <v>7.3070954981853162E-2</v>
      </c>
      <c r="BP913" s="140">
        <f t="shared" si="356"/>
        <v>0.32132387281569263</v>
      </c>
      <c r="BQ913" s="119" t="str">
        <f t="shared" si="357"/>
        <v/>
      </c>
      <c r="BR913" s="119">
        <f t="shared" si="358"/>
        <v>7.3070954981853162E-2</v>
      </c>
      <c r="BS913" s="119" t="str">
        <f t="shared" si="359"/>
        <v/>
      </c>
      <c r="BT913" s="140">
        <f t="shared" si="360"/>
        <v>0</v>
      </c>
      <c r="BU913" s="119">
        <f t="shared" si="361"/>
        <v>7.3070954981853162E-2</v>
      </c>
      <c r="BV913" s="119" t="str">
        <f t="shared" si="362"/>
        <v/>
      </c>
      <c r="BZ913" s="136">
        <f t="shared" si="344"/>
        <v>5.7024000000000976</v>
      </c>
      <c r="CA913" s="119">
        <f t="shared" si="342"/>
        <v>0.57489597164971129</v>
      </c>
      <c r="CB913" s="119">
        <f t="shared" si="343"/>
        <v>7.6347836085344234E-4</v>
      </c>
      <c r="CC913" s="119" t="str">
        <f t="shared" si="363"/>
        <v/>
      </c>
      <c r="CD913" s="121" t="str">
        <f t="shared" si="364"/>
        <v/>
      </c>
    </row>
    <row r="914" spans="51:82" ht="20.100000000000001" customHeight="1" x14ac:dyDescent="0.25">
      <c r="AY914" s="134">
        <v>885</v>
      </c>
      <c r="AZ914" s="119">
        <f t="shared" si="345"/>
        <v>-710.53097541576699</v>
      </c>
      <c r="BA914" s="140">
        <f t="shared" si="346"/>
        <v>2.32346709133727E-4</v>
      </c>
      <c r="BB914" s="140">
        <f t="shared" si="347"/>
        <v>0.32275811025034762</v>
      </c>
      <c r="BC914" s="119" t="str">
        <f t="shared" si="348"/>
        <v/>
      </c>
      <c r="BD914" s="119">
        <f t="shared" si="349"/>
        <v>2.32346709133727E-4</v>
      </c>
      <c r="BE914" s="119" t="str">
        <f t="shared" si="350"/>
        <v/>
      </c>
      <c r="BF914" s="119">
        <f t="shared" si="351"/>
        <v>0</v>
      </c>
      <c r="BG914" s="119">
        <f t="shared" si="352"/>
        <v>2.32346709133727E-4</v>
      </c>
      <c r="BH914" s="119" t="str">
        <f t="shared" si="353"/>
        <v/>
      </c>
      <c r="BM914" s="134">
        <v>885</v>
      </c>
      <c r="BN914" s="119">
        <f t="shared" si="354"/>
        <v>-2.2551331125088794</v>
      </c>
      <c r="BO914" s="140">
        <f t="shared" si="355"/>
        <v>7.3206114956010315E-2</v>
      </c>
      <c r="BP914" s="140">
        <f t="shared" si="356"/>
        <v>0.3227581102503479</v>
      </c>
      <c r="BQ914" s="119" t="str">
        <f t="shared" si="357"/>
        <v/>
      </c>
      <c r="BR914" s="119">
        <f t="shared" si="358"/>
        <v>7.3206114956010315E-2</v>
      </c>
      <c r="BS914" s="119" t="str">
        <f t="shared" si="359"/>
        <v/>
      </c>
      <c r="BT914" s="140">
        <f t="shared" si="360"/>
        <v>0</v>
      </c>
      <c r="BU914" s="119">
        <f t="shared" si="361"/>
        <v>7.3206114956010315E-2</v>
      </c>
      <c r="BV914" s="119" t="str">
        <f t="shared" si="362"/>
        <v/>
      </c>
      <c r="BZ914" s="136">
        <f t="shared" si="344"/>
        <v>5.7088000000000978</v>
      </c>
      <c r="CA914" s="119">
        <f t="shared" si="342"/>
        <v>0.57413249328885785</v>
      </c>
      <c r="CB914" s="119">
        <f t="shared" si="343"/>
        <v>7.6317508448964233E-4</v>
      </c>
      <c r="CC914" s="119" t="str">
        <f t="shared" si="363"/>
        <v/>
      </c>
      <c r="CD914" s="121" t="str">
        <f t="shared" si="364"/>
        <v/>
      </c>
    </row>
    <row r="915" spans="51:82" ht="20.100000000000001" customHeight="1" x14ac:dyDescent="0.25">
      <c r="AY915" s="134">
        <v>886</v>
      </c>
      <c r="AZ915" s="119">
        <f t="shared" si="345"/>
        <v>-704.35244519476055</v>
      </c>
      <c r="BA915" s="140">
        <f t="shared" si="346"/>
        <v>2.3277275844687108E-4</v>
      </c>
      <c r="BB915" s="140">
        <f t="shared" si="347"/>
        <v>0.32419498910772415</v>
      </c>
      <c r="BC915" s="119" t="str">
        <f t="shared" si="348"/>
        <v/>
      </c>
      <c r="BD915" s="119">
        <f t="shared" si="349"/>
        <v>2.3277275844687108E-4</v>
      </c>
      <c r="BE915" s="119" t="str">
        <f t="shared" si="350"/>
        <v/>
      </c>
      <c r="BF915" s="119">
        <f t="shared" si="351"/>
        <v>0</v>
      </c>
      <c r="BG915" s="119">
        <f t="shared" si="352"/>
        <v>2.3277275844687108E-4</v>
      </c>
      <c r="BH915" s="119" t="str">
        <f t="shared" si="353"/>
        <v/>
      </c>
      <c r="BM915" s="134">
        <v>886</v>
      </c>
      <c r="BN915" s="119">
        <f t="shared" si="354"/>
        <v>-2.2355232593566292</v>
      </c>
      <c r="BO915" s="140">
        <f t="shared" si="355"/>
        <v>7.3340351481723284E-2</v>
      </c>
      <c r="BP915" s="140">
        <f t="shared" si="356"/>
        <v>0.32419498910772437</v>
      </c>
      <c r="BQ915" s="119" t="str">
        <f t="shared" si="357"/>
        <v/>
      </c>
      <c r="BR915" s="119">
        <f t="shared" si="358"/>
        <v>7.3340351481723284E-2</v>
      </c>
      <c r="BS915" s="119" t="str">
        <f t="shared" si="359"/>
        <v/>
      </c>
      <c r="BT915" s="140">
        <f t="shared" si="360"/>
        <v>0</v>
      </c>
      <c r="BU915" s="119">
        <f t="shared" si="361"/>
        <v>7.3340351481723284E-2</v>
      </c>
      <c r="BV915" s="119" t="str">
        <f t="shared" si="362"/>
        <v/>
      </c>
      <c r="BZ915" s="136">
        <f t="shared" si="344"/>
        <v>5.715200000000098</v>
      </c>
      <c r="CA915" s="119">
        <f t="shared" si="342"/>
        <v>0.57336931820436821</v>
      </c>
      <c r="CB915" s="119">
        <f t="shared" si="343"/>
        <v>7.6286953431692339E-4</v>
      </c>
      <c r="CC915" s="119" t="str">
        <f t="shared" si="363"/>
        <v/>
      </c>
      <c r="CD915" s="121" t="str">
        <f t="shared" si="364"/>
        <v/>
      </c>
    </row>
    <row r="916" spans="51:82" ht="20.100000000000001" customHeight="1" x14ac:dyDescent="0.25">
      <c r="AY916" s="134">
        <v>887</v>
      </c>
      <c r="AZ916" s="119">
        <f t="shared" si="345"/>
        <v>-698.1739149737532</v>
      </c>
      <c r="BA916" s="140">
        <f t="shared" si="346"/>
        <v>2.3319585783417756E-4</v>
      </c>
      <c r="BB916" s="140">
        <f t="shared" si="347"/>
        <v>0.32563449122032062</v>
      </c>
      <c r="BC916" s="119" t="str">
        <f t="shared" si="348"/>
        <v/>
      </c>
      <c r="BD916" s="119">
        <f t="shared" si="349"/>
        <v>2.3319585783417756E-4</v>
      </c>
      <c r="BE916" s="119" t="str">
        <f t="shared" si="350"/>
        <v/>
      </c>
      <c r="BF916" s="119">
        <f t="shared" si="351"/>
        <v>0</v>
      </c>
      <c r="BG916" s="119">
        <f t="shared" si="352"/>
        <v>2.3319585783417756E-4</v>
      </c>
      <c r="BH916" s="119" t="str">
        <f t="shared" si="353"/>
        <v/>
      </c>
      <c r="BM916" s="134">
        <v>887</v>
      </c>
      <c r="BN916" s="119">
        <f t="shared" si="354"/>
        <v>-2.215913406204379</v>
      </c>
      <c r="BO916" s="140">
        <f t="shared" si="355"/>
        <v>7.3473658566211172E-2</v>
      </c>
      <c r="BP916" s="140">
        <f t="shared" si="356"/>
        <v>0.32563449122032062</v>
      </c>
      <c r="BQ916" s="119" t="str">
        <f t="shared" si="357"/>
        <v/>
      </c>
      <c r="BR916" s="119">
        <f t="shared" si="358"/>
        <v>7.3473658566211172E-2</v>
      </c>
      <c r="BS916" s="119" t="str">
        <f t="shared" si="359"/>
        <v/>
      </c>
      <c r="BT916" s="140">
        <f t="shared" si="360"/>
        <v>0</v>
      </c>
      <c r="BU916" s="119">
        <f t="shared" si="361"/>
        <v>7.3473658566211172E-2</v>
      </c>
      <c r="BV916" s="119" t="str">
        <f t="shared" si="362"/>
        <v/>
      </c>
      <c r="BZ916" s="136">
        <f t="shared" si="344"/>
        <v>5.7216000000000982</v>
      </c>
      <c r="CA916" s="119">
        <f t="shared" si="342"/>
        <v>0.57260644867005128</v>
      </c>
      <c r="CB916" s="119">
        <f t="shared" si="343"/>
        <v>7.6256171851762922E-4</v>
      </c>
      <c r="CC916" s="119" t="str">
        <f t="shared" si="363"/>
        <v/>
      </c>
      <c r="CD916" s="121" t="str">
        <f t="shared" si="364"/>
        <v/>
      </c>
    </row>
    <row r="917" spans="51:82" ht="20.100000000000001" customHeight="1" x14ac:dyDescent="0.25">
      <c r="AY917" s="134">
        <v>888</v>
      </c>
      <c r="AZ917" s="119">
        <f t="shared" si="345"/>
        <v>-691.99538475274676</v>
      </c>
      <c r="BA917" s="140">
        <f t="shared" si="346"/>
        <v>2.3361598838233719E-4</v>
      </c>
      <c r="BB917" s="140">
        <f t="shared" si="347"/>
        <v>0.32707659830344682</v>
      </c>
      <c r="BC917" s="119" t="str">
        <f t="shared" si="348"/>
        <v/>
      </c>
      <c r="BD917" s="119">
        <f t="shared" si="349"/>
        <v>2.3361598838233719E-4</v>
      </c>
      <c r="BE917" s="119" t="str">
        <f t="shared" si="350"/>
        <v/>
      </c>
      <c r="BF917" s="119">
        <f t="shared" si="351"/>
        <v>0</v>
      </c>
      <c r="BG917" s="119">
        <f t="shared" si="352"/>
        <v>2.3361598838233719E-4</v>
      </c>
      <c r="BH917" s="119" t="str">
        <f t="shared" si="353"/>
        <v/>
      </c>
      <c r="BM917" s="134">
        <v>888</v>
      </c>
      <c r="BN917" s="119">
        <f t="shared" si="354"/>
        <v>-2.1963035530521289</v>
      </c>
      <c r="BO917" s="140">
        <f t="shared" si="355"/>
        <v>7.3606030250405768E-2</v>
      </c>
      <c r="BP917" s="140">
        <f t="shared" si="356"/>
        <v>0.32707659830344676</v>
      </c>
      <c r="BQ917" s="119" t="str">
        <f t="shared" si="357"/>
        <v/>
      </c>
      <c r="BR917" s="119">
        <f t="shared" si="358"/>
        <v>7.3606030250405768E-2</v>
      </c>
      <c r="BS917" s="119" t="str">
        <f t="shared" si="359"/>
        <v/>
      </c>
      <c r="BT917" s="140">
        <f t="shared" si="360"/>
        <v>0</v>
      </c>
      <c r="BU917" s="119">
        <f t="shared" si="361"/>
        <v>7.3606030250405768E-2</v>
      </c>
      <c r="BV917" s="119" t="str">
        <f t="shared" si="362"/>
        <v/>
      </c>
      <c r="BZ917" s="136">
        <f t="shared" si="344"/>
        <v>5.7280000000000983</v>
      </c>
      <c r="CA917" s="119">
        <f t="shared" si="342"/>
        <v>0.57184388695153365</v>
      </c>
      <c r="CB917" s="119">
        <f t="shared" si="343"/>
        <v>7.6225164526588784E-4</v>
      </c>
      <c r="CC917" s="119" t="str">
        <f t="shared" si="363"/>
        <v/>
      </c>
      <c r="CD917" s="121" t="str">
        <f t="shared" si="364"/>
        <v/>
      </c>
    </row>
    <row r="918" spans="51:82" ht="20.100000000000001" customHeight="1" x14ac:dyDescent="0.25">
      <c r="AY918" s="134">
        <v>889</v>
      </c>
      <c r="AZ918" s="119">
        <f t="shared" si="345"/>
        <v>-685.81685453174032</v>
      </c>
      <c r="BA918" s="140">
        <f t="shared" si="346"/>
        <v>2.3403313128644656E-4</v>
      </c>
      <c r="BB918" s="140">
        <f t="shared" si="347"/>
        <v>0.32852129195589119</v>
      </c>
      <c r="BC918" s="119" t="str">
        <f t="shared" si="348"/>
        <v/>
      </c>
      <c r="BD918" s="119">
        <f t="shared" si="349"/>
        <v>2.3403313128644656E-4</v>
      </c>
      <c r="BE918" s="119" t="str">
        <f t="shared" si="350"/>
        <v/>
      </c>
      <c r="BF918" s="119">
        <f t="shared" si="351"/>
        <v>0</v>
      </c>
      <c r="BG918" s="119">
        <f t="shared" si="352"/>
        <v>2.3403313128644656E-4</v>
      </c>
      <c r="BH918" s="119" t="str">
        <f t="shared" si="353"/>
        <v/>
      </c>
      <c r="BM918" s="134">
        <v>889</v>
      </c>
      <c r="BN918" s="119">
        <f t="shared" si="354"/>
        <v>-2.1766936998998752</v>
      </c>
      <c r="BO918" s="140">
        <f t="shared" si="355"/>
        <v>7.3737460609394595E-2</v>
      </c>
      <c r="BP918" s="140">
        <f t="shared" si="356"/>
        <v>0.32852129195589136</v>
      </c>
      <c r="BQ918" s="119" t="str">
        <f t="shared" si="357"/>
        <v/>
      </c>
      <c r="BR918" s="119">
        <f t="shared" si="358"/>
        <v>7.3737460609394595E-2</v>
      </c>
      <c r="BS918" s="119" t="str">
        <f t="shared" si="359"/>
        <v/>
      </c>
      <c r="BT918" s="140">
        <f t="shared" si="360"/>
        <v>0</v>
      </c>
      <c r="BU918" s="119">
        <f t="shared" si="361"/>
        <v>7.3737460609394595E-2</v>
      </c>
      <c r="BV918" s="119" t="str">
        <f t="shared" si="362"/>
        <v/>
      </c>
      <c r="BZ918" s="136">
        <f t="shared" si="344"/>
        <v>5.7344000000000985</v>
      </c>
      <c r="CA918" s="119">
        <f t="shared" si="342"/>
        <v>0.57108163530626777</v>
      </c>
      <c r="CB918" s="119">
        <f t="shared" si="343"/>
        <v>7.6193932273316278E-4</v>
      </c>
      <c r="CC918" s="119" t="str">
        <f t="shared" si="363"/>
        <v/>
      </c>
      <c r="CD918" s="121" t="str">
        <f t="shared" si="364"/>
        <v/>
      </c>
    </row>
    <row r="919" spans="51:82" ht="20.100000000000001" customHeight="1" x14ac:dyDescent="0.25">
      <c r="AY919" s="134">
        <v>890</v>
      </c>
      <c r="AZ919" s="119">
        <f t="shared" si="345"/>
        <v>-679.63832431073388</v>
      </c>
      <c r="BA919" s="140">
        <f t="shared" si="346"/>
        <v>2.3444726785140787E-4</v>
      </c>
      <c r="BB919" s="140">
        <f t="shared" si="347"/>
        <v>0.32996855366059352</v>
      </c>
      <c r="BC919" s="119" t="str">
        <f t="shared" si="348"/>
        <v/>
      </c>
      <c r="BD919" s="119">
        <f t="shared" si="349"/>
        <v>2.3444726785140787E-4</v>
      </c>
      <c r="BE919" s="119" t="str">
        <f t="shared" si="350"/>
        <v/>
      </c>
      <c r="BF919" s="119">
        <f t="shared" si="351"/>
        <v>0</v>
      </c>
      <c r="BG919" s="119">
        <f t="shared" si="352"/>
        <v>2.3444726785140787E-4</v>
      </c>
      <c r="BH919" s="119" t="str">
        <f t="shared" si="353"/>
        <v/>
      </c>
      <c r="BM919" s="134">
        <v>890</v>
      </c>
      <c r="BN919" s="119">
        <f t="shared" si="354"/>
        <v>-2.157083846747625</v>
      </c>
      <c r="BO919" s="140">
        <f t="shared" si="355"/>
        <v>7.3867943752861875E-2</v>
      </c>
      <c r="BP919" s="140">
        <f t="shared" si="356"/>
        <v>0.32996855366059374</v>
      </c>
      <c r="BQ919" s="119" t="str">
        <f t="shared" si="357"/>
        <v/>
      </c>
      <c r="BR919" s="119">
        <f t="shared" si="358"/>
        <v>7.3867943752861875E-2</v>
      </c>
      <c r="BS919" s="119" t="str">
        <f t="shared" si="359"/>
        <v/>
      </c>
      <c r="BT919" s="140">
        <f t="shared" si="360"/>
        <v>0</v>
      </c>
      <c r="BU919" s="119">
        <f t="shared" si="361"/>
        <v>7.3867943752861875E-2</v>
      </c>
      <c r="BV919" s="119" t="str">
        <f t="shared" si="362"/>
        <v/>
      </c>
      <c r="BZ919" s="136">
        <f t="shared" si="344"/>
        <v>5.7408000000000987</v>
      </c>
      <c r="CA919" s="119">
        <f t="shared" ref="CA919:CA982" si="365">_xlfn.CHISQ.DIST.RT(BZ919,7)</f>
        <v>0.5703196959835346</v>
      </c>
      <c r="CB919" s="119">
        <f t="shared" ref="CB919:CB982" si="366">CA919-CA920</f>
        <v>7.6162475908059246E-4</v>
      </c>
      <c r="CC919" s="119" t="str">
        <f t="shared" si="363"/>
        <v/>
      </c>
      <c r="CD919" s="121" t="str">
        <f t="shared" si="364"/>
        <v/>
      </c>
    </row>
    <row r="920" spans="51:82" ht="20.100000000000001" customHeight="1" x14ac:dyDescent="0.25">
      <c r="AY920" s="134">
        <v>891</v>
      </c>
      <c r="AZ920" s="119">
        <f t="shared" si="345"/>
        <v>-673.45979408972653</v>
      </c>
      <c r="BA920" s="140">
        <f t="shared" si="346"/>
        <v>2.3485837949332284E-4</v>
      </c>
      <c r="BB920" s="140">
        <f t="shared" si="347"/>
        <v>0.33141836478532877</v>
      </c>
      <c r="BC920" s="119" t="str">
        <f t="shared" si="348"/>
        <v/>
      </c>
      <c r="BD920" s="119">
        <f t="shared" si="349"/>
        <v>2.3485837949332284E-4</v>
      </c>
      <c r="BE920" s="119" t="str">
        <f t="shared" si="350"/>
        <v/>
      </c>
      <c r="BF920" s="119">
        <f t="shared" si="351"/>
        <v>0</v>
      </c>
      <c r="BG920" s="119">
        <f t="shared" si="352"/>
        <v>2.3485837949332284E-4</v>
      </c>
      <c r="BH920" s="119" t="str">
        <f t="shared" si="353"/>
        <v/>
      </c>
      <c r="BM920" s="134">
        <v>891</v>
      </c>
      <c r="BN920" s="119">
        <f t="shared" si="354"/>
        <v>-2.1374739935953748</v>
      </c>
      <c r="BO920" s="140">
        <f t="shared" si="355"/>
        <v>7.3997473825527793E-2</v>
      </c>
      <c r="BP920" s="140">
        <f t="shared" si="356"/>
        <v>0.33141836478532871</v>
      </c>
      <c r="BQ920" s="119" t="str">
        <f t="shared" si="357"/>
        <v/>
      </c>
      <c r="BR920" s="119">
        <f t="shared" si="358"/>
        <v>7.3997473825527793E-2</v>
      </c>
      <c r="BS920" s="119" t="str">
        <f t="shared" si="359"/>
        <v/>
      </c>
      <c r="BT920" s="140">
        <f t="shared" si="360"/>
        <v>0</v>
      </c>
      <c r="BU920" s="119">
        <f t="shared" si="361"/>
        <v>7.3997473825527793E-2</v>
      </c>
      <c r="BV920" s="119" t="str">
        <f t="shared" si="362"/>
        <v/>
      </c>
      <c r="BZ920" s="136">
        <f t="shared" si="344"/>
        <v>5.7472000000000989</v>
      </c>
      <c r="CA920" s="119">
        <f t="shared" si="365"/>
        <v>0.56955807122445401</v>
      </c>
      <c r="CB920" s="119">
        <f t="shared" si="366"/>
        <v>7.6130796246420829E-4</v>
      </c>
      <c r="CC920" s="119" t="str">
        <f t="shared" si="363"/>
        <v/>
      </c>
      <c r="CD920" s="121" t="str">
        <f t="shared" si="364"/>
        <v/>
      </c>
    </row>
    <row r="921" spans="51:82" ht="20.100000000000001" customHeight="1" x14ac:dyDescent="0.25">
      <c r="AY921" s="134">
        <v>892</v>
      </c>
      <c r="AZ921" s="119">
        <f t="shared" si="345"/>
        <v>-667.28126386872009</v>
      </c>
      <c r="BA921" s="140">
        <f t="shared" si="346"/>
        <v>2.3526644774087935E-4</v>
      </c>
      <c r="BB921" s="140">
        <f t="shared" si="347"/>
        <v>0.33287070658339679</v>
      </c>
      <c r="BC921" s="119" t="str">
        <f t="shared" si="348"/>
        <v/>
      </c>
      <c r="BD921" s="119">
        <f t="shared" si="349"/>
        <v>2.3526644774087935E-4</v>
      </c>
      <c r="BE921" s="119" t="str">
        <f t="shared" si="350"/>
        <v/>
      </c>
      <c r="BF921" s="119">
        <f t="shared" si="351"/>
        <v>0</v>
      </c>
      <c r="BG921" s="119">
        <f t="shared" si="352"/>
        <v>2.3526644774087935E-4</v>
      </c>
      <c r="BH921" s="119" t="str">
        <f t="shared" si="353"/>
        <v/>
      </c>
      <c r="BM921" s="134">
        <v>892</v>
      </c>
      <c r="BN921" s="119">
        <f t="shared" si="354"/>
        <v>-2.1178641404431211</v>
      </c>
      <c r="BO921" s="140">
        <f t="shared" si="355"/>
        <v>7.4126045007585406E-2</v>
      </c>
      <c r="BP921" s="140">
        <f t="shared" si="356"/>
        <v>0.33287070658339701</v>
      </c>
      <c r="BQ921" s="119" t="str">
        <f t="shared" si="357"/>
        <v/>
      </c>
      <c r="BR921" s="119">
        <f t="shared" si="358"/>
        <v>7.4126045007585406E-2</v>
      </c>
      <c r="BS921" s="119" t="str">
        <f t="shared" si="359"/>
        <v/>
      </c>
      <c r="BT921" s="140">
        <f t="shared" si="360"/>
        <v>0</v>
      </c>
      <c r="BU921" s="119">
        <f t="shared" si="361"/>
        <v>7.4126045007585406E-2</v>
      </c>
      <c r="BV921" s="119" t="str">
        <f t="shared" si="362"/>
        <v/>
      </c>
      <c r="BZ921" s="136">
        <f t="shared" ref="BZ921:BZ984" si="367">BZ920+$CC$19</f>
        <v>5.7536000000000991</v>
      </c>
      <c r="CA921" s="119">
        <f t="shared" si="365"/>
        <v>0.5687967632619898</v>
      </c>
      <c r="CB921" s="119">
        <f t="shared" si="366"/>
        <v>7.609889410337134E-4</v>
      </c>
      <c r="CC921" s="119" t="str">
        <f t="shared" si="363"/>
        <v/>
      </c>
      <c r="CD921" s="121" t="str">
        <f t="shared" si="364"/>
        <v/>
      </c>
    </row>
    <row r="922" spans="51:82" ht="20.100000000000001" customHeight="1" x14ac:dyDescent="0.25">
      <c r="AY922" s="134">
        <v>893</v>
      </c>
      <c r="AZ922" s="119">
        <f t="shared" si="345"/>
        <v>-661.10273364771365</v>
      </c>
      <c r="BA922" s="140">
        <f t="shared" si="346"/>
        <v>2.3567145423673247E-4</v>
      </c>
      <c r="BB922" s="140">
        <f t="shared" si="347"/>
        <v>0.33432556019432408</v>
      </c>
      <c r="BC922" s="119" t="str">
        <f t="shared" si="348"/>
        <v/>
      </c>
      <c r="BD922" s="119">
        <f t="shared" si="349"/>
        <v>2.3567145423673247E-4</v>
      </c>
      <c r="BE922" s="119" t="str">
        <f t="shared" si="350"/>
        <v/>
      </c>
      <c r="BF922" s="119">
        <f t="shared" si="351"/>
        <v>0</v>
      </c>
      <c r="BG922" s="119">
        <f t="shared" si="352"/>
        <v>2.3567145423673247E-4</v>
      </c>
      <c r="BH922" s="119" t="str">
        <f t="shared" si="353"/>
        <v/>
      </c>
      <c r="BM922" s="134">
        <v>893</v>
      </c>
      <c r="BN922" s="119">
        <f t="shared" si="354"/>
        <v>-2.0982542872908709</v>
      </c>
      <c r="BO922" s="140">
        <f t="shared" si="355"/>
        <v>7.4253651515135688E-2</v>
      </c>
      <c r="BP922" s="140">
        <f t="shared" si="356"/>
        <v>0.33432556019432424</v>
      </c>
      <c r="BQ922" s="119" t="str">
        <f t="shared" si="357"/>
        <v/>
      </c>
      <c r="BR922" s="119">
        <f t="shared" si="358"/>
        <v>7.4253651515135688E-2</v>
      </c>
      <c r="BS922" s="119" t="str">
        <f t="shared" si="359"/>
        <v/>
      </c>
      <c r="BT922" s="140">
        <f t="shared" si="360"/>
        <v>0</v>
      </c>
      <c r="BU922" s="119">
        <f t="shared" si="361"/>
        <v>7.4253651515135688E-2</v>
      </c>
      <c r="BV922" s="119" t="str">
        <f t="shared" si="362"/>
        <v/>
      </c>
      <c r="BZ922" s="136">
        <f t="shared" si="367"/>
        <v>5.7600000000000993</v>
      </c>
      <c r="CA922" s="119">
        <f t="shared" si="365"/>
        <v>0.56803577432095609</v>
      </c>
      <c r="CB922" s="119">
        <f t="shared" si="366"/>
        <v>7.6066770293137242E-4</v>
      </c>
      <c r="CC922" s="119" t="str">
        <f t="shared" si="363"/>
        <v/>
      </c>
      <c r="CD922" s="121" t="str">
        <f t="shared" si="364"/>
        <v/>
      </c>
    </row>
    <row r="923" spans="51:82" ht="20.100000000000001" customHeight="1" x14ac:dyDescent="0.25">
      <c r="AY923" s="134">
        <v>894</v>
      </c>
      <c r="AZ923" s="119">
        <f t="shared" si="345"/>
        <v>-654.92420342670721</v>
      </c>
      <c r="BA923" s="140">
        <f t="shared" si="346"/>
        <v>2.3607338073887831E-4</v>
      </c>
      <c r="BB923" s="140">
        <f t="shared" si="347"/>
        <v>0.33578290664457111</v>
      </c>
      <c r="BC923" s="119" t="str">
        <f t="shared" si="348"/>
        <v/>
      </c>
      <c r="BD923" s="119">
        <f t="shared" si="349"/>
        <v>2.3607338073887831E-4</v>
      </c>
      <c r="BE923" s="119" t="str">
        <f t="shared" si="350"/>
        <v/>
      </c>
      <c r="BF923" s="119">
        <f t="shared" si="351"/>
        <v>0</v>
      </c>
      <c r="BG923" s="119">
        <f t="shared" si="352"/>
        <v>2.3607338073887831E-4</v>
      </c>
      <c r="BH923" s="119" t="str">
        <f t="shared" si="353"/>
        <v/>
      </c>
      <c r="BM923" s="134">
        <v>894</v>
      </c>
      <c r="BN923" s="119">
        <f t="shared" si="354"/>
        <v>-2.0786444341386208</v>
      </c>
      <c r="BO923" s="140">
        <f t="shared" si="355"/>
        <v>7.4380287600620432E-2</v>
      </c>
      <c r="BP923" s="140">
        <f t="shared" si="356"/>
        <v>0.33578290664457128</v>
      </c>
      <c r="BQ923" s="119" t="str">
        <f t="shared" si="357"/>
        <v/>
      </c>
      <c r="BR923" s="119">
        <f t="shared" si="358"/>
        <v>7.4380287600620432E-2</v>
      </c>
      <c r="BS923" s="119" t="str">
        <f t="shared" si="359"/>
        <v/>
      </c>
      <c r="BT923" s="140">
        <f t="shared" si="360"/>
        <v>0</v>
      </c>
      <c r="BU923" s="119">
        <f t="shared" si="361"/>
        <v>7.4380287600620432E-2</v>
      </c>
      <c r="BV923" s="119" t="str">
        <f t="shared" si="362"/>
        <v/>
      </c>
      <c r="BZ923" s="136">
        <f t="shared" si="367"/>
        <v>5.7664000000000994</v>
      </c>
      <c r="CA923" s="119">
        <f t="shared" si="365"/>
        <v>0.56727510661802472</v>
      </c>
      <c r="CB923" s="119">
        <f t="shared" si="366"/>
        <v>7.603442562919005E-4</v>
      </c>
      <c r="CC923" s="119" t="str">
        <f t="shared" si="363"/>
        <v/>
      </c>
      <c r="CD923" s="121" t="str">
        <f t="shared" si="364"/>
        <v/>
      </c>
    </row>
    <row r="924" spans="51:82" ht="20.100000000000001" customHeight="1" x14ac:dyDescent="0.25">
      <c r="AY924" s="134">
        <v>895</v>
      </c>
      <c r="AZ924" s="119">
        <f t="shared" si="345"/>
        <v>-648.74567320569986</v>
      </c>
      <c r="BA924" s="140">
        <f t="shared" si="346"/>
        <v>2.3647220912202102E-4</v>
      </c>
      <c r="BB924" s="140">
        <f t="shared" si="347"/>
        <v>0.33724272684824952</v>
      </c>
      <c r="BC924" s="119" t="str">
        <f t="shared" si="348"/>
        <v/>
      </c>
      <c r="BD924" s="119">
        <f t="shared" si="349"/>
        <v>2.3647220912202102E-4</v>
      </c>
      <c r="BE924" s="119" t="str">
        <f t="shared" si="350"/>
        <v/>
      </c>
      <c r="BF924" s="119">
        <f t="shared" si="351"/>
        <v>0</v>
      </c>
      <c r="BG924" s="119">
        <f t="shared" si="352"/>
        <v>2.3647220912202102E-4</v>
      </c>
      <c r="BH924" s="119" t="str">
        <f t="shared" si="353"/>
        <v/>
      </c>
      <c r="BM924" s="134">
        <v>895</v>
      </c>
      <c r="BN924" s="119">
        <f t="shared" si="354"/>
        <v>-2.0590345809863706</v>
      </c>
      <c r="BO924" s="140">
        <f t="shared" si="355"/>
        <v>7.4505947553252919E-2</v>
      </c>
      <c r="BP924" s="140">
        <f t="shared" si="356"/>
        <v>0.33724272684824946</v>
      </c>
      <c r="BQ924" s="119" t="str">
        <f t="shared" si="357"/>
        <v/>
      </c>
      <c r="BR924" s="119">
        <f t="shared" si="358"/>
        <v>7.4505947553252919E-2</v>
      </c>
      <c r="BS924" s="119" t="str">
        <f t="shared" si="359"/>
        <v/>
      </c>
      <c r="BT924" s="140">
        <f t="shared" si="360"/>
        <v>0</v>
      </c>
      <c r="BU924" s="119">
        <f t="shared" si="361"/>
        <v>7.4505947553252919E-2</v>
      </c>
      <c r="BV924" s="119" t="str">
        <f t="shared" si="362"/>
        <v/>
      </c>
      <c r="BZ924" s="136">
        <f t="shared" si="367"/>
        <v>5.7728000000000996</v>
      </c>
      <c r="CA924" s="119">
        <f t="shared" si="365"/>
        <v>0.56651476236173282</v>
      </c>
      <c r="CB924" s="119">
        <f t="shared" si="366"/>
        <v>7.6001860924490572E-4</v>
      </c>
      <c r="CC924" s="119" t="str">
        <f t="shared" si="363"/>
        <v/>
      </c>
      <c r="CD924" s="121" t="str">
        <f t="shared" si="364"/>
        <v/>
      </c>
    </row>
    <row r="925" spans="51:82" ht="20.100000000000001" customHeight="1" x14ac:dyDescent="0.25">
      <c r="AY925" s="134">
        <v>896</v>
      </c>
      <c r="AZ925" s="119">
        <f t="shared" ref="AZ925:AZ988" si="368">$AZ$23+(AY925*$AZ$26)</f>
        <v>-642.56714298469342</v>
      </c>
      <c r="BA925" s="140">
        <f t="shared" ref="BA925:BA988" si="369">_xlfn.NORM.DIST($AZ925,$AZ$20,$AZ$21,0)</f>
        <v>2.3686792137893258E-4</v>
      </c>
      <c r="BB925" s="140">
        <f t="shared" ref="BB925:BB988" si="370">_xlfn.NORM.DIST($AZ925,$AZ$20,$AZ$21,1)</f>
        <v>0.33870500160784689</v>
      </c>
      <c r="BC925" s="119" t="str">
        <f t="shared" ref="BC925:BC988" si="371">IF(OR(BB925&lt;$BD$25,BB925&gt;$BD$26),BA925,"")</f>
        <v/>
      </c>
      <c r="BD925" s="119">
        <f t="shared" ref="BD925:BD988" si="372">IF(AND(BB925&gt;$BD$25,BB925&lt;$BD$26),BA925,"")</f>
        <v>2.3686792137893258E-4</v>
      </c>
      <c r="BE925" s="119" t="str">
        <f t="shared" ref="BE925:BE988" si="373">IF(BA925=MAX($BA$29:$BA$2029),BA925,"")</f>
        <v/>
      </c>
      <c r="BF925" s="119">
        <f t="shared" ref="BF925:BF988" si="374">_xlfn.NORM.DIST(AZ925,$BD$21,$BD$22,0)</f>
        <v>0</v>
      </c>
      <c r="BG925" s="119">
        <f t="shared" ref="BG925:BG988" si="375">IF(BF925=MAX($BF$29:$BF$2029),BA925,"")</f>
        <v>2.3686792137893258E-4</v>
      </c>
      <c r="BH925" s="119" t="str">
        <f t="shared" ref="BH925:BH988" si="376">IF(BG925=MIN($BG$29:$BG$2029),BG925,"")</f>
        <v/>
      </c>
      <c r="BM925" s="134">
        <v>896</v>
      </c>
      <c r="BN925" s="119">
        <f t="shared" ref="BN925:BN988" si="377">$BN$23+(BM925*$BN$26)</f>
        <v>-2.0394247278341169</v>
      </c>
      <c r="BO925" s="140">
        <f t="shared" ref="BO925:BO988" si="378">_xlfn.NORM.DIST(BN925,BN$20,BN$21,0)</f>
        <v>7.4630625699446507E-2</v>
      </c>
      <c r="BP925" s="140">
        <f t="shared" ref="BP925:BP988" si="379">_xlfn.NORM.DIST(BN925,BN$20,BN$21,1)</f>
        <v>0.338705001607847</v>
      </c>
      <c r="BQ925" s="119" t="str">
        <f t="shared" ref="BQ925:BQ988" si="380">IF(OR(BP925&lt;$BR$25,BP925&gt;$BR$26),BO925,"")</f>
        <v/>
      </c>
      <c r="BR925" s="119">
        <f t="shared" ref="BR925:BR988" si="381">IF(AND(BP925&gt;$BR$25,BP925&lt;$BR$26),BO925,"")</f>
        <v>7.4630625699446507E-2</v>
      </c>
      <c r="BS925" s="119" t="str">
        <f t="shared" ref="BS925:BS988" si="382">IF(BO925=MAX($BO$29:$BO$2029),BO925,"")</f>
        <v/>
      </c>
      <c r="BT925" s="140">
        <f t="shared" ref="BT925:BT988" si="383">_xlfn.NORM.DIST(BN925,$BR$21,$BR$22,0)</f>
        <v>0</v>
      </c>
      <c r="BU925" s="119">
        <f t="shared" ref="BU925:BU988" si="384">IF(BT925=MAX($BT$29:$BT$2029),BO925,"")</f>
        <v>7.4630625699446507E-2</v>
      </c>
      <c r="BV925" s="119" t="str">
        <f t="shared" ref="BV925:BV988" si="385">IF(BU925=MIN($BU$29:$BU$2029),BU925,"")</f>
        <v/>
      </c>
      <c r="BZ925" s="136">
        <f t="shared" si="367"/>
        <v>5.7792000000000998</v>
      </c>
      <c r="CA925" s="119">
        <f t="shared" si="365"/>
        <v>0.56575474375248791</v>
      </c>
      <c r="CB925" s="119">
        <f t="shared" si="366"/>
        <v>7.5969076991089235E-4</v>
      </c>
      <c r="CC925" s="119" t="str">
        <f t="shared" si="363"/>
        <v/>
      </c>
      <c r="CD925" s="121" t="str">
        <f t="shared" si="364"/>
        <v/>
      </c>
    </row>
    <row r="926" spans="51:82" ht="20.100000000000001" customHeight="1" x14ac:dyDescent="0.25">
      <c r="AY926" s="134">
        <v>897</v>
      </c>
      <c r="AZ926" s="119">
        <f t="shared" si="368"/>
        <v>-636.38861276368698</v>
      </c>
      <c r="BA926" s="140">
        <f t="shared" si="369"/>
        <v>2.3726049962180602E-4</v>
      </c>
      <c r="BB926" s="140">
        <f t="shared" si="370"/>
        <v>0.34016971161496123</v>
      </c>
      <c r="BC926" s="119" t="str">
        <f t="shared" si="371"/>
        <v/>
      </c>
      <c r="BD926" s="119">
        <f t="shared" si="372"/>
        <v>2.3726049962180602E-4</v>
      </c>
      <c r="BE926" s="119" t="str">
        <f t="shared" si="373"/>
        <v/>
      </c>
      <c r="BF926" s="119">
        <f t="shared" si="374"/>
        <v>0</v>
      </c>
      <c r="BG926" s="119">
        <f t="shared" si="375"/>
        <v>2.3726049962180602E-4</v>
      </c>
      <c r="BH926" s="119" t="str">
        <f t="shared" si="376"/>
        <v/>
      </c>
      <c r="BM926" s="134">
        <v>897</v>
      </c>
      <c r="BN926" s="119">
        <f t="shared" si="377"/>
        <v>-2.0198148746818667</v>
      </c>
      <c r="BO926" s="140">
        <f t="shared" si="378"/>
        <v>7.4754316403240748E-2</v>
      </c>
      <c r="BP926" s="140">
        <f t="shared" si="379"/>
        <v>0.34016971161496135</v>
      </c>
      <c r="BQ926" s="119" t="str">
        <f t="shared" si="380"/>
        <v/>
      </c>
      <c r="BR926" s="119">
        <f t="shared" si="381"/>
        <v>7.4754316403240748E-2</v>
      </c>
      <c r="BS926" s="119" t="str">
        <f t="shared" si="382"/>
        <v/>
      </c>
      <c r="BT926" s="140">
        <f t="shared" si="383"/>
        <v>0</v>
      </c>
      <c r="BU926" s="119">
        <f t="shared" si="384"/>
        <v>7.4754316403240748E-2</v>
      </c>
      <c r="BV926" s="119" t="str">
        <f t="shared" si="385"/>
        <v/>
      </c>
      <c r="BZ926" s="136">
        <f t="shared" si="367"/>
        <v>5.7856000000001</v>
      </c>
      <c r="CA926" s="119">
        <f t="shared" si="365"/>
        <v>0.56499505298257702</v>
      </c>
      <c r="CB926" s="119">
        <f t="shared" si="366"/>
        <v>7.593607464045915E-4</v>
      </c>
      <c r="CC926" s="119" t="str">
        <f t="shared" si="363"/>
        <v/>
      </c>
      <c r="CD926" s="121" t="str">
        <f t="shared" si="364"/>
        <v/>
      </c>
    </row>
    <row r="927" spans="51:82" ht="20.100000000000001" customHeight="1" x14ac:dyDescent="0.25">
      <c r="AY927" s="134">
        <v>898</v>
      </c>
      <c r="AZ927" s="119">
        <f t="shared" si="368"/>
        <v>-630.21008254268054</v>
      </c>
      <c r="BA927" s="140">
        <f t="shared" si="369"/>
        <v>2.3764992608360101E-4</v>
      </c>
      <c r="BB927" s="140">
        <f t="shared" si="370"/>
        <v>0.34163683745104245</v>
      </c>
      <c r="BC927" s="119" t="str">
        <f t="shared" si="371"/>
        <v/>
      </c>
      <c r="BD927" s="119">
        <f t="shared" si="372"/>
        <v>2.3764992608360101E-4</v>
      </c>
      <c r="BE927" s="119" t="str">
        <f t="shared" si="373"/>
        <v/>
      </c>
      <c r="BF927" s="119">
        <f t="shared" si="374"/>
        <v>0</v>
      </c>
      <c r="BG927" s="119">
        <f t="shared" si="375"/>
        <v>2.3764992608360101E-4</v>
      </c>
      <c r="BH927" s="119" t="str">
        <f t="shared" si="376"/>
        <v/>
      </c>
      <c r="BM927" s="134">
        <v>898</v>
      </c>
      <c r="BN927" s="119">
        <f t="shared" si="377"/>
        <v>-2.0002050215296165</v>
      </c>
      <c r="BO927" s="140">
        <f t="shared" si="378"/>
        <v>7.4877014066725478E-2</v>
      </c>
      <c r="BP927" s="140">
        <f t="shared" si="379"/>
        <v>0.34163683745104256</v>
      </c>
      <c r="BQ927" s="119" t="str">
        <f t="shared" si="380"/>
        <v/>
      </c>
      <c r="BR927" s="119">
        <f t="shared" si="381"/>
        <v>7.4877014066725478E-2</v>
      </c>
      <c r="BS927" s="119" t="str">
        <f t="shared" si="382"/>
        <v/>
      </c>
      <c r="BT927" s="140">
        <f t="shared" si="383"/>
        <v>0</v>
      </c>
      <c r="BU927" s="119">
        <f t="shared" si="384"/>
        <v>7.4877014066725478E-2</v>
      </c>
      <c r="BV927" s="119" t="str">
        <f t="shared" si="385"/>
        <v/>
      </c>
      <c r="BZ927" s="136">
        <f t="shared" si="367"/>
        <v>5.7920000000001002</v>
      </c>
      <c r="CA927" s="119">
        <f t="shared" si="365"/>
        <v>0.56423569223617243</v>
      </c>
      <c r="CB927" s="119">
        <f t="shared" si="366"/>
        <v>7.5902854683240761E-4</v>
      </c>
      <c r="CC927" s="119" t="str">
        <f t="shared" si="363"/>
        <v/>
      </c>
      <c r="CD927" s="121" t="str">
        <f t="shared" si="364"/>
        <v/>
      </c>
    </row>
    <row r="928" spans="51:82" ht="20.100000000000001" customHeight="1" x14ac:dyDescent="0.25">
      <c r="AY928" s="134">
        <v>899</v>
      </c>
      <c r="AZ928" s="119">
        <f t="shared" si="368"/>
        <v>-624.03155232167319</v>
      </c>
      <c r="BA928" s="140">
        <f t="shared" si="369"/>
        <v>2.3803618311938181E-4</v>
      </c>
      <c r="BB928" s="140">
        <f t="shared" si="370"/>
        <v>0.34310635958814306</v>
      </c>
      <c r="BC928" s="119" t="str">
        <f t="shared" si="371"/>
        <v/>
      </c>
      <c r="BD928" s="119">
        <f t="shared" si="372"/>
        <v>2.3803618311938181E-4</v>
      </c>
      <c r="BE928" s="119" t="str">
        <f t="shared" si="373"/>
        <v/>
      </c>
      <c r="BF928" s="119">
        <f t="shared" si="374"/>
        <v>0</v>
      </c>
      <c r="BG928" s="119">
        <f t="shared" si="375"/>
        <v>2.3803618311938181E-4</v>
      </c>
      <c r="BH928" s="119" t="str">
        <f t="shared" si="376"/>
        <v/>
      </c>
      <c r="BM928" s="134">
        <v>899</v>
      </c>
      <c r="BN928" s="119">
        <f t="shared" si="377"/>
        <v>-1.9805951683773664</v>
      </c>
      <c r="BO928" s="140">
        <f t="shared" si="378"/>
        <v>7.4998713130462399E-2</v>
      </c>
      <c r="BP928" s="140">
        <f t="shared" si="379"/>
        <v>0.34310635958814301</v>
      </c>
      <c r="BQ928" s="119" t="str">
        <f t="shared" si="380"/>
        <v/>
      </c>
      <c r="BR928" s="119">
        <f t="shared" si="381"/>
        <v>7.4998713130462399E-2</v>
      </c>
      <c r="BS928" s="119" t="str">
        <f t="shared" si="382"/>
        <v/>
      </c>
      <c r="BT928" s="140">
        <f t="shared" si="383"/>
        <v>0</v>
      </c>
      <c r="BU928" s="119">
        <f t="shared" si="384"/>
        <v>7.4998713130462399E-2</v>
      </c>
      <c r="BV928" s="119" t="str">
        <f t="shared" si="385"/>
        <v/>
      </c>
      <c r="BZ928" s="136">
        <f t="shared" si="367"/>
        <v>5.7984000000001004</v>
      </c>
      <c r="CA928" s="119">
        <f t="shared" si="365"/>
        <v>0.56347666368934002</v>
      </c>
      <c r="CB928" s="119">
        <f t="shared" si="366"/>
        <v>7.5869417929474992E-4</v>
      </c>
      <c r="CC928" s="119" t="str">
        <f t="shared" si="363"/>
        <v/>
      </c>
      <c r="CD928" s="121" t="str">
        <f t="shared" si="364"/>
        <v/>
      </c>
    </row>
    <row r="929" spans="51:82" ht="20.100000000000001" customHeight="1" x14ac:dyDescent="0.25">
      <c r="AY929" s="134">
        <v>900</v>
      </c>
      <c r="AZ929" s="119">
        <f t="shared" si="368"/>
        <v>-617.85302210066675</v>
      </c>
      <c r="BA929" s="140">
        <f t="shared" si="369"/>
        <v>2.3841925320764785E-4</v>
      </c>
      <c r="BB929" s="140">
        <f t="shared" si="370"/>
        <v>0.34457825838967582</v>
      </c>
      <c r="BC929" s="119" t="str">
        <f t="shared" si="371"/>
        <v/>
      </c>
      <c r="BD929" s="119">
        <f t="shared" si="372"/>
        <v>2.3841925320764785E-4</v>
      </c>
      <c r="BE929" s="119" t="str">
        <f t="shared" si="373"/>
        <v/>
      </c>
      <c r="BF929" s="119">
        <f t="shared" si="374"/>
        <v>0</v>
      </c>
      <c r="BG929" s="119">
        <f t="shared" si="375"/>
        <v>2.3841925320764785E-4</v>
      </c>
      <c r="BH929" s="119" t="str">
        <f t="shared" si="376"/>
        <v/>
      </c>
      <c r="BM929" s="134">
        <v>900</v>
      </c>
      <c r="BN929" s="119">
        <f t="shared" si="377"/>
        <v>-1.9609853152251127</v>
      </c>
      <c r="BO929" s="140">
        <f t="shared" si="378"/>
        <v>7.5119408073904353E-2</v>
      </c>
      <c r="BP929" s="140">
        <f t="shared" si="379"/>
        <v>0.34457825838967598</v>
      </c>
      <c r="BQ929" s="119" t="str">
        <f t="shared" si="380"/>
        <v/>
      </c>
      <c r="BR929" s="119">
        <f t="shared" si="381"/>
        <v>7.5119408073904353E-2</v>
      </c>
      <c r="BS929" s="119" t="str">
        <f t="shared" si="382"/>
        <v/>
      </c>
      <c r="BT929" s="140">
        <f t="shared" si="383"/>
        <v>0</v>
      </c>
      <c r="BU929" s="119">
        <f t="shared" si="384"/>
        <v>7.5119408073904353E-2</v>
      </c>
      <c r="BV929" s="119" t="str">
        <f t="shared" si="385"/>
        <v/>
      </c>
      <c r="BZ929" s="136">
        <f t="shared" si="367"/>
        <v>5.8048000000001005</v>
      </c>
      <c r="CA929" s="119">
        <f t="shared" si="365"/>
        <v>0.56271796951004527</v>
      </c>
      <c r="CB929" s="119">
        <f t="shared" si="366"/>
        <v>7.5835765188392301E-4</v>
      </c>
      <c r="CC929" s="119" t="str">
        <f t="shared" si="363"/>
        <v/>
      </c>
      <c r="CD929" s="121" t="str">
        <f t="shared" si="364"/>
        <v/>
      </c>
    </row>
    <row r="930" spans="51:82" ht="20.100000000000001" customHeight="1" x14ac:dyDescent="0.25">
      <c r="AY930" s="134">
        <v>901</v>
      </c>
      <c r="AZ930" s="119">
        <f t="shared" si="368"/>
        <v>-611.67449187966031</v>
      </c>
      <c r="BA930" s="140">
        <f t="shared" si="369"/>
        <v>2.38799118951657E-4</v>
      </c>
      <c r="BB930" s="140">
        <f t="shared" si="370"/>
        <v>0.34605251411118165</v>
      </c>
      <c r="BC930" s="119" t="str">
        <f t="shared" si="371"/>
        <v/>
      </c>
      <c r="BD930" s="119">
        <f t="shared" si="372"/>
        <v>2.38799118951657E-4</v>
      </c>
      <c r="BE930" s="119" t="str">
        <f t="shared" si="373"/>
        <v/>
      </c>
      <c r="BF930" s="119">
        <f t="shared" si="374"/>
        <v>0</v>
      </c>
      <c r="BG930" s="119">
        <f t="shared" si="375"/>
        <v>2.38799118951657E-4</v>
      </c>
      <c r="BH930" s="119" t="str">
        <f t="shared" si="376"/>
        <v/>
      </c>
      <c r="BM930" s="134">
        <v>901</v>
      </c>
      <c r="BN930" s="119">
        <f t="shared" si="377"/>
        <v>-1.9413754620728625</v>
      </c>
      <c r="BO930" s="140">
        <f t="shared" si="378"/>
        <v>7.5239093415811975E-2</v>
      </c>
      <c r="BP930" s="140">
        <f t="shared" si="379"/>
        <v>0.34605251411118176</v>
      </c>
      <c r="BQ930" s="119" t="str">
        <f t="shared" si="380"/>
        <v/>
      </c>
      <c r="BR930" s="119">
        <f t="shared" si="381"/>
        <v>7.5239093415811975E-2</v>
      </c>
      <c r="BS930" s="119" t="str">
        <f t="shared" si="382"/>
        <v/>
      </c>
      <c r="BT930" s="140">
        <f t="shared" si="383"/>
        <v>0</v>
      </c>
      <c r="BU930" s="119">
        <f t="shared" si="384"/>
        <v>7.5239093415811975E-2</v>
      </c>
      <c r="BV930" s="119" t="str">
        <f t="shared" si="385"/>
        <v/>
      </c>
      <c r="BZ930" s="136">
        <f t="shared" si="367"/>
        <v>5.8112000000001007</v>
      </c>
      <c r="CA930" s="119">
        <f t="shared" si="365"/>
        <v>0.56195961185816135</v>
      </c>
      <c r="CB930" s="119">
        <f t="shared" si="366"/>
        <v>7.5801897268368279E-4</v>
      </c>
      <c r="CC930" s="119" t="str">
        <f t="shared" si="363"/>
        <v/>
      </c>
      <c r="CD930" s="121" t="str">
        <f t="shared" si="364"/>
        <v/>
      </c>
    </row>
    <row r="931" spans="51:82" ht="20.100000000000001" customHeight="1" x14ac:dyDescent="0.25">
      <c r="AY931" s="134">
        <v>902</v>
      </c>
      <c r="AZ931" s="119">
        <f t="shared" si="368"/>
        <v>-605.49596165865387</v>
      </c>
      <c r="BA931" s="140">
        <f t="shared" si="369"/>
        <v>2.3917576308074017E-4</v>
      </c>
      <c r="BB931" s="140">
        <f t="shared" si="370"/>
        <v>0.34752910690110372</v>
      </c>
      <c r="BC931" s="119" t="str">
        <f t="shared" si="371"/>
        <v/>
      </c>
      <c r="BD931" s="119">
        <f t="shared" si="372"/>
        <v>2.3917576308074017E-4</v>
      </c>
      <c r="BE931" s="119" t="str">
        <f t="shared" si="373"/>
        <v/>
      </c>
      <c r="BF931" s="119">
        <f t="shared" si="374"/>
        <v>0</v>
      </c>
      <c r="BG931" s="119">
        <f t="shared" si="375"/>
        <v>2.3917576308074017E-4</v>
      </c>
      <c r="BH931" s="119" t="str">
        <f t="shared" si="376"/>
        <v/>
      </c>
      <c r="BM931" s="134">
        <v>902</v>
      </c>
      <c r="BN931" s="119">
        <f t="shared" si="377"/>
        <v>-1.9217656089206123</v>
      </c>
      <c r="BO931" s="140">
        <f t="shared" si="378"/>
        <v>7.5357763714668249E-2</v>
      </c>
      <c r="BP931" s="140">
        <f t="shared" si="379"/>
        <v>0.34752910690110383</v>
      </c>
      <c r="BQ931" s="119" t="str">
        <f t="shared" si="380"/>
        <v/>
      </c>
      <c r="BR931" s="119">
        <f t="shared" si="381"/>
        <v>7.5357763714668249E-2</v>
      </c>
      <c r="BS931" s="119" t="str">
        <f t="shared" si="382"/>
        <v/>
      </c>
      <c r="BT931" s="140">
        <f t="shared" si="383"/>
        <v>0</v>
      </c>
      <c r="BU931" s="119">
        <f t="shared" si="384"/>
        <v>7.5357763714668249E-2</v>
      </c>
      <c r="BV931" s="119" t="str">
        <f t="shared" si="385"/>
        <v/>
      </c>
      <c r="BZ931" s="136">
        <f t="shared" si="367"/>
        <v>5.8176000000001009</v>
      </c>
      <c r="CA931" s="119">
        <f t="shared" si="365"/>
        <v>0.56120159288547766</v>
      </c>
      <c r="CB931" s="119">
        <f t="shared" si="366"/>
        <v>7.5767814977267811E-4</v>
      </c>
      <c r="CC931" s="119" t="str">
        <f t="shared" si="363"/>
        <v/>
      </c>
      <c r="CD931" s="121" t="str">
        <f t="shared" si="364"/>
        <v/>
      </c>
    </row>
    <row r="932" spans="51:82" ht="20.100000000000001" customHeight="1" x14ac:dyDescent="0.25">
      <c r="AY932" s="134">
        <v>903</v>
      </c>
      <c r="AZ932" s="119">
        <f t="shared" si="368"/>
        <v>-599.31743143764652</v>
      </c>
      <c r="BA932" s="140">
        <f t="shared" si="369"/>
        <v>2.3954916845160884E-4</v>
      </c>
      <c r="BB932" s="140">
        <f t="shared" si="370"/>
        <v>0.34900801680157112</v>
      </c>
      <c r="BC932" s="119" t="str">
        <f t="shared" si="371"/>
        <v/>
      </c>
      <c r="BD932" s="119">
        <f t="shared" si="372"/>
        <v>2.3954916845160884E-4</v>
      </c>
      <c r="BE932" s="119" t="str">
        <f t="shared" si="373"/>
        <v/>
      </c>
      <c r="BF932" s="119">
        <f t="shared" si="374"/>
        <v>0</v>
      </c>
      <c r="BG932" s="119">
        <f t="shared" si="375"/>
        <v>2.3954916845160884E-4</v>
      </c>
      <c r="BH932" s="119" t="str">
        <f t="shared" si="376"/>
        <v/>
      </c>
      <c r="BM932" s="134">
        <v>903</v>
      </c>
      <c r="BN932" s="119">
        <f t="shared" si="377"/>
        <v>-1.9021557557683586</v>
      </c>
      <c r="BO932" s="140">
        <f t="shared" si="378"/>
        <v>7.5475413569090211E-2</v>
      </c>
      <c r="BP932" s="140">
        <f t="shared" si="379"/>
        <v>0.34900801680157123</v>
      </c>
      <c r="BQ932" s="119" t="str">
        <f t="shared" si="380"/>
        <v/>
      </c>
      <c r="BR932" s="119">
        <f t="shared" si="381"/>
        <v>7.5475413569090211E-2</v>
      </c>
      <c r="BS932" s="119" t="str">
        <f t="shared" si="382"/>
        <v/>
      </c>
      <c r="BT932" s="140">
        <f t="shared" si="383"/>
        <v>0</v>
      </c>
      <c r="BU932" s="119">
        <f t="shared" si="384"/>
        <v>7.5475413569090211E-2</v>
      </c>
      <c r="BV932" s="119" t="str">
        <f t="shared" si="385"/>
        <v/>
      </c>
      <c r="BZ932" s="136">
        <f t="shared" si="367"/>
        <v>5.8240000000001011</v>
      </c>
      <c r="CA932" s="119">
        <f t="shared" si="365"/>
        <v>0.56044391473570498</v>
      </c>
      <c r="CB932" s="119">
        <f t="shared" si="366"/>
        <v>7.5733519121978787E-4</v>
      </c>
      <c r="CC932" s="119" t="str">
        <f t="shared" si="363"/>
        <v/>
      </c>
      <c r="CD932" s="121" t="str">
        <f t="shared" si="364"/>
        <v/>
      </c>
    </row>
    <row r="933" spans="51:82" ht="20.100000000000001" customHeight="1" x14ac:dyDescent="0.25">
      <c r="AY933" s="134">
        <v>904</v>
      </c>
      <c r="AZ933" s="119">
        <f t="shared" si="368"/>
        <v>-593.13890121664008</v>
      </c>
      <c r="BA933" s="140">
        <f t="shared" si="369"/>
        <v>2.399193180496534E-4</v>
      </c>
      <c r="BB933" s="140">
        <f t="shared" si="370"/>
        <v>0.35048922374918856</v>
      </c>
      <c r="BC933" s="119" t="str">
        <f t="shared" si="371"/>
        <v/>
      </c>
      <c r="BD933" s="119">
        <f t="shared" si="372"/>
        <v>2.399193180496534E-4</v>
      </c>
      <c r="BE933" s="119" t="str">
        <f t="shared" si="373"/>
        <v/>
      </c>
      <c r="BF933" s="119">
        <f t="shared" si="374"/>
        <v>0</v>
      </c>
      <c r="BG933" s="119">
        <f t="shared" si="375"/>
        <v>2.399193180496534E-4</v>
      </c>
      <c r="BH933" s="119" t="str">
        <f t="shared" si="376"/>
        <v/>
      </c>
      <c r="BM933" s="134">
        <v>904</v>
      </c>
      <c r="BN933" s="119">
        <f t="shared" si="377"/>
        <v>-1.8825459026161084</v>
      </c>
      <c r="BO933" s="140">
        <f t="shared" si="378"/>
        <v>7.5592037618238142E-2</v>
      </c>
      <c r="BP933" s="140">
        <f t="shared" si="379"/>
        <v>0.35048922374918867</v>
      </c>
      <c r="BQ933" s="119" t="str">
        <f t="shared" si="380"/>
        <v/>
      </c>
      <c r="BR933" s="119">
        <f t="shared" si="381"/>
        <v>7.5592037618238142E-2</v>
      </c>
      <c r="BS933" s="119" t="str">
        <f t="shared" si="382"/>
        <v/>
      </c>
      <c r="BT933" s="140">
        <f t="shared" si="383"/>
        <v>0</v>
      </c>
      <c r="BU933" s="119">
        <f t="shared" si="384"/>
        <v>7.5592037618238142E-2</v>
      </c>
      <c r="BV933" s="119" t="str">
        <f t="shared" si="385"/>
        <v/>
      </c>
      <c r="BZ933" s="136">
        <f t="shared" si="367"/>
        <v>5.8304000000001013</v>
      </c>
      <c r="CA933" s="119">
        <f t="shared" si="365"/>
        <v>0.5596865795444852</v>
      </c>
      <c r="CB933" s="119">
        <f t="shared" si="366"/>
        <v>7.5699010508645248E-4</v>
      </c>
      <c r="CC933" s="119" t="str">
        <f t="shared" si="363"/>
        <v/>
      </c>
      <c r="CD933" s="121" t="str">
        <f t="shared" si="364"/>
        <v/>
      </c>
    </row>
    <row r="934" spans="51:82" ht="20.100000000000001" customHeight="1" x14ac:dyDescent="0.25">
      <c r="AY934" s="134">
        <v>905</v>
      </c>
      <c r="AZ934" s="119">
        <f t="shared" si="368"/>
        <v>-586.96037099563364</v>
      </c>
      <c r="BA934" s="140">
        <f t="shared" si="369"/>
        <v>2.4028619499023434E-4</v>
      </c>
      <c r="BB934" s="140">
        <f t="shared" si="370"/>
        <v>0.35197270757583721</v>
      </c>
      <c r="BC934" s="119" t="str">
        <f t="shared" si="371"/>
        <v/>
      </c>
      <c r="BD934" s="119">
        <f t="shared" si="372"/>
        <v>2.4028619499023434E-4</v>
      </c>
      <c r="BE934" s="119" t="str">
        <f t="shared" si="373"/>
        <v/>
      </c>
      <c r="BF934" s="119">
        <f t="shared" si="374"/>
        <v>0</v>
      </c>
      <c r="BG934" s="119">
        <f t="shared" si="375"/>
        <v>2.4028619499023434E-4</v>
      </c>
      <c r="BH934" s="119" t="str">
        <f t="shared" si="376"/>
        <v/>
      </c>
      <c r="BM934" s="134">
        <v>905</v>
      </c>
      <c r="BN934" s="119">
        <f t="shared" si="377"/>
        <v>-1.8629360494638583</v>
      </c>
      <c r="BO934" s="140">
        <f t="shared" si="378"/>
        <v>7.5707630542222348E-2</v>
      </c>
      <c r="BP934" s="140">
        <f t="shared" si="379"/>
        <v>0.35197270757583721</v>
      </c>
      <c r="BQ934" s="119" t="str">
        <f t="shared" si="380"/>
        <v/>
      </c>
      <c r="BR934" s="119">
        <f t="shared" si="381"/>
        <v>7.5707630542222348E-2</v>
      </c>
      <c r="BS934" s="119" t="str">
        <f t="shared" si="382"/>
        <v/>
      </c>
      <c r="BT934" s="140">
        <f t="shared" si="383"/>
        <v>0</v>
      </c>
      <c r="BU934" s="119">
        <f t="shared" si="384"/>
        <v>7.5707630542222348E-2</v>
      </c>
      <c r="BV934" s="119" t="str">
        <f t="shared" si="385"/>
        <v/>
      </c>
      <c r="BZ934" s="136">
        <f t="shared" si="367"/>
        <v>5.8368000000001015</v>
      </c>
      <c r="CA934" s="119">
        <f t="shared" si="365"/>
        <v>0.55892958943939874</v>
      </c>
      <c r="CB934" s="119">
        <f t="shared" si="366"/>
        <v>7.566428994284502E-4</v>
      </c>
      <c r="CC934" s="119" t="str">
        <f t="shared" si="363"/>
        <v/>
      </c>
      <c r="CD934" s="121" t="str">
        <f t="shared" si="364"/>
        <v/>
      </c>
    </row>
    <row r="935" spans="51:82" ht="20.100000000000001" customHeight="1" x14ac:dyDescent="0.25">
      <c r="AY935" s="134">
        <v>906</v>
      </c>
      <c r="AZ935" s="119">
        <f t="shared" si="368"/>
        <v>-580.7818407746272</v>
      </c>
      <c r="BA935" s="140">
        <f t="shared" si="369"/>
        <v>2.4064978251996428E-4</v>
      </c>
      <c r="BB935" s="140">
        <f t="shared" si="370"/>
        <v>0.35345844800948034</v>
      </c>
      <c r="BC935" s="119" t="str">
        <f t="shared" si="371"/>
        <v/>
      </c>
      <c r="BD935" s="119">
        <f t="shared" si="372"/>
        <v>2.4064978251996428E-4</v>
      </c>
      <c r="BE935" s="119" t="str">
        <f t="shared" si="373"/>
        <v/>
      </c>
      <c r="BF935" s="119">
        <f t="shared" si="374"/>
        <v>0</v>
      </c>
      <c r="BG935" s="119">
        <f t="shared" si="375"/>
        <v>2.4064978251996428E-4</v>
      </c>
      <c r="BH935" s="119" t="str">
        <f t="shared" si="376"/>
        <v/>
      </c>
      <c r="BM935" s="134">
        <v>906</v>
      </c>
      <c r="BN935" s="119">
        <f t="shared" si="377"/>
        <v>-1.8433261963116081</v>
      </c>
      <c r="BO935" s="140">
        <f t="shared" si="378"/>
        <v>7.5822187062507124E-2</v>
      </c>
      <c r="BP935" s="140">
        <f t="shared" si="379"/>
        <v>0.35345844800948034</v>
      </c>
      <c r="BQ935" s="119" t="str">
        <f t="shared" si="380"/>
        <v/>
      </c>
      <c r="BR935" s="119">
        <f t="shared" si="381"/>
        <v>7.5822187062507124E-2</v>
      </c>
      <c r="BS935" s="119" t="str">
        <f t="shared" si="382"/>
        <v/>
      </c>
      <c r="BT935" s="140">
        <f t="shared" si="383"/>
        <v>0</v>
      </c>
      <c r="BU935" s="119">
        <f t="shared" si="384"/>
        <v>7.5822187062507124E-2</v>
      </c>
      <c r="BV935" s="119" t="str">
        <f t="shared" si="385"/>
        <v/>
      </c>
      <c r="BZ935" s="136">
        <f t="shared" si="367"/>
        <v>5.8432000000001016</v>
      </c>
      <c r="CA935" s="119">
        <f t="shared" si="365"/>
        <v>0.55817294653997029</v>
      </c>
      <c r="CB935" s="119">
        <f t="shared" si="366"/>
        <v>7.5629358229023502E-4</v>
      </c>
      <c r="CC935" s="119" t="str">
        <f t="shared" si="363"/>
        <v/>
      </c>
      <c r="CD935" s="121" t="str">
        <f t="shared" si="364"/>
        <v/>
      </c>
    </row>
    <row r="936" spans="51:82" ht="20.100000000000001" customHeight="1" x14ac:dyDescent="0.25">
      <c r="AY936" s="134">
        <v>907</v>
      </c>
      <c r="AZ936" s="119">
        <f t="shared" si="368"/>
        <v>-574.60331055361985</v>
      </c>
      <c r="BA936" s="140">
        <f t="shared" si="369"/>
        <v>2.4101006401798172E-4</v>
      </c>
      <c r="BB936" s="140">
        <f t="shared" si="370"/>
        <v>0.35494642467497906</v>
      </c>
      <c r="BC936" s="119" t="str">
        <f t="shared" si="371"/>
        <v/>
      </c>
      <c r="BD936" s="119">
        <f t="shared" si="372"/>
        <v>2.4101006401798172E-4</v>
      </c>
      <c r="BE936" s="119" t="str">
        <f t="shared" si="373"/>
        <v/>
      </c>
      <c r="BF936" s="119">
        <f t="shared" si="374"/>
        <v>0</v>
      </c>
      <c r="BG936" s="119">
        <f t="shared" si="375"/>
        <v>2.4101006401798172E-4</v>
      </c>
      <c r="BH936" s="119" t="str">
        <f t="shared" si="376"/>
        <v/>
      </c>
      <c r="BM936" s="134">
        <v>907</v>
      </c>
      <c r="BN936" s="119">
        <f t="shared" si="377"/>
        <v>-1.8237163431593544</v>
      </c>
      <c r="BO936" s="140">
        <f t="shared" si="378"/>
        <v>7.5935701942312084E-2</v>
      </c>
      <c r="BP936" s="140">
        <f t="shared" si="379"/>
        <v>0.35494642467497917</v>
      </c>
      <c r="BQ936" s="119" t="str">
        <f t="shared" si="380"/>
        <v/>
      </c>
      <c r="BR936" s="119">
        <f t="shared" si="381"/>
        <v>7.5935701942312084E-2</v>
      </c>
      <c r="BS936" s="119" t="str">
        <f t="shared" si="382"/>
        <v/>
      </c>
      <c r="BT936" s="140">
        <f t="shared" si="383"/>
        <v>0</v>
      </c>
      <c r="BU936" s="119">
        <f t="shared" si="384"/>
        <v>7.5935701942312084E-2</v>
      </c>
      <c r="BV936" s="119" t="str">
        <f t="shared" si="385"/>
        <v/>
      </c>
      <c r="BZ936" s="136">
        <f t="shared" si="367"/>
        <v>5.8496000000001018</v>
      </c>
      <c r="CA936" s="119">
        <f t="shared" si="365"/>
        <v>0.55741665295768006</v>
      </c>
      <c r="CB936" s="119">
        <f t="shared" si="366"/>
        <v>7.5594216171182005E-4</v>
      </c>
      <c r="CC936" s="119" t="str">
        <f t="shared" si="363"/>
        <v/>
      </c>
      <c r="CD936" s="121" t="str">
        <f t="shared" si="364"/>
        <v/>
      </c>
    </row>
    <row r="937" spans="51:82" ht="20.100000000000001" customHeight="1" x14ac:dyDescent="0.25">
      <c r="AY937" s="134">
        <v>908</v>
      </c>
      <c r="AZ937" s="119">
        <f t="shared" si="368"/>
        <v>-568.42478033261341</v>
      </c>
      <c r="BA937" s="140">
        <f t="shared" si="369"/>
        <v>2.4136702299721601E-4</v>
      </c>
      <c r="BB937" s="140">
        <f t="shared" si="370"/>
        <v>0.35643661709491392</v>
      </c>
      <c r="BC937" s="119" t="str">
        <f t="shared" si="371"/>
        <v/>
      </c>
      <c r="BD937" s="119">
        <f t="shared" si="372"/>
        <v>2.4136702299721601E-4</v>
      </c>
      <c r="BE937" s="119" t="str">
        <f t="shared" si="373"/>
        <v/>
      </c>
      <c r="BF937" s="119">
        <f t="shared" si="374"/>
        <v>0</v>
      </c>
      <c r="BG937" s="119">
        <f t="shared" si="375"/>
        <v>2.4136702299721601E-4</v>
      </c>
      <c r="BH937" s="119" t="str">
        <f t="shared" si="376"/>
        <v/>
      </c>
      <c r="BM937" s="134">
        <v>908</v>
      </c>
      <c r="BN937" s="119">
        <f t="shared" si="377"/>
        <v>-1.8041064900071042</v>
      </c>
      <c r="BO937" s="140">
        <f t="shared" si="378"/>
        <v>7.6048169987010597E-2</v>
      </c>
      <c r="BP937" s="140">
        <f t="shared" si="379"/>
        <v>0.35643661709491403</v>
      </c>
      <c r="BQ937" s="119" t="str">
        <f t="shared" si="380"/>
        <v/>
      </c>
      <c r="BR937" s="119">
        <f t="shared" si="381"/>
        <v>7.6048169987010597E-2</v>
      </c>
      <c r="BS937" s="119" t="str">
        <f t="shared" si="382"/>
        <v/>
      </c>
      <c r="BT937" s="140">
        <f t="shared" si="383"/>
        <v>0</v>
      </c>
      <c r="BU937" s="119">
        <f t="shared" si="384"/>
        <v>7.6048169987010597E-2</v>
      </c>
      <c r="BV937" s="119" t="str">
        <f t="shared" si="385"/>
        <v/>
      </c>
      <c r="BZ937" s="136">
        <f t="shared" si="367"/>
        <v>5.856000000000102</v>
      </c>
      <c r="CA937" s="119">
        <f t="shared" si="365"/>
        <v>0.55666071079596824</v>
      </c>
      <c r="CB937" s="119">
        <f t="shared" si="366"/>
        <v>7.5558864572178308E-4</v>
      </c>
      <c r="CC937" s="119" t="str">
        <f t="shared" si="363"/>
        <v/>
      </c>
      <c r="CD937" s="121" t="str">
        <f t="shared" si="364"/>
        <v/>
      </c>
    </row>
    <row r="938" spans="51:82" ht="20.100000000000001" customHeight="1" x14ac:dyDescent="0.25">
      <c r="AY938" s="134">
        <v>909</v>
      </c>
      <c r="AZ938" s="119">
        <f t="shared" si="368"/>
        <v>-562.24625011160697</v>
      </c>
      <c r="BA938" s="140">
        <f t="shared" si="369"/>
        <v>2.4172064310564397E-4</v>
      </c>
      <c r="BB938" s="140">
        <f t="shared" si="370"/>
        <v>0.35792900469041689</v>
      </c>
      <c r="BC938" s="119" t="str">
        <f t="shared" si="371"/>
        <v/>
      </c>
      <c r="BD938" s="119">
        <f t="shared" si="372"/>
        <v>2.4172064310564397E-4</v>
      </c>
      <c r="BE938" s="119" t="str">
        <f t="shared" si="373"/>
        <v/>
      </c>
      <c r="BF938" s="119">
        <f t="shared" si="374"/>
        <v>0</v>
      </c>
      <c r="BG938" s="119">
        <f t="shared" si="375"/>
        <v>2.4172064310564397E-4</v>
      </c>
      <c r="BH938" s="119" t="str">
        <f t="shared" si="376"/>
        <v/>
      </c>
      <c r="BM938" s="134">
        <v>909</v>
      </c>
      <c r="BN938" s="119">
        <f t="shared" si="377"/>
        <v>-1.784496636854854</v>
      </c>
      <c r="BO938" s="140">
        <f t="shared" si="378"/>
        <v>7.6159586044525884E-2</v>
      </c>
      <c r="BP938" s="140">
        <f t="shared" si="379"/>
        <v>0.357929004690417</v>
      </c>
      <c r="BQ938" s="119" t="str">
        <f t="shared" si="380"/>
        <v/>
      </c>
      <c r="BR938" s="119">
        <f t="shared" si="381"/>
        <v>7.6159586044525884E-2</v>
      </c>
      <c r="BS938" s="119" t="str">
        <f t="shared" si="382"/>
        <v/>
      </c>
      <c r="BT938" s="140">
        <f t="shared" si="383"/>
        <v>0</v>
      </c>
      <c r="BU938" s="119">
        <f t="shared" si="384"/>
        <v>7.6159586044525884E-2</v>
      </c>
      <c r="BV938" s="119" t="str">
        <f t="shared" si="385"/>
        <v/>
      </c>
      <c r="BZ938" s="136">
        <f t="shared" si="367"/>
        <v>5.8624000000001022</v>
      </c>
      <c r="CA938" s="119">
        <f t="shared" si="365"/>
        <v>0.55590512215024646</v>
      </c>
      <c r="CB938" s="119">
        <f t="shared" si="366"/>
        <v>7.5523304234481614E-4</v>
      </c>
      <c r="CC938" s="119" t="str">
        <f t="shared" si="363"/>
        <v/>
      </c>
      <c r="CD938" s="121" t="str">
        <f t="shared" si="364"/>
        <v/>
      </c>
    </row>
    <row r="939" spans="51:82" ht="20.100000000000001" customHeight="1" x14ac:dyDescent="0.25">
      <c r="AY939" s="134">
        <v>910</v>
      </c>
      <c r="AZ939" s="119">
        <f t="shared" si="368"/>
        <v>-556.06771989060053</v>
      </c>
      <c r="BA939" s="140">
        <f t="shared" si="369"/>
        <v>2.4207090812753657E-4</v>
      </c>
      <c r="BB939" s="140">
        <f t="shared" si="370"/>
        <v>0.3594235667820086</v>
      </c>
      <c r="BC939" s="119" t="str">
        <f t="shared" si="371"/>
        <v/>
      </c>
      <c r="BD939" s="119">
        <f t="shared" si="372"/>
        <v>2.4207090812753657E-4</v>
      </c>
      <c r="BE939" s="119" t="str">
        <f t="shared" si="373"/>
        <v/>
      </c>
      <c r="BF939" s="119">
        <f t="shared" si="374"/>
        <v>0</v>
      </c>
      <c r="BG939" s="119">
        <f t="shared" si="375"/>
        <v>2.4207090812753657E-4</v>
      </c>
      <c r="BH939" s="119" t="str">
        <f t="shared" si="376"/>
        <v/>
      </c>
      <c r="BM939" s="134">
        <v>910</v>
      </c>
      <c r="BN939" s="119">
        <f t="shared" si="377"/>
        <v>-1.7648867837026039</v>
      </c>
      <c r="BO939" s="140">
        <f t="shared" si="378"/>
        <v>7.6269945005723747E-2</v>
      </c>
      <c r="BP939" s="140">
        <f t="shared" si="379"/>
        <v>0.35942356678200871</v>
      </c>
      <c r="BQ939" s="119" t="str">
        <f t="shared" si="380"/>
        <v/>
      </c>
      <c r="BR939" s="119">
        <f t="shared" si="381"/>
        <v>7.6269945005723747E-2</v>
      </c>
      <c r="BS939" s="119" t="str">
        <f t="shared" si="382"/>
        <v/>
      </c>
      <c r="BT939" s="140">
        <f t="shared" si="383"/>
        <v>0</v>
      </c>
      <c r="BU939" s="119">
        <f t="shared" si="384"/>
        <v>7.6269945005723747E-2</v>
      </c>
      <c r="BV939" s="119" t="str">
        <f t="shared" si="385"/>
        <v/>
      </c>
      <c r="BZ939" s="136">
        <f t="shared" si="367"/>
        <v>5.8688000000001024</v>
      </c>
      <c r="CA939" s="119">
        <f t="shared" si="365"/>
        <v>0.55514988910790164</v>
      </c>
      <c r="CB939" s="119">
        <f t="shared" si="366"/>
        <v>7.5487535959273266E-4</v>
      </c>
      <c r="CC939" s="119" t="str">
        <f t="shared" si="363"/>
        <v/>
      </c>
      <c r="CD939" s="121" t="str">
        <f t="shared" si="364"/>
        <v/>
      </c>
    </row>
    <row r="940" spans="51:82" ht="20.100000000000001" customHeight="1" x14ac:dyDescent="0.25">
      <c r="AY940" s="134">
        <v>911</v>
      </c>
      <c r="AZ940" s="119">
        <f t="shared" si="368"/>
        <v>-549.88918966959318</v>
      </c>
      <c r="BA940" s="140">
        <f t="shared" si="369"/>
        <v>2.424178019846979E-4</v>
      </c>
      <c r="BB940" s="140">
        <f t="shared" si="370"/>
        <v>0.36092028259044484</v>
      </c>
      <c r="BC940" s="119" t="str">
        <f t="shared" si="371"/>
        <v/>
      </c>
      <c r="BD940" s="119">
        <f t="shared" si="372"/>
        <v>2.424178019846979E-4</v>
      </c>
      <c r="BE940" s="119" t="str">
        <f t="shared" si="373"/>
        <v/>
      </c>
      <c r="BF940" s="119">
        <f t="shared" si="374"/>
        <v>0</v>
      </c>
      <c r="BG940" s="119">
        <f t="shared" si="375"/>
        <v>2.424178019846979E-4</v>
      </c>
      <c r="BH940" s="119" t="str">
        <f t="shared" si="376"/>
        <v/>
      </c>
      <c r="BM940" s="134">
        <v>911</v>
      </c>
      <c r="BN940" s="119">
        <f t="shared" si="377"/>
        <v>-1.7452769305503502</v>
      </c>
      <c r="BO940" s="140">
        <f t="shared" si="378"/>
        <v>7.6379241804802891E-2</v>
      </c>
      <c r="BP940" s="140">
        <f t="shared" si="379"/>
        <v>0.36092028259044484</v>
      </c>
      <c r="BQ940" s="119" t="str">
        <f t="shared" si="380"/>
        <v/>
      </c>
      <c r="BR940" s="119">
        <f t="shared" si="381"/>
        <v>7.6379241804802891E-2</v>
      </c>
      <c r="BS940" s="119" t="str">
        <f t="shared" si="382"/>
        <v/>
      </c>
      <c r="BT940" s="140">
        <f t="shared" si="383"/>
        <v>0</v>
      </c>
      <c r="BU940" s="119">
        <f t="shared" si="384"/>
        <v>7.6379241804802891E-2</v>
      </c>
      <c r="BV940" s="119" t="str">
        <f t="shared" si="385"/>
        <v/>
      </c>
      <c r="BZ940" s="136">
        <f t="shared" si="367"/>
        <v>5.8752000000001026</v>
      </c>
      <c r="CA940" s="119">
        <f t="shared" si="365"/>
        <v>0.55439501374830891</v>
      </c>
      <c r="CB940" s="119">
        <f t="shared" si="366"/>
        <v>7.5451560547290519E-4</v>
      </c>
      <c r="CC940" s="119" t="str">
        <f t="shared" si="363"/>
        <v/>
      </c>
      <c r="CD940" s="121" t="str">
        <f t="shared" si="364"/>
        <v/>
      </c>
    </row>
    <row r="941" spans="51:82" ht="20.100000000000001" customHeight="1" x14ac:dyDescent="0.25">
      <c r="AY941" s="134">
        <v>912</v>
      </c>
      <c r="AZ941" s="119">
        <f t="shared" si="368"/>
        <v>-543.71065944858674</v>
      </c>
      <c r="BA941" s="140">
        <f t="shared" si="369"/>
        <v>2.4276130873769348E-4</v>
      </c>
      <c r="BB941" s="140">
        <f t="shared" si="370"/>
        <v>0.36241913123756897</v>
      </c>
      <c r="BC941" s="119" t="str">
        <f t="shared" si="371"/>
        <v/>
      </c>
      <c r="BD941" s="119">
        <f t="shared" si="372"/>
        <v>2.4276130873769348E-4</v>
      </c>
      <c r="BE941" s="119" t="str">
        <f t="shared" si="373"/>
        <v/>
      </c>
      <c r="BF941" s="119">
        <f t="shared" si="374"/>
        <v>0</v>
      </c>
      <c r="BG941" s="119">
        <f t="shared" si="375"/>
        <v>2.4276130873769348E-4</v>
      </c>
      <c r="BH941" s="119" t="str">
        <f t="shared" si="376"/>
        <v/>
      </c>
      <c r="BM941" s="134">
        <v>912</v>
      </c>
      <c r="BN941" s="119">
        <f t="shared" si="377"/>
        <v>-1.7256670773981</v>
      </c>
      <c r="BO941" s="140">
        <f t="shared" si="378"/>
        <v>7.6487471419681929E-2</v>
      </c>
      <c r="BP941" s="140">
        <f t="shared" si="379"/>
        <v>0.36241913123756897</v>
      </c>
      <c r="BQ941" s="119" t="str">
        <f t="shared" si="380"/>
        <v/>
      </c>
      <c r="BR941" s="119">
        <f t="shared" si="381"/>
        <v>7.6487471419681929E-2</v>
      </c>
      <c r="BS941" s="119" t="str">
        <f t="shared" si="382"/>
        <v/>
      </c>
      <c r="BT941" s="140">
        <f t="shared" si="383"/>
        <v>0</v>
      </c>
      <c r="BU941" s="119">
        <f t="shared" si="384"/>
        <v>7.6487471419681929E-2</v>
      </c>
      <c r="BV941" s="119" t="str">
        <f t="shared" si="385"/>
        <v/>
      </c>
      <c r="BZ941" s="136">
        <f t="shared" si="367"/>
        <v>5.8816000000001027</v>
      </c>
      <c r="CA941" s="119">
        <f t="shared" si="365"/>
        <v>0.553640498142836</v>
      </c>
      <c r="CB941" s="119">
        <f t="shared" si="366"/>
        <v>7.5415378798260324E-4</v>
      </c>
      <c r="CC941" s="119" t="str">
        <f t="shared" si="363"/>
        <v/>
      </c>
      <c r="CD941" s="121" t="str">
        <f t="shared" si="364"/>
        <v/>
      </c>
    </row>
    <row r="942" spans="51:82" ht="20.100000000000001" customHeight="1" x14ac:dyDescent="0.25">
      <c r="AY942" s="134">
        <v>913</v>
      </c>
      <c r="AZ942" s="119">
        <f t="shared" si="368"/>
        <v>-537.5321292275803</v>
      </c>
      <c r="BA942" s="140">
        <f t="shared" si="369"/>
        <v>2.4310141258707048E-4</v>
      </c>
      <c r="BB942" s="140">
        <f t="shared" si="370"/>
        <v>0.36392009174717466</v>
      </c>
      <c r="BC942" s="119" t="str">
        <f t="shared" si="371"/>
        <v/>
      </c>
      <c r="BD942" s="119">
        <f t="shared" si="372"/>
        <v>2.4310141258707048E-4</v>
      </c>
      <c r="BE942" s="119" t="str">
        <f t="shared" si="373"/>
        <v/>
      </c>
      <c r="BF942" s="119">
        <f t="shared" si="374"/>
        <v>0</v>
      </c>
      <c r="BG942" s="119">
        <f t="shared" si="375"/>
        <v>2.4310141258707048E-4</v>
      </c>
      <c r="BH942" s="119" t="str">
        <f t="shared" si="376"/>
        <v/>
      </c>
      <c r="BM942" s="134">
        <v>913</v>
      </c>
      <c r="BN942" s="119">
        <f t="shared" si="377"/>
        <v>-1.7060572242458498</v>
      </c>
      <c r="BO942" s="140">
        <f t="shared" si="378"/>
        <v>7.6594628872383996E-2</v>
      </c>
      <c r="BP942" s="140">
        <f t="shared" si="379"/>
        <v>0.36392009174717471</v>
      </c>
      <c r="BQ942" s="119" t="str">
        <f t="shared" si="380"/>
        <v/>
      </c>
      <c r="BR942" s="119">
        <f t="shared" si="381"/>
        <v>7.6594628872383996E-2</v>
      </c>
      <c r="BS942" s="119" t="str">
        <f t="shared" si="382"/>
        <v/>
      </c>
      <c r="BT942" s="140">
        <f t="shared" si="383"/>
        <v>0</v>
      </c>
      <c r="BU942" s="119">
        <f t="shared" si="384"/>
        <v>7.6594628872383996E-2</v>
      </c>
      <c r="BV942" s="119" t="str">
        <f t="shared" si="385"/>
        <v/>
      </c>
      <c r="BZ942" s="136">
        <f t="shared" si="367"/>
        <v>5.8880000000001029</v>
      </c>
      <c r="CA942" s="119">
        <f t="shared" si="365"/>
        <v>0.5528863443548534</v>
      </c>
      <c r="CB942" s="119">
        <f t="shared" si="366"/>
        <v>7.5378991511065863E-4</v>
      </c>
      <c r="CC942" s="119" t="str">
        <f t="shared" si="363"/>
        <v/>
      </c>
      <c r="CD942" s="121" t="str">
        <f t="shared" si="364"/>
        <v/>
      </c>
    </row>
    <row r="943" spans="51:82" ht="20.100000000000001" customHeight="1" x14ac:dyDescent="0.25">
      <c r="AY943" s="134">
        <v>914</v>
      </c>
      <c r="AZ943" s="119">
        <f t="shared" si="368"/>
        <v>-531.35359900657386</v>
      </c>
      <c r="BA943" s="140">
        <f t="shared" si="369"/>
        <v>2.4343809787456783E-4</v>
      </c>
      <c r="BB943" s="140">
        <f t="shared" si="370"/>
        <v>0.36542314304587364</v>
      </c>
      <c r="BC943" s="119" t="str">
        <f t="shared" si="371"/>
        <v/>
      </c>
      <c r="BD943" s="119">
        <f t="shared" si="372"/>
        <v>2.4343809787456783E-4</v>
      </c>
      <c r="BE943" s="119" t="str">
        <f t="shared" si="373"/>
        <v/>
      </c>
      <c r="BF943" s="119">
        <f t="shared" si="374"/>
        <v>0</v>
      </c>
      <c r="BG943" s="119">
        <f t="shared" si="375"/>
        <v>2.4343809787456783E-4</v>
      </c>
      <c r="BH943" s="119" t="str">
        <f t="shared" si="376"/>
        <v/>
      </c>
      <c r="BM943" s="134">
        <v>914</v>
      </c>
      <c r="BN943" s="119">
        <f t="shared" si="377"/>
        <v>-1.6864473710935961</v>
      </c>
      <c r="BO943" s="140">
        <f t="shared" si="378"/>
        <v>7.6700709229417768E-2</v>
      </c>
      <c r="BP943" s="140">
        <f t="shared" si="379"/>
        <v>0.36542314304587398</v>
      </c>
      <c r="BQ943" s="119" t="str">
        <f t="shared" si="380"/>
        <v/>
      </c>
      <c r="BR943" s="119">
        <f t="shared" si="381"/>
        <v>7.6700709229417768E-2</v>
      </c>
      <c r="BS943" s="119" t="str">
        <f t="shared" si="382"/>
        <v/>
      </c>
      <c r="BT943" s="140">
        <f t="shared" si="383"/>
        <v>0</v>
      </c>
      <c r="BU943" s="119">
        <f t="shared" si="384"/>
        <v>7.6700709229417768E-2</v>
      </c>
      <c r="BV943" s="119" t="str">
        <f t="shared" si="385"/>
        <v/>
      </c>
      <c r="BZ943" s="136">
        <f t="shared" si="367"/>
        <v>5.8944000000001031</v>
      </c>
      <c r="CA943" s="119">
        <f t="shared" si="365"/>
        <v>0.55213255443974274</v>
      </c>
      <c r="CB943" s="119">
        <f t="shared" si="366"/>
        <v>7.5342399483824263E-4</v>
      </c>
      <c r="CC943" s="119" t="str">
        <f t="shared" si="363"/>
        <v/>
      </c>
      <c r="CD943" s="121" t="str">
        <f t="shared" si="364"/>
        <v/>
      </c>
    </row>
    <row r="944" spans="51:82" ht="20.100000000000001" customHeight="1" x14ac:dyDescent="0.25">
      <c r="AY944" s="134">
        <v>915</v>
      </c>
      <c r="AZ944" s="119">
        <f t="shared" si="368"/>
        <v>-525.17506878556651</v>
      </c>
      <c r="BA944" s="140">
        <f t="shared" si="369"/>
        <v>2.4377134908431654E-4</v>
      </c>
      <c r="BB944" s="140">
        <f t="shared" si="370"/>
        <v>0.36692826396397199</v>
      </c>
      <c r="BC944" s="119" t="str">
        <f t="shared" si="371"/>
        <v/>
      </c>
      <c r="BD944" s="119">
        <f t="shared" si="372"/>
        <v>2.4377134908431654E-4</v>
      </c>
      <c r="BE944" s="119" t="str">
        <f t="shared" si="373"/>
        <v/>
      </c>
      <c r="BF944" s="119">
        <f t="shared" si="374"/>
        <v>0</v>
      </c>
      <c r="BG944" s="119">
        <f t="shared" si="375"/>
        <v>2.4377134908431654E-4</v>
      </c>
      <c r="BH944" s="119" t="str">
        <f t="shared" si="376"/>
        <v/>
      </c>
      <c r="BM944" s="134">
        <v>915</v>
      </c>
      <c r="BN944" s="119">
        <f t="shared" si="377"/>
        <v>-1.6668375179413459</v>
      </c>
      <c r="BO944" s="140">
        <f t="shared" si="378"/>
        <v>7.6805707602155854E-2</v>
      </c>
      <c r="BP944" s="140">
        <f t="shared" si="379"/>
        <v>0.36692826396397205</v>
      </c>
      <c r="BQ944" s="119" t="str">
        <f t="shared" si="380"/>
        <v/>
      </c>
      <c r="BR944" s="119">
        <f t="shared" si="381"/>
        <v>7.6805707602155854E-2</v>
      </c>
      <c r="BS944" s="119" t="str">
        <f t="shared" si="382"/>
        <v/>
      </c>
      <c r="BT944" s="140">
        <f t="shared" si="383"/>
        <v>0</v>
      </c>
      <c r="BU944" s="119">
        <f t="shared" si="384"/>
        <v>7.6805707602155854E-2</v>
      </c>
      <c r="BV944" s="119" t="str">
        <f t="shared" si="385"/>
        <v/>
      </c>
      <c r="BZ944" s="136">
        <f t="shared" si="367"/>
        <v>5.9008000000001033</v>
      </c>
      <c r="CA944" s="119">
        <f t="shared" si="365"/>
        <v>0.5513791304449045</v>
      </c>
      <c r="CB944" s="119">
        <f t="shared" si="366"/>
        <v>7.5305603513808883E-4</v>
      </c>
      <c r="CC944" s="119" t="str">
        <f t="shared" si="363"/>
        <v/>
      </c>
      <c r="CD944" s="121" t="str">
        <f t="shared" si="364"/>
        <v/>
      </c>
    </row>
    <row r="945" spans="51:82" ht="20.100000000000001" customHeight="1" x14ac:dyDescent="0.25">
      <c r="AY945" s="134">
        <v>916</v>
      </c>
      <c r="AZ945" s="119">
        <f t="shared" si="368"/>
        <v>-518.99653856456007</v>
      </c>
      <c r="BA945" s="140">
        <f t="shared" si="369"/>
        <v>2.4410115084403091E-4</v>
      </c>
      <c r="BB945" s="140">
        <f t="shared" si="370"/>
        <v>0.36843543323635275</v>
      </c>
      <c r="BC945" s="119" t="str">
        <f t="shared" si="371"/>
        <v/>
      </c>
      <c r="BD945" s="119">
        <f t="shared" si="372"/>
        <v>2.4410115084403091E-4</v>
      </c>
      <c r="BE945" s="119" t="str">
        <f t="shared" si="373"/>
        <v/>
      </c>
      <c r="BF945" s="119">
        <f t="shared" si="374"/>
        <v>0</v>
      </c>
      <c r="BG945" s="119">
        <f t="shared" si="375"/>
        <v>2.4410115084403091E-4</v>
      </c>
      <c r="BH945" s="119" t="str">
        <f t="shared" si="376"/>
        <v/>
      </c>
      <c r="BM945" s="134">
        <v>916</v>
      </c>
      <c r="BN945" s="119">
        <f t="shared" si="377"/>
        <v>-1.6472276647890958</v>
      </c>
      <c r="BO945" s="140">
        <f t="shared" si="378"/>
        <v>7.6909619147210062E-2</v>
      </c>
      <c r="BP945" s="140">
        <f t="shared" si="379"/>
        <v>0.36843543323635281</v>
      </c>
      <c r="BQ945" s="119" t="str">
        <f t="shared" si="380"/>
        <v/>
      </c>
      <c r="BR945" s="119">
        <f t="shared" si="381"/>
        <v>7.6909619147210062E-2</v>
      </c>
      <c r="BS945" s="119" t="str">
        <f t="shared" si="382"/>
        <v/>
      </c>
      <c r="BT945" s="140">
        <f t="shared" si="383"/>
        <v>0</v>
      </c>
      <c r="BU945" s="119">
        <f t="shared" si="384"/>
        <v>7.6909619147210062E-2</v>
      </c>
      <c r="BV945" s="119" t="str">
        <f t="shared" si="385"/>
        <v/>
      </c>
      <c r="BZ945" s="136">
        <f t="shared" si="367"/>
        <v>5.9072000000001035</v>
      </c>
      <c r="CA945" s="119">
        <f t="shared" si="365"/>
        <v>0.55062607440976641</v>
      </c>
      <c r="CB945" s="119">
        <f t="shared" si="366"/>
        <v>7.5268604397360495E-4</v>
      </c>
      <c r="CC945" s="119" t="str">
        <f t="shared" si="363"/>
        <v/>
      </c>
      <c r="CD945" s="121" t="str">
        <f t="shared" si="364"/>
        <v/>
      </c>
    </row>
    <row r="946" spans="51:82" ht="20.100000000000001" customHeight="1" x14ac:dyDescent="0.25">
      <c r="AY946" s="134">
        <v>917</v>
      </c>
      <c r="AZ946" s="119">
        <f t="shared" si="368"/>
        <v>-512.81800834355363</v>
      </c>
      <c r="BA946" s="140">
        <f t="shared" si="369"/>
        <v>2.444274879261896E-4</v>
      </c>
      <c r="BB946" s="140">
        <f t="shared" si="370"/>
        <v>0.36994462950336826</v>
      </c>
      <c r="BC946" s="119" t="str">
        <f t="shared" si="371"/>
        <v/>
      </c>
      <c r="BD946" s="119">
        <f t="shared" si="372"/>
        <v>2.444274879261896E-4</v>
      </c>
      <c r="BE946" s="119" t="str">
        <f t="shared" si="373"/>
        <v/>
      </c>
      <c r="BF946" s="119">
        <f t="shared" si="374"/>
        <v>0</v>
      </c>
      <c r="BG946" s="119">
        <f t="shared" si="375"/>
        <v>2.444274879261896E-4</v>
      </c>
      <c r="BH946" s="119" t="str">
        <f t="shared" si="376"/>
        <v/>
      </c>
      <c r="BM946" s="134">
        <v>917</v>
      </c>
      <c r="BN946" s="119">
        <f t="shared" si="377"/>
        <v>-1.6276178116368456</v>
      </c>
      <c r="BO946" s="140">
        <f t="shared" si="378"/>
        <v>7.701243906680344E-2</v>
      </c>
      <c r="BP946" s="140">
        <f t="shared" si="379"/>
        <v>0.36994462950336826</v>
      </c>
      <c r="BQ946" s="119" t="str">
        <f t="shared" si="380"/>
        <v/>
      </c>
      <c r="BR946" s="119">
        <f t="shared" si="381"/>
        <v>7.701243906680344E-2</v>
      </c>
      <c r="BS946" s="119" t="str">
        <f t="shared" si="382"/>
        <v/>
      </c>
      <c r="BT946" s="140">
        <f t="shared" si="383"/>
        <v>0</v>
      </c>
      <c r="BU946" s="119">
        <f t="shared" si="384"/>
        <v>7.701243906680344E-2</v>
      </c>
      <c r="BV946" s="119" t="str">
        <f t="shared" si="385"/>
        <v/>
      </c>
      <c r="BZ946" s="136">
        <f t="shared" si="367"/>
        <v>5.9136000000001037</v>
      </c>
      <c r="CA946" s="119">
        <f t="shared" si="365"/>
        <v>0.5498733883657928</v>
      </c>
      <c r="CB946" s="119">
        <f t="shared" si="366"/>
        <v>7.5231402929964997E-4</v>
      </c>
      <c r="CC946" s="119" t="str">
        <f t="shared" si="363"/>
        <v/>
      </c>
      <c r="CD946" s="121" t="str">
        <f t="shared" si="364"/>
        <v/>
      </c>
    </row>
    <row r="947" spans="51:82" ht="20.100000000000001" customHeight="1" x14ac:dyDescent="0.25">
      <c r="AY947" s="134">
        <v>918</v>
      </c>
      <c r="AZ947" s="119">
        <f t="shared" si="368"/>
        <v>-506.63947812254719</v>
      </c>
      <c r="BA947" s="140">
        <f t="shared" si="369"/>
        <v>2.4475034524920646E-4</v>
      </c>
      <c r="BB947" s="140">
        <f t="shared" si="370"/>
        <v>0.37145583131173698</v>
      </c>
      <c r="BC947" s="119" t="str">
        <f t="shared" si="371"/>
        <v/>
      </c>
      <c r="BD947" s="119">
        <f t="shared" si="372"/>
        <v>2.4475034524920646E-4</v>
      </c>
      <c r="BE947" s="119" t="str">
        <f t="shared" si="373"/>
        <v/>
      </c>
      <c r="BF947" s="119">
        <f t="shared" si="374"/>
        <v>0</v>
      </c>
      <c r="BG947" s="119">
        <f t="shared" si="375"/>
        <v>2.4475034524920646E-4</v>
      </c>
      <c r="BH947" s="119" t="str">
        <f t="shared" si="376"/>
        <v/>
      </c>
      <c r="BM947" s="134">
        <v>918</v>
      </c>
      <c r="BN947" s="119">
        <f t="shared" si="377"/>
        <v>-1.6080079584845919</v>
      </c>
      <c r="BO947" s="140">
        <f t="shared" si="378"/>
        <v>7.7114162609139322E-2</v>
      </c>
      <c r="BP947" s="140">
        <f t="shared" si="379"/>
        <v>0.37145583131173721</v>
      </c>
      <c r="BQ947" s="119" t="str">
        <f t="shared" si="380"/>
        <v/>
      </c>
      <c r="BR947" s="119">
        <f t="shared" si="381"/>
        <v>7.7114162609139322E-2</v>
      </c>
      <c r="BS947" s="119" t="str">
        <f t="shared" si="382"/>
        <v/>
      </c>
      <c r="BT947" s="140">
        <f t="shared" si="383"/>
        <v>0</v>
      </c>
      <c r="BU947" s="119">
        <f t="shared" si="384"/>
        <v>7.7114162609139322E-2</v>
      </c>
      <c r="BV947" s="119" t="str">
        <f t="shared" si="385"/>
        <v/>
      </c>
      <c r="BZ947" s="136">
        <f t="shared" si="367"/>
        <v>5.9200000000001038</v>
      </c>
      <c r="CA947" s="119">
        <f t="shared" si="365"/>
        <v>0.54912107433649315</v>
      </c>
      <c r="CB947" s="119">
        <f t="shared" si="366"/>
        <v>7.5193999906297826E-4</v>
      </c>
      <c r="CC947" s="119" t="str">
        <f t="shared" si="363"/>
        <v/>
      </c>
      <c r="CD947" s="121" t="str">
        <f t="shared" si="364"/>
        <v/>
      </c>
    </row>
    <row r="948" spans="51:82" ht="20.100000000000001" customHeight="1" x14ac:dyDescent="0.25">
      <c r="AY948" s="134">
        <v>919</v>
      </c>
      <c r="AZ948" s="119">
        <f t="shared" si="368"/>
        <v>-500.46094790153984</v>
      </c>
      <c r="BA948" s="140">
        <f t="shared" si="369"/>
        <v>2.4506970787859168E-4</v>
      </c>
      <c r="BB948" s="140">
        <f t="shared" si="370"/>
        <v>0.3729690171154495</v>
      </c>
      <c r="BC948" s="119" t="str">
        <f t="shared" si="371"/>
        <v/>
      </c>
      <c r="BD948" s="119">
        <f t="shared" si="372"/>
        <v>2.4506970787859168E-4</v>
      </c>
      <c r="BE948" s="119" t="str">
        <f t="shared" si="373"/>
        <v/>
      </c>
      <c r="BF948" s="119">
        <f t="shared" si="374"/>
        <v>0</v>
      </c>
      <c r="BG948" s="119">
        <f t="shared" si="375"/>
        <v>2.4506970787859168E-4</v>
      </c>
      <c r="BH948" s="119" t="str">
        <f t="shared" si="376"/>
        <v/>
      </c>
      <c r="BM948" s="134">
        <v>919</v>
      </c>
      <c r="BN948" s="119">
        <f t="shared" si="377"/>
        <v>-1.5883981053323417</v>
      </c>
      <c r="BO948" s="140">
        <f t="shared" si="378"/>
        <v>7.7214785068766986E-2</v>
      </c>
      <c r="BP948" s="140">
        <f t="shared" si="379"/>
        <v>0.3729690171154495</v>
      </c>
      <c r="BQ948" s="119" t="str">
        <f t="shared" si="380"/>
        <v/>
      </c>
      <c r="BR948" s="119">
        <f t="shared" si="381"/>
        <v>7.7214785068766986E-2</v>
      </c>
      <c r="BS948" s="119" t="str">
        <f t="shared" si="382"/>
        <v/>
      </c>
      <c r="BT948" s="140">
        <f t="shared" si="383"/>
        <v>0</v>
      </c>
      <c r="BU948" s="119">
        <f t="shared" si="384"/>
        <v>7.7214785068766986E-2</v>
      </c>
      <c r="BV948" s="119" t="str">
        <f t="shared" si="385"/>
        <v/>
      </c>
      <c r="BZ948" s="136">
        <f t="shared" si="367"/>
        <v>5.926400000000104</v>
      </c>
      <c r="CA948" s="119">
        <f t="shared" si="365"/>
        <v>0.54836913433743018</v>
      </c>
      <c r="CB948" s="119">
        <f t="shared" si="366"/>
        <v>7.5156396120124036E-4</v>
      </c>
      <c r="CC948" s="119" t="str">
        <f t="shared" si="363"/>
        <v/>
      </c>
      <c r="CD948" s="121" t="str">
        <f t="shared" si="364"/>
        <v/>
      </c>
    </row>
    <row r="949" spans="51:82" ht="20.100000000000001" customHeight="1" x14ac:dyDescent="0.25">
      <c r="AY949" s="134">
        <v>920</v>
      </c>
      <c r="AZ949" s="119">
        <f t="shared" si="368"/>
        <v>-494.2824176805334</v>
      </c>
      <c r="BA949" s="140">
        <f t="shared" si="369"/>
        <v>2.4538556102810238E-4</v>
      </c>
      <c r="BB949" s="140">
        <f t="shared" si="370"/>
        <v>0.37448416527667999</v>
      </c>
      <c r="BC949" s="119" t="str">
        <f t="shared" si="371"/>
        <v/>
      </c>
      <c r="BD949" s="119">
        <f t="shared" si="372"/>
        <v>2.4538556102810238E-4</v>
      </c>
      <c r="BE949" s="119" t="str">
        <f t="shared" si="373"/>
        <v/>
      </c>
      <c r="BF949" s="119">
        <f t="shared" si="374"/>
        <v>0</v>
      </c>
      <c r="BG949" s="119">
        <f t="shared" si="375"/>
        <v>2.4538556102810238E-4</v>
      </c>
      <c r="BH949" s="119" t="str">
        <f t="shared" si="376"/>
        <v/>
      </c>
      <c r="BM949" s="134">
        <v>920</v>
      </c>
      <c r="BN949" s="119">
        <f t="shared" si="377"/>
        <v>-1.5687882521800915</v>
      </c>
      <c r="BO949" s="140">
        <f t="shared" si="378"/>
        <v>7.7314301786944331E-2</v>
      </c>
      <c r="BP949" s="140">
        <f t="shared" si="379"/>
        <v>0.37448416527667999</v>
      </c>
      <c r="BQ949" s="119" t="str">
        <f t="shared" si="380"/>
        <v/>
      </c>
      <c r="BR949" s="119">
        <f t="shared" si="381"/>
        <v>7.7314301786944331E-2</v>
      </c>
      <c r="BS949" s="119" t="str">
        <f t="shared" si="382"/>
        <v/>
      </c>
      <c r="BT949" s="140">
        <f t="shared" si="383"/>
        <v>0</v>
      </c>
      <c r="BU949" s="119">
        <f t="shared" si="384"/>
        <v>7.7314301786944331E-2</v>
      </c>
      <c r="BV949" s="119" t="str">
        <f t="shared" si="385"/>
        <v/>
      </c>
      <c r="BZ949" s="136">
        <f t="shared" si="367"/>
        <v>5.9328000000001042</v>
      </c>
      <c r="CA949" s="119">
        <f t="shared" si="365"/>
        <v>0.54761757037622893</v>
      </c>
      <c r="CB949" s="119">
        <f t="shared" si="366"/>
        <v>7.5118592364320502E-4</v>
      </c>
      <c r="CC949" s="119" t="str">
        <f t="shared" si="363"/>
        <v/>
      </c>
      <c r="CD949" s="121" t="str">
        <f t="shared" si="364"/>
        <v/>
      </c>
    </row>
    <row r="950" spans="51:82" ht="20.100000000000001" customHeight="1" x14ac:dyDescent="0.25">
      <c r="AY950" s="134">
        <v>921</v>
      </c>
      <c r="AZ950" s="119">
        <f t="shared" si="368"/>
        <v>-488.10388745952696</v>
      </c>
      <c r="BA950" s="140">
        <f t="shared" si="369"/>
        <v>2.4569789006088303E-4</v>
      </c>
      <c r="BB950" s="140">
        <f t="shared" si="370"/>
        <v>0.37600125406670676</v>
      </c>
      <c r="BC950" s="119" t="str">
        <f t="shared" si="371"/>
        <v/>
      </c>
      <c r="BD950" s="119">
        <f t="shared" si="372"/>
        <v>2.4569789006088303E-4</v>
      </c>
      <c r="BE950" s="119" t="str">
        <f t="shared" si="373"/>
        <v/>
      </c>
      <c r="BF950" s="119">
        <f t="shared" si="374"/>
        <v>0</v>
      </c>
      <c r="BG950" s="119">
        <f t="shared" si="375"/>
        <v>2.4569789006088303E-4</v>
      </c>
      <c r="BH950" s="119" t="str">
        <f t="shared" si="376"/>
        <v/>
      </c>
      <c r="BM950" s="134">
        <v>921</v>
      </c>
      <c r="BN950" s="119">
        <f t="shared" si="377"/>
        <v>-1.5491783990278378</v>
      </c>
      <c r="BO950" s="140">
        <f t="shared" si="378"/>
        <v>7.7412708151997175E-2</v>
      </c>
      <c r="BP950" s="140">
        <f t="shared" si="379"/>
        <v>0.37600125406670704</v>
      </c>
      <c r="BQ950" s="119" t="str">
        <f t="shared" si="380"/>
        <v/>
      </c>
      <c r="BR950" s="119">
        <f t="shared" si="381"/>
        <v>7.7412708151997175E-2</v>
      </c>
      <c r="BS950" s="119" t="str">
        <f t="shared" si="382"/>
        <v/>
      </c>
      <c r="BT950" s="140">
        <f t="shared" si="383"/>
        <v>0</v>
      </c>
      <c r="BU950" s="119">
        <f t="shared" si="384"/>
        <v>7.7412708151997175E-2</v>
      </c>
      <c r="BV950" s="119" t="str">
        <f t="shared" si="385"/>
        <v/>
      </c>
      <c r="BZ950" s="136">
        <f t="shared" si="367"/>
        <v>5.9392000000001044</v>
      </c>
      <c r="CA950" s="119">
        <f t="shared" si="365"/>
        <v>0.54686638445258573</v>
      </c>
      <c r="CB950" s="119">
        <f t="shared" si="366"/>
        <v>7.508058943082041E-4</v>
      </c>
      <c r="CC950" s="119" t="str">
        <f t="shared" si="363"/>
        <v/>
      </c>
      <c r="CD950" s="121" t="str">
        <f t="shared" si="364"/>
        <v/>
      </c>
    </row>
    <row r="951" spans="51:82" ht="20.100000000000001" customHeight="1" x14ac:dyDescent="0.25">
      <c r="AY951" s="134">
        <v>922</v>
      </c>
      <c r="AZ951" s="119">
        <f t="shared" si="368"/>
        <v>-481.92535723852052</v>
      </c>
      <c r="BA951" s="140">
        <f t="shared" si="369"/>
        <v>2.4600668049059535E-4</v>
      </c>
      <c r="BB951" s="140">
        <f t="shared" si="370"/>
        <v>0.37752026166683827</v>
      </c>
      <c r="BC951" s="119" t="str">
        <f t="shared" si="371"/>
        <v/>
      </c>
      <c r="BD951" s="119">
        <f t="shared" si="372"/>
        <v>2.4600668049059535E-4</v>
      </c>
      <c r="BE951" s="119" t="str">
        <f t="shared" si="373"/>
        <v/>
      </c>
      <c r="BF951" s="119">
        <f t="shared" si="374"/>
        <v>0</v>
      </c>
      <c r="BG951" s="119">
        <f t="shared" si="375"/>
        <v>2.4600668049059535E-4</v>
      </c>
      <c r="BH951" s="119" t="str">
        <f t="shared" si="376"/>
        <v/>
      </c>
      <c r="BM951" s="134">
        <v>922</v>
      </c>
      <c r="BN951" s="119">
        <f t="shared" si="377"/>
        <v>-1.5295685458755877</v>
      </c>
      <c r="BO951" s="140">
        <f t="shared" si="378"/>
        <v>7.7509999599675167E-2</v>
      </c>
      <c r="BP951" s="140">
        <f t="shared" si="379"/>
        <v>0.3775202616668385</v>
      </c>
      <c r="BQ951" s="119" t="str">
        <f t="shared" si="380"/>
        <v/>
      </c>
      <c r="BR951" s="119">
        <f t="shared" si="381"/>
        <v>7.7509999599675167E-2</v>
      </c>
      <c r="BS951" s="119" t="str">
        <f t="shared" si="382"/>
        <v/>
      </c>
      <c r="BT951" s="140">
        <f t="shared" si="383"/>
        <v>0</v>
      </c>
      <c r="BU951" s="119">
        <f t="shared" si="384"/>
        <v>7.7509999599675167E-2</v>
      </c>
      <c r="BV951" s="119" t="str">
        <f t="shared" si="385"/>
        <v/>
      </c>
      <c r="BZ951" s="136">
        <f t="shared" si="367"/>
        <v>5.9456000000001046</v>
      </c>
      <c r="CA951" s="119">
        <f t="shared" si="365"/>
        <v>0.54611557855827753</v>
      </c>
      <c r="CB951" s="119">
        <f t="shared" si="366"/>
        <v>7.5042388110768687E-4</v>
      </c>
      <c r="CC951" s="119" t="str">
        <f t="shared" si="363"/>
        <v/>
      </c>
      <c r="CD951" s="121" t="str">
        <f t="shared" si="364"/>
        <v/>
      </c>
    </row>
    <row r="952" spans="51:82" ht="20.100000000000001" customHeight="1" x14ac:dyDescent="0.25">
      <c r="AY952" s="134">
        <v>923</v>
      </c>
      <c r="AZ952" s="119">
        <f t="shared" si="368"/>
        <v>-475.74682701751317</v>
      </c>
      <c r="BA952" s="140">
        <f t="shared" si="369"/>
        <v>2.4631191798253762E-4</v>
      </c>
      <c r="BB952" s="140">
        <f t="shared" si="370"/>
        <v>0.37904116616934663</v>
      </c>
      <c r="BC952" s="119" t="str">
        <f t="shared" si="371"/>
        <v/>
      </c>
      <c r="BD952" s="119">
        <f t="shared" si="372"/>
        <v>2.4631191798253762E-4</v>
      </c>
      <c r="BE952" s="119" t="str">
        <f t="shared" si="373"/>
        <v/>
      </c>
      <c r="BF952" s="119">
        <f t="shared" si="374"/>
        <v>0</v>
      </c>
      <c r="BG952" s="119">
        <f t="shared" si="375"/>
        <v>2.4631191798253762E-4</v>
      </c>
      <c r="BH952" s="119" t="str">
        <f t="shared" si="376"/>
        <v/>
      </c>
      <c r="BM952" s="134">
        <v>923</v>
      </c>
      <c r="BN952" s="119">
        <f t="shared" si="377"/>
        <v>-1.5099586927233375</v>
      </c>
      <c r="BO952" s="140">
        <f t="shared" si="378"/>
        <v>7.7606171613504499E-2</v>
      </c>
      <c r="BP952" s="140">
        <f t="shared" si="379"/>
        <v>0.37904116616934663</v>
      </c>
      <c r="BQ952" s="119" t="str">
        <f t="shared" si="380"/>
        <v/>
      </c>
      <c r="BR952" s="119">
        <f t="shared" si="381"/>
        <v>7.7606171613504499E-2</v>
      </c>
      <c r="BS952" s="119" t="str">
        <f t="shared" si="382"/>
        <v/>
      </c>
      <c r="BT952" s="140">
        <f t="shared" si="383"/>
        <v>0</v>
      </c>
      <c r="BU952" s="119">
        <f t="shared" si="384"/>
        <v>7.7606171613504499E-2</v>
      </c>
      <c r="BV952" s="119" t="str">
        <f t="shared" si="385"/>
        <v/>
      </c>
      <c r="BZ952" s="136">
        <f t="shared" si="367"/>
        <v>5.9520000000001048</v>
      </c>
      <c r="CA952" s="119">
        <f t="shared" si="365"/>
        <v>0.54536515467716984</v>
      </c>
      <c r="CB952" s="119">
        <f t="shared" si="366"/>
        <v>7.5003989194388776E-4</v>
      </c>
      <c r="CC952" s="119" t="str">
        <f t="shared" si="363"/>
        <v/>
      </c>
      <c r="CD952" s="121" t="str">
        <f t="shared" si="364"/>
        <v/>
      </c>
    </row>
    <row r="953" spans="51:82" ht="20.100000000000001" customHeight="1" x14ac:dyDescent="0.25">
      <c r="AY953" s="134">
        <v>924</v>
      </c>
      <c r="AZ953" s="119">
        <f t="shared" si="368"/>
        <v>-469.56829679650673</v>
      </c>
      <c r="BA953" s="140">
        <f t="shared" si="369"/>
        <v>2.4661358835475312E-4</v>
      </c>
      <c r="BB953" s="140">
        <f t="shared" si="370"/>
        <v>0.38056394557840728</v>
      </c>
      <c r="BC953" s="119" t="str">
        <f t="shared" si="371"/>
        <v/>
      </c>
      <c r="BD953" s="119">
        <f t="shared" si="372"/>
        <v>2.4661358835475312E-4</v>
      </c>
      <c r="BE953" s="119" t="str">
        <f t="shared" si="373"/>
        <v/>
      </c>
      <c r="BF953" s="119">
        <f t="shared" si="374"/>
        <v>0</v>
      </c>
      <c r="BG953" s="119">
        <f t="shared" si="375"/>
        <v>2.4661358835475312E-4</v>
      </c>
      <c r="BH953" s="119" t="str">
        <f t="shared" si="376"/>
        <v/>
      </c>
      <c r="BM953" s="134">
        <v>924</v>
      </c>
      <c r="BN953" s="119">
        <f t="shared" si="377"/>
        <v>-1.4903488395710873</v>
      </c>
      <c r="BO953" s="140">
        <f t="shared" si="378"/>
        <v>7.7701219725137161E-2</v>
      </c>
      <c r="BP953" s="140">
        <f t="shared" si="379"/>
        <v>0.38056394557840723</v>
      </c>
      <c r="BQ953" s="119" t="str">
        <f t="shared" si="380"/>
        <v/>
      </c>
      <c r="BR953" s="119">
        <f t="shared" si="381"/>
        <v>7.7701219725137161E-2</v>
      </c>
      <c r="BS953" s="119" t="str">
        <f t="shared" si="382"/>
        <v/>
      </c>
      <c r="BT953" s="140">
        <f t="shared" si="383"/>
        <v>0</v>
      </c>
      <c r="BU953" s="119">
        <f t="shared" si="384"/>
        <v>7.7701219725137161E-2</v>
      </c>
      <c r="BV953" s="119" t="str">
        <f t="shared" si="385"/>
        <v/>
      </c>
      <c r="BZ953" s="136">
        <f t="shared" si="367"/>
        <v>5.9584000000001049</v>
      </c>
      <c r="CA953" s="119">
        <f t="shared" si="365"/>
        <v>0.54461511478522595</v>
      </c>
      <c r="CB953" s="119">
        <f t="shared" si="366"/>
        <v>7.4965393470793895E-4</v>
      </c>
      <c r="CC953" s="119" t="str">
        <f t="shared" si="363"/>
        <v/>
      </c>
      <c r="CD953" s="121" t="str">
        <f t="shared" si="364"/>
        <v/>
      </c>
    </row>
    <row r="954" spans="51:82" ht="20.100000000000001" customHeight="1" x14ac:dyDescent="0.25">
      <c r="AY954" s="134">
        <v>925</v>
      </c>
      <c r="AZ954" s="119">
        <f t="shared" si="368"/>
        <v>-463.38976657550029</v>
      </c>
      <c r="BA954" s="140">
        <f t="shared" si="369"/>
        <v>2.4691167757912789E-4</v>
      </c>
      <c r="BB954" s="140">
        <f t="shared" si="370"/>
        <v>0.38208857781104733</v>
      </c>
      <c r="BC954" s="119" t="str">
        <f t="shared" si="371"/>
        <v/>
      </c>
      <c r="BD954" s="119">
        <f t="shared" si="372"/>
        <v>2.4691167757912789E-4</v>
      </c>
      <c r="BE954" s="119" t="str">
        <f t="shared" si="373"/>
        <v/>
      </c>
      <c r="BF954" s="119">
        <f t="shared" si="374"/>
        <v>0</v>
      </c>
      <c r="BG954" s="119">
        <f t="shared" si="375"/>
        <v>2.4691167757912789E-4</v>
      </c>
      <c r="BH954" s="119" t="str">
        <f t="shared" si="376"/>
        <v/>
      </c>
      <c r="BM954" s="134">
        <v>925</v>
      </c>
      <c r="BN954" s="119">
        <f t="shared" si="377"/>
        <v>-1.4707389864188336</v>
      </c>
      <c r="BO954" s="140">
        <f t="shared" si="378"/>
        <v>7.7795139514696895E-2</v>
      </c>
      <c r="BP954" s="140">
        <f t="shared" si="379"/>
        <v>0.38208857781104749</v>
      </c>
      <c r="BQ954" s="119" t="str">
        <f t="shared" si="380"/>
        <v/>
      </c>
      <c r="BR954" s="119">
        <f t="shared" si="381"/>
        <v>7.7795139514696895E-2</v>
      </c>
      <c r="BS954" s="119" t="str">
        <f t="shared" si="382"/>
        <v/>
      </c>
      <c r="BT954" s="140">
        <f t="shared" si="383"/>
        <v>0</v>
      </c>
      <c r="BU954" s="119">
        <f t="shared" si="384"/>
        <v>7.7795139514696895E-2</v>
      </c>
      <c r="BV954" s="119" t="str">
        <f t="shared" si="385"/>
        <v/>
      </c>
      <c r="BZ954" s="136">
        <f t="shared" si="367"/>
        <v>5.9648000000001051</v>
      </c>
      <c r="CA954" s="119">
        <f t="shared" si="365"/>
        <v>0.54386546085051801</v>
      </c>
      <c r="CB954" s="119">
        <f t="shared" si="366"/>
        <v>7.4926601728542153E-4</v>
      </c>
      <c r="CC954" s="119" t="str">
        <f t="shared" si="363"/>
        <v/>
      </c>
      <c r="CD954" s="121" t="str">
        <f t="shared" si="364"/>
        <v/>
      </c>
    </row>
    <row r="955" spans="51:82" ht="20.100000000000001" customHeight="1" x14ac:dyDescent="0.25">
      <c r="AY955" s="134">
        <v>926</v>
      </c>
      <c r="AZ955" s="119">
        <f t="shared" si="368"/>
        <v>-457.21123635449385</v>
      </c>
      <c r="BA955" s="140">
        <f t="shared" si="369"/>
        <v>2.4720617178247771E-4</v>
      </c>
      <c r="BB955" s="140">
        <f t="shared" si="370"/>
        <v>0.3836150406980986</v>
      </c>
      <c r="BC955" s="119" t="str">
        <f t="shared" si="371"/>
        <v/>
      </c>
      <c r="BD955" s="119">
        <f t="shared" si="372"/>
        <v>2.4720617178247771E-4</v>
      </c>
      <c r="BE955" s="119" t="str">
        <f t="shared" si="373"/>
        <v/>
      </c>
      <c r="BF955" s="119">
        <f t="shared" si="374"/>
        <v>0</v>
      </c>
      <c r="BG955" s="119">
        <f t="shared" si="375"/>
        <v>2.4720617178247771E-4</v>
      </c>
      <c r="BH955" s="119" t="str">
        <f t="shared" si="376"/>
        <v/>
      </c>
      <c r="BM955" s="134">
        <v>926</v>
      </c>
      <c r="BN955" s="119">
        <f t="shared" si="377"/>
        <v>-1.4511291332665834</v>
      </c>
      <c r="BO955" s="140">
        <f t="shared" si="378"/>
        <v>7.7887926611121386E-2</v>
      </c>
      <c r="BP955" s="140">
        <f t="shared" si="379"/>
        <v>0.38361504069809882</v>
      </c>
      <c r="BQ955" s="119" t="str">
        <f t="shared" si="380"/>
        <v/>
      </c>
      <c r="BR955" s="119">
        <f t="shared" si="381"/>
        <v>7.7887926611121386E-2</v>
      </c>
      <c r="BS955" s="119" t="str">
        <f t="shared" si="382"/>
        <v/>
      </c>
      <c r="BT955" s="140">
        <f t="shared" si="383"/>
        <v>0</v>
      </c>
      <c r="BU955" s="119">
        <f t="shared" si="384"/>
        <v>7.7887926611121386E-2</v>
      </c>
      <c r="BV955" s="119" t="str">
        <f t="shared" si="385"/>
        <v/>
      </c>
      <c r="BZ955" s="136">
        <f t="shared" si="367"/>
        <v>5.9712000000001053</v>
      </c>
      <c r="CA955" s="119">
        <f t="shared" si="365"/>
        <v>0.54311619483323259</v>
      </c>
      <c r="CB955" s="119">
        <f t="shared" si="366"/>
        <v>7.4887614754937104E-4</v>
      </c>
      <c r="CC955" s="119" t="str">
        <f t="shared" si="363"/>
        <v/>
      </c>
      <c r="CD955" s="121" t="str">
        <f t="shared" si="364"/>
        <v/>
      </c>
    </row>
    <row r="956" spans="51:82" ht="20.100000000000001" customHeight="1" x14ac:dyDescent="0.25">
      <c r="AY956" s="134">
        <v>927</v>
      </c>
      <c r="AZ956" s="119">
        <f t="shared" si="368"/>
        <v>-451.0327061334865</v>
      </c>
      <c r="BA956" s="140">
        <f t="shared" si="369"/>
        <v>2.4749705724762348E-4</v>
      </c>
      <c r="BB956" s="140">
        <f t="shared" si="370"/>
        <v>0.38514331198515878</v>
      </c>
      <c r="BC956" s="119" t="str">
        <f t="shared" si="371"/>
        <v/>
      </c>
      <c r="BD956" s="119">
        <f t="shared" si="372"/>
        <v>2.4749705724762348E-4</v>
      </c>
      <c r="BE956" s="119" t="str">
        <f t="shared" si="373"/>
        <v/>
      </c>
      <c r="BF956" s="119">
        <f t="shared" si="374"/>
        <v>0</v>
      </c>
      <c r="BG956" s="119">
        <f t="shared" si="375"/>
        <v>2.4749705724762348E-4</v>
      </c>
      <c r="BH956" s="119" t="str">
        <f t="shared" si="376"/>
        <v/>
      </c>
      <c r="BM956" s="134">
        <v>927</v>
      </c>
      <c r="BN956" s="119">
        <f t="shared" si="377"/>
        <v>-1.4315192801143333</v>
      </c>
      <c r="BO956" s="140">
        <f t="shared" si="378"/>
        <v>7.7979576692501426E-2</v>
      </c>
      <c r="BP956" s="140">
        <f t="shared" si="379"/>
        <v>0.38514331198515872</v>
      </c>
      <c r="BQ956" s="119" t="str">
        <f t="shared" si="380"/>
        <v/>
      </c>
      <c r="BR956" s="119">
        <f t="shared" si="381"/>
        <v>7.7979576692501426E-2</v>
      </c>
      <c r="BS956" s="119" t="str">
        <f t="shared" si="382"/>
        <v/>
      </c>
      <c r="BT956" s="140">
        <f t="shared" si="383"/>
        <v>0</v>
      </c>
      <c r="BU956" s="119">
        <f t="shared" si="384"/>
        <v>7.7979576692501426E-2</v>
      </c>
      <c r="BV956" s="119" t="str">
        <f t="shared" si="385"/>
        <v/>
      </c>
      <c r="BZ956" s="136">
        <f t="shared" si="367"/>
        <v>5.9776000000001055</v>
      </c>
      <c r="CA956" s="119">
        <f t="shared" si="365"/>
        <v>0.54236731868568322</v>
      </c>
      <c r="CB956" s="119">
        <f t="shared" si="366"/>
        <v>7.4848433336494047E-4</v>
      </c>
      <c r="CC956" s="119" t="str">
        <f t="shared" si="363"/>
        <v/>
      </c>
      <c r="CD956" s="121" t="str">
        <f t="shared" si="364"/>
        <v/>
      </c>
    </row>
    <row r="957" spans="51:82" ht="20.100000000000001" customHeight="1" x14ac:dyDescent="0.25">
      <c r="AY957" s="134">
        <v>928</v>
      </c>
      <c r="AZ957" s="119">
        <f t="shared" si="368"/>
        <v>-444.85417591248006</v>
      </c>
      <c r="BA957" s="140">
        <f t="shared" si="369"/>
        <v>2.4778432041445574E-4</v>
      </c>
      <c r="BB957" s="140">
        <f t="shared" si="370"/>
        <v>0.38667336933355734</v>
      </c>
      <c r="BC957" s="119" t="str">
        <f t="shared" si="371"/>
        <v/>
      </c>
      <c r="BD957" s="119">
        <f t="shared" si="372"/>
        <v>2.4778432041445574E-4</v>
      </c>
      <c r="BE957" s="119" t="str">
        <f t="shared" si="373"/>
        <v/>
      </c>
      <c r="BF957" s="119">
        <f t="shared" si="374"/>
        <v>0</v>
      </c>
      <c r="BG957" s="119">
        <f t="shared" si="375"/>
        <v>2.4778432041445574E-4</v>
      </c>
      <c r="BH957" s="119" t="str">
        <f t="shared" si="376"/>
        <v/>
      </c>
      <c r="BM957" s="134">
        <v>928</v>
      </c>
      <c r="BN957" s="119">
        <f t="shared" si="377"/>
        <v>-1.4119094269620831</v>
      </c>
      <c r="BO957" s="140">
        <f t="shared" si="378"/>
        <v>7.8070085486416141E-2</v>
      </c>
      <c r="BP957" s="140">
        <f t="shared" si="379"/>
        <v>0.38667336933355728</v>
      </c>
      <c r="BQ957" s="119" t="str">
        <f t="shared" si="380"/>
        <v/>
      </c>
      <c r="BR957" s="119">
        <f t="shared" si="381"/>
        <v>7.8070085486416141E-2</v>
      </c>
      <c r="BS957" s="119" t="str">
        <f t="shared" si="382"/>
        <v/>
      </c>
      <c r="BT957" s="140">
        <f t="shared" si="383"/>
        <v>0</v>
      </c>
      <c r="BU957" s="119">
        <f t="shared" si="384"/>
        <v>7.8070085486416141E-2</v>
      </c>
      <c r="BV957" s="119" t="str">
        <f t="shared" si="385"/>
        <v/>
      </c>
      <c r="BZ957" s="136">
        <f t="shared" si="367"/>
        <v>5.9840000000001057</v>
      </c>
      <c r="CA957" s="119">
        <f t="shared" si="365"/>
        <v>0.54161883435231828</v>
      </c>
      <c r="CB957" s="119">
        <f t="shared" si="366"/>
        <v>7.4809058258784589E-4</v>
      </c>
      <c r="CC957" s="119" t="str">
        <f t="shared" ref="CC957:CC1020" si="386">IF(CA957&lt;(1-$BY$26),CB957,"")</f>
        <v/>
      </c>
      <c r="CD957" s="121" t="str">
        <f t="shared" ref="CD957:CD1020" si="387">IF(CA957&lt;(1-$BY$32),CB957,"")</f>
        <v/>
      </c>
    </row>
    <row r="958" spans="51:82" ht="20.100000000000001" customHeight="1" x14ac:dyDescent="0.25">
      <c r="AY958" s="134">
        <v>929</v>
      </c>
      <c r="AZ958" s="119">
        <f t="shared" si="368"/>
        <v>-438.67564569147362</v>
      </c>
      <c r="BA958" s="140">
        <f t="shared" si="369"/>
        <v>2.4806794788098793E-4</v>
      </c>
      <c r="BB958" s="140">
        <f t="shared" si="370"/>
        <v>0.388205190321331</v>
      </c>
      <c r="BC958" s="119" t="str">
        <f t="shared" si="371"/>
        <v/>
      </c>
      <c r="BD958" s="119">
        <f t="shared" si="372"/>
        <v>2.4806794788098793E-4</v>
      </c>
      <c r="BE958" s="119" t="str">
        <f t="shared" si="373"/>
        <v/>
      </c>
      <c r="BF958" s="119">
        <f t="shared" si="374"/>
        <v>0</v>
      </c>
      <c r="BG958" s="119">
        <f t="shared" si="375"/>
        <v>2.4806794788098793E-4</v>
      </c>
      <c r="BH958" s="119" t="str">
        <f t="shared" si="376"/>
        <v/>
      </c>
      <c r="BM958" s="134">
        <v>929</v>
      </c>
      <c r="BN958" s="119">
        <f t="shared" si="377"/>
        <v>-1.3922995738098294</v>
      </c>
      <c r="BO958" s="140">
        <f t="shared" si="378"/>
        <v>7.81594487702649E-2</v>
      </c>
      <c r="BP958" s="140">
        <f t="shared" si="379"/>
        <v>0.38820519032133116</v>
      </c>
      <c r="BQ958" s="119" t="str">
        <f t="shared" si="380"/>
        <v/>
      </c>
      <c r="BR958" s="119">
        <f t="shared" si="381"/>
        <v>7.81594487702649E-2</v>
      </c>
      <c r="BS958" s="119" t="str">
        <f t="shared" si="382"/>
        <v/>
      </c>
      <c r="BT958" s="140">
        <f t="shared" si="383"/>
        <v>0</v>
      </c>
      <c r="BU958" s="119">
        <f t="shared" si="384"/>
        <v>7.81594487702649E-2</v>
      </c>
      <c r="BV958" s="119" t="str">
        <f t="shared" si="385"/>
        <v/>
      </c>
      <c r="BZ958" s="136">
        <f t="shared" si="367"/>
        <v>5.9904000000001059</v>
      </c>
      <c r="CA958" s="119">
        <f t="shared" si="365"/>
        <v>0.54087074376973043</v>
      </c>
      <c r="CB958" s="119">
        <f t="shared" si="366"/>
        <v>7.476949030644775E-4</v>
      </c>
      <c r="CC958" s="119" t="str">
        <f t="shared" si="386"/>
        <v/>
      </c>
      <c r="CD958" s="121" t="str">
        <f t="shared" si="387"/>
        <v/>
      </c>
    </row>
    <row r="959" spans="51:82" ht="20.100000000000001" customHeight="1" x14ac:dyDescent="0.25">
      <c r="AY959" s="134">
        <v>930</v>
      </c>
      <c r="AZ959" s="119">
        <f t="shared" si="368"/>
        <v>-432.49711547046718</v>
      </c>
      <c r="BA959" s="140">
        <f t="shared" si="369"/>
        <v>2.4834792640439813E-4</v>
      </c>
      <c r="BB959" s="140">
        <f t="shared" si="370"/>
        <v>0.3897387524442027</v>
      </c>
      <c r="BC959" s="119" t="str">
        <f t="shared" si="371"/>
        <v/>
      </c>
      <c r="BD959" s="119">
        <f t="shared" si="372"/>
        <v>2.4834792640439813E-4</v>
      </c>
      <c r="BE959" s="119" t="str">
        <f t="shared" si="373"/>
        <v/>
      </c>
      <c r="BF959" s="119">
        <f t="shared" si="374"/>
        <v>0</v>
      </c>
      <c r="BG959" s="119">
        <f t="shared" si="375"/>
        <v>2.4834792640439813E-4</v>
      </c>
      <c r="BH959" s="119" t="str">
        <f t="shared" si="376"/>
        <v/>
      </c>
      <c r="BM959" s="134">
        <v>930</v>
      </c>
      <c r="BN959" s="119">
        <f t="shared" si="377"/>
        <v>-1.3726897206575792</v>
      </c>
      <c r="BO959" s="140">
        <f t="shared" si="378"/>
        <v>7.8247662371595431E-2</v>
      </c>
      <c r="BP959" s="140">
        <f t="shared" si="379"/>
        <v>0.38973875244420286</v>
      </c>
      <c r="BQ959" s="119" t="str">
        <f t="shared" si="380"/>
        <v/>
      </c>
      <c r="BR959" s="119">
        <f t="shared" si="381"/>
        <v>7.8247662371595431E-2</v>
      </c>
      <c r="BS959" s="119" t="str">
        <f t="shared" si="382"/>
        <v/>
      </c>
      <c r="BT959" s="140">
        <f t="shared" si="383"/>
        <v>0</v>
      </c>
      <c r="BU959" s="119">
        <f t="shared" si="384"/>
        <v>7.8247662371595431E-2</v>
      </c>
      <c r="BV959" s="119" t="str">
        <f t="shared" si="385"/>
        <v/>
      </c>
      <c r="BZ959" s="136">
        <f t="shared" si="367"/>
        <v>5.996800000000106</v>
      </c>
      <c r="CA959" s="119">
        <f t="shared" si="365"/>
        <v>0.54012304886666596</v>
      </c>
      <c r="CB959" s="119">
        <f t="shared" si="366"/>
        <v>7.4729730263189964E-4</v>
      </c>
      <c r="CC959" s="119" t="str">
        <f t="shared" si="386"/>
        <v/>
      </c>
      <c r="CD959" s="121" t="str">
        <f t="shared" si="387"/>
        <v/>
      </c>
    </row>
    <row r="960" spans="51:82" ht="20.100000000000001" customHeight="1" x14ac:dyDescent="0.25">
      <c r="AY960" s="134">
        <v>931</v>
      </c>
      <c r="AZ960" s="119">
        <f t="shared" si="368"/>
        <v>-426.31858524945983</v>
      </c>
      <c r="BA960" s="140">
        <f t="shared" si="369"/>
        <v>2.4862424290205949E-4</v>
      </c>
      <c r="BB960" s="140">
        <f t="shared" si="370"/>
        <v>0.39127403311656889</v>
      </c>
      <c r="BC960" s="119" t="str">
        <f t="shared" si="371"/>
        <v/>
      </c>
      <c r="BD960" s="119">
        <f t="shared" si="372"/>
        <v>2.4862424290205949E-4</v>
      </c>
      <c r="BE960" s="119" t="str">
        <f t="shared" si="373"/>
        <v/>
      </c>
      <c r="BF960" s="119">
        <f t="shared" si="374"/>
        <v>0</v>
      </c>
      <c r="BG960" s="119">
        <f t="shared" si="375"/>
        <v>2.4862424290205949E-4</v>
      </c>
      <c r="BH960" s="119" t="str">
        <f t="shared" si="376"/>
        <v/>
      </c>
      <c r="BM960" s="134">
        <v>931</v>
      </c>
      <c r="BN960" s="119">
        <f t="shared" si="377"/>
        <v>-1.353079867505329</v>
      </c>
      <c r="BO960" s="140">
        <f t="shared" si="378"/>
        <v>7.8334722168428572E-2</v>
      </c>
      <c r="BP960" s="140">
        <f t="shared" si="379"/>
        <v>0.39127403311656883</v>
      </c>
      <c r="BQ960" s="119" t="str">
        <f t="shared" si="380"/>
        <v/>
      </c>
      <c r="BR960" s="119">
        <f t="shared" si="381"/>
        <v>7.8334722168428572E-2</v>
      </c>
      <c r="BS960" s="119" t="str">
        <f t="shared" si="382"/>
        <v/>
      </c>
      <c r="BT960" s="140">
        <f t="shared" si="383"/>
        <v>0</v>
      </c>
      <c r="BU960" s="119">
        <f t="shared" si="384"/>
        <v>7.8334722168428572E-2</v>
      </c>
      <c r="BV960" s="119" t="str">
        <f t="shared" si="385"/>
        <v/>
      </c>
      <c r="BZ960" s="136">
        <f t="shared" si="367"/>
        <v>6.0032000000001062</v>
      </c>
      <c r="CA960" s="119">
        <f t="shared" si="365"/>
        <v>0.53937575156403406</v>
      </c>
      <c r="CB960" s="119">
        <f t="shared" si="366"/>
        <v>7.4689778911563032E-4</v>
      </c>
      <c r="CC960" s="119" t="str">
        <f t="shared" si="386"/>
        <v/>
      </c>
      <c r="CD960" s="121" t="str">
        <f t="shared" si="387"/>
        <v/>
      </c>
    </row>
    <row r="961" spans="51:82" ht="20.100000000000001" customHeight="1" x14ac:dyDescent="0.25">
      <c r="AY961" s="134">
        <v>932</v>
      </c>
      <c r="AZ961" s="119">
        <f t="shared" si="368"/>
        <v>-420.14005502845339</v>
      </c>
      <c r="BA961" s="140">
        <f t="shared" si="369"/>
        <v>2.4889688445255804E-4</v>
      </c>
      <c r="BB961" s="140">
        <f t="shared" si="370"/>
        <v>0.3928110096724915</v>
      </c>
      <c r="BC961" s="119" t="str">
        <f t="shared" si="371"/>
        <v/>
      </c>
      <c r="BD961" s="119">
        <f t="shared" si="372"/>
        <v>2.4889688445255804E-4</v>
      </c>
      <c r="BE961" s="119" t="str">
        <f t="shared" si="373"/>
        <v/>
      </c>
      <c r="BF961" s="119">
        <f t="shared" si="374"/>
        <v>0</v>
      </c>
      <c r="BG961" s="119">
        <f t="shared" si="375"/>
        <v>2.4889688445255804E-4</v>
      </c>
      <c r="BH961" s="119" t="str">
        <f t="shared" si="376"/>
        <v/>
      </c>
      <c r="BM961" s="134">
        <v>932</v>
      </c>
      <c r="BN961" s="119">
        <f t="shared" si="377"/>
        <v>-1.3334700143530753</v>
      </c>
      <c r="BO961" s="140">
        <f t="shared" si="378"/>
        <v>7.8420624089579075E-2</v>
      </c>
      <c r="BP961" s="140">
        <f t="shared" si="379"/>
        <v>0.39281100967249172</v>
      </c>
      <c r="BQ961" s="119" t="str">
        <f t="shared" si="380"/>
        <v/>
      </c>
      <c r="BR961" s="119">
        <f t="shared" si="381"/>
        <v>7.8420624089579075E-2</v>
      </c>
      <c r="BS961" s="119" t="str">
        <f t="shared" si="382"/>
        <v/>
      </c>
      <c r="BT961" s="140">
        <f t="shared" si="383"/>
        <v>0</v>
      </c>
      <c r="BU961" s="119">
        <f t="shared" si="384"/>
        <v>7.8420624089579075E-2</v>
      </c>
      <c r="BV961" s="119" t="str">
        <f t="shared" si="385"/>
        <v/>
      </c>
      <c r="BZ961" s="136">
        <f t="shared" si="367"/>
        <v>6.0096000000001064</v>
      </c>
      <c r="CA961" s="119">
        <f t="shared" si="365"/>
        <v>0.53862885377491843</v>
      </c>
      <c r="CB961" s="119">
        <f t="shared" si="366"/>
        <v>7.4649637033585847E-4</v>
      </c>
      <c r="CC961" s="119" t="str">
        <f t="shared" si="386"/>
        <v/>
      </c>
      <c r="CD961" s="121" t="str">
        <f t="shared" si="387"/>
        <v/>
      </c>
    </row>
    <row r="962" spans="51:82" ht="20.100000000000001" customHeight="1" x14ac:dyDescent="0.25">
      <c r="AY962" s="134">
        <v>933</v>
      </c>
      <c r="AZ962" s="119">
        <f t="shared" si="368"/>
        <v>-413.96152480744695</v>
      </c>
      <c r="BA962" s="140">
        <f t="shared" si="369"/>
        <v>2.4916583829670032E-4</v>
      </c>
      <c r="BB962" s="140">
        <f t="shared" si="370"/>
        <v>0.39434965936669825</v>
      </c>
      <c r="BC962" s="119" t="str">
        <f t="shared" si="371"/>
        <v/>
      </c>
      <c r="BD962" s="119">
        <f t="shared" si="372"/>
        <v>2.4916583829670032E-4</v>
      </c>
      <c r="BE962" s="119" t="str">
        <f t="shared" si="373"/>
        <v/>
      </c>
      <c r="BF962" s="119">
        <f t="shared" si="374"/>
        <v>0</v>
      </c>
      <c r="BG962" s="119">
        <f t="shared" si="375"/>
        <v>2.4916583829670032E-4</v>
      </c>
      <c r="BH962" s="119" t="str">
        <f t="shared" si="376"/>
        <v/>
      </c>
      <c r="BM962" s="134">
        <v>933</v>
      </c>
      <c r="BN962" s="119">
        <f t="shared" si="377"/>
        <v>-1.3138601612008252</v>
      </c>
      <c r="BO962" s="140">
        <f t="shared" si="378"/>
        <v>7.8505364114972803E-2</v>
      </c>
      <c r="BP962" s="140">
        <f t="shared" si="379"/>
        <v>0.39434965936669841</v>
      </c>
      <c r="BQ962" s="119" t="str">
        <f t="shared" si="380"/>
        <v/>
      </c>
      <c r="BR962" s="119">
        <f t="shared" si="381"/>
        <v>7.8505364114972803E-2</v>
      </c>
      <c r="BS962" s="119" t="str">
        <f t="shared" si="382"/>
        <v/>
      </c>
      <c r="BT962" s="140">
        <f t="shared" si="383"/>
        <v>0</v>
      </c>
      <c r="BU962" s="119">
        <f t="shared" si="384"/>
        <v>7.8505364114972803E-2</v>
      </c>
      <c r="BV962" s="119" t="str">
        <f t="shared" si="385"/>
        <v/>
      </c>
      <c r="BZ962" s="136">
        <f t="shared" si="367"/>
        <v>6.0160000000001066</v>
      </c>
      <c r="CA962" s="119">
        <f t="shared" si="365"/>
        <v>0.53788235740458257</v>
      </c>
      <c r="CB962" s="119">
        <f t="shared" si="366"/>
        <v>7.460930540981181E-4</v>
      </c>
      <c r="CC962" s="119" t="str">
        <f t="shared" si="386"/>
        <v/>
      </c>
      <c r="CD962" s="121" t="str">
        <f t="shared" si="387"/>
        <v/>
      </c>
    </row>
    <row r="963" spans="51:82" ht="20.100000000000001" customHeight="1" x14ac:dyDescent="0.25">
      <c r="AY963" s="134">
        <v>934</v>
      </c>
      <c r="AZ963" s="119">
        <f t="shared" si="368"/>
        <v>-407.78299458644051</v>
      </c>
      <c r="BA963" s="140">
        <f t="shared" si="369"/>
        <v>2.4943109183850782E-4</v>
      </c>
      <c r="BB963" s="140">
        <f t="shared" si="370"/>
        <v>0.39588995937558746</v>
      </c>
      <c r="BC963" s="119" t="str">
        <f t="shared" si="371"/>
        <v/>
      </c>
      <c r="BD963" s="119">
        <f t="shared" si="372"/>
        <v>2.4943109183850782E-4</v>
      </c>
      <c r="BE963" s="119" t="str">
        <f t="shared" si="373"/>
        <v/>
      </c>
      <c r="BF963" s="119">
        <f t="shared" si="374"/>
        <v>0</v>
      </c>
      <c r="BG963" s="119">
        <f t="shared" si="375"/>
        <v>2.4943109183850782E-4</v>
      </c>
      <c r="BH963" s="119" t="str">
        <f t="shared" si="376"/>
        <v/>
      </c>
      <c r="BM963" s="134">
        <v>934</v>
      </c>
      <c r="BN963" s="119">
        <f t="shared" si="377"/>
        <v>-1.294250308048575</v>
      </c>
      <c r="BO963" s="140">
        <f t="shared" si="378"/>
        <v>7.8588938275960279E-2</v>
      </c>
      <c r="BP963" s="140">
        <f t="shared" si="379"/>
        <v>0.39588995937558757</v>
      </c>
      <c r="BQ963" s="119" t="str">
        <f t="shared" si="380"/>
        <v/>
      </c>
      <c r="BR963" s="119">
        <f t="shared" si="381"/>
        <v>7.8588938275960279E-2</v>
      </c>
      <c r="BS963" s="119" t="str">
        <f t="shared" si="382"/>
        <v/>
      </c>
      <c r="BT963" s="140">
        <f t="shared" si="383"/>
        <v>0</v>
      </c>
      <c r="BU963" s="119">
        <f t="shared" si="384"/>
        <v>7.8588938275960279E-2</v>
      </c>
      <c r="BV963" s="119" t="str">
        <f t="shared" si="385"/>
        <v/>
      </c>
      <c r="BZ963" s="136">
        <f t="shared" si="367"/>
        <v>6.0224000000001068</v>
      </c>
      <c r="CA963" s="119">
        <f t="shared" si="365"/>
        <v>0.53713626435048445</v>
      </c>
      <c r="CB963" s="119">
        <f t="shared" si="366"/>
        <v>7.4568784820183698E-4</v>
      </c>
      <c r="CC963" s="119" t="str">
        <f t="shared" si="386"/>
        <v/>
      </c>
      <c r="CD963" s="121" t="str">
        <f t="shared" si="387"/>
        <v/>
      </c>
    </row>
    <row r="964" spans="51:82" ht="20.100000000000001" customHeight="1" x14ac:dyDescent="0.25">
      <c r="AY964" s="134">
        <v>935</v>
      </c>
      <c r="AZ964" s="119">
        <f t="shared" si="368"/>
        <v>-401.60446436543316</v>
      </c>
      <c r="BA964" s="140">
        <f t="shared" si="369"/>
        <v>2.4969263264620022E-4</v>
      </c>
      <c r="BB964" s="140">
        <f t="shared" si="370"/>
        <v>0.3974318867982396</v>
      </c>
      <c r="BC964" s="119" t="str">
        <f t="shared" si="371"/>
        <v/>
      </c>
      <c r="BD964" s="119">
        <f t="shared" si="372"/>
        <v>2.4969263264620022E-4</v>
      </c>
      <c r="BE964" s="119" t="str">
        <f t="shared" si="373"/>
        <v/>
      </c>
      <c r="BF964" s="119">
        <f t="shared" si="374"/>
        <v>0</v>
      </c>
      <c r="BG964" s="119">
        <f t="shared" si="375"/>
        <v>2.4969263264620022E-4</v>
      </c>
      <c r="BH964" s="119" t="str">
        <f t="shared" si="376"/>
        <v/>
      </c>
      <c r="BM964" s="134">
        <v>935</v>
      </c>
      <c r="BN964" s="119">
        <f t="shared" si="377"/>
        <v>-1.2746404548963248</v>
      </c>
      <c r="BO964" s="140">
        <f t="shared" si="378"/>
        <v>7.8671342655626336E-2</v>
      </c>
      <c r="BP964" s="140">
        <f t="shared" si="379"/>
        <v>0.39743188679823943</v>
      </c>
      <c r="BQ964" s="119" t="str">
        <f t="shared" si="380"/>
        <v/>
      </c>
      <c r="BR964" s="119">
        <f t="shared" si="381"/>
        <v>7.8671342655626336E-2</v>
      </c>
      <c r="BS964" s="119" t="str">
        <f t="shared" si="382"/>
        <v/>
      </c>
      <c r="BT964" s="140">
        <f t="shared" si="383"/>
        <v>0</v>
      </c>
      <c r="BU964" s="119">
        <f t="shared" si="384"/>
        <v>7.8671342655626336E-2</v>
      </c>
      <c r="BV964" s="119" t="str">
        <f t="shared" si="385"/>
        <v/>
      </c>
      <c r="BZ964" s="136">
        <f t="shared" si="367"/>
        <v>6.028800000000107</v>
      </c>
      <c r="CA964" s="119">
        <f t="shared" si="365"/>
        <v>0.53639057650228261</v>
      </c>
      <c r="CB964" s="119">
        <f t="shared" si="366"/>
        <v>7.4528076043445246E-4</v>
      </c>
      <c r="CC964" s="119" t="str">
        <f t="shared" si="386"/>
        <v/>
      </c>
      <c r="CD964" s="121" t="str">
        <f t="shared" si="387"/>
        <v/>
      </c>
    </row>
    <row r="965" spans="51:82" ht="20.100000000000001" customHeight="1" x14ac:dyDescent="0.25">
      <c r="AY965" s="134">
        <v>936</v>
      </c>
      <c r="AZ965" s="119">
        <f t="shared" si="368"/>
        <v>-395.42593414442672</v>
      </c>
      <c r="BA965" s="140">
        <f t="shared" si="369"/>
        <v>2.4995044845316586E-4</v>
      </c>
      <c r="BB965" s="140">
        <f t="shared" si="370"/>
        <v>0.39897541865743413</v>
      </c>
      <c r="BC965" s="119" t="str">
        <f t="shared" si="371"/>
        <v/>
      </c>
      <c r="BD965" s="119">
        <f t="shared" si="372"/>
        <v>2.4995044845316586E-4</v>
      </c>
      <c r="BE965" s="119" t="str">
        <f t="shared" si="373"/>
        <v/>
      </c>
      <c r="BF965" s="119">
        <f t="shared" si="374"/>
        <v>0</v>
      </c>
      <c r="BG965" s="119">
        <f t="shared" si="375"/>
        <v>2.4995044845316586E-4</v>
      </c>
      <c r="BH965" s="119" t="str">
        <f t="shared" si="376"/>
        <v/>
      </c>
      <c r="BM965" s="134">
        <v>936</v>
      </c>
      <c r="BN965" s="119">
        <f t="shared" si="377"/>
        <v>-1.2550306017440711</v>
      </c>
      <c r="BO965" s="140">
        <f t="shared" si="378"/>
        <v>7.8752573389096039E-2</v>
      </c>
      <c r="BP965" s="140">
        <f t="shared" si="379"/>
        <v>0.39897541865743436</v>
      </c>
      <c r="BQ965" s="119" t="str">
        <f t="shared" si="380"/>
        <v/>
      </c>
      <c r="BR965" s="119">
        <f t="shared" si="381"/>
        <v>7.8752573389096039E-2</v>
      </c>
      <c r="BS965" s="119" t="str">
        <f t="shared" si="382"/>
        <v/>
      </c>
      <c r="BT965" s="140">
        <f t="shared" si="383"/>
        <v>0</v>
      </c>
      <c r="BU965" s="119">
        <f t="shared" si="384"/>
        <v>7.8752573389096039E-2</v>
      </c>
      <c r="BV965" s="119" t="str">
        <f t="shared" si="385"/>
        <v/>
      </c>
      <c r="BZ965" s="136">
        <f t="shared" si="367"/>
        <v>6.0352000000001071</v>
      </c>
      <c r="CA965" s="119">
        <f t="shared" si="365"/>
        <v>0.53564529574184816</v>
      </c>
      <c r="CB965" s="119">
        <f t="shared" si="366"/>
        <v>7.4487179857529728E-4</v>
      </c>
      <c r="CC965" s="119" t="str">
        <f t="shared" si="386"/>
        <v/>
      </c>
      <c r="CD965" s="121" t="str">
        <f t="shared" si="387"/>
        <v/>
      </c>
    </row>
    <row r="966" spans="51:82" ht="20.100000000000001" customHeight="1" x14ac:dyDescent="0.25">
      <c r="AY966" s="134">
        <v>937</v>
      </c>
      <c r="AZ966" s="119">
        <f t="shared" si="368"/>
        <v>-389.24740392342028</v>
      </c>
      <c r="BA966" s="140">
        <f t="shared" si="369"/>
        <v>2.5020452715892059E-4</v>
      </c>
      <c r="BB966" s="140">
        <f t="shared" si="370"/>
        <v>0.40052053190067449</v>
      </c>
      <c r="BC966" s="119" t="str">
        <f t="shared" si="371"/>
        <v/>
      </c>
      <c r="BD966" s="119">
        <f t="shared" si="372"/>
        <v>2.5020452715892059E-4</v>
      </c>
      <c r="BE966" s="119" t="str">
        <f t="shared" si="373"/>
        <v/>
      </c>
      <c r="BF966" s="119">
        <f t="shared" si="374"/>
        <v>0</v>
      </c>
      <c r="BG966" s="119">
        <f t="shared" si="375"/>
        <v>2.5020452715892059E-4</v>
      </c>
      <c r="BH966" s="119" t="str">
        <f t="shared" si="376"/>
        <v/>
      </c>
      <c r="BM966" s="134">
        <v>937</v>
      </c>
      <c r="BN966" s="119">
        <f t="shared" si="377"/>
        <v>-1.2354207485918209</v>
      </c>
      <c r="BO966" s="140">
        <f t="shared" si="378"/>
        <v>7.8832626663836627E-2</v>
      </c>
      <c r="BP966" s="140">
        <f t="shared" si="379"/>
        <v>0.40052053190067466</v>
      </c>
      <c r="BQ966" s="119" t="str">
        <f t="shared" si="380"/>
        <v/>
      </c>
      <c r="BR966" s="119">
        <f t="shared" si="381"/>
        <v>7.8832626663836627E-2</v>
      </c>
      <c r="BS966" s="119" t="str">
        <f t="shared" si="382"/>
        <v/>
      </c>
      <c r="BT966" s="140">
        <f t="shared" si="383"/>
        <v>0</v>
      </c>
      <c r="BU966" s="119">
        <f t="shared" si="384"/>
        <v>7.8832626663836627E-2</v>
      </c>
      <c r="BV966" s="119" t="str">
        <f t="shared" si="385"/>
        <v/>
      </c>
      <c r="BZ966" s="136">
        <f t="shared" si="367"/>
        <v>6.0416000000001073</v>
      </c>
      <c r="CA966" s="119">
        <f t="shared" si="365"/>
        <v>0.53490042394327286</v>
      </c>
      <c r="CB966" s="119">
        <f t="shared" si="366"/>
        <v>7.4446097039293502E-4</v>
      </c>
      <c r="CC966" s="119" t="str">
        <f t="shared" si="386"/>
        <v/>
      </c>
      <c r="CD966" s="121" t="str">
        <f t="shared" si="387"/>
        <v/>
      </c>
    </row>
    <row r="967" spans="51:82" ht="20.100000000000001" customHeight="1" x14ac:dyDescent="0.25">
      <c r="AY967" s="134">
        <v>938</v>
      </c>
      <c r="AZ967" s="119">
        <f t="shared" si="368"/>
        <v>-383.06887370241384</v>
      </c>
      <c r="BA967" s="140">
        <f t="shared" si="369"/>
        <v>2.5045485683005423E-4</v>
      </c>
      <c r="BB967" s="140">
        <f t="shared" si="370"/>
        <v>0.40206720340121604</v>
      </c>
      <c r="BC967" s="119" t="str">
        <f t="shared" si="371"/>
        <v/>
      </c>
      <c r="BD967" s="119">
        <f t="shared" si="372"/>
        <v>2.5045485683005423E-4</v>
      </c>
      <c r="BE967" s="119" t="str">
        <f t="shared" si="373"/>
        <v/>
      </c>
      <c r="BF967" s="119">
        <f t="shared" si="374"/>
        <v>0</v>
      </c>
      <c r="BG967" s="119">
        <f t="shared" si="375"/>
        <v>2.5045485683005423E-4</v>
      </c>
      <c r="BH967" s="119" t="str">
        <f t="shared" si="376"/>
        <v/>
      </c>
      <c r="BM967" s="134">
        <v>938</v>
      </c>
      <c r="BN967" s="119">
        <f t="shared" si="377"/>
        <v>-1.2158108954395708</v>
      </c>
      <c r="BO967" s="140">
        <f t="shared" si="378"/>
        <v>7.8911498719955855E-2</v>
      </c>
      <c r="BP967" s="140">
        <f t="shared" si="379"/>
        <v>0.40206720340121621</v>
      </c>
      <c r="BQ967" s="119" t="str">
        <f t="shared" si="380"/>
        <v/>
      </c>
      <c r="BR967" s="119">
        <f t="shared" si="381"/>
        <v>7.8911498719955855E-2</v>
      </c>
      <c r="BS967" s="119" t="str">
        <f t="shared" si="382"/>
        <v/>
      </c>
      <c r="BT967" s="140">
        <f t="shared" si="383"/>
        <v>0</v>
      </c>
      <c r="BU967" s="119">
        <f t="shared" si="384"/>
        <v>7.8911498719955855E-2</v>
      </c>
      <c r="BV967" s="119" t="str">
        <f t="shared" si="385"/>
        <v/>
      </c>
      <c r="BZ967" s="136">
        <f t="shared" si="367"/>
        <v>6.0480000000001075</v>
      </c>
      <c r="CA967" s="119">
        <f t="shared" si="365"/>
        <v>0.53415596297287993</v>
      </c>
      <c r="CB967" s="119">
        <f t="shared" si="366"/>
        <v>7.4404828364549314E-4</v>
      </c>
      <c r="CC967" s="119" t="str">
        <f t="shared" si="386"/>
        <v/>
      </c>
      <c r="CD967" s="121" t="str">
        <f t="shared" si="387"/>
        <v/>
      </c>
    </row>
    <row r="968" spans="51:82" ht="20.100000000000001" customHeight="1" x14ac:dyDescent="0.25">
      <c r="AY968" s="134">
        <v>939</v>
      </c>
      <c r="AZ968" s="119">
        <f t="shared" si="368"/>
        <v>-376.89034348140649</v>
      </c>
      <c r="BA968" s="140">
        <f t="shared" si="369"/>
        <v>2.5070142570116452E-4</v>
      </c>
      <c r="BB968" s="140">
        <f t="shared" si="370"/>
        <v>0.40361540995910222</v>
      </c>
      <c r="BC968" s="119" t="str">
        <f t="shared" si="371"/>
        <v/>
      </c>
      <c r="BD968" s="119">
        <f t="shared" si="372"/>
        <v>2.5070142570116452E-4</v>
      </c>
      <c r="BE968" s="119" t="str">
        <f t="shared" si="373"/>
        <v/>
      </c>
      <c r="BF968" s="119">
        <f t="shared" si="374"/>
        <v>0</v>
      </c>
      <c r="BG968" s="119">
        <f t="shared" si="375"/>
        <v>2.5070142570116452E-4</v>
      </c>
      <c r="BH968" s="119" t="str">
        <f t="shared" si="376"/>
        <v/>
      </c>
      <c r="BM968" s="134">
        <v>939</v>
      </c>
      <c r="BN968" s="119">
        <f t="shared" si="377"/>
        <v>-1.1962010422873171</v>
      </c>
      <c r="BO968" s="140">
        <f t="shared" si="378"/>
        <v>7.8989185850496108E-2</v>
      </c>
      <c r="BP968" s="140">
        <f t="shared" si="379"/>
        <v>0.40361540995910239</v>
      </c>
      <c r="BQ968" s="119" t="str">
        <f t="shared" si="380"/>
        <v/>
      </c>
      <c r="BR968" s="119">
        <f t="shared" si="381"/>
        <v>7.8989185850496108E-2</v>
      </c>
      <c r="BS968" s="119" t="str">
        <f t="shared" si="382"/>
        <v/>
      </c>
      <c r="BT968" s="140">
        <f t="shared" si="383"/>
        <v>0</v>
      </c>
      <c r="BU968" s="119">
        <f t="shared" si="384"/>
        <v>7.8989185850496108E-2</v>
      </c>
      <c r="BV968" s="119" t="str">
        <f t="shared" si="385"/>
        <v/>
      </c>
      <c r="BZ968" s="136">
        <f t="shared" si="367"/>
        <v>6.0544000000001077</v>
      </c>
      <c r="CA968" s="119">
        <f t="shared" si="365"/>
        <v>0.53341191468923443</v>
      </c>
      <c r="CB968" s="119">
        <f t="shared" si="366"/>
        <v>7.4363374608221733E-4</v>
      </c>
      <c r="CC968" s="119" t="str">
        <f t="shared" si="386"/>
        <v/>
      </c>
      <c r="CD968" s="121" t="str">
        <f t="shared" si="387"/>
        <v/>
      </c>
    </row>
    <row r="969" spans="51:82" ht="20.100000000000001" customHeight="1" x14ac:dyDescent="0.25">
      <c r="AY969" s="134">
        <v>940</v>
      </c>
      <c r="AZ969" s="119">
        <f t="shared" si="368"/>
        <v>-370.71181326040005</v>
      </c>
      <c r="BA969" s="140">
        <f t="shared" si="369"/>
        <v>2.5094422217577806E-4</v>
      </c>
      <c r="BB969" s="140">
        <f t="shared" si="370"/>
        <v>0.40516512830220414</v>
      </c>
      <c r="BC969" s="119" t="str">
        <f t="shared" si="371"/>
        <v/>
      </c>
      <c r="BD969" s="119">
        <f t="shared" si="372"/>
        <v>2.5094422217577806E-4</v>
      </c>
      <c r="BE969" s="119" t="str">
        <f t="shared" si="373"/>
        <v/>
      </c>
      <c r="BF969" s="119">
        <f t="shared" si="374"/>
        <v>0</v>
      </c>
      <c r="BG969" s="119">
        <f t="shared" si="375"/>
        <v>2.5094422217577806E-4</v>
      </c>
      <c r="BH969" s="119" t="str">
        <f t="shared" si="376"/>
        <v/>
      </c>
      <c r="BM969" s="134">
        <v>940</v>
      </c>
      <c r="BN969" s="119">
        <f t="shared" si="377"/>
        <v>-1.1765911891350669</v>
      </c>
      <c r="BO969" s="140">
        <f t="shared" si="378"/>
        <v>7.9065684401724762E-2</v>
      </c>
      <c r="BP969" s="140">
        <f t="shared" si="379"/>
        <v>0.4051651283022043</v>
      </c>
      <c r="BQ969" s="119" t="str">
        <f t="shared" si="380"/>
        <v/>
      </c>
      <c r="BR969" s="119">
        <f t="shared" si="381"/>
        <v>7.9065684401724762E-2</v>
      </c>
      <c r="BS969" s="119" t="str">
        <f t="shared" si="382"/>
        <v/>
      </c>
      <c r="BT969" s="140">
        <f t="shared" si="383"/>
        <v>0</v>
      </c>
      <c r="BU969" s="119">
        <f t="shared" si="384"/>
        <v>7.9065684401724762E-2</v>
      </c>
      <c r="BV969" s="119" t="str">
        <f t="shared" si="385"/>
        <v/>
      </c>
      <c r="BZ969" s="136">
        <f t="shared" si="367"/>
        <v>6.0608000000001079</v>
      </c>
      <c r="CA969" s="119">
        <f t="shared" si="365"/>
        <v>0.53266828094315222</v>
      </c>
      <c r="CB969" s="119">
        <f t="shared" si="366"/>
        <v>7.4321736544002981E-4</v>
      </c>
      <c r="CC969" s="119" t="str">
        <f t="shared" si="386"/>
        <v/>
      </c>
      <c r="CD969" s="121" t="str">
        <f t="shared" si="387"/>
        <v/>
      </c>
    </row>
    <row r="970" spans="51:82" ht="20.100000000000001" customHeight="1" x14ac:dyDescent="0.25">
      <c r="AY970" s="134">
        <v>941</v>
      </c>
      <c r="AZ970" s="119">
        <f t="shared" si="368"/>
        <v>-364.53328303939361</v>
      </c>
      <c r="BA970" s="140">
        <f t="shared" si="369"/>
        <v>2.5118323482726E-4</v>
      </c>
      <c r="BB970" s="140">
        <f t="shared" si="370"/>
        <v>0.40671633508726868</v>
      </c>
      <c r="BC970" s="119" t="str">
        <f t="shared" si="371"/>
        <v/>
      </c>
      <c r="BD970" s="119">
        <f t="shared" si="372"/>
        <v>2.5118323482726E-4</v>
      </c>
      <c r="BE970" s="119" t="str">
        <f t="shared" si="373"/>
        <v/>
      </c>
      <c r="BF970" s="119">
        <f t="shared" si="374"/>
        <v>0</v>
      </c>
      <c r="BG970" s="119">
        <f t="shared" si="375"/>
        <v>2.5118323482726E-4</v>
      </c>
      <c r="BH970" s="119" t="str">
        <f t="shared" si="376"/>
        <v/>
      </c>
      <c r="BM970" s="134">
        <v>941</v>
      </c>
      <c r="BN970" s="119">
        <f t="shared" si="377"/>
        <v>-1.1569813359828167</v>
      </c>
      <c r="BO970" s="140">
        <f t="shared" si="378"/>
        <v>7.91409907734206E-2</v>
      </c>
      <c r="BP970" s="140">
        <f t="shared" si="379"/>
        <v>0.40671633508726879</v>
      </c>
      <c r="BQ970" s="119" t="str">
        <f t="shared" si="380"/>
        <v/>
      </c>
      <c r="BR970" s="119">
        <f t="shared" si="381"/>
        <v>7.91409907734206E-2</v>
      </c>
      <c r="BS970" s="119" t="str">
        <f t="shared" si="382"/>
        <v/>
      </c>
      <c r="BT970" s="140">
        <f t="shared" si="383"/>
        <v>0</v>
      </c>
      <c r="BU970" s="119">
        <f t="shared" si="384"/>
        <v>7.91409907734206E-2</v>
      </c>
      <c r="BV970" s="119" t="str">
        <f t="shared" si="385"/>
        <v/>
      </c>
      <c r="BZ970" s="136">
        <f t="shared" si="367"/>
        <v>6.0672000000001081</v>
      </c>
      <c r="CA970" s="119">
        <f t="shared" si="365"/>
        <v>0.53192506357771219</v>
      </c>
      <c r="CB970" s="119">
        <f t="shared" si="366"/>
        <v>7.4279914944974657E-4</v>
      </c>
      <c r="CC970" s="119" t="str">
        <f t="shared" si="386"/>
        <v/>
      </c>
      <c r="CD970" s="121" t="str">
        <f t="shared" si="387"/>
        <v/>
      </c>
    </row>
    <row r="971" spans="51:82" ht="20.100000000000001" customHeight="1" x14ac:dyDescent="0.25">
      <c r="AY971" s="134">
        <v>942</v>
      </c>
      <c r="AZ971" s="119">
        <f t="shared" si="368"/>
        <v>-358.35475281838717</v>
      </c>
      <c r="BA971" s="140">
        <f t="shared" si="369"/>
        <v>2.5141845239970943E-4</v>
      </c>
      <c r="BB971" s="140">
        <f t="shared" si="370"/>
        <v>0.40826900690096968</v>
      </c>
      <c r="BC971" s="119" t="str">
        <f t="shared" si="371"/>
        <v/>
      </c>
      <c r="BD971" s="119">
        <f t="shared" si="372"/>
        <v>2.5141845239970943E-4</v>
      </c>
      <c r="BE971" s="119" t="str">
        <f t="shared" si="373"/>
        <v/>
      </c>
      <c r="BF971" s="119">
        <f t="shared" si="374"/>
        <v>0</v>
      </c>
      <c r="BG971" s="119">
        <f t="shared" si="375"/>
        <v>2.5141845239970943E-4</v>
      </c>
      <c r="BH971" s="119" t="str">
        <f t="shared" si="376"/>
        <v/>
      </c>
      <c r="BM971" s="134">
        <v>942</v>
      </c>
      <c r="BN971" s="119">
        <f t="shared" si="377"/>
        <v>-1.1373714828305665</v>
      </c>
      <c r="BO971" s="140">
        <f t="shared" si="378"/>
        <v>7.9215101419156039E-2</v>
      </c>
      <c r="BP971" s="140">
        <f t="shared" si="379"/>
        <v>0.40826900690096979</v>
      </c>
      <c r="BQ971" s="119" t="str">
        <f t="shared" si="380"/>
        <v/>
      </c>
      <c r="BR971" s="119">
        <f t="shared" si="381"/>
        <v>7.9215101419156039E-2</v>
      </c>
      <c r="BS971" s="119" t="str">
        <f t="shared" si="382"/>
        <v/>
      </c>
      <c r="BT971" s="140">
        <f t="shared" si="383"/>
        <v>0</v>
      </c>
      <c r="BU971" s="119">
        <f t="shared" si="384"/>
        <v>7.9215101419156039E-2</v>
      </c>
      <c r="BV971" s="119" t="str">
        <f t="shared" si="385"/>
        <v/>
      </c>
      <c r="BZ971" s="136">
        <f t="shared" si="367"/>
        <v>6.0736000000001082</v>
      </c>
      <c r="CA971" s="119">
        <f t="shared" si="365"/>
        <v>0.53118226442826244</v>
      </c>
      <c r="CB971" s="119">
        <f t="shared" si="366"/>
        <v>7.423791058273066E-4</v>
      </c>
      <c r="CC971" s="119" t="str">
        <f t="shared" si="386"/>
        <v/>
      </c>
      <c r="CD971" s="121" t="str">
        <f t="shared" si="387"/>
        <v/>
      </c>
    </row>
    <row r="972" spans="51:82" ht="20.100000000000001" customHeight="1" x14ac:dyDescent="0.25">
      <c r="AY972" s="134">
        <v>943</v>
      </c>
      <c r="AZ972" s="119">
        <f t="shared" si="368"/>
        <v>-352.17622259737982</v>
      </c>
      <c r="BA972" s="140">
        <f t="shared" si="369"/>
        <v>2.516498638088432E-4</v>
      </c>
      <c r="BB972" s="140">
        <f t="shared" si="370"/>
        <v>0.4098231202609659</v>
      </c>
      <c r="BC972" s="119" t="str">
        <f t="shared" si="371"/>
        <v/>
      </c>
      <c r="BD972" s="119">
        <f t="shared" si="372"/>
        <v>2.516498638088432E-4</v>
      </c>
      <c r="BE972" s="119" t="str">
        <f t="shared" si="373"/>
        <v/>
      </c>
      <c r="BF972" s="119">
        <f t="shared" si="374"/>
        <v>0</v>
      </c>
      <c r="BG972" s="119">
        <f t="shared" si="375"/>
        <v>2.516498638088432E-4</v>
      </c>
      <c r="BH972" s="119" t="str">
        <f t="shared" si="376"/>
        <v/>
      </c>
      <c r="BM972" s="134">
        <v>943</v>
      </c>
      <c r="BN972" s="119">
        <f t="shared" si="377"/>
        <v>-1.1177616296783128</v>
      </c>
      <c r="BO972" s="140">
        <f t="shared" si="378"/>
        <v>7.9288012846575592E-2</v>
      </c>
      <c r="BP972" s="140">
        <f t="shared" si="379"/>
        <v>0.40982312026096601</v>
      </c>
      <c r="BQ972" s="119" t="str">
        <f t="shared" si="380"/>
        <v/>
      </c>
      <c r="BR972" s="119">
        <f t="shared" si="381"/>
        <v>7.9288012846575592E-2</v>
      </c>
      <c r="BS972" s="119" t="str">
        <f t="shared" si="382"/>
        <v/>
      </c>
      <c r="BT972" s="140">
        <f t="shared" si="383"/>
        <v>0</v>
      </c>
      <c r="BU972" s="119">
        <f t="shared" si="384"/>
        <v>7.9288012846575592E-2</v>
      </c>
      <c r="BV972" s="119" t="str">
        <f t="shared" si="385"/>
        <v/>
      </c>
      <c r="BZ972" s="136">
        <f t="shared" si="367"/>
        <v>6.0800000000001084</v>
      </c>
      <c r="CA972" s="119">
        <f t="shared" si="365"/>
        <v>0.53043988532243513</v>
      </c>
      <c r="CB972" s="119">
        <f t="shared" si="366"/>
        <v>7.4195724228209858E-4</v>
      </c>
      <c r="CC972" s="119" t="str">
        <f t="shared" si="386"/>
        <v/>
      </c>
      <c r="CD972" s="121" t="str">
        <f t="shared" si="387"/>
        <v/>
      </c>
    </row>
    <row r="973" spans="51:82" ht="20.100000000000001" customHeight="1" x14ac:dyDescent="0.25">
      <c r="AY973" s="134">
        <v>944</v>
      </c>
      <c r="AZ973" s="119">
        <f t="shared" si="368"/>
        <v>-345.99769237637338</v>
      </c>
      <c r="BA973" s="140">
        <f t="shared" si="369"/>
        <v>2.5187745814286589E-4</v>
      </c>
      <c r="BB973" s="140">
        <f t="shared" si="370"/>
        <v>0.41137865161696352</v>
      </c>
      <c r="BC973" s="119" t="str">
        <f t="shared" si="371"/>
        <v/>
      </c>
      <c r="BD973" s="119">
        <f t="shared" si="372"/>
        <v>2.5187745814286589E-4</v>
      </c>
      <c r="BE973" s="119" t="str">
        <f t="shared" si="373"/>
        <v/>
      </c>
      <c r="BF973" s="119">
        <f t="shared" si="374"/>
        <v>0</v>
      </c>
      <c r="BG973" s="119">
        <f t="shared" si="375"/>
        <v>2.5187745814286589E-4</v>
      </c>
      <c r="BH973" s="119" t="str">
        <f t="shared" si="376"/>
        <v/>
      </c>
      <c r="BM973" s="134">
        <v>944</v>
      </c>
      <c r="BN973" s="119">
        <f t="shared" si="377"/>
        <v>-1.0981517765260627</v>
      </c>
      <c r="BO973" s="140">
        <f t="shared" si="378"/>
        <v>7.9359721617669965E-2</v>
      </c>
      <c r="BP973" s="140">
        <f t="shared" si="379"/>
        <v>0.41137865161696363</v>
      </c>
      <c r="BQ973" s="119" t="str">
        <f t="shared" si="380"/>
        <v/>
      </c>
      <c r="BR973" s="119">
        <f t="shared" si="381"/>
        <v>7.9359721617669965E-2</v>
      </c>
      <c r="BS973" s="119" t="str">
        <f t="shared" si="382"/>
        <v/>
      </c>
      <c r="BT973" s="140">
        <f t="shared" si="383"/>
        <v>0</v>
      </c>
      <c r="BU973" s="119">
        <f t="shared" si="384"/>
        <v>7.9359721617669965E-2</v>
      </c>
      <c r="BV973" s="119" t="str">
        <f t="shared" si="385"/>
        <v/>
      </c>
      <c r="BZ973" s="136">
        <f t="shared" si="367"/>
        <v>6.0864000000001086</v>
      </c>
      <c r="CA973" s="119">
        <f t="shared" si="365"/>
        <v>0.52969792808015304</v>
      </c>
      <c r="CB973" s="119">
        <f t="shared" si="366"/>
        <v>7.415335665115208E-4</v>
      </c>
      <c r="CC973" s="119" t="str">
        <f t="shared" si="386"/>
        <v/>
      </c>
      <c r="CD973" s="121" t="str">
        <f t="shared" si="387"/>
        <v/>
      </c>
    </row>
    <row r="974" spans="51:82" ht="20.100000000000001" customHeight="1" x14ac:dyDescent="0.25">
      <c r="AY974" s="134">
        <v>945</v>
      </c>
      <c r="AZ974" s="119">
        <f t="shared" si="368"/>
        <v>-339.81916215536694</v>
      </c>
      <c r="BA974" s="140">
        <f t="shared" si="369"/>
        <v>2.5210122466332767E-4</v>
      </c>
      <c r="BB974" s="140">
        <f t="shared" si="370"/>
        <v>0.41293557735178532</v>
      </c>
      <c r="BC974" s="119" t="str">
        <f t="shared" si="371"/>
        <v/>
      </c>
      <c r="BD974" s="119">
        <f t="shared" si="372"/>
        <v>2.5210122466332767E-4</v>
      </c>
      <c r="BE974" s="119" t="str">
        <f t="shared" si="373"/>
        <v/>
      </c>
      <c r="BF974" s="119">
        <f t="shared" si="374"/>
        <v>0</v>
      </c>
      <c r="BG974" s="119">
        <f t="shared" si="375"/>
        <v>2.5210122466332767E-4</v>
      </c>
      <c r="BH974" s="119" t="str">
        <f t="shared" si="376"/>
        <v/>
      </c>
      <c r="BM974" s="134">
        <v>945</v>
      </c>
      <c r="BN974" s="119">
        <f t="shared" si="377"/>
        <v>-1.0785419233738125</v>
      </c>
      <c r="BO974" s="140">
        <f t="shared" si="378"/>
        <v>7.9430224349046313E-2</v>
      </c>
      <c r="BP974" s="140">
        <f t="shared" si="379"/>
        <v>0.41293557735178543</v>
      </c>
      <c r="BQ974" s="119" t="str">
        <f t="shared" si="380"/>
        <v/>
      </c>
      <c r="BR974" s="119">
        <f t="shared" si="381"/>
        <v>7.9430224349046313E-2</v>
      </c>
      <c r="BS974" s="119" t="str">
        <f t="shared" si="382"/>
        <v/>
      </c>
      <c r="BT974" s="140">
        <f t="shared" si="383"/>
        <v>0</v>
      </c>
      <c r="BU974" s="119">
        <f t="shared" si="384"/>
        <v>7.9430224349046313E-2</v>
      </c>
      <c r="BV974" s="119" t="str">
        <f t="shared" si="385"/>
        <v/>
      </c>
      <c r="BZ974" s="136">
        <f t="shared" si="367"/>
        <v>6.0928000000001088</v>
      </c>
      <c r="CA974" s="119">
        <f t="shared" si="365"/>
        <v>0.52895639451364151</v>
      </c>
      <c r="CB974" s="119">
        <f t="shared" si="366"/>
        <v>7.4110808620175828E-4</v>
      </c>
      <c r="CC974" s="119" t="str">
        <f t="shared" si="386"/>
        <v/>
      </c>
      <c r="CD974" s="121" t="str">
        <f t="shared" si="387"/>
        <v/>
      </c>
    </row>
    <row r="975" spans="51:82" ht="20.100000000000001" customHeight="1" x14ac:dyDescent="0.25">
      <c r="AY975" s="134">
        <v>946</v>
      </c>
      <c r="AZ975" s="119">
        <f t="shared" si="368"/>
        <v>-333.6406319343605</v>
      </c>
      <c r="BA975" s="140">
        <f t="shared" si="369"/>
        <v>2.5232115280596847E-4</v>
      </c>
      <c r="BB975" s="140">
        <f t="shared" si="370"/>
        <v>0.4144938737824439</v>
      </c>
      <c r="BC975" s="119" t="str">
        <f t="shared" si="371"/>
        <v/>
      </c>
      <c r="BD975" s="119">
        <f t="shared" si="372"/>
        <v>2.5232115280596847E-4</v>
      </c>
      <c r="BE975" s="119" t="str">
        <f t="shared" si="373"/>
        <v/>
      </c>
      <c r="BF975" s="119">
        <f t="shared" si="374"/>
        <v>0</v>
      </c>
      <c r="BG975" s="119">
        <f t="shared" si="375"/>
        <v>2.5232115280596847E-4</v>
      </c>
      <c r="BH975" s="119" t="str">
        <f t="shared" si="376"/>
        <v/>
      </c>
      <c r="BM975" s="134">
        <v>946</v>
      </c>
      <c r="BN975" s="119">
        <f t="shared" si="377"/>
        <v>-1.0589320702215623</v>
      </c>
      <c r="BO975" s="140">
        <f t="shared" si="378"/>
        <v>7.9499517712194212E-2</v>
      </c>
      <c r="BP975" s="140">
        <f t="shared" si="379"/>
        <v>0.41449387378244396</v>
      </c>
      <c r="BQ975" s="119" t="str">
        <f t="shared" si="380"/>
        <v/>
      </c>
      <c r="BR975" s="119">
        <f t="shared" si="381"/>
        <v>7.9499517712194212E-2</v>
      </c>
      <c r="BS975" s="119" t="str">
        <f t="shared" si="382"/>
        <v/>
      </c>
      <c r="BT975" s="140">
        <f t="shared" si="383"/>
        <v>0</v>
      </c>
      <c r="BU975" s="119">
        <f t="shared" si="384"/>
        <v>7.9499517712194212E-2</v>
      </c>
      <c r="BV975" s="119" t="str">
        <f t="shared" si="385"/>
        <v/>
      </c>
      <c r="BZ975" s="136">
        <f t="shared" si="367"/>
        <v>6.099200000000109</v>
      </c>
      <c r="CA975" s="119">
        <f t="shared" si="365"/>
        <v>0.52821528642743976</v>
      </c>
      <c r="CB975" s="119">
        <f t="shared" si="366"/>
        <v>7.4068080903078037E-4</v>
      </c>
      <c r="CC975" s="119" t="str">
        <f t="shared" si="386"/>
        <v/>
      </c>
      <c r="CD975" s="121" t="str">
        <f t="shared" si="387"/>
        <v/>
      </c>
    </row>
    <row r="976" spans="51:82" ht="20.100000000000001" customHeight="1" x14ac:dyDescent="0.25">
      <c r="AY976" s="134">
        <v>947</v>
      </c>
      <c r="AZ976" s="119">
        <f t="shared" si="368"/>
        <v>-327.46210171335315</v>
      </c>
      <c r="BA976" s="140">
        <f t="shared" si="369"/>
        <v>2.5253723218154905E-4</v>
      </c>
      <c r="BB976" s="140">
        <f t="shared" si="370"/>
        <v>0.41605351716122069</v>
      </c>
      <c r="BC976" s="119" t="str">
        <f t="shared" si="371"/>
        <v/>
      </c>
      <c r="BD976" s="119">
        <f t="shared" si="372"/>
        <v>2.5253723218154905E-4</v>
      </c>
      <c r="BE976" s="119" t="str">
        <f t="shared" si="373"/>
        <v/>
      </c>
      <c r="BF976" s="119">
        <f t="shared" si="374"/>
        <v>0</v>
      </c>
      <c r="BG976" s="119">
        <f t="shared" si="375"/>
        <v>2.5253723218154905E-4</v>
      </c>
      <c r="BH976" s="119" t="str">
        <f t="shared" si="376"/>
        <v/>
      </c>
      <c r="BM976" s="134">
        <v>947</v>
      </c>
      <c r="BN976" s="119">
        <f t="shared" si="377"/>
        <v>-1.0393222170693086</v>
      </c>
      <c r="BO976" s="140">
        <f t="shared" si="378"/>
        <v>7.9567598433747583E-2</v>
      </c>
      <c r="BP976" s="140">
        <f t="shared" si="379"/>
        <v>0.4160535171612208</v>
      </c>
      <c r="BQ976" s="119" t="str">
        <f t="shared" si="380"/>
        <v/>
      </c>
      <c r="BR976" s="119">
        <f t="shared" si="381"/>
        <v>7.9567598433747583E-2</v>
      </c>
      <c r="BS976" s="119" t="str">
        <f t="shared" si="382"/>
        <v/>
      </c>
      <c r="BT976" s="140">
        <f t="shared" si="383"/>
        <v>0</v>
      </c>
      <c r="BU976" s="119">
        <f t="shared" si="384"/>
        <v>7.9567598433747583E-2</v>
      </c>
      <c r="BV976" s="119" t="str">
        <f t="shared" si="385"/>
        <v/>
      </c>
      <c r="BZ976" s="136">
        <f t="shared" si="367"/>
        <v>6.1056000000001092</v>
      </c>
      <c r="CA976" s="119">
        <f t="shared" si="365"/>
        <v>0.52747460561840898</v>
      </c>
      <c r="CB976" s="119">
        <f t="shared" si="366"/>
        <v>7.4025174266523219E-4</v>
      </c>
      <c r="CC976" s="119" t="str">
        <f t="shared" si="386"/>
        <v/>
      </c>
      <c r="CD976" s="121" t="str">
        <f t="shared" si="387"/>
        <v/>
      </c>
    </row>
    <row r="977" spans="51:82" ht="20.100000000000001" customHeight="1" x14ac:dyDescent="0.25">
      <c r="AY977" s="134">
        <v>948</v>
      </c>
      <c r="AZ977" s="119">
        <f t="shared" si="368"/>
        <v>-321.28357149234671</v>
      </c>
      <c r="BA977" s="140">
        <f t="shared" si="369"/>
        <v>2.5274945257666893E-4</v>
      </c>
      <c r="BB977" s="140">
        <f t="shared" si="370"/>
        <v>0.41761448367674892</v>
      </c>
      <c r="BC977" s="119" t="str">
        <f t="shared" si="371"/>
        <v/>
      </c>
      <c r="BD977" s="119">
        <f t="shared" si="372"/>
        <v>2.5274945257666893E-4</v>
      </c>
      <c r="BE977" s="119" t="str">
        <f t="shared" si="373"/>
        <v/>
      </c>
      <c r="BF977" s="119">
        <f t="shared" si="374"/>
        <v>0</v>
      </c>
      <c r="BG977" s="119">
        <f t="shared" si="375"/>
        <v>2.5274945257666893E-4</v>
      </c>
      <c r="BH977" s="119" t="str">
        <f t="shared" si="376"/>
        <v/>
      </c>
      <c r="BM977" s="134">
        <v>948</v>
      </c>
      <c r="BN977" s="119">
        <f t="shared" si="377"/>
        <v>-1.0197123639170584</v>
      </c>
      <c r="BO977" s="140">
        <f t="shared" si="378"/>
        <v>7.9634463295742322E-2</v>
      </c>
      <c r="BP977" s="140">
        <f t="shared" si="379"/>
        <v>0.41761448367674903</v>
      </c>
      <c r="BQ977" s="119" t="str">
        <f t="shared" si="380"/>
        <v/>
      </c>
      <c r="BR977" s="119">
        <f t="shared" si="381"/>
        <v>7.9634463295742322E-2</v>
      </c>
      <c r="BS977" s="119" t="str">
        <f t="shared" si="382"/>
        <v/>
      </c>
      <c r="BT977" s="140">
        <f t="shared" si="383"/>
        <v>0</v>
      </c>
      <c r="BU977" s="119">
        <f t="shared" si="384"/>
        <v>7.9634463295742322E-2</v>
      </c>
      <c r="BV977" s="119" t="str">
        <f t="shared" si="385"/>
        <v/>
      </c>
      <c r="BZ977" s="136">
        <f t="shared" si="367"/>
        <v>6.1120000000001093</v>
      </c>
      <c r="CA977" s="119">
        <f t="shared" si="365"/>
        <v>0.52673435387574374</v>
      </c>
      <c r="CB977" s="119">
        <f t="shared" si="366"/>
        <v>7.3982089476010149E-4</v>
      </c>
      <c r="CC977" s="119" t="str">
        <f t="shared" si="386"/>
        <v/>
      </c>
      <c r="CD977" s="121" t="str">
        <f t="shared" si="387"/>
        <v/>
      </c>
    </row>
    <row r="978" spans="51:82" ht="20.100000000000001" customHeight="1" x14ac:dyDescent="0.25">
      <c r="AY978" s="134">
        <v>949</v>
      </c>
      <c r="AZ978" s="119">
        <f t="shared" si="368"/>
        <v>-315.10504127134027</v>
      </c>
      <c r="BA978" s="140">
        <f t="shared" si="369"/>
        <v>2.5295780395457099E-4</v>
      </c>
      <c r="BB978" s="140">
        <f t="shared" si="370"/>
        <v>0.41917674945510414</v>
      </c>
      <c r="BC978" s="119" t="str">
        <f t="shared" si="371"/>
        <v/>
      </c>
      <c r="BD978" s="119">
        <f t="shared" si="372"/>
        <v>2.5295780395457099E-4</v>
      </c>
      <c r="BE978" s="119" t="str">
        <f t="shared" si="373"/>
        <v/>
      </c>
      <c r="BF978" s="119">
        <f t="shared" si="374"/>
        <v>0</v>
      </c>
      <c r="BG978" s="119">
        <f t="shared" si="375"/>
        <v>2.5295780395457099E-4</v>
      </c>
      <c r="BH978" s="119" t="str">
        <f t="shared" si="376"/>
        <v/>
      </c>
      <c r="BM978" s="134">
        <v>949</v>
      </c>
      <c r="BN978" s="119">
        <f t="shared" si="377"/>
        <v>-1.0001025107648083</v>
      </c>
      <c r="BO978" s="140">
        <f t="shared" si="378"/>
        <v>7.970010913586982E-2</v>
      </c>
      <c r="BP978" s="140">
        <f t="shared" si="379"/>
        <v>0.41917674945510419</v>
      </c>
      <c r="BQ978" s="119" t="str">
        <f t="shared" si="380"/>
        <v/>
      </c>
      <c r="BR978" s="119">
        <f t="shared" si="381"/>
        <v>7.970010913586982E-2</v>
      </c>
      <c r="BS978" s="119" t="str">
        <f t="shared" si="382"/>
        <v/>
      </c>
      <c r="BT978" s="140">
        <f t="shared" si="383"/>
        <v>0</v>
      </c>
      <c r="BU978" s="119">
        <f t="shared" si="384"/>
        <v>7.970010913586982E-2</v>
      </c>
      <c r="BV978" s="119" t="str">
        <f t="shared" si="385"/>
        <v/>
      </c>
      <c r="BZ978" s="136">
        <f t="shared" si="367"/>
        <v>6.1184000000001095</v>
      </c>
      <c r="CA978" s="119">
        <f t="shared" si="365"/>
        <v>0.52599453298098364</v>
      </c>
      <c r="CB978" s="119">
        <f t="shared" si="366"/>
        <v>7.3938827296027299E-4</v>
      </c>
      <c r="CC978" s="119" t="str">
        <f t="shared" si="386"/>
        <v/>
      </c>
      <c r="CD978" s="121" t="str">
        <f t="shared" si="387"/>
        <v/>
      </c>
    </row>
    <row r="979" spans="51:82" ht="20.100000000000001" customHeight="1" x14ac:dyDescent="0.25">
      <c r="AY979" s="134">
        <v>950</v>
      </c>
      <c r="AZ979" s="119">
        <f t="shared" si="368"/>
        <v>-308.92651105033383</v>
      </c>
      <c r="BA979" s="140">
        <f t="shared" si="369"/>
        <v>2.5316227645593245E-4</v>
      </c>
      <c r="BB979" s="140">
        <f t="shared" si="370"/>
        <v>0.42074029056089685</v>
      </c>
      <c r="BC979" s="119" t="str">
        <f t="shared" si="371"/>
        <v/>
      </c>
      <c r="BD979" s="119">
        <f t="shared" si="372"/>
        <v>2.5316227645593245E-4</v>
      </c>
      <c r="BE979" s="119" t="str">
        <f t="shared" si="373"/>
        <v/>
      </c>
      <c r="BF979" s="119">
        <f t="shared" si="374"/>
        <v>0</v>
      </c>
      <c r="BG979" s="119">
        <f t="shared" si="375"/>
        <v>2.5316227645593245E-4</v>
      </c>
      <c r="BH979" s="119" t="str">
        <f t="shared" si="376"/>
        <v/>
      </c>
      <c r="BM979" s="134">
        <v>950</v>
      </c>
      <c r="BN979" s="119">
        <f t="shared" si="377"/>
        <v>-0.98049265761255455</v>
      </c>
      <c r="BO979" s="140">
        <f t="shared" si="378"/>
        <v>7.9764532847726194E-2</v>
      </c>
      <c r="BP979" s="140">
        <f t="shared" si="379"/>
        <v>0.42074029056089718</v>
      </c>
      <c r="BQ979" s="119" t="str">
        <f t="shared" si="380"/>
        <v/>
      </c>
      <c r="BR979" s="119">
        <f t="shared" si="381"/>
        <v>7.9764532847726194E-2</v>
      </c>
      <c r="BS979" s="119" t="str">
        <f t="shared" si="382"/>
        <v/>
      </c>
      <c r="BT979" s="140">
        <f t="shared" si="383"/>
        <v>0</v>
      </c>
      <c r="BU979" s="119">
        <f t="shared" si="384"/>
        <v>7.9764532847726194E-2</v>
      </c>
      <c r="BV979" s="119" t="str">
        <f t="shared" si="385"/>
        <v/>
      </c>
      <c r="BZ979" s="136">
        <f t="shared" si="367"/>
        <v>6.1248000000001097</v>
      </c>
      <c r="CA979" s="119">
        <f t="shared" si="365"/>
        <v>0.52525514470802337</v>
      </c>
      <c r="CB979" s="119">
        <f t="shared" si="366"/>
        <v>7.3895388490241576E-4</v>
      </c>
      <c r="CC979" s="119" t="str">
        <f t="shared" si="386"/>
        <v/>
      </c>
      <c r="CD979" s="121" t="str">
        <f t="shared" si="387"/>
        <v/>
      </c>
    </row>
    <row r="980" spans="51:82" ht="20.100000000000001" customHeight="1" x14ac:dyDescent="0.25">
      <c r="AY980" s="134">
        <v>951</v>
      </c>
      <c r="AZ980" s="119">
        <f t="shared" si="368"/>
        <v>-302.74798082932648</v>
      </c>
      <c r="BA980" s="140">
        <f t="shared" si="369"/>
        <v>2.5336286039964235E-4</v>
      </c>
      <c r="BB980" s="140">
        <f t="shared" si="370"/>
        <v>0.42230508299837194</v>
      </c>
      <c r="BC980" s="119" t="str">
        <f t="shared" si="371"/>
        <v/>
      </c>
      <c r="BD980" s="119">
        <f t="shared" si="372"/>
        <v>2.5336286039964235E-4</v>
      </c>
      <c r="BE980" s="119" t="str">
        <f t="shared" si="373"/>
        <v/>
      </c>
      <c r="BF980" s="119">
        <f t="shared" si="374"/>
        <v>0</v>
      </c>
      <c r="BG980" s="119">
        <f t="shared" si="375"/>
        <v>2.5336286039964235E-4</v>
      </c>
      <c r="BH980" s="119" t="str">
        <f t="shared" si="376"/>
        <v/>
      </c>
      <c r="BM980" s="134">
        <v>951</v>
      </c>
      <c r="BN980" s="119">
        <f t="shared" si="377"/>
        <v>-0.96088280446030438</v>
      </c>
      <c r="BO980" s="140">
        <f t="shared" si="378"/>
        <v>7.9827731381057282E-2</v>
      </c>
      <c r="BP980" s="140">
        <f t="shared" si="379"/>
        <v>0.42230508299837205</v>
      </c>
      <c r="BQ980" s="119" t="str">
        <f t="shared" si="380"/>
        <v/>
      </c>
      <c r="BR980" s="119">
        <f t="shared" si="381"/>
        <v>7.9827731381057282E-2</v>
      </c>
      <c r="BS980" s="119" t="str">
        <f t="shared" si="382"/>
        <v/>
      </c>
      <c r="BT980" s="140">
        <f t="shared" si="383"/>
        <v>0</v>
      </c>
      <c r="BU980" s="119">
        <f t="shared" si="384"/>
        <v>7.9827731381057282E-2</v>
      </c>
      <c r="BV980" s="119" t="str">
        <f t="shared" si="385"/>
        <v/>
      </c>
      <c r="BZ980" s="136">
        <f t="shared" si="367"/>
        <v>6.1312000000001099</v>
      </c>
      <c r="CA980" s="119">
        <f t="shared" si="365"/>
        <v>0.52451619082312095</v>
      </c>
      <c r="CB980" s="119">
        <f t="shared" si="366"/>
        <v>7.3851773820809985E-4</v>
      </c>
      <c r="CC980" s="119" t="str">
        <f t="shared" si="386"/>
        <v/>
      </c>
      <c r="CD980" s="121" t="str">
        <f t="shared" si="387"/>
        <v/>
      </c>
    </row>
    <row r="981" spans="51:82" ht="20.100000000000001" customHeight="1" x14ac:dyDescent="0.25">
      <c r="AY981" s="134">
        <v>952</v>
      </c>
      <c r="AZ981" s="119">
        <f t="shared" si="368"/>
        <v>-296.56945060832004</v>
      </c>
      <c r="BA981" s="140">
        <f t="shared" si="369"/>
        <v>2.5355954628356546E-4</v>
      </c>
      <c r="BB981" s="140">
        <f t="shared" si="370"/>
        <v>0.42387110271251105</v>
      </c>
      <c r="BC981" s="119" t="str">
        <f t="shared" si="371"/>
        <v/>
      </c>
      <c r="BD981" s="119">
        <f t="shared" si="372"/>
        <v>2.5355954628356546E-4</v>
      </c>
      <c r="BE981" s="119" t="str">
        <f t="shared" si="373"/>
        <v/>
      </c>
      <c r="BF981" s="119">
        <f t="shared" si="374"/>
        <v>0</v>
      </c>
      <c r="BG981" s="119">
        <f t="shared" si="375"/>
        <v>2.5355954628356546E-4</v>
      </c>
      <c r="BH981" s="119" t="str">
        <f t="shared" si="376"/>
        <v/>
      </c>
      <c r="BM981" s="134">
        <v>952</v>
      </c>
      <c r="BN981" s="119">
        <f t="shared" si="377"/>
        <v>-0.94127295130805422</v>
      </c>
      <c r="BO981" s="140">
        <f t="shared" si="378"/>
        <v>7.9889701741999261E-2</v>
      </c>
      <c r="BP981" s="140">
        <f t="shared" si="379"/>
        <v>0.42387110271251105</v>
      </c>
      <c r="BQ981" s="119" t="str">
        <f t="shared" si="380"/>
        <v/>
      </c>
      <c r="BR981" s="119">
        <f t="shared" si="381"/>
        <v>7.9889701741999261E-2</v>
      </c>
      <c r="BS981" s="119" t="str">
        <f t="shared" si="382"/>
        <v/>
      </c>
      <c r="BT981" s="140">
        <f t="shared" si="383"/>
        <v>0</v>
      </c>
      <c r="BU981" s="119">
        <f t="shared" si="384"/>
        <v>7.9889701741999261E-2</v>
      </c>
      <c r="BV981" s="119" t="str">
        <f t="shared" si="385"/>
        <v/>
      </c>
      <c r="BZ981" s="136">
        <f t="shared" si="367"/>
        <v>6.1376000000001101</v>
      </c>
      <c r="CA981" s="119">
        <f t="shared" si="365"/>
        <v>0.52377767308491285</v>
      </c>
      <c r="CB981" s="119">
        <f t="shared" si="366"/>
        <v>7.3807984049256703E-4</v>
      </c>
      <c r="CC981" s="119" t="str">
        <f t="shared" si="386"/>
        <v/>
      </c>
      <c r="CD981" s="121" t="str">
        <f t="shared" si="387"/>
        <v/>
      </c>
    </row>
    <row r="982" spans="51:82" ht="20.100000000000001" customHeight="1" x14ac:dyDescent="0.25">
      <c r="AY982" s="134">
        <v>953</v>
      </c>
      <c r="AZ982" s="119">
        <f t="shared" si="368"/>
        <v>-290.3909203873136</v>
      </c>
      <c r="BA982" s="140">
        <f t="shared" si="369"/>
        <v>2.5375232478529257E-4</v>
      </c>
      <c r="BB982" s="140">
        <f t="shared" si="370"/>
        <v>0.42543832559014194</v>
      </c>
      <c r="BC982" s="119" t="str">
        <f t="shared" si="371"/>
        <v/>
      </c>
      <c r="BD982" s="119">
        <f t="shared" si="372"/>
        <v>2.5375232478529257E-4</v>
      </c>
      <c r="BE982" s="119" t="str">
        <f t="shared" si="373"/>
        <v/>
      </c>
      <c r="BF982" s="119">
        <f t="shared" si="374"/>
        <v>0</v>
      </c>
      <c r="BG982" s="119">
        <f t="shared" si="375"/>
        <v>2.5375232478529257E-4</v>
      </c>
      <c r="BH982" s="119" t="str">
        <f t="shared" si="376"/>
        <v/>
      </c>
      <c r="BM982" s="134">
        <v>953</v>
      </c>
      <c r="BN982" s="119">
        <f t="shared" si="377"/>
        <v>-0.92166309815580405</v>
      </c>
      <c r="BO982" s="140">
        <f t="shared" si="378"/>
        <v>7.9950440993315094E-2</v>
      </c>
      <c r="BP982" s="140">
        <f t="shared" si="379"/>
        <v>0.425438325590142</v>
      </c>
      <c r="BQ982" s="119" t="str">
        <f t="shared" si="380"/>
        <v/>
      </c>
      <c r="BR982" s="119">
        <f t="shared" si="381"/>
        <v>7.9950440993315094E-2</v>
      </c>
      <c r="BS982" s="119" t="str">
        <f t="shared" si="382"/>
        <v/>
      </c>
      <c r="BT982" s="140">
        <f t="shared" si="383"/>
        <v>0</v>
      </c>
      <c r="BU982" s="119">
        <f t="shared" si="384"/>
        <v>7.9950440993315094E-2</v>
      </c>
      <c r="BV982" s="119" t="str">
        <f t="shared" si="385"/>
        <v/>
      </c>
      <c r="BZ982" s="136">
        <f t="shared" si="367"/>
        <v>6.1440000000001103</v>
      </c>
      <c r="CA982" s="119">
        <f t="shared" si="365"/>
        <v>0.52303959324442029</v>
      </c>
      <c r="CB982" s="119">
        <f t="shared" si="366"/>
        <v>7.376401993572923E-4</v>
      </c>
      <c r="CC982" s="119" t="str">
        <f t="shared" si="386"/>
        <v/>
      </c>
      <c r="CD982" s="121" t="str">
        <f t="shared" si="387"/>
        <v/>
      </c>
    </row>
    <row r="983" spans="51:82" ht="20.100000000000001" customHeight="1" x14ac:dyDescent="0.25">
      <c r="AY983" s="134">
        <v>954</v>
      </c>
      <c r="AZ983" s="119">
        <f t="shared" si="368"/>
        <v>-284.21239016630716</v>
      </c>
      <c r="BA983" s="140">
        <f t="shared" si="369"/>
        <v>2.5394118676287663E-4</v>
      </c>
      <c r="BB983" s="140">
        <f t="shared" si="370"/>
        <v>0.42700672746105078</v>
      </c>
      <c r="BC983" s="119" t="str">
        <f t="shared" si="371"/>
        <v/>
      </c>
      <c r="BD983" s="119">
        <f t="shared" si="372"/>
        <v>2.5394118676287663E-4</v>
      </c>
      <c r="BE983" s="119" t="str">
        <f t="shared" si="373"/>
        <v/>
      </c>
      <c r="BF983" s="119">
        <f t="shared" si="374"/>
        <v>0</v>
      </c>
      <c r="BG983" s="119">
        <f t="shared" si="375"/>
        <v>2.5394118676287663E-4</v>
      </c>
      <c r="BH983" s="119" t="str">
        <f t="shared" si="376"/>
        <v/>
      </c>
      <c r="BM983" s="134">
        <v>954</v>
      </c>
      <c r="BN983" s="119">
        <f t="shared" si="377"/>
        <v>-0.90205324500355033</v>
      </c>
      <c r="BO983" s="140">
        <f t="shared" si="378"/>
        <v>8.0009946254626485E-2</v>
      </c>
      <c r="BP983" s="140">
        <f t="shared" si="379"/>
        <v>0.42700672746105106</v>
      </c>
      <c r="BQ983" s="119" t="str">
        <f t="shared" si="380"/>
        <v/>
      </c>
      <c r="BR983" s="119">
        <f t="shared" si="381"/>
        <v>8.0009946254626485E-2</v>
      </c>
      <c r="BS983" s="119" t="str">
        <f t="shared" si="382"/>
        <v/>
      </c>
      <c r="BT983" s="140">
        <f t="shared" si="383"/>
        <v>0</v>
      </c>
      <c r="BU983" s="119">
        <f t="shared" si="384"/>
        <v>8.0009946254626485E-2</v>
      </c>
      <c r="BV983" s="119" t="str">
        <f t="shared" si="385"/>
        <v/>
      </c>
      <c r="BZ983" s="136">
        <f t="shared" si="367"/>
        <v>6.1504000000001104</v>
      </c>
      <c r="CA983" s="119">
        <f t="shared" ref="CA983:CA1046" si="388">_xlfn.CHISQ.DIST.RT(BZ983,7)</f>
        <v>0.52230195304506299</v>
      </c>
      <c r="CB983" s="119">
        <f t="shared" ref="CB983:CB1046" si="389">CA983-CA984</f>
        <v>7.3719882239420276E-4</v>
      </c>
      <c r="CC983" s="119" t="str">
        <f t="shared" si="386"/>
        <v/>
      </c>
      <c r="CD983" s="121" t="str">
        <f t="shared" si="387"/>
        <v/>
      </c>
    </row>
    <row r="984" spans="51:82" ht="20.100000000000001" customHeight="1" x14ac:dyDescent="0.25">
      <c r="AY984" s="134">
        <v>955</v>
      </c>
      <c r="AZ984" s="119">
        <f t="shared" si="368"/>
        <v>-278.03385994529981</v>
      </c>
      <c r="BA984" s="140">
        <f t="shared" si="369"/>
        <v>2.5412612325555558E-4</v>
      </c>
      <c r="BB984" s="140">
        <f t="shared" si="370"/>
        <v>0.42857628409909931</v>
      </c>
      <c r="BC984" s="119" t="str">
        <f t="shared" si="371"/>
        <v/>
      </c>
      <c r="BD984" s="119">
        <f t="shared" si="372"/>
        <v>2.5412612325555558E-4</v>
      </c>
      <c r="BE984" s="119" t="str">
        <f t="shared" si="373"/>
        <v/>
      </c>
      <c r="BF984" s="119">
        <f t="shared" si="374"/>
        <v>0</v>
      </c>
      <c r="BG984" s="119">
        <f t="shared" si="375"/>
        <v>2.5412612325555558E-4</v>
      </c>
      <c r="BH984" s="119" t="str">
        <f t="shared" si="376"/>
        <v/>
      </c>
      <c r="BM984" s="134">
        <v>955</v>
      </c>
      <c r="BN984" s="119">
        <f t="shared" si="377"/>
        <v>-0.88244339185130016</v>
      </c>
      <c r="BO984" s="140">
        <f t="shared" si="378"/>
        <v>8.0068214702641485E-2</v>
      </c>
      <c r="BP984" s="140">
        <f t="shared" si="379"/>
        <v>0.42857628409909937</v>
      </c>
      <c r="BQ984" s="119" t="str">
        <f t="shared" si="380"/>
        <v/>
      </c>
      <c r="BR984" s="119">
        <f t="shared" si="381"/>
        <v>8.0068214702641485E-2</v>
      </c>
      <c r="BS984" s="119" t="str">
        <f t="shared" si="382"/>
        <v/>
      </c>
      <c r="BT984" s="140">
        <f t="shared" si="383"/>
        <v>0</v>
      </c>
      <c r="BU984" s="119">
        <f t="shared" si="384"/>
        <v>8.0068214702641485E-2</v>
      </c>
      <c r="BV984" s="119" t="str">
        <f t="shared" si="385"/>
        <v/>
      </c>
      <c r="BZ984" s="136">
        <f t="shared" si="367"/>
        <v>6.1568000000001106</v>
      </c>
      <c r="CA984" s="119">
        <f t="shared" si="388"/>
        <v>0.52156475422266879</v>
      </c>
      <c r="CB984" s="119">
        <f t="shared" si="389"/>
        <v>7.367557171839012E-4</v>
      </c>
      <c r="CC984" s="119" t="str">
        <f t="shared" si="386"/>
        <v/>
      </c>
      <c r="CD984" s="121" t="str">
        <f t="shared" si="387"/>
        <v/>
      </c>
    </row>
    <row r="985" spans="51:82" ht="20.100000000000001" customHeight="1" x14ac:dyDescent="0.25">
      <c r="AY985" s="134">
        <v>956</v>
      </c>
      <c r="AZ985" s="119">
        <f t="shared" si="368"/>
        <v>-271.85532972429337</v>
      </c>
      <c r="BA985" s="140">
        <f t="shared" si="369"/>
        <v>2.5430712548446055E-4</v>
      </c>
      <c r="BB985" s="140">
        <f t="shared" si="370"/>
        <v>0.43014697122334589</v>
      </c>
      <c r="BC985" s="119" t="str">
        <f t="shared" si="371"/>
        <v/>
      </c>
      <c r="BD985" s="119">
        <f t="shared" si="372"/>
        <v>2.5430712548446055E-4</v>
      </c>
      <c r="BE985" s="119" t="str">
        <f t="shared" si="373"/>
        <v/>
      </c>
      <c r="BF985" s="119">
        <f t="shared" si="374"/>
        <v>0</v>
      </c>
      <c r="BG985" s="119">
        <f t="shared" si="375"/>
        <v>2.5430712548446055E-4</v>
      </c>
      <c r="BH985" s="119" t="str">
        <f t="shared" si="376"/>
        <v/>
      </c>
      <c r="BM985" s="134">
        <v>956</v>
      </c>
      <c r="BN985" s="119">
        <f t="shared" si="377"/>
        <v>-0.86283353869905</v>
      </c>
      <c r="BO985" s="140">
        <f t="shared" si="378"/>
        <v>8.0125243571377819E-2</v>
      </c>
      <c r="BP985" s="140">
        <f t="shared" si="379"/>
        <v>0.43014697122334594</v>
      </c>
      <c r="BQ985" s="119" t="str">
        <f t="shared" si="380"/>
        <v/>
      </c>
      <c r="BR985" s="119">
        <f t="shared" si="381"/>
        <v>8.0125243571377819E-2</v>
      </c>
      <c r="BS985" s="119" t="str">
        <f t="shared" si="382"/>
        <v/>
      </c>
      <c r="BT985" s="140">
        <f t="shared" si="383"/>
        <v>0</v>
      </c>
      <c r="BU985" s="119">
        <f t="shared" si="384"/>
        <v>8.0125243571377819E-2</v>
      </c>
      <c r="BV985" s="119" t="str">
        <f t="shared" si="385"/>
        <v/>
      </c>
      <c r="BZ985" s="136">
        <f t="shared" ref="BZ985:BZ1048" si="390">BZ984+$CC$19</f>
        <v>6.1632000000001108</v>
      </c>
      <c r="CA985" s="119">
        <f t="shared" si="388"/>
        <v>0.52082799850548489</v>
      </c>
      <c r="CB985" s="119">
        <f t="shared" si="389"/>
        <v>7.3631089129633231E-4</v>
      </c>
      <c r="CC985" s="119" t="str">
        <f t="shared" si="386"/>
        <v/>
      </c>
      <c r="CD985" s="121" t="str">
        <f t="shared" si="387"/>
        <v/>
      </c>
    </row>
    <row r="986" spans="51:82" ht="20.100000000000001" customHeight="1" x14ac:dyDescent="0.25">
      <c r="AY986" s="134">
        <v>957</v>
      </c>
      <c r="AZ986" s="119">
        <f t="shared" si="368"/>
        <v>-265.67679950328693</v>
      </c>
      <c r="BA986" s="140">
        <f t="shared" si="369"/>
        <v>2.5448418485331053E-4</v>
      </c>
      <c r="BB986" s="140">
        <f t="shared" si="370"/>
        <v>0.43171876449917279</v>
      </c>
      <c r="BC986" s="119" t="str">
        <f t="shared" si="371"/>
        <v/>
      </c>
      <c r="BD986" s="119">
        <f t="shared" si="372"/>
        <v>2.5448418485331053E-4</v>
      </c>
      <c r="BE986" s="119" t="str">
        <f t="shared" si="373"/>
        <v/>
      </c>
      <c r="BF986" s="119">
        <f t="shared" si="374"/>
        <v>0</v>
      </c>
      <c r="BG986" s="119">
        <f t="shared" si="375"/>
        <v>2.5448418485331053E-4</v>
      </c>
      <c r="BH986" s="119" t="str">
        <f t="shared" si="376"/>
        <v/>
      </c>
      <c r="BM986" s="134">
        <v>957</v>
      </c>
      <c r="BN986" s="119">
        <f t="shared" si="377"/>
        <v>-0.84322368554679983</v>
      </c>
      <c r="BO986" s="140">
        <f t="shared" si="378"/>
        <v>8.0181030152381691E-2</v>
      </c>
      <c r="BP986" s="140">
        <f t="shared" si="379"/>
        <v>0.43171876449917279</v>
      </c>
      <c r="BQ986" s="119" t="str">
        <f t="shared" si="380"/>
        <v/>
      </c>
      <c r="BR986" s="119">
        <f t="shared" si="381"/>
        <v>8.0181030152381691E-2</v>
      </c>
      <c r="BS986" s="119" t="str">
        <f t="shared" si="382"/>
        <v/>
      </c>
      <c r="BT986" s="140">
        <f t="shared" si="383"/>
        <v>0</v>
      </c>
      <c r="BU986" s="119">
        <f t="shared" si="384"/>
        <v>8.0181030152381691E-2</v>
      </c>
      <c r="BV986" s="119" t="str">
        <f t="shared" si="385"/>
        <v/>
      </c>
      <c r="BZ986" s="136">
        <f t="shared" si="390"/>
        <v>6.169600000000111</v>
      </c>
      <c r="CA986" s="119">
        <f t="shared" si="388"/>
        <v>0.52009168761418856</v>
      </c>
      <c r="CB986" s="119">
        <f t="shared" si="389"/>
        <v>7.3586435229078262E-4</v>
      </c>
      <c r="CC986" s="119" t="str">
        <f t="shared" si="386"/>
        <v/>
      </c>
      <c r="CD986" s="121" t="str">
        <f t="shared" si="387"/>
        <v/>
      </c>
    </row>
    <row r="987" spans="51:82" ht="20.100000000000001" customHeight="1" x14ac:dyDescent="0.25">
      <c r="AY987" s="134">
        <v>958</v>
      </c>
      <c r="AZ987" s="119">
        <f t="shared" si="368"/>
        <v>-259.49826928228049</v>
      </c>
      <c r="BA987" s="140">
        <f t="shared" si="369"/>
        <v>2.5465729294909287E-4</v>
      </c>
      <c r="BB987" s="140">
        <f t="shared" si="370"/>
        <v>0.43329163953941535</v>
      </c>
      <c r="BC987" s="119" t="str">
        <f t="shared" si="371"/>
        <v/>
      </c>
      <c r="BD987" s="119">
        <f t="shared" si="372"/>
        <v>2.5465729294909287E-4</v>
      </c>
      <c r="BE987" s="119" t="str">
        <f t="shared" si="373"/>
        <v/>
      </c>
      <c r="BF987" s="119">
        <f t="shared" si="374"/>
        <v>0</v>
      </c>
      <c r="BG987" s="119">
        <f t="shared" si="375"/>
        <v>2.5465729294909287E-4</v>
      </c>
      <c r="BH987" s="119" t="str">
        <f t="shared" si="376"/>
        <v/>
      </c>
      <c r="BM987" s="134">
        <v>958</v>
      </c>
      <c r="BN987" s="119">
        <f t="shared" si="377"/>
        <v>-0.82361383239454611</v>
      </c>
      <c r="BO987" s="140">
        <f t="shared" si="378"/>
        <v>8.0235571794942132E-2</v>
      </c>
      <c r="BP987" s="140">
        <f t="shared" si="379"/>
        <v>0.43329163953941563</v>
      </c>
      <c r="BQ987" s="119" t="str">
        <f t="shared" si="380"/>
        <v/>
      </c>
      <c r="BR987" s="119">
        <f t="shared" si="381"/>
        <v>8.0235571794942132E-2</v>
      </c>
      <c r="BS987" s="119" t="str">
        <f t="shared" si="382"/>
        <v/>
      </c>
      <c r="BT987" s="140">
        <f t="shared" si="383"/>
        <v>0</v>
      </c>
      <c r="BU987" s="119">
        <f t="shared" si="384"/>
        <v>8.0235571794942132E-2</v>
      </c>
      <c r="BV987" s="119" t="str">
        <f t="shared" si="385"/>
        <v/>
      </c>
      <c r="BZ987" s="136">
        <f t="shared" si="390"/>
        <v>6.1760000000001112</v>
      </c>
      <c r="CA987" s="119">
        <f t="shared" si="388"/>
        <v>0.51935582326189778</v>
      </c>
      <c r="CB987" s="119">
        <f t="shared" si="389"/>
        <v>7.3541610771454824E-4</v>
      </c>
      <c r="CC987" s="119" t="str">
        <f t="shared" si="386"/>
        <v/>
      </c>
      <c r="CD987" s="121" t="str">
        <f t="shared" si="387"/>
        <v/>
      </c>
    </row>
    <row r="988" spans="51:82" ht="20.100000000000001" customHeight="1" x14ac:dyDescent="0.25">
      <c r="AY988" s="134">
        <v>959</v>
      </c>
      <c r="AZ988" s="119">
        <f t="shared" si="368"/>
        <v>-253.31973906127314</v>
      </c>
      <c r="BA988" s="140">
        <f t="shared" si="369"/>
        <v>2.5482644154272945E-4</v>
      </c>
      <c r="BB988" s="140">
        <f t="shared" si="370"/>
        <v>0.43486557190549713</v>
      </c>
      <c r="BC988" s="119" t="str">
        <f t="shared" si="371"/>
        <v/>
      </c>
      <c r="BD988" s="119">
        <f t="shared" si="372"/>
        <v>2.5482644154272945E-4</v>
      </c>
      <c r="BE988" s="119" t="str">
        <f t="shared" si="373"/>
        <v/>
      </c>
      <c r="BF988" s="119">
        <f t="shared" si="374"/>
        <v>0</v>
      </c>
      <c r="BG988" s="119">
        <f t="shared" si="375"/>
        <v>2.5482644154272945E-4</v>
      </c>
      <c r="BH988" s="119" t="str">
        <f t="shared" si="376"/>
        <v/>
      </c>
      <c r="BM988" s="134">
        <v>959</v>
      </c>
      <c r="BN988" s="119">
        <f t="shared" si="377"/>
        <v>-0.80400397924229594</v>
      </c>
      <c r="BO988" s="140">
        <f t="shared" si="378"/>
        <v>8.0288865906300841E-2</v>
      </c>
      <c r="BP988" s="140">
        <f t="shared" si="379"/>
        <v>0.43486557190549713</v>
      </c>
      <c r="BQ988" s="119" t="str">
        <f t="shared" si="380"/>
        <v/>
      </c>
      <c r="BR988" s="119">
        <f t="shared" si="381"/>
        <v>8.0288865906300841E-2</v>
      </c>
      <c r="BS988" s="119" t="str">
        <f t="shared" si="382"/>
        <v/>
      </c>
      <c r="BT988" s="140">
        <f t="shared" si="383"/>
        <v>0</v>
      </c>
      <c r="BU988" s="119">
        <f t="shared" si="384"/>
        <v>8.0288865906300841E-2</v>
      </c>
      <c r="BV988" s="119" t="str">
        <f t="shared" si="385"/>
        <v/>
      </c>
      <c r="BZ988" s="136">
        <f t="shared" si="390"/>
        <v>6.1824000000001114</v>
      </c>
      <c r="CA988" s="119">
        <f t="shared" si="388"/>
        <v>0.51862040715418323</v>
      </c>
      <c r="CB988" s="119">
        <f t="shared" si="389"/>
        <v>7.3496616510515533E-4</v>
      </c>
      <c r="CC988" s="119" t="str">
        <f t="shared" si="386"/>
        <v/>
      </c>
      <c r="CD988" s="121" t="str">
        <f t="shared" si="387"/>
        <v/>
      </c>
    </row>
    <row r="989" spans="51:82" ht="20.100000000000001" customHeight="1" x14ac:dyDescent="0.25">
      <c r="AY989" s="134">
        <v>960</v>
      </c>
      <c r="AZ989" s="119">
        <f t="shared" ref="AZ989:AZ1052" si="391">$AZ$23+(AY989*$AZ$26)</f>
        <v>-247.1412088402667</v>
      </c>
      <c r="BA989" s="140">
        <f t="shared" ref="BA989:BA1052" si="392">_xlfn.NORM.DIST($AZ989,$AZ$20,$AZ$21,0)</f>
        <v>2.5499162258972835E-4</v>
      </c>
      <c r="BB989" s="140">
        <f t="shared" ref="BB989:BB1052" si="393">_xlfn.NORM.DIST($AZ989,$AZ$20,$AZ$21,1)</f>
        <v>0.43644053710856717</v>
      </c>
      <c r="BC989" s="119" t="str">
        <f t="shared" ref="BC989:BC1052" si="394">IF(OR(BB989&lt;$BD$25,BB989&gt;$BD$26),BA989,"")</f>
        <v/>
      </c>
      <c r="BD989" s="119">
        <f t="shared" ref="BD989:BD1052" si="395">IF(AND(BB989&gt;$BD$25,BB989&lt;$BD$26),BA989,"")</f>
        <v>2.5499162258972835E-4</v>
      </c>
      <c r="BE989" s="119" t="str">
        <f t="shared" ref="BE989:BE1052" si="396">IF(BA989=MAX($BA$29:$BA$2029),BA989,"")</f>
        <v/>
      </c>
      <c r="BF989" s="119">
        <f t="shared" ref="BF989:BF1052" si="397">_xlfn.NORM.DIST(AZ989,$BD$21,$BD$22,0)</f>
        <v>0</v>
      </c>
      <c r="BG989" s="119">
        <f t="shared" ref="BG989:BG1052" si="398">IF(BF989=MAX($BF$29:$BF$2029),BA989,"")</f>
        <v>2.5499162258972835E-4</v>
      </c>
      <c r="BH989" s="119" t="str">
        <f t="shared" ref="BH989:BH1052" si="399">IF(BG989=MIN($BG$29:$BG$2029),BG989,"")</f>
        <v/>
      </c>
      <c r="BM989" s="134">
        <v>960</v>
      </c>
      <c r="BN989" s="119">
        <f t="shared" ref="BN989:BN1052" si="400">$BN$23+(BM989*$BN$26)</f>
        <v>-0.78439412609004577</v>
      </c>
      <c r="BO989" s="140">
        <f t="shared" ref="BO989:BO1052" si="401">_xlfn.NORM.DIST(BN989,BN$20,BN$21,0)</f>
        <v>8.0340909951857747E-2</v>
      </c>
      <c r="BP989" s="140">
        <f t="shared" ref="BP989:BP1052" si="402">_xlfn.NORM.DIST(BN989,BN$20,BN$21,1)</f>
        <v>0.43644053710856717</v>
      </c>
      <c r="BQ989" s="119" t="str">
        <f t="shared" ref="BQ989:BQ1052" si="403">IF(OR(BP989&lt;$BR$25,BP989&gt;$BR$26),BO989,"")</f>
        <v/>
      </c>
      <c r="BR989" s="119">
        <f t="shared" ref="BR989:BR1052" si="404">IF(AND(BP989&gt;$BR$25,BP989&lt;$BR$26),BO989,"")</f>
        <v>8.0340909951857747E-2</v>
      </c>
      <c r="BS989" s="119" t="str">
        <f t="shared" ref="BS989:BS1052" si="405">IF(BO989=MAX($BO$29:$BO$2029),BO989,"")</f>
        <v/>
      </c>
      <c r="BT989" s="140">
        <f t="shared" ref="BT989:BT1052" si="406">_xlfn.NORM.DIST(BN989,$BR$21,$BR$22,0)</f>
        <v>0</v>
      </c>
      <c r="BU989" s="119">
        <f t="shared" ref="BU989:BU1052" si="407">IF(BT989=MAX($BT$29:$BT$2029),BO989,"")</f>
        <v>8.0340909951857747E-2</v>
      </c>
      <c r="BV989" s="119" t="str">
        <f t="shared" ref="BV989:BV1052" si="408">IF(BU989=MIN($BU$29:$BU$2029),BU989,"")</f>
        <v/>
      </c>
      <c r="BZ989" s="136">
        <f t="shared" si="390"/>
        <v>6.1888000000001115</v>
      </c>
      <c r="CA989" s="119">
        <f t="shared" si="388"/>
        <v>0.51788544098907807</v>
      </c>
      <c r="CB989" s="119">
        <f t="shared" si="389"/>
        <v>7.345145319873625E-4</v>
      </c>
      <c r="CC989" s="119" t="str">
        <f t="shared" si="386"/>
        <v/>
      </c>
      <c r="CD989" s="121" t="str">
        <f t="shared" si="387"/>
        <v/>
      </c>
    </row>
    <row r="990" spans="51:82" ht="20.100000000000001" customHeight="1" x14ac:dyDescent="0.25">
      <c r="AY990" s="134">
        <v>961</v>
      </c>
      <c r="AZ990" s="119">
        <f t="shared" si="391"/>
        <v>-240.96267861926026</v>
      </c>
      <c r="BA990" s="140">
        <f t="shared" si="392"/>
        <v>2.5515282823082184E-4</v>
      </c>
      <c r="BB990" s="140">
        <f t="shared" si="393"/>
        <v>0.43801651061064406</v>
      </c>
      <c r="BC990" s="119" t="str">
        <f t="shared" si="394"/>
        <v/>
      </c>
      <c r="BD990" s="119">
        <f t="shared" si="395"/>
        <v>2.5515282823082184E-4</v>
      </c>
      <c r="BE990" s="119" t="str">
        <f t="shared" si="396"/>
        <v/>
      </c>
      <c r="BF990" s="119">
        <f t="shared" si="397"/>
        <v>0</v>
      </c>
      <c r="BG990" s="119">
        <f t="shared" si="398"/>
        <v>2.5515282823082184E-4</v>
      </c>
      <c r="BH990" s="119" t="str">
        <f t="shared" si="399"/>
        <v/>
      </c>
      <c r="BM990" s="134">
        <v>961</v>
      </c>
      <c r="BN990" s="119">
        <f t="shared" si="400"/>
        <v>-0.76478427293779205</v>
      </c>
      <c r="BO990" s="140">
        <f t="shared" si="401"/>
        <v>8.0391701455371833E-2</v>
      </c>
      <c r="BP990" s="140">
        <f t="shared" si="402"/>
        <v>0.43801651061064434</v>
      </c>
      <c r="BQ990" s="119" t="str">
        <f t="shared" si="403"/>
        <v/>
      </c>
      <c r="BR990" s="119">
        <f t="shared" si="404"/>
        <v>8.0391701455371833E-2</v>
      </c>
      <c r="BS990" s="119" t="str">
        <f t="shared" si="405"/>
        <v/>
      </c>
      <c r="BT990" s="140">
        <f t="shared" si="406"/>
        <v>0</v>
      </c>
      <c r="BU990" s="119">
        <f t="shared" si="407"/>
        <v>8.0391701455371833E-2</v>
      </c>
      <c r="BV990" s="119" t="str">
        <f t="shared" si="408"/>
        <v/>
      </c>
      <c r="BZ990" s="136">
        <f t="shared" si="390"/>
        <v>6.1952000000001117</v>
      </c>
      <c r="CA990" s="119">
        <f t="shared" si="388"/>
        <v>0.51715092645709071</v>
      </c>
      <c r="CB990" s="119">
        <f t="shared" si="389"/>
        <v>7.3406121587671347E-4</v>
      </c>
      <c r="CC990" s="119" t="str">
        <f t="shared" si="386"/>
        <v/>
      </c>
      <c r="CD990" s="121" t="str">
        <f t="shared" si="387"/>
        <v/>
      </c>
    </row>
    <row r="991" spans="51:82" ht="20.100000000000001" customHeight="1" x14ac:dyDescent="0.25">
      <c r="AY991" s="134">
        <v>962</v>
      </c>
      <c r="AZ991" s="119">
        <f t="shared" si="391"/>
        <v>-234.78414839825382</v>
      </c>
      <c r="BA991" s="140">
        <f t="shared" si="392"/>
        <v>2.5531005079258945E-4</v>
      </c>
      <c r="BB991" s="140">
        <f t="shared" si="393"/>
        <v>0.43959346782576114</v>
      </c>
      <c r="BC991" s="119" t="str">
        <f t="shared" si="394"/>
        <v/>
      </c>
      <c r="BD991" s="119">
        <f t="shared" si="395"/>
        <v>2.5531005079258945E-4</v>
      </c>
      <c r="BE991" s="119" t="str">
        <f t="shared" si="396"/>
        <v/>
      </c>
      <c r="BF991" s="119">
        <f t="shared" si="397"/>
        <v>0</v>
      </c>
      <c r="BG991" s="119">
        <f t="shared" si="398"/>
        <v>2.5531005079258945E-4</v>
      </c>
      <c r="BH991" s="119" t="str">
        <f t="shared" si="399"/>
        <v/>
      </c>
      <c r="BM991" s="134">
        <v>962</v>
      </c>
      <c r="BN991" s="119">
        <f t="shared" si="400"/>
        <v>-0.74517441978554189</v>
      </c>
      <c r="BO991" s="140">
        <f t="shared" si="401"/>
        <v>8.0441237999157408E-2</v>
      </c>
      <c r="BP991" s="140">
        <f t="shared" si="402"/>
        <v>0.43959346782576142</v>
      </c>
      <c r="BQ991" s="119" t="str">
        <f t="shared" si="403"/>
        <v/>
      </c>
      <c r="BR991" s="119">
        <f t="shared" si="404"/>
        <v>8.0441237999157408E-2</v>
      </c>
      <c r="BS991" s="119" t="str">
        <f t="shared" si="405"/>
        <v/>
      </c>
      <c r="BT991" s="140">
        <f t="shared" si="406"/>
        <v>0</v>
      </c>
      <c r="BU991" s="119">
        <f t="shared" si="407"/>
        <v>8.0441237999157408E-2</v>
      </c>
      <c r="BV991" s="119" t="str">
        <f t="shared" si="408"/>
        <v/>
      </c>
      <c r="BZ991" s="136">
        <f t="shared" si="390"/>
        <v>6.2016000000001119</v>
      </c>
      <c r="CA991" s="119">
        <f t="shared" si="388"/>
        <v>0.516416865241214</v>
      </c>
      <c r="CB991" s="119">
        <f t="shared" si="389"/>
        <v>7.3360622427509625E-4</v>
      </c>
      <c r="CC991" s="119" t="str">
        <f t="shared" si="386"/>
        <v/>
      </c>
      <c r="CD991" s="121" t="str">
        <f t="shared" si="387"/>
        <v/>
      </c>
    </row>
    <row r="992" spans="51:82" ht="20.100000000000001" customHeight="1" x14ac:dyDescent="0.25">
      <c r="AY992" s="134">
        <v>963</v>
      </c>
      <c r="AZ992" s="119">
        <f t="shared" si="391"/>
        <v>-228.60561817724647</v>
      </c>
      <c r="BA992" s="140">
        <f t="shared" si="392"/>
        <v>2.5546328278806672E-4</v>
      </c>
      <c r="BB992" s="140">
        <f t="shared" si="393"/>
        <v>0.44117138412111739</v>
      </c>
      <c r="BC992" s="119" t="str">
        <f t="shared" si="394"/>
        <v/>
      </c>
      <c r="BD992" s="119">
        <f t="shared" si="395"/>
        <v>2.5546328278806672E-4</v>
      </c>
      <c r="BE992" s="119" t="str">
        <f t="shared" si="396"/>
        <v/>
      </c>
      <c r="BF992" s="119">
        <f t="shared" si="397"/>
        <v>0</v>
      </c>
      <c r="BG992" s="119">
        <f t="shared" si="398"/>
        <v>2.5546328278806672E-4</v>
      </c>
      <c r="BH992" s="119" t="str">
        <f t="shared" si="399"/>
        <v/>
      </c>
      <c r="BM992" s="134">
        <v>963</v>
      </c>
      <c r="BN992" s="119">
        <f t="shared" si="400"/>
        <v>-0.72556456663329172</v>
      </c>
      <c r="BO992" s="140">
        <f t="shared" si="401"/>
        <v>8.0489517224276053E-2</v>
      </c>
      <c r="BP992" s="140">
        <f t="shared" si="402"/>
        <v>0.44117138412111734</v>
      </c>
      <c r="BQ992" s="119" t="str">
        <f t="shared" si="403"/>
        <v/>
      </c>
      <c r="BR992" s="119">
        <f t="shared" si="404"/>
        <v>8.0489517224276053E-2</v>
      </c>
      <c r="BS992" s="119" t="str">
        <f t="shared" si="405"/>
        <v/>
      </c>
      <c r="BT992" s="140">
        <f t="shared" si="406"/>
        <v>0</v>
      </c>
      <c r="BU992" s="119">
        <f t="shared" si="407"/>
        <v>8.0489517224276053E-2</v>
      </c>
      <c r="BV992" s="119" t="str">
        <f t="shared" si="408"/>
        <v/>
      </c>
      <c r="BZ992" s="136">
        <f t="shared" si="390"/>
        <v>6.2080000000001121</v>
      </c>
      <c r="CA992" s="119">
        <f t="shared" si="388"/>
        <v>0.5156832590169389</v>
      </c>
      <c r="CB992" s="119">
        <f t="shared" si="389"/>
        <v>7.3314956467607217E-4</v>
      </c>
      <c r="CC992" s="119" t="str">
        <f t="shared" si="386"/>
        <v/>
      </c>
      <c r="CD992" s="121" t="str">
        <f t="shared" si="387"/>
        <v/>
      </c>
    </row>
    <row r="993" spans="51:82" ht="20.100000000000001" customHeight="1" x14ac:dyDescent="0.25">
      <c r="AY993" s="134">
        <v>964</v>
      </c>
      <c r="AZ993" s="119">
        <f t="shared" si="391"/>
        <v>-222.42708795624003</v>
      </c>
      <c r="BA993" s="140">
        <f t="shared" si="392"/>
        <v>2.5561251691733929E-4</v>
      </c>
      <c r="BB993" s="140">
        <f t="shared" si="393"/>
        <v>0.44275023481822995</v>
      </c>
      <c r="BC993" s="119" t="str">
        <f t="shared" si="394"/>
        <v/>
      </c>
      <c r="BD993" s="119">
        <f t="shared" si="395"/>
        <v>2.5561251691733929E-4</v>
      </c>
      <c r="BE993" s="119" t="str">
        <f t="shared" si="396"/>
        <v/>
      </c>
      <c r="BF993" s="119">
        <f t="shared" si="397"/>
        <v>0</v>
      </c>
      <c r="BG993" s="119">
        <f t="shared" si="398"/>
        <v>2.5561251691733929E-4</v>
      </c>
      <c r="BH993" s="119" t="str">
        <f t="shared" si="399"/>
        <v/>
      </c>
      <c r="BM993" s="134">
        <v>964</v>
      </c>
      <c r="BN993" s="119">
        <f t="shared" si="400"/>
        <v>-0.70595471348104155</v>
      </c>
      <c r="BO993" s="140">
        <f t="shared" si="401"/>
        <v>8.0536536830723759E-2</v>
      </c>
      <c r="BP993" s="140">
        <f t="shared" si="402"/>
        <v>0.44275023481822995</v>
      </c>
      <c r="BQ993" s="119" t="str">
        <f t="shared" si="403"/>
        <v/>
      </c>
      <c r="BR993" s="119">
        <f t="shared" si="404"/>
        <v>8.0536536830723759E-2</v>
      </c>
      <c r="BS993" s="119" t="str">
        <f t="shared" si="405"/>
        <v/>
      </c>
      <c r="BT993" s="140">
        <f t="shared" si="406"/>
        <v>0</v>
      </c>
      <c r="BU993" s="119">
        <f t="shared" si="407"/>
        <v>8.0536536830723759E-2</v>
      </c>
      <c r="BV993" s="119" t="str">
        <f t="shared" si="408"/>
        <v/>
      </c>
      <c r="BZ993" s="136">
        <f t="shared" si="390"/>
        <v>6.2144000000001123</v>
      </c>
      <c r="CA993" s="119">
        <f t="shared" si="388"/>
        <v>0.51495010945226283</v>
      </c>
      <c r="CB993" s="119">
        <f t="shared" si="389"/>
        <v>7.3269124456010193E-4</v>
      </c>
      <c r="CC993" s="119" t="str">
        <f t="shared" si="386"/>
        <v/>
      </c>
      <c r="CD993" s="121" t="str">
        <f t="shared" si="387"/>
        <v/>
      </c>
    </row>
    <row r="994" spans="51:82" ht="20.100000000000001" customHeight="1" x14ac:dyDescent="0.25">
      <c r="AY994" s="134">
        <v>965</v>
      </c>
      <c r="AZ994" s="119">
        <f t="shared" si="391"/>
        <v>-216.24855773523359</v>
      </c>
      <c r="BA994" s="140">
        <f t="shared" si="392"/>
        <v>2.557577460681226E-4</v>
      </c>
      <c r="BB994" s="140">
        <f t="shared" si="393"/>
        <v>0.4443299951940935</v>
      </c>
      <c r="BC994" s="119" t="str">
        <f t="shared" si="394"/>
        <v/>
      </c>
      <c r="BD994" s="119">
        <f t="shared" si="395"/>
        <v>2.557577460681226E-4</v>
      </c>
      <c r="BE994" s="119" t="str">
        <f t="shared" si="396"/>
        <v/>
      </c>
      <c r="BF994" s="119">
        <f t="shared" si="397"/>
        <v>0</v>
      </c>
      <c r="BG994" s="119">
        <f t="shared" si="398"/>
        <v>2.557577460681226E-4</v>
      </c>
      <c r="BH994" s="119" t="str">
        <f t="shared" si="399"/>
        <v/>
      </c>
      <c r="BM994" s="134">
        <v>965</v>
      </c>
      <c r="BN994" s="119">
        <f t="shared" si="400"/>
        <v>-0.68634486032878783</v>
      </c>
      <c r="BO994" s="140">
        <f t="shared" si="401"/>
        <v>8.0582294577613525E-2</v>
      </c>
      <c r="BP994" s="140">
        <f t="shared" si="402"/>
        <v>0.44432999519409377</v>
      </c>
      <c r="BQ994" s="119" t="str">
        <f t="shared" si="403"/>
        <v/>
      </c>
      <c r="BR994" s="119">
        <f t="shared" si="404"/>
        <v>8.0582294577613525E-2</v>
      </c>
      <c r="BS994" s="119" t="str">
        <f t="shared" si="405"/>
        <v/>
      </c>
      <c r="BT994" s="140">
        <f t="shared" si="406"/>
        <v>0</v>
      </c>
      <c r="BU994" s="119">
        <f t="shared" si="407"/>
        <v>8.0582294577613525E-2</v>
      </c>
      <c r="BV994" s="119" t="str">
        <f t="shared" si="408"/>
        <v/>
      </c>
      <c r="BZ994" s="136">
        <f t="shared" si="390"/>
        <v>6.2208000000001125</v>
      </c>
      <c r="CA994" s="119">
        <f t="shared" si="388"/>
        <v>0.51421741820770273</v>
      </c>
      <c r="CB994" s="119">
        <f t="shared" si="389"/>
        <v>7.3223127139554478E-4</v>
      </c>
      <c r="CC994" s="119" t="str">
        <f t="shared" si="386"/>
        <v/>
      </c>
      <c r="CD994" s="121" t="str">
        <f t="shared" si="387"/>
        <v/>
      </c>
    </row>
    <row r="995" spans="51:82" ht="20.100000000000001" customHeight="1" x14ac:dyDescent="0.25">
      <c r="AY995" s="134">
        <v>966</v>
      </c>
      <c r="AZ995" s="119">
        <f t="shared" si="391"/>
        <v>-210.07002751422715</v>
      </c>
      <c r="BA995" s="140">
        <f t="shared" si="392"/>
        <v>2.5589896331632694E-4</v>
      </c>
      <c r="BB995" s="140">
        <f t="shared" si="393"/>
        <v>0.44591064048233997</v>
      </c>
      <c r="BC995" s="119" t="str">
        <f t="shared" si="394"/>
        <v/>
      </c>
      <c r="BD995" s="119">
        <f t="shared" si="395"/>
        <v>2.5589896331632694E-4</v>
      </c>
      <c r="BE995" s="119" t="str">
        <f t="shared" si="396"/>
        <v/>
      </c>
      <c r="BF995" s="119">
        <f t="shared" si="397"/>
        <v>0</v>
      </c>
      <c r="BG995" s="119">
        <f t="shared" si="398"/>
        <v>2.5589896331632694E-4</v>
      </c>
      <c r="BH995" s="119" t="str">
        <f t="shared" si="399"/>
        <v/>
      </c>
      <c r="BM995" s="134">
        <v>966</v>
      </c>
      <c r="BN995" s="119">
        <f t="shared" si="400"/>
        <v>-0.66673500717653766</v>
      </c>
      <c r="BO995" s="140">
        <f t="shared" si="401"/>
        <v>8.0626788283353359E-2</v>
      </c>
      <c r="BP995" s="140">
        <f t="shared" si="402"/>
        <v>0.44591064048234019</v>
      </c>
      <c r="BQ995" s="119" t="str">
        <f t="shared" si="403"/>
        <v/>
      </c>
      <c r="BR995" s="119">
        <f t="shared" si="404"/>
        <v>8.0626788283353359E-2</v>
      </c>
      <c r="BS995" s="119" t="str">
        <f t="shared" si="405"/>
        <v/>
      </c>
      <c r="BT995" s="140">
        <f t="shared" si="406"/>
        <v>0</v>
      </c>
      <c r="BU995" s="119">
        <f t="shared" si="407"/>
        <v>8.0626788283353359E-2</v>
      </c>
      <c r="BV995" s="119" t="str">
        <f t="shared" si="408"/>
        <v/>
      </c>
      <c r="BZ995" s="136">
        <f t="shared" si="390"/>
        <v>6.2272000000001126</v>
      </c>
      <c r="CA995" s="119">
        <f t="shared" si="388"/>
        <v>0.51348518693630718</v>
      </c>
      <c r="CB995" s="119">
        <f t="shared" si="389"/>
        <v>7.3176965264176719E-4</v>
      </c>
      <c r="CC995" s="119" t="str">
        <f t="shared" si="386"/>
        <v/>
      </c>
      <c r="CD995" s="121" t="str">
        <f t="shared" si="387"/>
        <v/>
      </c>
    </row>
    <row r="996" spans="51:82" ht="20.100000000000001" customHeight="1" x14ac:dyDescent="0.25">
      <c r="AY996" s="134">
        <v>967</v>
      </c>
      <c r="AZ996" s="119">
        <f t="shared" si="391"/>
        <v>-203.8914972932198</v>
      </c>
      <c r="BA996" s="140">
        <f t="shared" si="392"/>
        <v>2.5603616192660734E-4</v>
      </c>
      <c r="BB996" s="140">
        <f t="shared" si="393"/>
        <v>0.44749214587440378</v>
      </c>
      <c r="BC996" s="119" t="str">
        <f t="shared" si="394"/>
        <v/>
      </c>
      <c r="BD996" s="119">
        <f t="shared" si="395"/>
        <v>2.5603616192660734E-4</v>
      </c>
      <c r="BE996" s="119" t="str">
        <f t="shared" si="396"/>
        <v/>
      </c>
      <c r="BF996" s="119">
        <f t="shared" si="397"/>
        <v>0</v>
      </c>
      <c r="BG996" s="119">
        <f t="shared" si="398"/>
        <v>2.5603616192660734E-4</v>
      </c>
      <c r="BH996" s="119" t="str">
        <f t="shared" si="399"/>
        <v/>
      </c>
      <c r="BM996" s="134">
        <v>967</v>
      </c>
      <c r="BN996" s="119">
        <f t="shared" si="400"/>
        <v>-0.6471251540242875</v>
      </c>
      <c r="BO996" s="140">
        <f t="shared" si="401"/>
        <v>8.0670015825819688E-2</v>
      </c>
      <c r="BP996" s="140">
        <f t="shared" si="402"/>
        <v>0.44749214587440372</v>
      </c>
      <c r="BQ996" s="119" t="str">
        <f t="shared" si="403"/>
        <v/>
      </c>
      <c r="BR996" s="119">
        <f t="shared" si="404"/>
        <v>8.0670015825819688E-2</v>
      </c>
      <c r="BS996" s="119" t="str">
        <f t="shared" si="405"/>
        <v/>
      </c>
      <c r="BT996" s="140">
        <f t="shared" si="406"/>
        <v>0</v>
      </c>
      <c r="BU996" s="119">
        <f t="shared" si="407"/>
        <v>8.0670015825819688E-2</v>
      </c>
      <c r="BV996" s="119" t="str">
        <f t="shared" si="408"/>
        <v/>
      </c>
      <c r="BZ996" s="136">
        <f t="shared" si="390"/>
        <v>6.2336000000001128</v>
      </c>
      <c r="CA996" s="119">
        <f t="shared" si="388"/>
        <v>0.51275341728366541</v>
      </c>
      <c r="CB996" s="119">
        <f t="shared" si="389"/>
        <v>7.3130639574459089E-4</v>
      </c>
      <c r="CC996" s="119" t="str">
        <f t="shared" si="386"/>
        <v/>
      </c>
      <c r="CD996" s="121" t="str">
        <f t="shared" si="387"/>
        <v/>
      </c>
    </row>
    <row r="997" spans="51:82" ht="20.100000000000001" customHeight="1" x14ac:dyDescent="0.25">
      <c r="AY997" s="134">
        <v>968</v>
      </c>
      <c r="AZ997" s="119">
        <f t="shared" si="391"/>
        <v>-197.71296707221336</v>
      </c>
      <c r="BA997" s="140">
        <f t="shared" si="392"/>
        <v>2.5616933535289914E-4</v>
      </c>
      <c r="BB997" s="140">
        <f t="shared" si="393"/>
        <v>0.44907448652068832</v>
      </c>
      <c r="BC997" s="119" t="str">
        <f t="shared" si="394"/>
        <v/>
      </c>
      <c r="BD997" s="119">
        <f t="shared" si="395"/>
        <v>2.5616933535289914E-4</v>
      </c>
      <c r="BE997" s="119" t="str">
        <f t="shared" si="396"/>
        <v/>
      </c>
      <c r="BF997" s="119">
        <f t="shared" si="397"/>
        <v>0</v>
      </c>
      <c r="BG997" s="119">
        <f t="shared" si="398"/>
        <v>2.5616933535289914E-4</v>
      </c>
      <c r="BH997" s="119" t="str">
        <f t="shared" si="399"/>
        <v/>
      </c>
      <c r="BM997" s="134">
        <v>968</v>
      </c>
      <c r="BN997" s="119">
        <f t="shared" si="400"/>
        <v>-0.62751530087203378</v>
      </c>
      <c r="BO997" s="140">
        <f t="shared" si="401"/>
        <v>8.0711975142525982E-2</v>
      </c>
      <c r="BP997" s="140">
        <f t="shared" si="402"/>
        <v>0.44907448652068854</v>
      </c>
      <c r="BQ997" s="119" t="str">
        <f t="shared" si="403"/>
        <v/>
      </c>
      <c r="BR997" s="119">
        <f t="shared" si="404"/>
        <v>8.0711975142525982E-2</v>
      </c>
      <c r="BS997" s="119" t="str">
        <f t="shared" si="405"/>
        <v/>
      </c>
      <c r="BT997" s="140">
        <f t="shared" si="406"/>
        <v>0</v>
      </c>
      <c r="BU997" s="119">
        <f t="shared" si="407"/>
        <v>8.0711975142525982E-2</v>
      </c>
      <c r="BV997" s="119" t="str">
        <f t="shared" si="408"/>
        <v/>
      </c>
      <c r="BZ997" s="136">
        <f t="shared" si="390"/>
        <v>6.240000000000113</v>
      </c>
      <c r="CA997" s="119">
        <f t="shared" si="388"/>
        <v>0.51202211088792082</v>
      </c>
      <c r="CB997" s="119">
        <f t="shared" si="389"/>
        <v>7.3084150813906845E-4</v>
      </c>
      <c r="CC997" s="119" t="str">
        <f t="shared" si="386"/>
        <v/>
      </c>
      <c r="CD997" s="121" t="str">
        <f t="shared" si="387"/>
        <v/>
      </c>
    </row>
    <row r="998" spans="51:82" ht="20.100000000000001" customHeight="1" x14ac:dyDescent="0.25">
      <c r="AY998" s="134">
        <v>969</v>
      </c>
      <c r="AZ998" s="119">
        <f t="shared" si="391"/>
        <v>-191.53443685120692</v>
      </c>
      <c r="BA998" s="140">
        <f t="shared" si="392"/>
        <v>2.5629847723893865E-4</v>
      </c>
      <c r="BB998" s="140">
        <f t="shared" si="393"/>
        <v>0.45065763753173899</v>
      </c>
      <c r="BC998" s="119" t="str">
        <f t="shared" si="394"/>
        <v/>
      </c>
      <c r="BD998" s="119">
        <f t="shared" si="395"/>
        <v>2.5629847723893865E-4</v>
      </c>
      <c r="BE998" s="119" t="str">
        <f t="shared" si="396"/>
        <v/>
      </c>
      <c r="BF998" s="119">
        <f t="shared" si="397"/>
        <v>0</v>
      </c>
      <c r="BG998" s="119">
        <f t="shared" si="398"/>
        <v>2.5629847723893865E-4</v>
      </c>
      <c r="BH998" s="119" t="str">
        <f t="shared" si="399"/>
        <v/>
      </c>
      <c r="BM998" s="134">
        <v>969</v>
      </c>
      <c r="BN998" s="119">
        <f t="shared" si="400"/>
        <v>-0.60790544771978361</v>
      </c>
      <c r="BO998" s="140">
        <f t="shared" si="401"/>
        <v>8.0752664230786753E-2</v>
      </c>
      <c r="BP998" s="140">
        <f t="shared" si="402"/>
        <v>0.45065763753173915</v>
      </c>
      <c r="BQ998" s="119" t="str">
        <f t="shared" si="403"/>
        <v/>
      </c>
      <c r="BR998" s="119">
        <f t="shared" si="404"/>
        <v>8.0752664230786753E-2</v>
      </c>
      <c r="BS998" s="119" t="str">
        <f t="shared" si="405"/>
        <v/>
      </c>
      <c r="BT998" s="140">
        <f t="shared" si="406"/>
        <v>0</v>
      </c>
      <c r="BU998" s="119">
        <f t="shared" si="407"/>
        <v>8.0752664230786753E-2</v>
      </c>
      <c r="BV998" s="119" t="str">
        <f t="shared" si="408"/>
        <v/>
      </c>
      <c r="BZ998" s="136">
        <f t="shared" si="390"/>
        <v>6.2464000000001132</v>
      </c>
      <c r="CA998" s="119">
        <f t="shared" si="388"/>
        <v>0.51129126937978175</v>
      </c>
      <c r="CB998" s="119">
        <f t="shared" si="389"/>
        <v>7.303749972500384E-4</v>
      </c>
      <c r="CC998" s="119" t="str">
        <f t="shared" si="386"/>
        <v/>
      </c>
      <c r="CD998" s="121" t="str">
        <f t="shared" si="387"/>
        <v/>
      </c>
    </row>
    <row r="999" spans="51:82" ht="20.100000000000001" customHeight="1" x14ac:dyDescent="0.25">
      <c r="AY999" s="134">
        <v>970</v>
      </c>
      <c r="AZ999" s="119">
        <f t="shared" si="391"/>
        <v>-185.35590663020048</v>
      </c>
      <c r="BA999" s="140">
        <f t="shared" si="392"/>
        <v>2.5642358141876836E-4</v>
      </c>
      <c r="BB999" s="140">
        <f t="shared" si="393"/>
        <v>0.45224157397941606</v>
      </c>
      <c r="BC999" s="119" t="str">
        <f t="shared" si="394"/>
        <v/>
      </c>
      <c r="BD999" s="119">
        <f t="shared" si="395"/>
        <v>2.5642358141876836E-4</v>
      </c>
      <c r="BE999" s="119" t="str">
        <f t="shared" si="396"/>
        <v/>
      </c>
      <c r="BF999" s="119">
        <f t="shared" si="397"/>
        <v>0</v>
      </c>
      <c r="BG999" s="119">
        <f t="shared" si="398"/>
        <v>2.5642358141876836E-4</v>
      </c>
      <c r="BH999" s="119" t="str">
        <f t="shared" si="399"/>
        <v/>
      </c>
      <c r="BM999" s="134">
        <v>970</v>
      </c>
      <c r="BN999" s="119">
        <f t="shared" si="400"/>
        <v>-0.58829559456753344</v>
      </c>
      <c r="BO999" s="140">
        <f t="shared" si="401"/>
        <v>8.0792081147876893E-2</v>
      </c>
      <c r="BP999" s="140">
        <f t="shared" si="402"/>
        <v>0.45224157397941622</v>
      </c>
      <c r="BQ999" s="119" t="str">
        <f t="shared" si="403"/>
        <v/>
      </c>
      <c r="BR999" s="119">
        <f t="shared" si="404"/>
        <v>8.0792081147876893E-2</v>
      </c>
      <c r="BS999" s="119" t="str">
        <f t="shared" si="405"/>
        <v/>
      </c>
      <c r="BT999" s="140">
        <f t="shared" si="406"/>
        <v>0</v>
      </c>
      <c r="BU999" s="119">
        <f t="shared" si="407"/>
        <v>8.0792081147876893E-2</v>
      </c>
      <c r="BV999" s="119" t="str">
        <f t="shared" si="408"/>
        <v/>
      </c>
      <c r="BZ999" s="136">
        <f t="shared" si="390"/>
        <v>6.2528000000001134</v>
      </c>
      <c r="CA999" s="119">
        <f t="shared" si="388"/>
        <v>0.51056089438253172</v>
      </c>
      <c r="CB999" s="119">
        <f t="shared" si="389"/>
        <v>7.2990687048712921E-4</v>
      </c>
      <c r="CC999" s="119" t="str">
        <f t="shared" si="386"/>
        <v/>
      </c>
      <c r="CD999" s="121" t="str">
        <f t="shared" si="387"/>
        <v/>
      </c>
    </row>
    <row r="1000" spans="51:82" ht="20.100000000000001" customHeight="1" x14ac:dyDescent="0.25">
      <c r="AY1000" s="134">
        <v>971</v>
      </c>
      <c r="AZ1000" s="119">
        <f t="shared" si="391"/>
        <v>-179.17737640919313</v>
      </c>
      <c r="BA1000" s="140">
        <f t="shared" si="392"/>
        <v>2.5654464191722813E-4</v>
      </c>
      <c r="BB1000" s="140">
        <f t="shared" si="393"/>
        <v>0.4538262708980727</v>
      </c>
      <c r="BC1000" s="119" t="str">
        <f t="shared" si="394"/>
        <v/>
      </c>
      <c r="BD1000" s="119">
        <f t="shared" si="395"/>
        <v>2.5654464191722813E-4</v>
      </c>
      <c r="BE1000" s="119" t="str">
        <f t="shared" si="396"/>
        <v/>
      </c>
      <c r="BF1000" s="119">
        <f t="shared" si="397"/>
        <v>0</v>
      </c>
      <c r="BG1000" s="119">
        <f t="shared" si="398"/>
        <v>2.5654464191722813E-4</v>
      </c>
      <c r="BH1000" s="119" t="str">
        <f t="shared" si="399"/>
        <v/>
      </c>
      <c r="BM1000" s="134">
        <v>971</v>
      </c>
      <c r="BN1000" s="119">
        <f t="shared" si="400"/>
        <v>-0.56868574141528327</v>
      </c>
      <c r="BO1000" s="140">
        <f t="shared" si="401"/>
        <v>8.0830224011186308E-2</v>
      </c>
      <c r="BP1000" s="140">
        <f t="shared" si="402"/>
        <v>0.45382627089807265</v>
      </c>
      <c r="BQ1000" s="119" t="str">
        <f t="shared" si="403"/>
        <v/>
      </c>
      <c r="BR1000" s="119">
        <f t="shared" si="404"/>
        <v>8.0830224011186308E-2</v>
      </c>
      <c r="BS1000" s="119" t="str">
        <f t="shared" si="405"/>
        <v/>
      </c>
      <c r="BT1000" s="140">
        <f t="shared" si="406"/>
        <v>0</v>
      </c>
      <c r="BU1000" s="119">
        <f t="shared" si="407"/>
        <v>8.0830224011186308E-2</v>
      </c>
      <c r="BV1000" s="119" t="str">
        <f t="shared" si="408"/>
        <v/>
      </c>
      <c r="BZ1000" s="136">
        <f t="shared" si="390"/>
        <v>6.2592000000001136</v>
      </c>
      <c r="CA1000" s="119">
        <f t="shared" si="388"/>
        <v>0.50983098751204459</v>
      </c>
      <c r="CB1000" s="119">
        <f t="shared" si="389"/>
        <v>7.2943713525253084E-4</v>
      </c>
      <c r="CC1000" s="119" t="str">
        <f t="shared" si="386"/>
        <v/>
      </c>
      <c r="CD1000" s="121" t="str">
        <f t="shared" si="387"/>
        <v/>
      </c>
    </row>
    <row r="1001" spans="51:82" ht="20.100000000000001" customHeight="1" x14ac:dyDescent="0.25">
      <c r="AY1001" s="134">
        <v>972</v>
      </c>
      <c r="AZ1001" s="119">
        <f t="shared" si="391"/>
        <v>-172.99884618818669</v>
      </c>
      <c r="BA1001" s="140">
        <f t="shared" si="392"/>
        <v>2.5666165295043037E-4</v>
      </c>
      <c r="BB1001" s="140">
        <f t="shared" si="393"/>
        <v>0.45541170328573433</v>
      </c>
      <c r="BC1001" s="119" t="str">
        <f t="shared" si="394"/>
        <v/>
      </c>
      <c r="BD1001" s="119">
        <f t="shared" si="395"/>
        <v>2.5666165295043037E-4</v>
      </c>
      <c r="BE1001" s="119" t="str">
        <f t="shared" si="396"/>
        <v/>
      </c>
      <c r="BF1001" s="119">
        <f t="shared" si="397"/>
        <v>0</v>
      </c>
      <c r="BG1001" s="119">
        <f t="shared" si="398"/>
        <v>2.5666165295043037E-4</v>
      </c>
      <c r="BH1001" s="119" t="str">
        <f t="shared" si="399"/>
        <v/>
      </c>
      <c r="BM1001" s="134">
        <v>972</v>
      </c>
      <c r="BN1001" s="119">
        <f t="shared" si="400"/>
        <v>-0.54907588826302955</v>
      </c>
      <c r="BO1001" s="140">
        <f t="shared" si="401"/>
        <v>8.0867090998369653E-2</v>
      </c>
      <c r="BP1001" s="140">
        <f t="shared" si="402"/>
        <v>0.45541170328573455</v>
      </c>
      <c r="BQ1001" s="119" t="str">
        <f t="shared" si="403"/>
        <v/>
      </c>
      <c r="BR1001" s="119">
        <f t="shared" si="404"/>
        <v>8.0867090998369653E-2</v>
      </c>
      <c r="BS1001" s="119" t="str">
        <f t="shared" si="405"/>
        <v/>
      </c>
      <c r="BT1001" s="140">
        <f t="shared" si="406"/>
        <v>0</v>
      </c>
      <c r="BU1001" s="119">
        <f t="shared" si="407"/>
        <v>8.0867090998369653E-2</v>
      </c>
      <c r="BV1001" s="119" t="str">
        <f t="shared" si="408"/>
        <v/>
      </c>
      <c r="BZ1001" s="136">
        <f t="shared" si="390"/>
        <v>6.2656000000001137</v>
      </c>
      <c r="CA1001" s="119">
        <f t="shared" si="388"/>
        <v>0.50910155037679206</v>
      </c>
      <c r="CB1001" s="119">
        <f t="shared" si="389"/>
        <v>7.2896579893522162E-4</v>
      </c>
      <c r="CC1001" s="119" t="str">
        <f t="shared" si="386"/>
        <v/>
      </c>
      <c r="CD1001" s="121" t="str">
        <f t="shared" si="387"/>
        <v/>
      </c>
    </row>
    <row r="1002" spans="51:82" ht="20.100000000000001" customHeight="1" x14ac:dyDescent="0.25">
      <c r="AY1002" s="134">
        <v>973</v>
      </c>
      <c r="AZ1002" s="119">
        <f t="shared" si="391"/>
        <v>-166.82031596718025</v>
      </c>
      <c r="BA1002" s="140">
        <f t="shared" si="392"/>
        <v>2.5677460892622089E-4</v>
      </c>
      <c r="BB1002" s="140">
        <f t="shared" si="393"/>
        <v>0.45699784610528332</v>
      </c>
      <c r="BC1002" s="119" t="str">
        <f t="shared" si="394"/>
        <v/>
      </c>
      <c r="BD1002" s="119">
        <f t="shared" si="395"/>
        <v>2.5677460892622089E-4</v>
      </c>
      <c r="BE1002" s="119" t="str">
        <f t="shared" si="396"/>
        <v/>
      </c>
      <c r="BF1002" s="119">
        <f t="shared" si="397"/>
        <v>0</v>
      </c>
      <c r="BG1002" s="119">
        <f t="shared" si="398"/>
        <v>2.5677460892622089E-4</v>
      </c>
      <c r="BH1002" s="119" t="str">
        <f t="shared" si="399"/>
        <v/>
      </c>
      <c r="BM1002" s="134">
        <v>973</v>
      </c>
      <c r="BN1002" s="119">
        <f t="shared" si="400"/>
        <v>-0.52946603511077939</v>
      </c>
      <c r="BO1002" s="140">
        <f t="shared" si="401"/>
        <v>8.0902680347491568E-2</v>
      </c>
      <c r="BP1002" s="140">
        <f t="shared" si="402"/>
        <v>0.45699784610528349</v>
      </c>
      <c r="BQ1002" s="119" t="str">
        <f t="shared" si="403"/>
        <v/>
      </c>
      <c r="BR1002" s="119">
        <f t="shared" si="404"/>
        <v>8.0902680347491568E-2</v>
      </c>
      <c r="BS1002" s="119" t="str">
        <f t="shared" si="405"/>
        <v/>
      </c>
      <c r="BT1002" s="140">
        <f t="shared" si="406"/>
        <v>0</v>
      </c>
      <c r="BU1002" s="119">
        <f t="shared" si="407"/>
        <v>8.0902680347491568E-2</v>
      </c>
      <c r="BV1002" s="119" t="str">
        <f t="shared" si="408"/>
        <v/>
      </c>
      <c r="BZ1002" s="136">
        <f t="shared" si="390"/>
        <v>6.2720000000001139</v>
      </c>
      <c r="CA1002" s="119">
        <f t="shared" si="388"/>
        <v>0.50837258457785683</v>
      </c>
      <c r="CB1002" s="119">
        <f t="shared" si="389"/>
        <v>7.2849286891119025E-4</v>
      </c>
      <c r="CC1002" s="119" t="str">
        <f t="shared" si="386"/>
        <v/>
      </c>
      <c r="CD1002" s="121" t="str">
        <f t="shared" si="387"/>
        <v/>
      </c>
    </row>
    <row r="1003" spans="51:82" ht="20.100000000000001" customHeight="1" x14ac:dyDescent="0.25">
      <c r="AY1003" s="134">
        <v>974</v>
      </c>
      <c r="AZ1003" s="119">
        <f t="shared" si="391"/>
        <v>-160.64178574617381</v>
      </c>
      <c r="BA1003" s="140">
        <f t="shared" si="392"/>
        <v>2.5688350444462411E-4</v>
      </c>
      <c r="BB1003" s="140">
        <f t="shared" si="393"/>
        <v>0.45858467428564376</v>
      </c>
      <c r="BC1003" s="119" t="str">
        <f t="shared" si="394"/>
        <v/>
      </c>
      <c r="BD1003" s="119">
        <f t="shared" si="395"/>
        <v>2.5688350444462411E-4</v>
      </c>
      <c r="BE1003" s="119" t="str">
        <f t="shared" si="396"/>
        <v/>
      </c>
      <c r="BF1003" s="119">
        <f t="shared" si="397"/>
        <v>0</v>
      </c>
      <c r="BG1003" s="119">
        <f t="shared" si="398"/>
        <v>2.5688350444462411E-4</v>
      </c>
      <c r="BH1003" s="119" t="str">
        <f t="shared" si="399"/>
        <v/>
      </c>
      <c r="BM1003" s="134">
        <v>974</v>
      </c>
      <c r="BN1003" s="119">
        <f t="shared" si="400"/>
        <v>-0.50985618195852922</v>
      </c>
      <c r="BO1003" s="140">
        <f t="shared" si="401"/>
        <v>8.0936990357166949E-2</v>
      </c>
      <c r="BP1003" s="140">
        <f t="shared" si="402"/>
        <v>0.45858467428564392</v>
      </c>
      <c r="BQ1003" s="119" t="str">
        <f t="shared" si="403"/>
        <v/>
      </c>
      <c r="BR1003" s="119">
        <f t="shared" si="404"/>
        <v>8.0936990357166949E-2</v>
      </c>
      <c r="BS1003" s="119" t="str">
        <f t="shared" si="405"/>
        <v/>
      </c>
      <c r="BT1003" s="140">
        <f t="shared" si="406"/>
        <v>0</v>
      </c>
      <c r="BU1003" s="119">
        <f t="shared" si="407"/>
        <v>8.0936990357166949E-2</v>
      </c>
      <c r="BV1003" s="119" t="str">
        <f t="shared" si="408"/>
        <v/>
      </c>
      <c r="BZ1003" s="136">
        <f t="shared" si="390"/>
        <v>6.2784000000001141</v>
      </c>
      <c r="CA1003" s="119">
        <f t="shared" si="388"/>
        <v>0.50764409170894564</v>
      </c>
      <c r="CB1003" s="119">
        <f t="shared" si="389"/>
        <v>7.280183525467665E-4</v>
      </c>
      <c r="CC1003" s="119" t="str">
        <f t="shared" si="386"/>
        <v/>
      </c>
      <c r="CD1003" s="121" t="str">
        <f t="shared" si="387"/>
        <v/>
      </c>
    </row>
    <row r="1004" spans="51:82" ht="20.100000000000001" customHeight="1" x14ac:dyDescent="0.25">
      <c r="AY1004" s="134">
        <v>975</v>
      </c>
      <c r="AZ1004" s="119">
        <f t="shared" si="391"/>
        <v>-154.46325552516646</v>
      </c>
      <c r="BA1004" s="140">
        <f t="shared" si="392"/>
        <v>2.5698833429827346E-4</v>
      </c>
      <c r="BB1004" s="140">
        <f t="shared" si="393"/>
        <v>0.46017216272297107</v>
      </c>
      <c r="BC1004" s="119" t="str">
        <f t="shared" si="394"/>
        <v/>
      </c>
      <c r="BD1004" s="119">
        <f t="shared" si="395"/>
        <v>2.5698833429827346E-4</v>
      </c>
      <c r="BE1004" s="119" t="str">
        <f t="shared" si="396"/>
        <v/>
      </c>
      <c r="BF1004" s="119">
        <f t="shared" si="397"/>
        <v>0</v>
      </c>
      <c r="BG1004" s="119">
        <f t="shared" si="398"/>
        <v>2.5698833429827346E-4</v>
      </c>
      <c r="BH1004" s="119" t="str">
        <f t="shared" si="399"/>
        <v/>
      </c>
      <c r="BM1004" s="134">
        <v>975</v>
      </c>
      <c r="BN1004" s="119">
        <f t="shared" si="400"/>
        <v>-0.49024632880627905</v>
      </c>
      <c r="BO1004" s="140">
        <f t="shared" si="401"/>
        <v>8.0970019386696512E-2</v>
      </c>
      <c r="BP1004" s="140">
        <f t="shared" si="402"/>
        <v>0.46017216272297096</v>
      </c>
      <c r="BQ1004" s="119" t="str">
        <f t="shared" si="403"/>
        <v/>
      </c>
      <c r="BR1004" s="119">
        <f t="shared" si="404"/>
        <v>8.0970019386696512E-2</v>
      </c>
      <c r="BS1004" s="119" t="str">
        <f t="shared" si="405"/>
        <v/>
      </c>
      <c r="BT1004" s="140">
        <f t="shared" si="406"/>
        <v>0</v>
      </c>
      <c r="BU1004" s="119">
        <f t="shared" si="407"/>
        <v>8.0970019386696512E-2</v>
      </c>
      <c r="BV1004" s="119" t="str">
        <f t="shared" si="408"/>
        <v/>
      </c>
      <c r="BZ1004" s="136">
        <f t="shared" si="390"/>
        <v>6.2848000000001143</v>
      </c>
      <c r="CA1004" s="119">
        <f t="shared" si="388"/>
        <v>0.50691607335639888</v>
      </c>
      <c r="CB1004" s="119">
        <f t="shared" si="389"/>
        <v>7.2754225719429133E-4</v>
      </c>
      <c r="CC1004" s="119" t="str">
        <f t="shared" si="386"/>
        <v/>
      </c>
      <c r="CD1004" s="121" t="str">
        <f t="shared" si="387"/>
        <v/>
      </c>
    </row>
    <row r="1005" spans="51:82" ht="20.100000000000001" customHeight="1" x14ac:dyDescent="0.25">
      <c r="AY1005" s="134">
        <v>976</v>
      </c>
      <c r="AZ1005" s="119">
        <f t="shared" si="391"/>
        <v>-148.28472530416002</v>
      </c>
      <c r="BA1005" s="140">
        <f t="shared" si="392"/>
        <v>2.5708909347282633E-4</v>
      </c>
      <c r="BB1005" s="140">
        <f t="shared" si="393"/>
        <v>0.46176028628184207</v>
      </c>
      <c r="BC1005" s="119" t="str">
        <f t="shared" si="394"/>
        <v/>
      </c>
      <c r="BD1005" s="119">
        <f t="shared" si="395"/>
        <v>2.5708909347282633E-4</v>
      </c>
      <c r="BE1005" s="119" t="str">
        <f t="shared" si="396"/>
        <v/>
      </c>
      <c r="BF1005" s="119">
        <f t="shared" si="397"/>
        <v>0</v>
      </c>
      <c r="BG1005" s="119">
        <f t="shared" si="398"/>
        <v>2.5708909347282633E-4</v>
      </c>
      <c r="BH1005" s="119" t="str">
        <f t="shared" si="399"/>
        <v/>
      </c>
      <c r="BM1005" s="134">
        <v>976</v>
      </c>
      <c r="BN1005" s="119">
        <f t="shared" si="400"/>
        <v>-0.47063647565402533</v>
      </c>
      <c r="BO1005" s="140">
        <f t="shared" si="401"/>
        <v>8.1001765856197602E-2</v>
      </c>
      <c r="BP1005" s="140">
        <f t="shared" si="402"/>
        <v>0.46176028628184229</v>
      </c>
      <c r="BQ1005" s="119" t="str">
        <f t="shared" si="403"/>
        <v/>
      </c>
      <c r="BR1005" s="119">
        <f t="shared" si="404"/>
        <v>8.1001765856197602E-2</v>
      </c>
      <c r="BS1005" s="119" t="str">
        <f t="shared" si="405"/>
        <v/>
      </c>
      <c r="BT1005" s="140">
        <f t="shared" si="406"/>
        <v>0</v>
      </c>
      <c r="BU1005" s="119">
        <f t="shared" si="407"/>
        <v>8.1001765856197602E-2</v>
      </c>
      <c r="BV1005" s="119" t="str">
        <f t="shared" si="408"/>
        <v/>
      </c>
      <c r="BZ1005" s="136">
        <f t="shared" si="390"/>
        <v>6.2912000000001145</v>
      </c>
      <c r="CA1005" s="119">
        <f t="shared" si="388"/>
        <v>0.50618853109920459</v>
      </c>
      <c r="CB1005" s="119">
        <f t="shared" si="389"/>
        <v>7.2706459019677983E-4</v>
      </c>
      <c r="CC1005" s="119" t="str">
        <f t="shared" si="386"/>
        <v/>
      </c>
      <c r="CD1005" s="121" t="str">
        <f t="shared" si="387"/>
        <v/>
      </c>
    </row>
    <row r="1006" spans="51:82" ht="20.100000000000001" customHeight="1" x14ac:dyDescent="0.25">
      <c r="AY1006" s="134">
        <v>977</v>
      </c>
      <c r="AZ1006" s="119">
        <f t="shared" si="391"/>
        <v>-142.10619508315358</v>
      </c>
      <c r="BA1006" s="140">
        <f t="shared" si="392"/>
        <v>2.5718577714736388E-4</v>
      </c>
      <c r="BB1006" s="140">
        <f t="shared" si="393"/>
        <v>0.46334901979645043</v>
      </c>
      <c r="BC1006" s="119" t="str">
        <f t="shared" si="394"/>
        <v/>
      </c>
      <c r="BD1006" s="119">
        <f t="shared" si="395"/>
        <v>2.5718577714736388E-4</v>
      </c>
      <c r="BE1006" s="119" t="str">
        <f t="shared" si="396"/>
        <v/>
      </c>
      <c r="BF1006" s="119">
        <f t="shared" si="397"/>
        <v>0</v>
      </c>
      <c r="BG1006" s="119">
        <f t="shared" si="398"/>
        <v>2.5718577714736388E-4</v>
      </c>
      <c r="BH1006" s="119" t="str">
        <f t="shared" si="399"/>
        <v/>
      </c>
      <c r="BM1006" s="134">
        <v>977</v>
      </c>
      <c r="BN1006" s="119">
        <f t="shared" si="400"/>
        <v>-0.45102662250177517</v>
      </c>
      <c r="BO1006" s="140">
        <f t="shared" si="401"/>
        <v>8.1032228246730065E-2</v>
      </c>
      <c r="BP1006" s="140">
        <f t="shared" si="402"/>
        <v>0.4633490197964506</v>
      </c>
      <c r="BQ1006" s="119" t="str">
        <f t="shared" si="403"/>
        <v/>
      </c>
      <c r="BR1006" s="119">
        <f t="shared" si="404"/>
        <v>8.1032228246730065E-2</v>
      </c>
      <c r="BS1006" s="119" t="str">
        <f t="shared" si="405"/>
        <v/>
      </c>
      <c r="BT1006" s="140">
        <f t="shared" si="406"/>
        <v>0</v>
      </c>
      <c r="BU1006" s="119">
        <f t="shared" si="407"/>
        <v>8.1032228246730065E-2</v>
      </c>
      <c r="BV1006" s="119" t="str">
        <f t="shared" si="408"/>
        <v/>
      </c>
      <c r="BZ1006" s="136">
        <f t="shared" si="390"/>
        <v>6.2976000000001147</v>
      </c>
      <c r="CA1006" s="119">
        <f t="shared" si="388"/>
        <v>0.50546146650900781</v>
      </c>
      <c r="CB1006" s="119">
        <f t="shared" si="389"/>
        <v>7.2658535888381337E-4</v>
      </c>
      <c r="CC1006" s="119" t="str">
        <f t="shared" si="386"/>
        <v/>
      </c>
      <c r="CD1006" s="121" t="str">
        <f t="shared" si="387"/>
        <v/>
      </c>
    </row>
    <row r="1007" spans="51:82" ht="20.100000000000001" customHeight="1" x14ac:dyDescent="0.25">
      <c r="AY1007" s="134">
        <v>978</v>
      </c>
      <c r="AZ1007" s="119">
        <f t="shared" si="391"/>
        <v>-135.92766486214714</v>
      </c>
      <c r="BA1007" s="140">
        <f t="shared" si="392"/>
        <v>2.5727838069477534E-4</v>
      </c>
      <c r="BB1007" s="140">
        <f t="shared" si="393"/>
        <v>0.46493833807180185</v>
      </c>
      <c r="BC1007" s="119" t="str">
        <f t="shared" si="394"/>
        <v/>
      </c>
      <c r="BD1007" s="119">
        <f t="shared" si="395"/>
        <v>2.5727838069477534E-4</v>
      </c>
      <c r="BE1007" s="119" t="str">
        <f t="shared" si="396"/>
        <v/>
      </c>
      <c r="BF1007" s="119">
        <f t="shared" si="397"/>
        <v>0</v>
      </c>
      <c r="BG1007" s="119">
        <f t="shared" si="398"/>
        <v>2.5727838069477534E-4</v>
      </c>
      <c r="BH1007" s="119" t="str">
        <f t="shared" si="399"/>
        <v/>
      </c>
      <c r="BM1007" s="134">
        <v>978</v>
      </c>
      <c r="BN1007" s="119">
        <f t="shared" si="400"/>
        <v>-0.431416769349525</v>
      </c>
      <c r="BO1007" s="140">
        <f t="shared" si="401"/>
        <v>8.1061405100417441E-2</v>
      </c>
      <c r="BP1007" s="140">
        <f t="shared" si="402"/>
        <v>0.46493833807180202</v>
      </c>
      <c r="BQ1007" s="119" t="str">
        <f t="shared" si="403"/>
        <v/>
      </c>
      <c r="BR1007" s="119">
        <f t="shared" si="404"/>
        <v>8.1061405100417441E-2</v>
      </c>
      <c r="BS1007" s="119" t="str">
        <f t="shared" si="405"/>
        <v/>
      </c>
      <c r="BT1007" s="140">
        <f t="shared" si="406"/>
        <v>0</v>
      </c>
      <c r="BU1007" s="119">
        <f t="shared" si="407"/>
        <v>8.1061405100417441E-2</v>
      </c>
      <c r="BV1007" s="119" t="str">
        <f t="shared" si="408"/>
        <v/>
      </c>
      <c r="BZ1007" s="136">
        <f t="shared" si="390"/>
        <v>6.3040000000001148</v>
      </c>
      <c r="CA1007" s="119">
        <f t="shared" si="388"/>
        <v>0.50473488115012399</v>
      </c>
      <c r="CB1007" s="119">
        <f t="shared" si="389"/>
        <v>7.2610457057309397E-4</v>
      </c>
      <c r="CC1007" s="119" t="str">
        <f t="shared" si="386"/>
        <v/>
      </c>
      <c r="CD1007" s="121" t="str">
        <f t="shared" si="387"/>
        <v/>
      </c>
    </row>
    <row r="1008" spans="51:82" ht="20.100000000000001" customHeight="1" x14ac:dyDescent="0.25">
      <c r="AY1008" s="134">
        <v>979</v>
      </c>
      <c r="AZ1008" s="119">
        <f t="shared" si="391"/>
        <v>-129.74913464113979</v>
      </c>
      <c r="BA1008" s="140">
        <f t="shared" si="392"/>
        <v>2.5736689968212728E-4</v>
      </c>
      <c r="BB1008" s="140">
        <f t="shared" si="393"/>
        <v>0.46652821588491328</v>
      </c>
      <c r="BC1008" s="119" t="str">
        <f t="shared" si="394"/>
        <v/>
      </c>
      <c r="BD1008" s="119">
        <f t="shared" si="395"/>
        <v>2.5736689968212728E-4</v>
      </c>
      <c r="BE1008" s="119" t="str">
        <f t="shared" si="396"/>
        <v/>
      </c>
      <c r="BF1008" s="119">
        <f t="shared" si="397"/>
        <v>0</v>
      </c>
      <c r="BG1008" s="119">
        <f t="shared" si="398"/>
        <v>2.5736689968212728E-4</v>
      </c>
      <c r="BH1008" s="119" t="str">
        <f t="shared" si="399"/>
        <v/>
      </c>
      <c r="BM1008" s="134">
        <v>979</v>
      </c>
      <c r="BN1008" s="119">
        <f t="shared" si="400"/>
        <v>-0.41180691619727128</v>
      </c>
      <c r="BO1008" s="140">
        <f t="shared" si="401"/>
        <v>8.108929502056321E-2</v>
      </c>
      <c r="BP1008" s="140">
        <f t="shared" si="402"/>
        <v>0.46652821588491344</v>
      </c>
      <c r="BQ1008" s="119" t="str">
        <f t="shared" si="403"/>
        <v/>
      </c>
      <c r="BR1008" s="119">
        <f t="shared" si="404"/>
        <v>8.108929502056321E-2</v>
      </c>
      <c r="BS1008" s="119" t="str">
        <f t="shared" si="405"/>
        <v/>
      </c>
      <c r="BT1008" s="140">
        <f t="shared" si="406"/>
        <v>0</v>
      </c>
      <c r="BU1008" s="119">
        <f t="shared" si="407"/>
        <v>8.108929502056321E-2</v>
      </c>
      <c r="BV1008" s="119" t="str">
        <f t="shared" si="408"/>
        <v/>
      </c>
      <c r="BZ1008" s="136">
        <f t="shared" si="390"/>
        <v>6.310400000000115</v>
      </c>
      <c r="CA1008" s="119">
        <f t="shared" si="388"/>
        <v>0.5040087765795509</v>
      </c>
      <c r="CB1008" s="119">
        <f t="shared" si="389"/>
        <v>7.2562223257066627E-4</v>
      </c>
      <c r="CC1008" s="119" t="str">
        <f t="shared" si="386"/>
        <v/>
      </c>
      <c r="CD1008" s="121" t="str">
        <f t="shared" si="387"/>
        <v/>
      </c>
    </row>
    <row r="1009" spans="51:82" ht="20.100000000000001" customHeight="1" x14ac:dyDescent="0.25">
      <c r="AY1009" s="134">
        <v>980</v>
      </c>
      <c r="AZ1009" s="119">
        <f t="shared" si="391"/>
        <v>-123.57060442013335</v>
      </c>
      <c r="BA1009" s="140">
        <f t="shared" si="392"/>
        <v>2.5745132987101702E-4</v>
      </c>
      <c r="BB1009" s="140">
        <f t="shared" si="393"/>
        <v>0.46811862798601261</v>
      </c>
      <c r="BC1009" s="119" t="str">
        <f t="shared" si="394"/>
        <v/>
      </c>
      <c r="BD1009" s="119">
        <f t="shared" si="395"/>
        <v>2.5745132987101702E-4</v>
      </c>
      <c r="BE1009" s="119" t="str">
        <f t="shared" si="396"/>
        <v/>
      </c>
      <c r="BF1009" s="119">
        <f t="shared" si="397"/>
        <v>0</v>
      </c>
      <c r="BG1009" s="119">
        <f t="shared" si="398"/>
        <v>2.5745132987101702E-4</v>
      </c>
      <c r="BH1009" s="119" t="str">
        <f t="shared" si="399"/>
        <v/>
      </c>
      <c r="BM1009" s="134">
        <v>980</v>
      </c>
      <c r="BN1009" s="119">
        <f t="shared" si="400"/>
        <v>-0.39219706304502111</v>
      </c>
      <c r="BO1009" s="140">
        <f t="shared" si="401"/>
        <v>8.1115896671762264E-2</v>
      </c>
      <c r="BP1009" s="140">
        <f t="shared" si="402"/>
        <v>0.46811862798601278</v>
      </c>
      <c r="BQ1009" s="119" t="str">
        <f t="shared" si="403"/>
        <v/>
      </c>
      <c r="BR1009" s="119">
        <f t="shared" si="404"/>
        <v>8.1115896671762264E-2</v>
      </c>
      <c r="BS1009" s="119" t="str">
        <f t="shared" si="405"/>
        <v/>
      </c>
      <c r="BT1009" s="140">
        <f t="shared" si="406"/>
        <v>0</v>
      </c>
      <c r="BU1009" s="119">
        <f t="shared" si="407"/>
        <v>8.1115896671762264E-2</v>
      </c>
      <c r="BV1009" s="119" t="str">
        <f t="shared" si="408"/>
        <v/>
      </c>
      <c r="BZ1009" s="136">
        <f t="shared" si="390"/>
        <v>6.3168000000001152</v>
      </c>
      <c r="CA1009" s="119">
        <f t="shared" si="388"/>
        <v>0.50328315434698023</v>
      </c>
      <c r="CB1009" s="119">
        <f t="shared" si="389"/>
        <v>7.2513835217102862E-4</v>
      </c>
      <c r="CC1009" s="119" t="str">
        <f t="shared" si="386"/>
        <v/>
      </c>
      <c r="CD1009" s="121" t="str">
        <f t="shared" si="387"/>
        <v/>
      </c>
    </row>
    <row r="1010" spans="51:82" ht="20.100000000000001" customHeight="1" x14ac:dyDescent="0.25">
      <c r="AY1010" s="134">
        <v>981</v>
      </c>
      <c r="AZ1010" s="119">
        <f t="shared" si="391"/>
        <v>-117.39207419912691</v>
      </c>
      <c r="BA1010" s="140">
        <f t="shared" si="392"/>
        <v>2.5753166721791121E-4</v>
      </c>
      <c r="BB1010" s="140">
        <f t="shared" si="393"/>
        <v>0.46970954909974333</v>
      </c>
      <c r="BC1010" s="119" t="str">
        <f t="shared" si="394"/>
        <v/>
      </c>
      <c r="BD1010" s="119">
        <f t="shared" si="395"/>
        <v>2.5753166721791121E-4</v>
      </c>
      <c r="BE1010" s="119" t="str">
        <f t="shared" si="396"/>
        <v/>
      </c>
      <c r="BF1010" s="119">
        <f t="shared" si="397"/>
        <v>0</v>
      </c>
      <c r="BG1010" s="119">
        <f t="shared" si="398"/>
        <v>2.5753166721791121E-4</v>
      </c>
      <c r="BH1010" s="119" t="str">
        <f t="shared" si="399"/>
        <v/>
      </c>
      <c r="BM1010" s="134">
        <v>981</v>
      </c>
      <c r="BN1010" s="119">
        <f t="shared" si="400"/>
        <v>-0.37258720989277094</v>
      </c>
      <c r="BO1010" s="140">
        <f t="shared" si="401"/>
        <v>8.1141208780007412E-2</v>
      </c>
      <c r="BP1010" s="140">
        <f t="shared" si="402"/>
        <v>0.46970954909974344</v>
      </c>
      <c r="BQ1010" s="119" t="str">
        <f t="shared" si="403"/>
        <v/>
      </c>
      <c r="BR1010" s="119">
        <f t="shared" si="404"/>
        <v>8.1141208780007412E-2</v>
      </c>
      <c r="BS1010" s="119" t="str">
        <f t="shared" si="405"/>
        <v/>
      </c>
      <c r="BT1010" s="140">
        <f t="shared" si="406"/>
        <v>0</v>
      </c>
      <c r="BU1010" s="119">
        <f t="shared" si="407"/>
        <v>8.1141208780007412E-2</v>
      </c>
      <c r="BV1010" s="119" t="str">
        <f t="shared" si="408"/>
        <v/>
      </c>
      <c r="BZ1010" s="136">
        <f t="shared" si="390"/>
        <v>6.3232000000001154</v>
      </c>
      <c r="CA1010" s="119">
        <f t="shared" si="388"/>
        <v>0.5025580159948092</v>
      </c>
      <c r="CB1010" s="119">
        <f t="shared" si="389"/>
        <v>7.2465293665646691E-4</v>
      </c>
      <c r="CC1010" s="119" t="str">
        <f t="shared" si="386"/>
        <v/>
      </c>
      <c r="CD1010" s="121" t="str">
        <f t="shared" si="387"/>
        <v/>
      </c>
    </row>
    <row r="1011" spans="51:82" ht="20.100000000000001" customHeight="1" x14ac:dyDescent="0.25">
      <c r="AY1011" s="134">
        <v>982</v>
      </c>
      <c r="AZ1011" s="119">
        <f t="shared" si="391"/>
        <v>-111.21354397812047</v>
      </c>
      <c r="BA1011" s="140">
        <f t="shared" si="392"/>
        <v>2.5760790787446823E-4</v>
      </c>
      <c r="BB1011" s="140">
        <f t="shared" si="393"/>
        <v>0.47130095392636828</v>
      </c>
      <c r="BC1011" s="119" t="str">
        <f t="shared" si="394"/>
        <v/>
      </c>
      <c r="BD1011" s="119">
        <f t="shared" si="395"/>
        <v>2.5760790787446823E-4</v>
      </c>
      <c r="BE1011" s="119" t="str">
        <f t="shared" si="396"/>
        <v/>
      </c>
      <c r="BF1011" s="119">
        <f t="shared" si="397"/>
        <v>0</v>
      </c>
      <c r="BG1011" s="119">
        <f t="shared" si="398"/>
        <v>2.5760790787446823E-4</v>
      </c>
      <c r="BH1011" s="119" t="str">
        <f t="shared" si="399"/>
        <v/>
      </c>
      <c r="BM1011" s="134">
        <v>982</v>
      </c>
      <c r="BN1011" s="119">
        <f t="shared" si="400"/>
        <v>-0.35297735674052078</v>
      </c>
      <c r="BO1011" s="140">
        <f t="shared" si="401"/>
        <v>8.1165230132791116E-2</v>
      </c>
      <c r="BP1011" s="140">
        <f t="shared" si="402"/>
        <v>0.47130095392636834</v>
      </c>
      <c r="BQ1011" s="119" t="str">
        <f t="shared" si="403"/>
        <v/>
      </c>
      <c r="BR1011" s="119">
        <f t="shared" si="404"/>
        <v>8.1165230132791116E-2</v>
      </c>
      <c r="BS1011" s="119" t="str">
        <f t="shared" si="405"/>
        <v/>
      </c>
      <c r="BT1011" s="140">
        <f t="shared" si="406"/>
        <v>0</v>
      </c>
      <c r="BU1011" s="119">
        <f t="shared" si="407"/>
        <v>8.1165230132791116E-2</v>
      </c>
      <c r="BV1011" s="119" t="str">
        <f t="shared" si="408"/>
        <v/>
      </c>
      <c r="BZ1011" s="136">
        <f t="shared" si="390"/>
        <v>6.3296000000001156</v>
      </c>
      <c r="CA1011" s="119">
        <f t="shared" si="388"/>
        <v>0.50183336305815274</v>
      </c>
      <c r="CB1011" s="119">
        <f t="shared" si="389"/>
        <v>7.2416599329605535E-4</v>
      </c>
      <c r="CC1011" s="119" t="str">
        <f t="shared" si="386"/>
        <v/>
      </c>
      <c r="CD1011" s="121" t="str">
        <f t="shared" si="387"/>
        <v/>
      </c>
    </row>
    <row r="1012" spans="51:82" ht="20.100000000000001" customHeight="1" x14ac:dyDescent="0.25">
      <c r="AY1012" s="134">
        <v>983</v>
      </c>
      <c r="AZ1012" s="119">
        <f t="shared" si="391"/>
        <v>-105.03501375711312</v>
      </c>
      <c r="BA1012" s="140">
        <f t="shared" si="392"/>
        <v>2.5768004818784563E-4</v>
      </c>
      <c r="BB1012" s="140">
        <f t="shared" si="393"/>
        <v>0.47289281714297732</v>
      </c>
      <c r="BC1012" s="119" t="str">
        <f t="shared" si="394"/>
        <v/>
      </c>
      <c r="BD1012" s="119">
        <f t="shared" si="395"/>
        <v>2.5768004818784563E-4</v>
      </c>
      <c r="BE1012" s="119" t="str">
        <f t="shared" si="396"/>
        <v/>
      </c>
      <c r="BF1012" s="119">
        <f t="shared" si="397"/>
        <v>0</v>
      </c>
      <c r="BG1012" s="119">
        <f t="shared" si="398"/>
        <v>2.5768004818784563E-4</v>
      </c>
      <c r="BH1012" s="119" t="str">
        <f t="shared" si="399"/>
        <v/>
      </c>
      <c r="BM1012" s="134">
        <v>983</v>
      </c>
      <c r="BN1012" s="119">
        <f t="shared" si="400"/>
        <v>-0.33336750358826706</v>
      </c>
      <c r="BO1012" s="140">
        <f t="shared" si="401"/>
        <v>8.1187959579202287E-2</v>
      </c>
      <c r="BP1012" s="140">
        <f t="shared" si="402"/>
        <v>0.47289281714297743</v>
      </c>
      <c r="BQ1012" s="119" t="str">
        <f t="shared" si="403"/>
        <v/>
      </c>
      <c r="BR1012" s="119">
        <f t="shared" si="404"/>
        <v>8.1187959579202287E-2</v>
      </c>
      <c r="BS1012" s="119" t="str">
        <f t="shared" si="405"/>
        <v/>
      </c>
      <c r="BT1012" s="140">
        <f t="shared" si="406"/>
        <v>0</v>
      </c>
      <c r="BU1012" s="119">
        <f t="shared" si="407"/>
        <v>8.1187959579202287E-2</v>
      </c>
      <c r="BV1012" s="119" t="str">
        <f t="shared" si="408"/>
        <v/>
      </c>
      <c r="BZ1012" s="136">
        <f t="shared" si="390"/>
        <v>6.3360000000001158</v>
      </c>
      <c r="CA1012" s="119">
        <f t="shared" si="388"/>
        <v>0.50110919706485668</v>
      </c>
      <c r="CB1012" s="119">
        <f t="shared" si="389"/>
        <v>7.2367752934932028E-4</v>
      </c>
      <c r="CC1012" s="119" t="str">
        <f t="shared" si="386"/>
        <v/>
      </c>
      <c r="CD1012" s="121" t="str">
        <f t="shared" si="387"/>
        <v/>
      </c>
    </row>
    <row r="1013" spans="51:82" ht="20.100000000000001" customHeight="1" x14ac:dyDescent="0.25">
      <c r="AY1013" s="134">
        <v>984</v>
      </c>
      <c r="AZ1013" s="119">
        <f t="shared" si="391"/>
        <v>-98.85648353610668</v>
      </c>
      <c r="BA1013" s="140">
        <f t="shared" si="392"/>
        <v>2.577480847009918E-4</v>
      </c>
      <c r="BB1013" s="140">
        <f t="shared" si="393"/>
        <v>0.47448511340469512</v>
      </c>
      <c r="BC1013" s="119" t="str">
        <f t="shared" si="394"/>
        <v/>
      </c>
      <c r="BD1013" s="119">
        <f t="shared" si="395"/>
        <v>2.577480847009918E-4</v>
      </c>
      <c r="BE1013" s="119" t="str">
        <f t="shared" si="396"/>
        <v/>
      </c>
      <c r="BF1013" s="119">
        <f t="shared" si="397"/>
        <v>0</v>
      </c>
      <c r="BG1013" s="119">
        <f t="shared" si="398"/>
        <v>2.577480847009918E-4</v>
      </c>
      <c r="BH1013" s="119" t="str">
        <f t="shared" si="399"/>
        <v/>
      </c>
      <c r="BM1013" s="134">
        <v>984</v>
      </c>
      <c r="BN1013" s="119">
        <f t="shared" si="400"/>
        <v>-0.31375765043601689</v>
      </c>
      <c r="BO1013" s="140">
        <f t="shared" si="401"/>
        <v>8.1209396030018199E-2</v>
      </c>
      <c r="BP1013" s="140">
        <f t="shared" si="402"/>
        <v>0.47448511340469524</v>
      </c>
      <c r="BQ1013" s="119" t="str">
        <f t="shared" si="403"/>
        <v/>
      </c>
      <c r="BR1013" s="119">
        <f t="shared" si="404"/>
        <v>8.1209396030018199E-2</v>
      </c>
      <c r="BS1013" s="119" t="str">
        <f t="shared" si="405"/>
        <v/>
      </c>
      <c r="BT1013" s="140">
        <f t="shared" si="406"/>
        <v>0</v>
      </c>
      <c r="BU1013" s="119">
        <f t="shared" si="407"/>
        <v>8.1209396030018199E-2</v>
      </c>
      <c r="BV1013" s="119" t="str">
        <f t="shared" si="408"/>
        <v/>
      </c>
      <c r="BZ1013" s="136">
        <f t="shared" si="390"/>
        <v>6.3424000000001159</v>
      </c>
      <c r="CA1013" s="119">
        <f t="shared" si="388"/>
        <v>0.50038551953550736</v>
      </c>
      <c r="CB1013" s="119">
        <f t="shared" si="389"/>
        <v>7.2318755206102203E-4</v>
      </c>
      <c r="CC1013" s="119" t="str">
        <f t="shared" si="386"/>
        <v/>
      </c>
      <c r="CD1013" s="121" t="str">
        <f t="shared" si="387"/>
        <v/>
      </c>
    </row>
    <row r="1014" spans="51:82" ht="20.100000000000001" customHeight="1" x14ac:dyDescent="0.25">
      <c r="AY1014" s="134">
        <v>985</v>
      </c>
      <c r="AZ1014" s="119">
        <f t="shared" si="391"/>
        <v>-92.67795331510024</v>
      </c>
      <c r="BA1014" s="140">
        <f t="shared" si="392"/>
        <v>2.57812014152922E-4</v>
      </c>
      <c r="BB1014" s="140">
        <f t="shared" si="393"/>
        <v>0.47607781734589311</v>
      </c>
      <c r="BC1014" s="119" t="str">
        <f t="shared" si="394"/>
        <v/>
      </c>
      <c r="BD1014" s="119">
        <f t="shared" si="395"/>
        <v>2.57812014152922E-4</v>
      </c>
      <c r="BE1014" s="119" t="str">
        <f t="shared" si="396"/>
        <v/>
      </c>
      <c r="BF1014" s="119">
        <f t="shared" si="397"/>
        <v>0</v>
      </c>
      <c r="BG1014" s="119">
        <f t="shared" si="398"/>
        <v>2.57812014152922E-4</v>
      </c>
      <c r="BH1014" s="119" t="str">
        <f t="shared" si="399"/>
        <v/>
      </c>
      <c r="BM1014" s="134">
        <v>985</v>
      </c>
      <c r="BN1014" s="119">
        <f t="shared" si="400"/>
        <v>-0.29414779728376672</v>
      </c>
      <c r="BO1014" s="140">
        <f t="shared" si="401"/>
        <v>8.1229538457791461E-2</v>
      </c>
      <c r="BP1014" s="140">
        <f t="shared" si="402"/>
        <v>0.47607781734589316</v>
      </c>
      <c r="BQ1014" s="119" t="str">
        <f t="shared" si="403"/>
        <v/>
      </c>
      <c r="BR1014" s="119">
        <f t="shared" si="404"/>
        <v>8.1229538457791461E-2</v>
      </c>
      <c r="BS1014" s="119" t="str">
        <f t="shared" si="405"/>
        <v/>
      </c>
      <c r="BT1014" s="140">
        <f t="shared" si="406"/>
        <v>0</v>
      </c>
      <c r="BU1014" s="119">
        <f t="shared" si="407"/>
        <v>8.1229538457791461E-2</v>
      </c>
      <c r="BV1014" s="119" t="str">
        <f t="shared" si="408"/>
        <v/>
      </c>
      <c r="BZ1014" s="136">
        <f t="shared" si="390"/>
        <v>6.3488000000001161</v>
      </c>
      <c r="CA1014" s="119">
        <f t="shared" si="388"/>
        <v>0.49966233198344634</v>
      </c>
      <c r="CB1014" s="119">
        <f t="shared" si="389"/>
        <v>7.2269606866459668E-4</v>
      </c>
      <c r="CC1014" s="119" t="str">
        <f t="shared" si="386"/>
        <v/>
      </c>
      <c r="CD1014" s="121" t="str">
        <f t="shared" si="387"/>
        <v/>
      </c>
    </row>
    <row r="1015" spans="51:82" ht="20.100000000000001" customHeight="1" x14ac:dyDescent="0.25">
      <c r="AY1015" s="134">
        <v>986</v>
      </c>
      <c r="AZ1015" s="119">
        <f t="shared" si="391"/>
        <v>-86.4994230940938</v>
      </c>
      <c r="BA1015" s="140">
        <f t="shared" si="392"/>
        <v>2.5787183347897904E-4</v>
      </c>
      <c r="BB1015" s="140">
        <f t="shared" si="393"/>
        <v>0.47767090358140074</v>
      </c>
      <c r="BC1015" s="119" t="str">
        <f t="shared" si="394"/>
        <v/>
      </c>
      <c r="BD1015" s="119">
        <f t="shared" si="395"/>
        <v>2.5787183347897904E-4</v>
      </c>
      <c r="BE1015" s="119" t="str">
        <f t="shared" si="396"/>
        <v/>
      </c>
      <c r="BF1015" s="119">
        <f t="shared" si="397"/>
        <v>0</v>
      </c>
      <c r="BG1015" s="119">
        <f t="shared" si="398"/>
        <v>2.5787183347897904E-4</v>
      </c>
      <c r="BH1015" s="119" t="str">
        <f t="shared" si="399"/>
        <v/>
      </c>
      <c r="BM1015" s="134">
        <v>986</v>
      </c>
      <c r="BN1015" s="119">
        <f t="shared" si="400"/>
        <v>-0.27453794413151655</v>
      </c>
      <c r="BO1015" s="140">
        <f t="shared" si="401"/>
        <v>8.1248385896932063E-2</v>
      </c>
      <c r="BP1015" s="140">
        <f t="shared" si="402"/>
        <v>0.4776709035814008</v>
      </c>
      <c r="BQ1015" s="119" t="str">
        <f t="shared" si="403"/>
        <v/>
      </c>
      <c r="BR1015" s="119">
        <f t="shared" si="404"/>
        <v>8.1248385896932063E-2</v>
      </c>
      <c r="BS1015" s="119" t="str">
        <f t="shared" si="405"/>
        <v/>
      </c>
      <c r="BT1015" s="140">
        <f t="shared" si="406"/>
        <v>0</v>
      </c>
      <c r="BU1015" s="119">
        <f t="shared" si="407"/>
        <v>8.1248385896932063E-2</v>
      </c>
      <c r="BV1015" s="119" t="str">
        <f t="shared" si="408"/>
        <v/>
      </c>
      <c r="BZ1015" s="136">
        <f t="shared" si="390"/>
        <v>6.3552000000001163</v>
      </c>
      <c r="CA1015" s="119">
        <f t="shared" si="388"/>
        <v>0.49893963591478174</v>
      </c>
      <c r="CB1015" s="119">
        <f t="shared" si="389"/>
        <v>7.2220308638293318E-4</v>
      </c>
      <c r="CC1015" s="119" t="str">
        <f t="shared" si="386"/>
        <v/>
      </c>
      <c r="CD1015" s="121" t="str">
        <f t="shared" si="387"/>
        <v/>
      </c>
    </row>
    <row r="1016" spans="51:82" ht="20.100000000000001" customHeight="1" x14ac:dyDescent="0.25">
      <c r="AY1016" s="134">
        <v>987</v>
      </c>
      <c r="AZ1016" s="119">
        <f t="shared" si="391"/>
        <v>-80.32089287308645</v>
      </c>
      <c r="BA1016" s="140">
        <f t="shared" si="392"/>
        <v>2.5792753981107775E-4</v>
      </c>
      <c r="BB1016" s="140">
        <f t="shared" si="393"/>
        <v>0.47926434670771978</v>
      </c>
      <c r="BC1016" s="119" t="str">
        <f t="shared" si="394"/>
        <v/>
      </c>
      <c r="BD1016" s="119">
        <f t="shared" si="395"/>
        <v>2.5792753981107775E-4</v>
      </c>
      <c r="BE1016" s="119" t="str">
        <f t="shared" si="396"/>
        <v/>
      </c>
      <c r="BF1016" s="119">
        <f t="shared" si="397"/>
        <v>0</v>
      </c>
      <c r="BG1016" s="119">
        <f t="shared" si="398"/>
        <v>2.5792753981107775E-4</v>
      </c>
      <c r="BH1016" s="119" t="str">
        <f t="shared" si="399"/>
        <v/>
      </c>
      <c r="BM1016" s="134">
        <v>987</v>
      </c>
      <c r="BN1016" s="119">
        <f t="shared" si="400"/>
        <v>-0.25492809097926283</v>
      </c>
      <c r="BO1016" s="140">
        <f t="shared" si="401"/>
        <v>8.126593744378463E-2</v>
      </c>
      <c r="BP1016" s="140">
        <f t="shared" si="402"/>
        <v>0.47926434670771989</v>
      </c>
      <c r="BQ1016" s="119" t="str">
        <f t="shared" si="403"/>
        <v/>
      </c>
      <c r="BR1016" s="119">
        <f t="shared" si="404"/>
        <v>8.126593744378463E-2</v>
      </c>
      <c r="BS1016" s="119" t="str">
        <f t="shared" si="405"/>
        <v/>
      </c>
      <c r="BT1016" s="140">
        <f t="shared" si="406"/>
        <v>0</v>
      </c>
      <c r="BU1016" s="119">
        <f t="shared" si="407"/>
        <v>8.126593744378463E-2</v>
      </c>
      <c r="BV1016" s="119" t="str">
        <f t="shared" si="408"/>
        <v/>
      </c>
      <c r="BZ1016" s="136">
        <f t="shared" si="390"/>
        <v>6.3616000000001165</v>
      </c>
      <c r="CA1016" s="119">
        <f t="shared" si="388"/>
        <v>0.49821743282839881</v>
      </c>
      <c r="CB1016" s="119">
        <f t="shared" si="389"/>
        <v>7.2170861242393247E-4</v>
      </c>
      <c r="CC1016" s="119" t="str">
        <f t="shared" si="386"/>
        <v/>
      </c>
      <c r="CD1016" s="121" t="str">
        <f t="shared" si="387"/>
        <v/>
      </c>
    </row>
    <row r="1017" spans="51:82" ht="20.100000000000001" customHeight="1" x14ac:dyDescent="0.25">
      <c r="AY1017" s="134">
        <v>988</v>
      </c>
      <c r="AZ1017" s="119">
        <f t="shared" si="391"/>
        <v>-74.14236265208001</v>
      </c>
      <c r="BA1017" s="140">
        <f t="shared" si="392"/>
        <v>2.5797913047793469E-4</v>
      </c>
      <c r="BB1017" s="140">
        <f t="shared" si="393"/>
        <v>0.48085812130423855</v>
      </c>
      <c r="BC1017" s="119" t="str">
        <f t="shared" si="394"/>
        <v/>
      </c>
      <c r="BD1017" s="119">
        <f t="shared" si="395"/>
        <v>2.5797913047793469E-4</v>
      </c>
      <c r="BE1017" s="119" t="str">
        <f t="shared" si="396"/>
        <v/>
      </c>
      <c r="BF1017" s="119">
        <f t="shared" si="397"/>
        <v>0</v>
      </c>
      <c r="BG1017" s="119">
        <f t="shared" si="398"/>
        <v>2.5797913047793469E-4</v>
      </c>
      <c r="BH1017" s="119" t="str">
        <f t="shared" si="399"/>
        <v/>
      </c>
      <c r="BM1017" s="134">
        <v>988</v>
      </c>
      <c r="BN1017" s="119">
        <f t="shared" si="400"/>
        <v>-0.23531823782701267</v>
      </c>
      <c r="BO1017" s="140">
        <f t="shared" si="401"/>
        <v>8.1282192256700497E-2</v>
      </c>
      <c r="BP1017" s="140">
        <f t="shared" si="402"/>
        <v>0.48085812130423866</v>
      </c>
      <c r="BQ1017" s="119" t="str">
        <f t="shared" si="403"/>
        <v/>
      </c>
      <c r="BR1017" s="119">
        <f t="shared" si="404"/>
        <v>8.1282192256700497E-2</v>
      </c>
      <c r="BS1017" s="119" t="str">
        <f t="shared" si="405"/>
        <v/>
      </c>
      <c r="BT1017" s="140">
        <f t="shared" si="406"/>
        <v>0</v>
      </c>
      <c r="BU1017" s="119">
        <f t="shared" si="407"/>
        <v>8.1282192256700497E-2</v>
      </c>
      <c r="BV1017" s="119" t="str">
        <f t="shared" si="408"/>
        <v/>
      </c>
      <c r="BZ1017" s="136">
        <f t="shared" si="390"/>
        <v>6.3680000000001167</v>
      </c>
      <c r="CA1017" s="119">
        <f t="shared" si="388"/>
        <v>0.49749572421597488</v>
      </c>
      <c r="CB1017" s="119">
        <f t="shared" si="389"/>
        <v>7.2121265398583656E-4</v>
      </c>
      <c r="CC1017" s="119" t="str">
        <f t="shared" si="386"/>
        <v/>
      </c>
      <c r="CD1017" s="121" t="str">
        <f t="shared" si="387"/>
        <v/>
      </c>
    </row>
    <row r="1018" spans="51:82" ht="20.100000000000001" customHeight="1" x14ac:dyDescent="0.25">
      <c r="AY1018" s="134">
        <v>989</v>
      </c>
      <c r="AZ1018" s="119">
        <f t="shared" si="391"/>
        <v>-67.96383243107357</v>
      </c>
      <c r="BA1018" s="140">
        <f t="shared" si="392"/>
        <v>2.5802660300528119E-4</v>
      </c>
      <c r="BB1018" s="140">
        <f t="shared" si="393"/>
        <v>0.48245220193445015</v>
      </c>
      <c r="BC1018" s="119" t="str">
        <f t="shared" si="394"/>
        <v/>
      </c>
      <c r="BD1018" s="119">
        <f t="shared" si="395"/>
        <v>2.5802660300528119E-4</v>
      </c>
      <c r="BE1018" s="119" t="str">
        <f t="shared" si="396"/>
        <v/>
      </c>
      <c r="BF1018" s="119">
        <f t="shared" si="397"/>
        <v>0</v>
      </c>
      <c r="BG1018" s="119">
        <f t="shared" si="398"/>
        <v>2.5802660300528119E-4</v>
      </c>
      <c r="BH1018" s="119" t="str">
        <f t="shared" si="399"/>
        <v/>
      </c>
      <c r="BM1018" s="134">
        <v>989</v>
      </c>
      <c r="BN1018" s="119">
        <f t="shared" si="400"/>
        <v>-0.2157083846747625</v>
      </c>
      <c r="BO1018" s="140">
        <f t="shared" si="401"/>
        <v>8.1297149556105078E-2</v>
      </c>
      <c r="BP1018" s="140">
        <f t="shared" si="402"/>
        <v>0.48245220193445026</v>
      </c>
      <c r="BQ1018" s="119" t="str">
        <f t="shared" si="403"/>
        <v/>
      </c>
      <c r="BR1018" s="119">
        <f t="shared" si="404"/>
        <v>8.1297149556105078E-2</v>
      </c>
      <c r="BS1018" s="119" t="str">
        <f t="shared" si="405"/>
        <v/>
      </c>
      <c r="BT1018" s="140">
        <f t="shared" si="406"/>
        <v>0</v>
      </c>
      <c r="BU1018" s="119">
        <f t="shared" si="407"/>
        <v>8.1297149556105078E-2</v>
      </c>
      <c r="BV1018" s="119" t="str">
        <f t="shared" si="408"/>
        <v/>
      </c>
      <c r="BZ1018" s="136">
        <f t="shared" si="390"/>
        <v>6.3744000000001169</v>
      </c>
      <c r="CA1018" s="119">
        <f t="shared" si="388"/>
        <v>0.49677451156198904</v>
      </c>
      <c r="CB1018" s="119">
        <f t="shared" si="389"/>
        <v>7.207152182522325E-4</v>
      </c>
      <c r="CC1018" s="119" t="str">
        <f t="shared" si="386"/>
        <v/>
      </c>
      <c r="CD1018" s="121" t="str">
        <f t="shared" si="387"/>
        <v/>
      </c>
    </row>
    <row r="1019" spans="51:82" ht="20.100000000000001" customHeight="1" x14ac:dyDescent="0.25">
      <c r="AY1019" s="134">
        <v>990</v>
      </c>
      <c r="AZ1019" s="119">
        <f t="shared" si="391"/>
        <v>-61.78530221006713</v>
      </c>
      <c r="BA1019" s="140">
        <f t="shared" si="392"/>
        <v>2.5806995511606148E-4</v>
      </c>
      <c r="BB1019" s="140">
        <f t="shared" si="393"/>
        <v>0.4840465631471691</v>
      </c>
      <c r="BC1019" s="119" t="str">
        <f t="shared" si="394"/>
        <v/>
      </c>
      <c r="BD1019" s="119">
        <f t="shared" si="395"/>
        <v>2.5806995511606148E-4</v>
      </c>
      <c r="BE1019" s="119" t="str">
        <f t="shared" si="396"/>
        <v/>
      </c>
      <c r="BF1019" s="119">
        <f t="shared" si="397"/>
        <v>0</v>
      </c>
      <c r="BG1019" s="119">
        <f t="shared" si="398"/>
        <v>2.5806995511606148E-4</v>
      </c>
      <c r="BH1019" s="119" t="str">
        <f t="shared" si="399"/>
        <v/>
      </c>
      <c r="BM1019" s="134">
        <v>990</v>
      </c>
      <c r="BN1019" s="119">
        <f t="shared" si="400"/>
        <v>-0.19609853152250878</v>
      </c>
      <c r="BO1019" s="140">
        <f t="shared" si="401"/>
        <v>8.131080862456011E-2</v>
      </c>
      <c r="BP1019" s="140">
        <f t="shared" si="402"/>
        <v>0.48404656314716943</v>
      </c>
      <c r="BQ1019" s="119" t="str">
        <f t="shared" si="403"/>
        <v/>
      </c>
      <c r="BR1019" s="119">
        <f t="shared" si="404"/>
        <v>8.131080862456011E-2</v>
      </c>
      <c r="BS1019" s="119" t="str">
        <f t="shared" si="405"/>
        <v/>
      </c>
      <c r="BT1019" s="140">
        <f t="shared" si="406"/>
        <v>0</v>
      </c>
      <c r="BU1019" s="119">
        <f t="shared" si="407"/>
        <v>8.131080862456011E-2</v>
      </c>
      <c r="BV1019" s="119" t="str">
        <f t="shared" si="408"/>
        <v/>
      </c>
      <c r="BZ1019" s="136">
        <f t="shared" si="390"/>
        <v>6.380800000000117</v>
      </c>
      <c r="CA1019" s="119">
        <f t="shared" si="388"/>
        <v>0.49605379634373681</v>
      </c>
      <c r="CB1019" s="119">
        <f t="shared" si="389"/>
        <v>7.2021631239671535E-4</v>
      </c>
      <c r="CC1019" s="119" t="str">
        <f t="shared" si="386"/>
        <v/>
      </c>
      <c r="CD1019" s="121" t="str">
        <f t="shared" si="387"/>
        <v/>
      </c>
    </row>
    <row r="1020" spans="51:82" ht="20.100000000000001" customHeight="1" x14ac:dyDescent="0.25">
      <c r="AY1020" s="134">
        <v>991</v>
      </c>
      <c r="AZ1020" s="119">
        <f t="shared" si="391"/>
        <v>-55.60677198905978</v>
      </c>
      <c r="BA1020" s="140">
        <f t="shared" si="392"/>
        <v>2.5810918473061423E-4</v>
      </c>
      <c r="BB1020" s="140">
        <f t="shared" si="393"/>
        <v>0.48564117947775104</v>
      </c>
      <c r="BC1020" s="119" t="str">
        <f t="shared" si="394"/>
        <v/>
      </c>
      <c r="BD1020" s="119">
        <f t="shared" si="395"/>
        <v>2.5810918473061423E-4</v>
      </c>
      <c r="BE1020" s="119" t="str">
        <f t="shared" si="396"/>
        <v/>
      </c>
      <c r="BF1020" s="119">
        <f t="shared" si="397"/>
        <v>0</v>
      </c>
      <c r="BG1020" s="119">
        <f t="shared" si="398"/>
        <v>2.5810918473061423E-4</v>
      </c>
      <c r="BH1020" s="119" t="str">
        <f t="shared" si="399"/>
        <v/>
      </c>
      <c r="BM1020" s="134">
        <v>991</v>
      </c>
      <c r="BN1020" s="119">
        <f t="shared" si="400"/>
        <v>-0.17648867837025861</v>
      </c>
      <c r="BO1020" s="140">
        <f t="shared" si="401"/>
        <v>8.1323168806821111E-2</v>
      </c>
      <c r="BP1020" s="140">
        <f t="shared" si="402"/>
        <v>0.48564117947775115</v>
      </c>
      <c r="BQ1020" s="119" t="str">
        <f t="shared" si="403"/>
        <v/>
      </c>
      <c r="BR1020" s="119">
        <f t="shared" si="404"/>
        <v>8.1323168806821111E-2</v>
      </c>
      <c r="BS1020" s="119" t="str">
        <f t="shared" si="405"/>
        <v/>
      </c>
      <c r="BT1020" s="140">
        <f t="shared" si="406"/>
        <v>0</v>
      </c>
      <c r="BU1020" s="119">
        <f t="shared" si="407"/>
        <v>8.1323168806821111E-2</v>
      </c>
      <c r="BV1020" s="119" t="str">
        <f t="shared" si="408"/>
        <v/>
      </c>
      <c r="BZ1020" s="136">
        <f t="shared" si="390"/>
        <v>6.3872000000001172</v>
      </c>
      <c r="CA1020" s="119">
        <f t="shared" si="388"/>
        <v>0.49533358003134009</v>
      </c>
      <c r="CB1020" s="119">
        <f t="shared" si="389"/>
        <v>7.1971594357811419E-4</v>
      </c>
      <c r="CC1020" s="119" t="str">
        <f t="shared" si="386"/>
        <v/>
      </c>
      <c r="CD1020" s="121" t="str">
        <f t="shared" si="387"/>
        <v/>
      </c>
    </row>
    <row r="1021" spans="51:82" ht="20.100000000000001" customHeight="1" x14ac:dyDescent="0.25">
      <c r="AY1021" s="134">
        <v>992</v>
      </c>
      <c r="AZ1021" s="119">
        <f t="shared" si="391"/>
        <v>-49.42824176805334</v>
      </c>
      <c r="BA1021" s="140">
        <f t="shared" si="392"/>
        <v>2.5814428996683958E-4</v>
      </c>
      <c r="BB1021" s="140">
        <f t="shared" si="393"/>
        <v>0.48723602544931194</v>
      </c>
      <c r="BC1021" s="119" t="str">
        <f t="shared" si="394"/>
        <v/>
      </c>
      <c r="BD1021" s="119">
        <f t="shared" si="395"/>
        <v>2.5814428996683958E-4</v>
      </c>
      <c r="BE1021" s="119" t="str">
        <f t="shared" si="396"/>
        <v/>
      </c>
      <c r="BF1021" s="119">
        <f t="shared" si="397"/>
        <v>0</v>
      </c>
      <c r="BG1021" s="119">
        <f t="shared" si="398"/>
        <v>2.5814428996683958E-4</v>
      </c>
      <c r="BH1021" s="119" t="str">
        <f t="shared" si="399"/>
        <v/>
      </c>
      <c r="BM1021" s="134">
        <v>992</v>
      </c>
      <c r="BN1021" s="119">
        <f t="shared" si="400"/>
        <v>-0.15687882521800844</v>
      </c>
      <c r="BO1021" s="140">
        <f t="shared" si="401"/>
        <v>8.1334229509889597E-2</v>
      </c>
      <c r="BP1021" s="140">
        <f t="shared" si="402"/>
        <v>0.48723602544931199</v>
      </c>
      <c r="BQ1021" s="119" t="str">
        <f t="shared" si="403"/>
        <v/>
      </c>
      <c r="BR1021" s="119">
        <f t="shared" si="404"/>
        <v>8.1334229509889597E-2</v>
      </c>
      <c r="BS1021" s="119" t="str">
        <f t="shared" si="405"/>
        <v/>
      </c>
      <c r="BT1021" s="140">
        <f t="shared" si="406"/>
        <v>0</v>
      </c>
      <c r="BU1021" s="119">
        <f t="shared" si="407"/>
        <v>8.1334229509889597E-2</v>
      </c>
      <c r="BV1021" s="119" t="str">
        <f t="shared" si="408"/>
        <v/>
      </c>
      <c r="BZ1021" s="136">
        <f t="shared" si="390"/>
        <v>6.3936000000001174</v>
      </c>
      <c r="CA1021" s="119">
        <f t="shared" si="388"/>
        <v>0.49461386408776198</v>
      </c>
      <c r="CB1021" s="119">
        <f t="shared" si="389"/>
        <v>7.1921411894515508E-4</v>
      </c>
      <c r="CC1021" s="119" t="str">
        <f t="shared" ref="CC1021:CC1084" si="409">IF(CA1021&lt;(1-$BY$26),CB1021,"")</f>
        <v/>
      </c>
      <c r="CD1021" s="121" t="str">
        <f t="shared" ref="CD1021:CD1084" si="410">IF(CA1021&lt;(1-$BY$32),CB1021,"")</f>
        <v/>
      </c>
    </row>
    <row r="1022" spans="51:82" ht="20.100000000000001" customHeight="1" x14ac:dyDescent="0.25">
      <c r="AY1022" s="134">
        <v>993</v>
      </c>
      <c r="AZ1022" s="119">
        <f t="shared" si="391"/>
        <v>-43.2497115470469</v>
      </c>
      <c r="BA1022" s="140">
        <f t="shared" si="392"/>
        <v>2.5817526914034882E-4</v>
      </c>
      <c r="BB1022" s="140">
        <f t="shared" si="393"/>
        <v>0.4888310755739505</v>
      </c>
      <c r="BC1022" s="119" t="str">
        <f t="shared" si="394"/>
        <v/>
      </c>
      <c r="BD1022" s="119">
        <f t="shared" si="395"/>
        <v>2.5817526914034882E-4</v>
      </c>
      <c r="BE1022" s="119" t="str">
        <f t="shared" si="396"/>
        <v/>
      </c>
      <c r="BF1022" s="119">
        <f t="shared" si="397"/>
        <v>0</v>
      </c>
      <c r="BG1022" s="119">
        <f t="shared" si="398"/>
        <v>2.5817526914034882E-4</v>
      </c>
      <c r="BH1022" s="119" t="str">
        <f t="shared" si="399"/>
        <v/>
      </c>
      <c r="BM1022" s="134">
        <v>993</v>
      </c>
      <c r="BN1022" s="119">
        <f t="shared" si="400"/>
        <v>-0.13726897206575828</v>
      </c>
      <c r="BO1022" s="140">
        <f t="shared" si="401"/>
        <v>8.1343990203060657E-2</v>
      </c>
      <c r="BP1022" s="140">
        <f t="shared" si="402"/>
        <v>0.4888310755739505</v>
      </c>
      <c r="BQ1022" s="119" t="str">
        <f t="shared" si="403"/>
        <v/>
      </c>
      <c r="BR1022" s="119">
        <f t="shared" si="404"/>
        <v>8.1343990203060657E-2</v>
      </c>
      <c r="BS1022" s="119" t="str">
        <f t="shared" si="405"/>
        <v/>
      </c>
      <c r="BT1022" s="140">
        <f t="shared" si="406"/>
        <v>0</v>
      </c>
      <c r="BU1022" s="119">
        <f t="shared" si="407"/>
        <v>8.1343990203060657E-2</v>
      </c>
      <c r="BV1022" s="119" t="str">
        <f t="shared" si="408"/>
        <v/>
      </c>
      <c r="BZ1022" s="136">
        <f t="shared" si="390"/>
        <v>6.4000000000001176</v>
      </c>
      <c r="CA1022" s="119">
        <f t="shared" si="388"/>
        <v>0.49389464996881682</v>
      </c>
      <c r="CB1022" s="119">
        <f t="shared" si="389"/>
        <v>7.187108456327973E-4</v>
      </c>
      <c r="CC1022" s="119" t="str">
        <f t="shared" si="409"/>
        <v/>
      </c>
      <c r="CD1022" s="121" t="str">
        <f t="shared" si="410"/>
        <v/>
      </c>
    </row>
    <row r="1023" spans="51:82" ht="20.100000000000001" customHeight="1" x14ac:dyDescent="0.25">
      <c r="AY1023" s="134">
        <v>994</v>
      </c>
      <c r="AZ1023" s="119">
        <f t="shared" si="391"/>
        <v>-37.07118132604046</v>
      </c>
      <c r="BA1023" s="140">
        <f t="shared" si="392"/>
        <v>2.5820212076459967E-4</v>
      </c>
      <c r="BB1023" s="140">
        <f t="shared" si="393"/>
        <v>0.49042630435396928</v>
      </c>
      <c r="BC1023" s="119" t="str">
        <f t="shared" si="394"/>
        <v/>
      </c>
      <c r="BD1023" s="119">
        <f t="shared" si="395"/>
        <v>2.5820212076459967E-4</v>
      </c>
      <c r="BE1023" s="119" t="str">
        <f t="shared" si="396"/>
        <v/>
      </c>
      <c r="BF1023" s="119">
        <f t="shared" si="397"/>
        <v>0</v>
      </c>
      <c r="BG1023" s="119">
        <f t="shared" si="398"/>
        <v>2.5820212076459967E-4</v>
      </c>
      <c r="BH1023" s="119" t="str">
        <f t="shared" si="399"/>
        <v/>
      </c>
      <c r="BM1023" s="134">
        <v>994</v>
      </c>
      <c r="BN1023" s="119">
        <f t="shared" si="400"/>
        <v>-0.11765911891350456</v>
      </c>
      <c r="BO1023" s="140">
        <f t="shared" si="401"/>
        <v>8.1352450417965322E-2</v>
      </c>
      <c r="BP1023" s="140">
        <f t="shared" si="402"/>
        <v>0.49042630435396961</v>
      </c>
      <c r="BQ1023" s="119" t="str">
        <f t="shared" si="403"/>
        <v/>
      </c>
      <c r="BR1023" s="119">
        <f t="shared" si="404"/>
        <v>8.1352450417965322E-2</v>
      </c>
      <c r="BS1023" s="119" t="str">
        <f t="shared" si="405"/>
        <v/>
      </c>
      <c r="BT1023" s="140">
        <f t="shared" si="406"/>
        <v>0</v>
      </c>
      <c r="BU1023" s="119">
        <f t="shared" si="407"/>
        <v>8.1352450417965322E-2</v>
      </c>
      <c r="BV1023" s="119" t="str">
        <f t="shared" si="408"/>
        <v/>
      </c>
      <c r="BZ1023" s="136">
        <f t="shared" si="390"/>
        <v>6.4064000000001178</v>
      </c>
      <c r="CA1023" s="119">
        <f t="shared" si="388"/>
        <v>0.49317593912318403</v>
      </c>
      <c r="CB1023" s="119">
        <f t="shared" si="389"/>
        <v>7.1820613076312156E-4</v>
      </c>
      <c r="CC1023" s="119" t="str">
        <f t="shared" si="409"/>
        <v/>
      </c>
      <c r="CD1023" s="121" t="str">
        <f t="shared" si="410"/>
        <v/>
      </c>
    </row>
    <row r="1024" spans="51:82" ht="20.100000000000001" customHeight="1" x14ac:dyDescent="0.25">
      <c r="AY1024" s="134">
        <v>995</v>
      </c>
      <c r="AZ1024" s="119">
        <f t="shared" si="391"/>
        <v>-30.89265110503311</v>
      </c>
      <c r="BA1024" s="140">
        <f t="shared" si="392"/>
        <v>2.5822484355101489E-4</v>
      </c>
      <c r="BB1024" s="140">
        <f t="shared" si="393"/>
        <v>0.49202168628309806</v>
      </c>
      <c r="BC1024" s="119" t="str">
        <f t="shared" si="394"/>
        <v/>
      </c>
      <c r="BD1024" s="119">
        <f t="shared" si="395"/>
        <v>2.5822484355101489E-4</v>
      </c>
      <c r="BE1024" s="119" t="str">
        <f t="shared" si="396"/>
        <v/>
      </c>
      <c r="BF1024" s="119">
        <f t="shared" si="397"/>
        <v>0</v>
      </c>
      <c r="BG1024" s="119">
        <f t="shared" si="398"/>
        <v>2.5822484355101489E-4</v>
      </c>
      <c r="BH1024" s="119" t="str">
        <f t="shared" si="399"/>
        <v/>
      </c>
      <c r="BM1024" s="134">
        <v>995</v>
      </c>
      <c r="BN1024" s="119">
        <f t="shared" si="400"/>
        <v>-9.8049265761254389E-2</v>
      </c>
      <c r="BO1024" s="140">
        <f t="shared" si="401"/>
        <v>8.1359609748608036E-2</v>
      </c>
      <c r="BP1024" s="140">
        <f t="shared" si="402"/>
        <v>0.49202168628309811</v>
      </c>
      <c r="BQ1024" s="119" t="str">
        <f t="shared" si="403"/>
        <v/>
      </c>
      <c r="BR1024" s="119">
        <f t="shared" si="404"/>
        <v>8.1359609748608036E-2</v>
      </c>
      <c r="BS1024" s="119" t="str">
        <f t="shared" si="405"/>
        <v/>
      </c>
      <c r="BT1024" s="140">
        <f t="shared" si="406"/>
        <v>0</v>
      </c>
      <c r="BU1024" s="119">
        <f t="shared" si="407"/>
        <v>8.1359609748608036E-2</v>
      </c>
      <c r="BV1024" s="119" t="str">
        <f t="shared" si="408"/>
        <v/>
      </c>
      <c r="BZ1024" s="136">
        <f t="shared" si="390"/>
        <v>6.412800000000118</v>
      </c>
      <c r="CA1024" s="119">
        <f t="shared" si="388"/>
        <v>0.4924577329924209</v>
      </c>
      <c r="CB1024" s="119">
        <f t="shared" si="389"/>
        <v>7.1769998144721736E-4</v>
      </c>
      <c r="CC1024" s="119" t="str">
        <f t="shared" si="409"/>
        <v/>
      </c>
      <c r="CD1024" s="121" t="str">
        <f t="shared" si="410"/>
        <v/>
      </c>
    </row>
    <row r="1025" spans="51:82" ht="20.100000000000001" customHeight="1" x14ac:dyDescent="0.25">
      <c r="AY1025" s="134">
        <v>996</v>
      </c>
      <c r="AZ1025" s="119">
        <f t="shared" si="391"/>
        <v>-24.71412088402667</v>
      </c>
      <c r="BA1025" s="140">
        <f t="shared" si="392"/>
        <v>2.5824343640908542E-4</v>
      </c>
      <c r="BB1025" s="140">
        <f t="shared" si="393"/>
        <v>0.49361719584771613</v>
      </c>
      <c r="BC1025" s="119" t="str">
        <f t="shared" si="394"/>
        <v/>
      </c>
      <c r="BD1025" s="119">
        <f t="shared" si="395"/>
        <v>2.5824343640908542E-4</v>
      </c>
      <c r="BE1025" s="119" t="str">
        <f t="shared" si="396"/>
        <v/>
      </c>
      <c r="BF1025" s="119">
        <f t="shared" si="397"/>
        <v>0</v>
      </c>
      <c r="BG1025" s="119">
        <f t="shared" si="398"/>
        <v>2.5824343640908542E-4</v>
      </c>
      <c r="BH1025" s="119" t="str">
        <f t="shared" si="399"/>
        <v/>
      </c>
      <c r="BM1025" s="134">
        <v>996</v>
      </c>
      <c r="BN1025" s="119">
        <f t="shared" si="400"/>
        <v>-7.8439412609004222E-2</v>
      </c>
      <c r="BO1025" s="140">
        <f t="shared" si="401"/>
        <v>8.1365467851399101E-2</v>
      </c>
      <c r="BP1025" s="140">
        <f t="shared" si="402"/>
        <v>0.49361719584771613</v>
      </c>
      <c r="BQ1025" s="119" t="str">
        <f t="shared" si="403"/>
        <v/>
      </c>
      <c r="BR1025" s="119">
        <f t="shared" si="404"/>
        <v>8.1365467851399101E-2</v>
      </c>
      <c r="BS1025" s="119" t="str">
        <f t="shared" si="405"/>
        <v/>
      </c>
      <c r="BT1025" s="140">
        <f t="shared" si="406"/>
        <v>0</v>
      </c>
      <c r="BU1025" s="119">
        <f t="shared" si="407"/>
        <v>8.1365467851399101E-2</v>
      </c>
      <c r="BV1025" s="119" t="str">
        <f t="shared" si="408"/>
        <v/>
      </c>
      <c r="BZ1025" s="136">
        <f t="shared" si="390"/>
        <v>6.4192000000001181</v>
      </c>
      <c r="CA1025" s="119">
        <f t="shared" si="388"/>
        <v>0.49174003301097369</v>
      </c>
      <c r="CB1025" s="119">
        <f t="shared" si="389"/>
        <v>7.1719240478218538E-4</v>
      </c>
      <c r="CC1025" s="119" t="str">
        <f t="shared" si="409"/>
        <v/>
      </c>
      <c r="CD1025" s="121" t="str">
        <f t="shared" si="410"/>
        <v/>
      </c>
    </row>
    <row r="1026" spans="51:82" ht="20.100000000000001" customHeight="1" x14ac:dyDescent="0.25">
      <c r="AY1026" s="134">
        <v>997</v>
      </c>
      <c r="AZ1026" s="119">
        <f t="shared" si="391"/>
        <v>-18.53559066302023</v>
      </c>
      <c r="BA1026" s="140">
        <f t="shared" si="392"/>
        <v>2.582578984464576E-4</v>
      </c>
      <c r="BB1026" s="140">
        <f t="shared" si="393"/>
        <v>0.49521280752807778</v>
      </c>
      <c r="BC1026" s="119" t="str">
        <f t="shared" si="394"/>
        <v/>
      </c>
      <c r="BD1026" s="119">
        <f t="shared" si="395"/>
        <v>2.582578984464576E-4</v>
      </c>
      <c r="BE1026" s="119" t="str">
        <f t="shared" si="396"/>
        <v/>
      </c>
      <c r="BF1026" s="119">
        <f t="shared" si="397"/>
        <v>0</v>
      </c>
      <c r="BG1026" s="119">
        <f t="shared" si="398"/>
        <v>2.582578984464576E-4</v>
      </c>
      <c r="BH1026" s="119" t="str">
        <f t="shared" si="399"/>
        <v/>
      </c>
      <c r="BM1026" s="134">
        <v>997</v>
      </c>
      <c r="BN1026" s="119">
        <f t="shared" si="400"/>
        <v>-5.8829559456750502E-2</v>
      </c>
      <c r="BO1026" s="140">
        <f t="shared" si="401"/>
        <v>8.1370024445182224E-2</v>
      </c>
      <c r="BP1026" s="140">
        <f t="shared" si="402"/>
        <v>0.49521280752807811</v>
      </c>
      <c r="BQ1026" s="119" t="str">
        <f t="shared" si="403"/>
        <v/>
      </c>
      <c r="BR1026" s="119">
        <f t="shared" si="404"/>
        <v>8.1370024445182224E-2</v>
      </c>
      <c r="BS1026" s="119" t="str">
        <f t="shared" si="405"/>
        <v/>
      </c>
      <c r="BT1026" s="140">
        <f t="shared" si="406"/>
        <v>0</v>
      </c>
      <c r="BU1026" s="119">
        <f t="shared" si="407"/>
        <v>8.1370024445182224E-2</v>
      </c>
      <c r="BV1026" s="119" t="str">
        <f t="shared" si="408"/>
        <v/>
      </c>
      <c r="BZ1026" s="136">
        <f t="shared" si="390"/>
        <v>6.4256000000001183</v>
      </c>
      <c r="CA1026" s="119">
        <f t="shared" si="388"/>
        <v>0.4910228406061915</v>
      </c>
      <c r="CB1026" s="119">
        <f t="shared" si="389"/>
        <v>7.1668340785402407E-4</v>
      </c>
      <c r="CC1026" s="119" t="str">
        <f t="shared" si="409"/>
        <v/>
      </c>
      <c r="CD1026" s="121" t="str">
        <f t="shared" si="410"/>
        <v/>
      </c>
    </row>
    <row r="1027" spans="51:82" ht="20.100000000000001" customHeight="1" x14ac:dyDescent="0.25">
      <c r="AY1027" s="134">
        <v>998</v>
      </c>
      <c r="AZ1027" s="119">
        <f t="shared" si="391"/>
        <v>-12.35706044201379</v>
      </c>
      <c r="BA1027" s="140">
        <f t="shared" si="392"/>
        <v>2.5826822896900454E-4</v>
      </c>
      <c r="BB1027" s="140">
        <f t="shared" si="393"/>
        <v>0.49680849579953623</v>
      </c>
      <c r="BC1027" s="119" t="str">
        <f t="shared" si="394"/>
        <v/>
      </c>
      <c r="BD1027" s="119">
        <f t="shared" si="395"/>
        <v>2.5826822896900454E-4</v>
      </c>
      <c r="BE1027" s="119" t="str">
        <f t="shared" si="396"/>
        <v/>
      </c>
      <c r="BF1027" s="119">
        <f t="shared" si="397"/>
        <v>0</v>
      </c>
      <c r="BG1027" s="119">
        <f t="shared" si="398"/>
        <v>2.5826822896900454E-4</v>
      </c>
      <c r="BH1027" s="119" t="str">
        <f t="shared" si="399"/>
        <v/>
      </c>
      <c r="BM1027" s="134">
        <v>998</v>
      </c>
      <c r="BN1027" s="119">
        <f t="shared" si="400"/>
        <v>-3.9219706304500335E-2</v>
      </c>
      <c r="BO1027" s="140">
        <f t="shared" si="401"/>
        <v>8.1373279311256916E-2</v>
      </c>
      <c r="BP1027" s="140">
        <f t="shared" si="402"/>
        <v>0.49680849579953645</v>
      </c>
      <c r="BQ1027" s="119" t="str">
        <f t="shared" si="403"/>
        <v/>
      </c>
      <c r="BR1027" s="119">
        <f t="shared" si="404"/>
        <v>8.1373279311256916E-2</v>
      </c>
      <c r="BS1027" s="119" t="str">
        <f t="shared" si="405"/>
        <v/>
      </c>
      <c r="BT1027" s="140">
        <f t="shared" si="406"/>
        <v>0</v>
      </c>
      <c r="BU1027" s="119">
        <f t="shared" si="407"/>
        <v>8.1373279311256916E-2</v>
      </c>
      <c r="BV1027" s="119" t="str">
        <f t="shared" si="408"/>
        <v/>
      </c>
      <c r="BZ1027" s="136">
        <f t="shared" si="390"/>
        <v>6.4320000000001185</v>
      </c>
      <c r="CA1027" s="119">
        <f t="shared" si="388"/>
        <v>0.49030615719833748</v>
      </c>
      <c r="CB1027" s="119">
        <f t="shared" si="389"/>
        <v>7.1617299773429899E-4</v>
      </c>
      <c r="CC1027" s="119" t="str">
        <f t="shared" si="409"/>
        <v/>
      </c>
      <c r="CD1027" s="121" t="str">
        <f t="shared" si="410"/>
        <v/>
      </c>
    </row>
    <row r="1028" spans="51:82" ht="20.100000000000001" customHeight="1" x14ac:dyDescent="0.25">
      <c r="AY1028" s="134">
        <v>999</v>
      </c>
      <c r="AZ1028" s="119">
        <f t="shared" si="391"/>
        <v>-6.1785302210064401</v>
      </c>
      <c r="BA1028" s="140">
        <f t="shared" si="392"/>
        <v>2.5827442748088165E-4</v>
      </c>
      <c r="BB1028" s="140">
        <f t="shared" si="393"/>
        <v>0.49840423513376841</v>
      </c>
      <c r="BC1028" s="119" t="str">
        <f t="shared" si="394"/>
        <v/>
      </c>
      <c r="BD1028" s="119">
        <f t="shared" si="395"/>
        <v>2.5827442748088165E-4</v>
      </c>
      <c r="BE1028" s="119" t="str">
        <f t="shared" si="396"/>
        <v/>
      </c>
      <c r="BF1028" s="119">
        <f t="shared" si="397"/>
        <v>0</v>
      </c>
      <c r="BG1028" s="119">
        <f t="shared" si="398"/>
        <v>2.5827442748088165E-4</v>
      </c>
      <c r="BH1028" s="119" t="str">
        <f t="shared" si="399"/>
        <v/>
      </c>
      <c r="BM1028" s="134">
        <v>999</v>
      </c>
      <c r="BN1028" s="119">
        <f t="shared" si="400"/>
        <v>-1.9609853152250167E-2</v>
      </c>
      <c r="BO1028" s="140">
        <f t="shared" si="401"/>
        <v>8.1375232293396077E-2</v>
      </c>
      <c r="BP1028" s="140">
        <f t="shared" si="402"/>
        <v>0.49840423513376847</v>
      </c>
      <c r="BQ1028" s="119" t="str">
        <f t="shared" si="403"/>
        <v/>
      </c>
      <c r="BR1028" s="119">
        <f t="shared" si="404"/>
        <v>8.1375232293396077E-2</v>
      </c>
      <c r="BS1028" s="119" t="str">
        <f t="shared" si="405"/>
        <v/>
      </c>
      <c r="BT1028" s="140">
        <f t="shared" si="406"/>
        <v>0</v>
      </c>
      <c r="BU1028" s="119">
        <f t="shared" si="407"/>
        <v>8.1375232293396077E-2</v>
      </c>
      <c r="BV1028" s="119" t="str">
        <f t="shared" si="408"/>
        <v/>
      </c>
      <c r="BZ1028" s="136">
        <f t="shared" si="390"/>
        <v>6.4384000000001187</v>
      </c>
      <c r="CA1028" s="119">
        <f t="shared" si="388"/>
        <v>0.48958998420060318</v>
      </c>
      <c r="CB1028" s="119">
        <f t="shared" si="389"/>
        <v>7.1566118148358449E-4</v>
      </c>
      <c r="CC1028" s="119" t="str">
        <f t="shared" si="409"/>
        <v/>
      </c>
      <c r="CD1028" s="121" t="str">
        <f t="shared" si="410"/>
        <v/>
      </c>
    </row>
    <row r="1029" spans="51:82" ht="20.100000000000001" customHeight="1" x14ac:dyDescent="0.25">
      <c r="AY1029" s="134">
        <v>1000</v>
      </c>
      <c r="AZ1029" s="119">
        <f t="shared" si="391"/>
        <v>0</v>
      </c>
      <c r="BA1029" s="140">
        <f t="shared" si="392"/>
        <v>2.5827649368456631E-4</v>
      </c>
      <c r="BB1029" s="140">
        <f t="shared" si="393"/>
        <v>0.5</v>
      </c>
      <c r="BC1029" s="119" t="str">
        <f t="shared" si="394"/>
        <v/>
      </c>
      <c r="BD1029" s="119">
        <f t="shared" si="395"/>
        <v>2.5827649368456631E-4</v>
      </c>
      <c r="BE1029" s="119">
        <f t="shared" si="396"/>
        <v>2.5827649368456631E-4</v>
      </c>
      <c r="BF1029" s="119">
        <f t="shared" si="397"/>
        <v>0</v>
      </c>
      <c r="BG1029" s="119">
        <f t="shared" si="398"/>
        <v>2.5827649368456631E-4</v>
      </c>
      <c r="BH1029" s="119" t="str">
        <f t="shared" si="399"/>
        <v/>
      </c>
      <c r="BM1029" s="134">
        <v>1000</v>
      </c>
      <c r="BN1029" s="119">
        <f t="shared" si="400"/>
        <v>0</v>
      </c>
      <c r="BO1029" s="140">
        <f t="shared" si="401"/>
        <v>8.1375883297858442E-2</v>
      </c>
      <c r="BP1029" s="140">
        <f t="shared" si="402"/>
        <v>0.5</v>
      </c>
      <c r="BQ1029" s="119" t="str">
        <f t="shared" si="403"/>
        <v/>
      </c>
      <c r="BR1029" s="119">
        <f t="shared" si="404"/>
        <v>8.1375883297858442E-2</v>
      </c>
      <c r="BS1029" s="119">
        <f t="shared" si="405"/>
        <v>8.1375883297858442E-2</v>
      </c>
      <c r="BT1029" s="140">
        <f t="shared" si="406"/>
        <v>0</v>
      </c>
      <c r="BU1029" s="119">
        <f t="shared" si="407"/>
        <v>8.1375883297858442E-2</v>
      </c>
      <c r="BV1029" s="119" t="str">
        <f t="shared" si="408"/>
        <v/>
      </c>
      <c r="BZ1029" s="136">
        <f t="shared" si="390"/>
        <v>6.4448000000001189</v>
      </c>
      <c r="CA1029" s="119">
        <f t="shared" si="388"/>
        <v>0.48887432301911959</v>
      </c>
      <c r="CB1029" s="119">
        <f t="shared" si="389"/>
        <v>7.1514796614902121E-4</v>
      </c>
      <c r="CC1029" s="119" t="str">
        <f t="shared" si="409"/>
        <v/>
      </c>
      <c r="CD1029" s="121" t="str">
        <f t="shared" si="410"/>
        <v/>
      </c>
    </row>
    <row r="1030" spans="51:82" ht="20.100000000000001" customHeight="1" x14ac:dyDescent="0.25">
      <c r="AY1030" s="134">
        <v>1001</v>
      </c>
      <c r="AZ1030" s="119">
        <f t="shared" si="391"/>
        <v>6.1785302210064401</v>
      </c>
      <c r="BA1030" s="140">
        <f t="shared" si="392"/>
        <v>2.5827442748088165E-4</v>
      </c>
      <c r="BB1030" s="140">
        <f t="shared" si="393"/>
        <v>0.50159576486623159</v>
      </c>
      <c r="BC1030" s="119" t="str">
        <f t="shared" si="394"/>
        <v/>
      </c>
      <c r="BD1030" s="119">
        <f t="shared" si="395"/>
        <v>2.5827442748088165E-4</v>
      </c>
      <c r="BE1030" s="119" t="str">
        <f t="shared" si="396"/>
        <v/>
      </c>
      <c r="BF1030" s="119">
        <f t="shared" si="397"/>
        <v>0</v>
      </c>
      <c r="BG1030" s="119">
        <f t="shared" si="398"/>
        <v>2.5827442748088165E-4</v>
      </c>
      <c r="BH1030" s="119" t="str">
        <f t="shared" si="399"/>
        <v/>
      </c>
      <c r="BM1030" s="134">
        <v>1001</v>
      </c>
      <c r="BN1030" s="119">
        <f t="shared" si="400"/>
        <v>1.960985315225372E-2</v>
      </c>
      <c r="BO1030" s="140">
        <f t="shared" si="401"/>
        <v>8.1375232293396077E-2</v>
      </c>
      <c r="BP1030" s="140">
        <f t="shared" si="402"/>
        <v>0.50159576486623181</v>
      </c>
      <c r="BQ1030" s="119" t="str">
        <f t="shared" si="403"/>
        <v/>
      </c>
      <c r="BR1030" s="119">
        <f t="shared" si="404"/>
        <v>8.1375232293396077E-2</v>
      </c>
      <c r="BS1030" s="119" t="str">
        <f t="shared" si="405"/>
        <v/>
      </c>
      <c r="BT1030" s="140">
        <f t="shared" si="406"/>
        <v>0</v>
      </c>
      <c r="BU1030" s="119">
        <f t="shared" si="407"/>
        <v>8.1375232293396077E-2</v>
      </c>
      <c r="BV1030" s="119" t="str">
        <f t="shared" si="408"/>
        <v/>
      </c>
      <c r="BZ1030" s="136">
        <f t="shared" si="390"/>
        <v>6.4512000000001191</v>
      </c>
      <c r="CA1030" s="119">
        <f t="shared" si="388"/>
        <v>0.48815917505297057</v>
      </c>
      <c r="CB1030" s="119">
        <f t="shared" si="389"/>
        <v>7.1463335876531531E-4</v>
      </c>
      <c r="CC1030" s="119" t="str">
        <f t="shared" si="409"/>
        <v/>
      </c>
      <c r="CD1030" s="121" t="str">
        <f t="shared" si="410"/>
        <v/>
      </c>
    </row>
    <row r="1031" spans="51:82" ht="20.100000000000001" customHeight="1" x14ac:dyDescent="0.25">
      <c r="AY1031" s="134">
        <v>1002</v>
      </c>
      <c r="AZ1031" s="119">
        <f t="shared" si="391"/>
        <v>12.35706044201288</v>
      </c>
      <c r="BA1031" s="140">
        <f t="shared" si="392"/>
        <v>2.5826822896900454E-4</v>
      </c>
      <c r="BB1031" s="140">
        <f t="shared" si="393"/>
        <v>0.50319150420046355</v>
      </c>
      <c r="BC1031" s="119" t="str">
        <f t="shared" si="394"/>
        <v/>
      </c>
      <c r="BD1031" s="119">
        <f t="shared" si="395"/>
        <v>2.5826822896900454E-4</v>
      </c>
      <c r="BE1031" s="119" t="str">
        <f t="shared" si="396"/>
        <v/>
      </c>
      <c r="BF1031" s="119">
        <f t="shared" si="397"/>
        <v>0</v>
      </c>
      <c r="BG1031" s="119">
        <f t="shared" si="398"/>
        <v>2.5826822896900454E-4</v>
      </c>
      <c r="BH1031" s="119" t="str">
        <f t="shared" si="399"/>
        <v/>
      </c>
      <c r="BM1031" s="134">
        <v>1002</v>
      </c>
      <c r="BN1031" s="119">
        <f t="shared" si="400"/>
        <v>3.9219706304503887E-2</v>
      </c>
      <c r="BO1031" s="140">
        <f t="shared" si="401"/>
        <v>8.1373279311256916E-2</v>
      </c>
      <c r="BP1031" s="140">
        <f t="shared" si="402"/>
        <v>0.50319150420046377</v>
      </c>
      <c r="BQ1031" s="119" t="str">
        <f t="shared" si="403"/>
        <v/>
      </c>
      <c r="BR1031" s="119">
        <f t="shared" si="404"/>
        <v>8.1373279311256916E-2</v>
      </c>
      <c r="BS1031" s="119" t="str">
        <f t="shared" si="405"/>
        <v/>
      </c>
      <c r="BT1031" s="140">
        <f t="shared" si="406"/>
        <v>0</v>
      </c>
      <c r="BU1031" s="119">
        <f t="shared" si="407"/>
        <v>8.1373279311256916E-2</v>
      </c>
      <c r="BV1031" s="119" t="str">
        <f t="shared" si="408"/>
        <v/>
      </c>
      <c r="BZ1031" s="136">
        <f t="shared" si="390"/>
        <v>6.4576000000001192</v>
      </c>
      <c r="CA1031" s="119">
        <f t="shared" si="388"/>
        <v>0.48744454169420526</v>
      </c>
      <c r="CB1031" s="119">
        <f t="shared" si="389"/>
        <v>7.1411736635484946E-4</v>
      </c>
      <c r="CC1031" s="119" t="str">
        <f t="shared" si="409"/>
        <v/>
      </c>
      <c r="CD1031" s="121" t="str">
        <f t="shared" si="410"/>
        <v/>
      </c>
    </row>
    <row r="1032" spans="51:82" ht="20.100000000000001" customHeight="1" x14ac:dyDescent="0.25">
      <c r="AY1032" s="134">
        <v>1003</v>
      </c>
      <c r="AZ1032" s="119">
        <f t="shared" si="391"/>
        <v>18.53559066302023</v>
      </c>
      <c r="BA1032" s="140">
        <f t="shared" si="392"/>
        <v>2.582578984464576E-4</v>
      </c>
      <c r="BB1032" s="140">
        <f t="shared" si="393"/>
        <v>0.50478719247192227</v>
      </c>
      <c r="BC1032" s="119" t="str">
        <f t="shared" si="394"/>
        <v/>
      </c>
      <c r="BD1032" s="119">
        <f t="shared" si="395"/>
        <v>2.582578984464576E-4</v>
      </c>
      <c r="BE1032" s="119" t="str">
        <f t="shared" si="396"/>
        <v/>
      </c>
      <c r="BF1032" s="119">
        <f t="shared" si="397"/>
        <v>0</v>
      </c>
      <c r="BG1032" s="119">
        <f t="shared" si="398"/>
        <v>2.582578984464576E-4</v>
      </c>
      <c r="BH1032" s="119" t="str">
        <f t="shared" si="399"/>
        <v/>
      </c>
      <c r="BM1032" s="134">
        <v>1003</v>
      </c>
      <c r="BN1032" s="119">
        <f t="shared" si="400"/>
        <v>5.8829559456754055E-2</v>
      </c>
      <c r="BO1032" s="140">
        <f t="shared" si="401"/>
        <v>8.1370024445182224E-2</v>
      </c>
      <c r="BP1032" s="140">
        <f t="shared" si="402"/>
        <v>0.50478719247192216</v>
      </c>
      <c r="BQ1032" s="119" t="str">
        <f t="shared" si="403"/>
        <v/>
      </c>
      <c r="BR1032" s="119">
        <f t="shared" si="404"/>
        <v>8.1370024445182224E-2</v>
      </c>
      <c r="BS1032" s="119" t="str">
        <f t="shared" si="405"/>
        <v/>
      </c>
      <c r="BT1032" s="140">
        <f t="shared" si="406"/>
        <v>0</v>
      </c>
      <c r="BU1032" s="119">
        <f t="shared" si="407"/>
        <v>8.1370024445182224E-2</v>
      </c>
      <c r="BV1032" s="119" t="str">
        <f t="shared" si="408"/>
        <v/>
      </c>
      <c r="BZ1032" s="136">
        <f t="shared" si="390"/>
        <v>6.4640000000001194</v>
      </c>
      <c r="CA1032" s="119">
        <f t="shared" si="388"/>
        <v>0.48673042432785041</v>
      </c>
      <c r="CB1032" s="119">
        <f t="shared" si="389"/>
        <v>7.1359999592512935E-4</v>
      </c>
      <c r="CC1032" s="119" t="str">
        <f t="shared" si="409"/>
        <v/>
      </c>
      <c r="CD1032" s="121" t="str">
        <f t="shared" si="410"/>
        <v/>
      </c>
    </row>
    <row r="1033" spans="51:82" ht="20.100000000000001" customHeight="1" x14ac:dyDescent="0.25">
      <c r="AY1033" s="134">
        <v>1004</v>
      </c>
      <c r="AZ1033" s="119">
        <f t="shared" si="391"/>
        <v>24.71412088402667</v>
      </c>
      <c r="BA1033" s="140">
        <f t="shared" si="392"/>
        <v>2.5824343640908542E-4</v>
      </c>
      <c r="BB1033" s="140">
        <f t="shared" si="393"/>
        <v>0.50638280415228387</v>
      </c>
      <c r="BC1033" s="119" t="str">
        <f t="shared" si="394"/>
        <v/>
      </c>
      <c r="BD1033" s="119">
        <f t="shared" si="395"/>
        <v>2.5824343640908542E-4</v>
      </c>
      <c r="BE1033" s="119" t="str">
        <f t="shared" si="396"/>
        <v/>
      </c>
      <c r="BF1033" s="119">
        <f t="shared" si="397"/>
        <v>0</v>
      </c>
      <c r="BG1033" s="119">
        <f t="shared" si="398"/>
        <v>2.5824343640908542E-4</v>
      </c>
      <c r="BH1033" s="119" t="str">
        <f t="shared" si="399"/>
        <v/>
      </c>
      <c r="BM1033" s="134">
        <v>1004</v>
      </c>
      <c r="BN1033" s="119">
        <f t="shared" si="400"/>
        <v>7.8439412609004222E-2</v>
      </c>
      <c r="BO1033" s="140">
        <f t="shared" si="401"/>
        <v>8.1365467851399101E-2</v>
      </c>
      <c r="BP1033" s="140">
        <f t="shared" si="402"/>
        <v>0.50638280415228387</v>
      </c>
      <c r="BQ1033" s="119" t="str">
        <f t="shared" si="403"/>
        <v/>
      </c>
      <c r="BR1033" s="119">
        <f t="shared" si="404"/>
        <v>8.1365467851399101E-2</v>
      </c>
      <c r="BS1033" s="119" t="str">
        <f t="shared" si="405"/>
        <v/>
      </c>
      <c r="BT1033" s="140">
        <f t="shared" si="406"/>
        <v>0</v>
      </c>
      <c r="BU1033" s="119">
        <f t="shared" si="407"/>
        <v>8.1365467851399101E-2</v>
      </c>
      <c r="BV1033" s="119" t="str">
        <f t="shared" si="408"/>
        <v/>
      </c>
      <c r="BZ1033" s="136">
        <f t="shared" si="390"/>
        <v>6.4704000000001196</v>
      </c>
      <c r="CA1033" s="119">
        <f t="shared" si="388"/>
        <v>0.48601682433192528</v>
      </c>
      <c r="CB1033" s="119">
        <f t="shared" si="389"/>
        <v>7.1308125447433479E-4</v>
      </c>
      <c r="CC1033" s="119" t="str">
        <f t="shared" si="409"/>
        <v/>
      </c>
      <c r="CD1033" s="121" t="str">
        <f t="shared" si="410"/>
        <v/>
      </c>
    </row>
    <row r="1034" spans="51:82" ht="20.100000000000001" customHeight="1" x14ac:dyDescent="0.25">
      <c r="AY1034" s="134">
        <v>1005</v>
      </c>
      <c r="AZ1034" s="119">
        <f t="shared" si="391"/>
        <v>30.89265110503311</v>
      </c>
      <c r="BA1034" s="140">
        <f t="shared" si="392"/>
        <v>2.5822484355101489E-4</v>
      </c>
      <c r="BB1034" s="140">
        <f t="shared" si="393"/>
        <v>0.50797831371690194</v>
      </c>
      <c r="BC1034" s="119" t="str">
        <f t="shared" si="394"/>
        <v/>
      </c>
      <c r="BD1034" s="119">
        <f t="shared" si="395"/>
        <v>2.5822484355101489E-4</v>
      </c>
      <c r="BE1034" s="119" t="str">
        <f t="shared" si="396"/>
        <v/>
      </c>
      <c r="BF1034" s="119">
        <f t="shared" si="397"/>
        <v>0</v>
      </c>
      <c r="BG1034" s="119">
        <f t="shared" si="398"/>
        <v>2.5822484355101489E-4</v>
      </c>
      <c r="BH1034" s="119" t="str">
        <f t="shared" si="399"/>
        <v/>
      </c>
      <c r="BM1034" s="134">
        <v>1005</v>
      </c>
      <c r="BN1034" s="119">
        <f t="shared" si="400"/>
        <v>9.8049265761257942E-2</v>
      </c>
      <c r="BO1034" s="140">
        <f t="shared" si="401"/>
        <v>8.1359609748608036E-2</v>
      </c>
      <c r="BP1034" s="140">
        <f t="shared" si="402"/>
        <v>0.50797831371690216</v>
      </c>
      <c r="BQ1034" s="119" t="str">
        <f t="shared" si="403"/>
        <v/>
      </c>
      <c r="BR1034" s="119">
        <f t="shared" si="404"/>
        <v>8.1359609748608036E-2</v>
      </c>
      <c r="BS1034" s="119" t="str">
        <f t="shared" si="405"/>
        <v/>
      </c>
      <c r="BT1034" s="140">
        <f t="shared" si="406"/>
        <v>0</v>
      </c>
      <c r="BU1034" s="119">
        <f t="shared" si="407"/>
        <v>8.1359609748608036E-2</v>
      </c>
      <c r="BV1034" s="119" t="str">
        <f t="shared" si="408"/>
        <v/>
      </c>
      <c r="BZ1034" s="136">
        <f t="shared" si="390"/>
        <v>6.4768000000001198</v>
      </c>
      <c r="CA1034" s="119">
        <f t="shared" si="388"/>
        <v>0.48530374307745094</v>
      </c>
      <c r="CB1034" s="119">
        <f t="shared" si="389"/>
        <v>7.1256114898543554E-4</v>
      </c>
      <c r="CC1034" s="119" t="str">
        <f t="shared" si="409"/>
        <v/>
      </c>
      <c r="CD1034" s="121" t="str">
        <f t="shared" si="410"/>
        <v/>
      </c>
    </row>
    <row r="1035" spans="51:82" ht="20.100000000000001" customHeight="1" x14ac:dyDescent="0.25">
      <c r="AY1035" s="134">
        <v>1006</v>
      </c>
      <c r="AZ1035" s="119">
        <f t="shared" si="391"/>
        <v>37.07118132603955</v>
      </c>
      <c r="BA1035" s="140">
        <f t="shared" si="392"/>
        <v>2.5820212076459967E-4</v>
      </c>
      <c r="BB1035" s="140">
        <f t="shared" si="393"/>
        <v>0.50957369564603039</v>
      </c>
      <c r="BC1035" s="119" t="str">
        <f t="shared" si="394"/>
        <v/>
      </c>
      <c r="BD1035" s="119">
        <f t="shared" si="395"/>
        <v>2.5820212076459967E-4</v>
      </c>
      <c r="BE1035" s="119" t="str">
        <f t="shared" si="396"/>
        <v/>
      </c>
      <c r="BF1035" s="119">
        <f t="shared" si="397"/>
        <v>0</v>
      </c>
      <c r="BG1035" s="119">
        <f t="shared" si="398"/>
        <v>2.5820212076459967E-4</v>
      </c>
      <c r="BH1035" s="119" t="str">
        <f t="shared" si="399"/>
        <v/>
      </c>
      <c r="BM1035" s="134">
        <v>1006</v>
      </c>
      <c r="BN1035" s="119">
        <f t="shared" si="400"/>
        <v>0.11765911891350811</v>
      </c>
      <c r="BO1035" s="140">
        <f t="shared" si="401"/>
        <v>8.1352450417965322E-2</v>
      </c>
      <c r="BP1035" s="140">
        <f t="shared" si="402"/>
        <v>0.50957369564603061</v>
      </c>
      <c r="BQ1035" s="119" t="str">
        <f t="shared" si="403"/>
        <v/>
      </c>
      <c r="BR1035" s="119">
        <f t="shared" si="404"/>
        <v>8.1352450417965322E-2</v>
      </c>
      <c r="BS1035" s="119" t="str">
        <f t="shared" si="405"/>
        <v/>
      </c>
      <c r="BT1035" s="140">
        <f t="shared" si="406"/>
        <v>0</v>
      </c>
      <c r="BU1035" s="119">
        <f t="shared" si="407"/>
        <v>8.1352450417965322E-2</v>
      </c>
      <c r="BV1035" s="119" t="str">
        <f t="shared" si="408"/>
        <v/>
      </c>
      <c r="BZ1035" s="136">
        <f t="shared" si="390"/>
        <v>6.48320000000012</v>
      </c>
      <c r="CA1035" s="119">
        <f t="shared" si="388"/>
        <v>0.48459118192846551</v>
      </c>
      <c r="CB1035" s="119">
        <f t="shared" si="389"/>
        <v>7.1203968642896687E-4</v>
      </c>
      <c r="CC1035" s="119" t="str">
        <f t="shared" si="409"/>
        <v/>
      </c>
      <c r="CD1035" s="121" t="str">
        <f t="shared" si="410"/>
        <v/>
      </c>
    </row>
    <row r="1036" spans="51:82" ht="20.100000000000001" customHeight="1" x14ac:dyDescent="0.25">
      <c r="AY1036" s="134">
        <v>1007</v>
      </c>
      <c r="AZ1036" s="119">
        <f t="shared" si="391"/>
        <v>43.2497115470469</v>
      </c>
      <c r="BA1036" s="140">
        <f t="shared" si="392"/>
        <v>2.5817526914034882E-4</v>
      </c>
      <c r="BB1036" s="140">
        <f t="shared" si="393"/>
        <v>0.51116892442604955</v>
      </c>
      <c r="BC1036" s="119" t="str">
        <f t="shared" si="394"/>
        <v/>
      </c>
      <c r="BD1036" s="119">
        <f t="shared" si="395"/>
        <v>2.5817526914034882E-4</v>
      </c>
      <c r="BE1036" s="119" t="str">
        <f t="shared" si="396"/>
        <v/>
      </c>
      <c r="BF1036" s="119">
        <f t="shared" si="397"/>
        <v>0</v>
      </c>
      <c r="BG1036" s="119">
        <f t="shared" si="398"/>
        <v>2.5817526914034882E-4</v>
      </c>
      <c r="BH1036" s="119" t="str">
        <f t="shared" si="399"/>
        <v/>
      </c>
      <c r="BM1036" s="134">
        <v>1007</v>
      </c>
      <c r="BN1036" s="119">
        <f t="shared" si="400"/>
        <v>0.13726897206575828</v>
      </c>
      <c r="BO1036" s="140">
        <f t="shared" si="401"/>
        <v>8.1343990203060657E-2</v>
      </c>
      <c r="BP1036" s="140">
        <f t="shared" si="402"/>
        <v>0.51116892442604955</v>
      </c>
      <c r="BQ1036" s="119" t="str">
        <f t="shared" si="403"/>
        <v/>
      </c>
      <c r="BR1036" s="119">
        <f t="shared" si="404"/>
        <v>8.1343990203060657E-2</v>
      </c>
      <c r="BS1036" s="119" t="str">
        <f t="shared" si="405"/>
        <v/>
      </c>
      <c r="BT1036" s="140">
        <f t="shared" si="406"/>
        <v>0</v>
      </c>
      <c r="BU1036" s="119">
        <f t="shared" si="407"/>
        <v>8.1343990203060657E-2</v>
      </c>
      <c r="BV1036" s="119" t="str">
        <f t="shared" si="408"/>
        <v/>
      </c>
      <c r="BZ1036" s="136">
        <f t="shared" si="390"/>
        <v>6.4896000000001202</v>
      </c>
      <c r="CA1036" s="119">
        <f t="shared" si="388"/>
        <v>0.48387914224203654</v>
      </c>
      <c r="CB1036" s="119">
        <f t="shared" si="389"/>
        <v>7.1151687376302952E-4</v>
      </c>
      <c r="CC1036" s="119" t="str">
        <f t="shared" si="409"/>
        <v/>
      </c>
      <c r="CD1036" s="121" t="str">
        <f t="shared" si="410"/>
        <v/>
      </c>
    </row>
    <row r="1037" spans="51:82" ht="20.100000000000001" customHeight="1" x14ac:dyDescent="0.25">
      <c r="AY1037" s="134">
        <v>1008</v>
      </c>
      <c r="AZ1037" s="119">
        <f t="shared" si="391"/>
        <v>49.42824176805334</v>
      </c>
      <c r="BA1037" s="140">
        <f t="shared" si="392"/>
        <v>2.5814428996683958E-4</v>
      </c>
      <c r="BB1037" s="140">
        <f t="shared" si="393"/>
        <v>0.51276397455068801</v>
      </c>
      <c r="BC1037" s="119" t="str">
        <f t="shared" si="394"/>
        <v/>
      </c>
      <c r="BD1037" s="119">
        <f t="shared" si="395"/>
        <v>2.5814428996683958E-4</v>
      </c>
      <c r="BE1037" s="119" t="str">
        <f t="shared" si="396"/>
        <v/>
      </c>
      <c r="BF1037" s="119">
        <f t="shared" si="397"/>
        <v>0</v>
      </c>
      <c r="BG1037" s="119">
        <f t="shared" si="398"/>
        <v>2.5814428996683958E-4</v>
      </c>
      <c r="BH1037" s="119" t="str">
        <f t="shared" si="399"/>
        <v/>
      </c>
      <c r="BM1037" s="134">
        <v>1008</v>
      </c>
      <c r="BN1037" s="119">
        <f t="shared" si="400"/>
        <v>0.156878825218012</v>
      </c>
      <c r="BO1037" s="140">
        <f t="shared" si="401"/>
        <v>8.1334229509889597E-2</v>
      </c>
      <c r="BP1037" s="140">
        <f t="shared" si="402"/>
        <v>0.51276397455068823</v>
      </c>
      <c r="BQ1037" s="119" t="str">
        <f t="shared" si="403"/>
        <v/>
      </c>
      <c r="BR1037" s="119">
        <f t="shared" si="404"/>
        <v>8.1334229509889597E-2</v>
      </c>
      <c r="BS1037" s="119" t="str">
        <f t="shared" si="405"/>
        <v/>
      </c>
      <c r="BT1037" s="140">
        <f t="shared" si="406"/>
        <v>0</v>
      </c>
      <c r="BU1037" s="119">
        <f t="shared" si="407"/>
        <v>8.1334229509889597E-2</v>
      </c>
      <c r="BV1037" s="119" t="str">
        <f t="shared" si="408"/>
        <v/>
      </c>
      <c r="BZ1037" s="136">
        <f t="shared" si="390"/>
        <v>6.4960000000001203</v>
      </c>
      <c r="CA1037" s="119">
        <f t="shared" si="388"/>
        <v>0.48316762536827351</v>
      </c>
      <c r="CB1037" s="119">
        <f t="shared" si="389"/>
        <v>7.1099271793206853E-4</v>
      </c>
      <c r="CC1037" s="119" t="str">
        <f t="shared" si="409"/>
        <v/>
      </c>
      <c r="CD1037" s="121" t="str">
        <f t="shared" si="410"/>
        <v/>
      </c>
    </row>
    <row r="1038" spans="51:82" ht="20.100000000000001" customHeight="1" x14ac:dyDescent="0.25">
      <c r="AY1038" s="134">
        <v>1009</v>
      </c>
      <c r="AZ1038" s="119">
        <f t="shared" si="391"/>
        <v>55.60677198905978</v>
      </c>
      <c r="BA1038" s="140">
        <f t="shared" si="392"/>
        <v>2.5810918473061423E-4</v>
      </c>
      <c r="BB1038" s="140">
        <f t="shared" si="393"/>
        <v>0.51435882052224891</v>
      </c>
      <c r="BC1038" s="119" t="str">
        <f t="shared" si="394"/>
        <v/>
      </c>
      <c r="BD1038" s="119">
        <f t="shared" si="395"/>
        <v>2.5810918473061423E-4</v>
      </c>
      <c r="BE1038" s="119" t="str">
        <f t="shared" si="396"/>
        <v/>
      </c>
      <c r="BF1038" s="119">
        <f t="shared" si="397"/>
        <v>0</v>
      </c>
      <c r="BG1038" s="119">
        <f t="shared" si="398"/>
        <v>2.5810918473061423E-4</v>
      </c>
      <c r="BH1038" s="119" t="str">
        <f t="shared" si="399"/>
        <v/>
      </c>
      <c r="BM1038" s="134">
        <v>1009</v>
      </c>
      <c r="BN1038" s="119">
        <f t="shared" si="400"/>
        <v>0.17648867837026216</v>
      </c>
      <c r="BO1038" s="140">
        <f t="shared" si="401"/>
        <v>8.1323168806821111E-2</v>
      </c>
      <c r="BP1038" s="140">
        <f t="shared" si="402"/>
        <v>0.51435882052224913</v>
      </c>
      <c r="BQ1038" s="119" t="str">
        <f t="shared" si="403"/>
        <v/>
      </c>
      <c r="BR1038" s="119">
        <f t="shared" si="404"/>
        <v>8.1323168806821111E-2</v>
      </c>
      <c r="BS1038" s="119" t="str">
        <f t="shared" si="405"/>
        <v/>
      </c>
      <c r="BT1038" s="140">
        <f t="shared" si="406"/>
        <v>0</v>
      </c>
      <c r="BU1038" s="119">
        <f t="shared" si="407"/>
        <v>8.1323168806821111E-2</v>
      </c>
      <c r="BV1038" s="119" t="str">
        <f t="shared" si="408"/>
        <v/>
      </c>
      <c r="BZ1038" s="136">
        <f t="shared" si="390"/>
        <v>6.5024000000001205</v>
      </c>
      <c r="CA1038" s="119">
        <f t="shared" si="388"/>
        <v>0.48245663265034144</v>
      </c>
      <c r="CB1038" s="119">
        <f t="shared" si="389"/>
        <v>7.104672258695377E-4</v>
      </c>
      <c r="CC1038" s="119" t="str">
        <f t="shared" si="409"/>
        <v/>
      </c>
      <c r="CD1038" s="121" t="str">
        <f t="shared" si="410"/>
        <v/>
      </c>
    </row>
    <row r="1039" spans="51:82" ht="20.100000000000001" customHeight="1" x14ac:dyDescent="0.25">
      <c r="AY1039" s="134">
        <v>1010</v>
      </c>
      <c r="AZ1039" s="119">
        <f t="shared" si="391"/>
        <v>61.78530221006622</v>
      </c>
      <c r="BA1039" s="140">
        <f t="shared" si="392"/>
        <v>2.5806995511606148E-4</v>
      </c>
      <c r="BB1039" s="140">
        <f t="shared" si="393"/>
        <v>0.51595343685283068</v>
      </c>
      <c r="BC1039" s="119" t="str">
        <f t="shared" si="394"/>
        <v/>
      </c>
      <c r="BD1039" s="119">
        <f t="shared" si="395"/>
        <v>2.5806995511606148E-4</v>
      </c>
      <c r="BE1039" s="119" t="str">
        <f t="shared" si="396"/>
        <v/>
      </c>
      <c r="BF1039" s="119">
        <f t="shared" si="397"/>
        <v>0</v>
      </c>
      <c r="BG1039" s="119">
        <f t="shared" si="398"/>
        <v>2.5806995511606148E-4</v>
      </c>
      <c r="BH1039" s="119" t="str">
        <f t="shared" si="399"/>
        <v/>
      </c>
      <c r="BM1039" s="134">
        <v>1010</v>
      </c>
      <c r="BN1039" s="119">
        <f t="shared" si="400"/>
        <v>0.19609853152251233</v>
      </c>
      <c r="BO1039" s="140">
        <f t="shared" si="401"/>
        <v>8.131080862456011E-2</v>
      </c>
      <c r="BP1039" s="140">
        <f t="shared" si="402"/>
        <v>0.5159534368528309</v>
      </c>
      <c r="BQ1039" s="119" t="str">
        <f t="shared" si="403"/>
        <v/>
      </c>
      <c r="BR1039" s="119">
        <f t="shared" si="404"/>
        <v>8.131080862456011E-2</v>
      </c>
      <c r="BS1039" s="119" t="str">
        <f t="shared" si="405"/>
        <v/>
      </c>
      <c r="BT1039" s="140">
        <f t="shared" si="406"/>
        <v>0</v>
      </c>
      <c r="BU1039" s="119">
        <f t="shared" si="407"/>
        <v>8.131080862456011E-2</v>
      </c>
      <c r="BV1039" s="119" t="str">
        <f t="shared" si="408"/>
        <v/>
      </c>
      <c r="BZ1039" s="136">
        <f t="shared" si="390"/>
        <v>6.5088000000001207</v>
      </c>
      <c r="CA1039" s="119">
        <f t="shared" si="388"/>
        <v>0.48174616542447191</v>
      </c>
      <c r="CB1039" s="119">
        <f t="shared" si="389"/>
        <v>7.0994040449368079E-4</v>
      </c>
      <c r="CC1039" s="119" t="str">
        <f t="shared" si="409"/>
        <v/>
      </c>
      <c r="CD1039" s="121" t="str">
        <f t="shared" si="410"/>
        <v/>
      </c>
    </row>
    <row r="1040" spans="51:82" ht="20.100000000000001" customHeight="1" x14ac:dyDescent="0.25">
      <c r="AY1040" s="134">
        <v>1011</v>
      </c>
      <c r="AZ1040" s="119">
        <f t="shared" si="391"/>
        <v>67.96383243107357</v>
      </c>
      <c r="BA1040" s="140">
        <f t="shared" si="392"/>
        <v>2.5802660300528119E-4</v>
      </c>
      <c r="BB1040" s="140">
        <f t="shared" si="393"/>
        <v>0.51754779806554985</v>
      </c>
      <c r="BC1040" s="119" t="str">
        <f t="shared" si="394"/>
        <v/>
      </c>
      <c r="BD1040" s="119">
        <f t="shared" si="395"/>
        <v>2.5802660300528119E-4</v>
      </c>
      <c r="BE1040" s="119" t="str">
        <f t="shared" si="396"/>
        <v/>
      </c>
      <c r="BF1040" s="119">
        <f t="shared" si="397"/>
        <v>0</v>
      </c>
      <c r="BG1040" s="119">
        <f t="shared" si="398"/>
        <v>2.5802660300528119E-4</v>
      </c>
      <c r="BH1040" s="119" t="str">
        <f t="shared" si="399"/>
        <v/>
      </c>
      <c r="BM1040" s="134">
        <v>1011</v>
      </c>
      <c r="BN1040" s="119">
        <f t="shared" si="400"/>
        <v>0.2157083846747625</v>
      </c>
      <c r="BO1040" s="140">
        <f t="shared" si="401"/>
        <v>8.1297149556105078E-2</v>
      </c>
      <c r="BP1040" s="140">
        <f t="shared" si="402"/>
        <v>0.51754779806554974</v>
      </c>
      <c r="BQ1040" s="119" t="str">
        <f t="shared" si="403"/>
        <v/>
      </c>
      <c r="BR1040" s="119">
        <f t="shared" si="404"/>
        <v>8.1297149556105078E-2</v>
      </c>
      <c r="BS1040" s="119" t="str">
        <f t="shared" si="405"/>
        <v/>
      </c>
      <c r="BT1040" s="140">
        <f t="shared" si="406"/>
        <v>0</v>
      </c>
      <c r="BU1040" s="119">
        <f t="shared" si="407"/>
        <v>8.1297149556105078E-2</v>
      </c>
      <c r="BV1040" s="119" t="str">
        <f t="shared" si="408"/>
        <v/>
      </c>
      <c r="BZ1040" s="136">
        <f t="shared" si="390"/>
        <v>6.5152000000001209</v>
      </c>
      <c r="CA1040" s="119">
        <f t="shared" si="388"/>
        <v>0.48103622501997823</v>
      </c>
      <c r="CB1040" s="119">
        <f t="shared" si="389"/>
        <v>7.0941226070975194E-4</v>
      </c>
      <c r="CC1040" s="119" t="str">
        <f t="shared" si="409"/>
        <v/>
      </c>
      <c r="CD1040" s="121" t="str">
        <f t="shared" si="410"/>
        <v/>
      </c>
    </row>
    <row r="1041" spans="51:82" ht="20.100000000000001" customHeight="1" x14ac:dyDescent="0.25">
      <c r="AY1041" s="134">
        <v>1012</v>
      </c>
      <c r="AZ1041" s="119">
        <f t="shared" si="391"/>
        <v>74.14236265208001</v>
      </c>
      <c r="BA1041" s="140">
        <f t="shared" si="392"/>
        <v>2.5797913047793469E-4</v>
      </c>
      <c r="BB1041" s="140">
        <f t="shared" si="393"/>
        <v>0.51914187869576145</v>
      </c>
      <c r="BC1041" s="119" t="str">
        <f t="shared" si="394"/>
        <v/>
      </c>
      <c r="BD1041" s="119">
        <f t="shared" si="395"/>
        <v>2.5797913047793469E-4</v>
      </c>
      <c r="BE1041" s="119" t="str">
        <f t="shared" si="396"/>
        <v/>
      </c>
      <c r="BF1041" s="119">
        <f t="shared" si="397"/>
        <v>0</v>
      </c>
      <c r="BG1041" s="119">
        <f t="shared" si="398"/>
        <v>2.5797913047793469E-4</v>
      </c>
      <c r="BH1041" s="119" t="str">
        <f t="shared" si="399"/>
        <v/>
      </c>
      <c r="BM1041" s="134">
        <v>1012</v>
      </c>
      <c r="BN1041" s="119">
        <f t="shared" si="400"/>
        <v>0.23531823782701622</v>
      </c>
      <c r="BO1041" s="140">
        <f t="shared" si="401"/>
        <v>8.1282192256700497E-2</v>
      </c>
      <c r="BP1041" s="140">
        <f t="shared" si="402"/>
        <v>0.51914187869576156</v>
      </c>
      <c r="BQ1041" s="119" t="str">
        <f t="shared" si="403"/>
        <v/>
      </c>
      <c r="BR1041" s="119">
        <f t="shared" si="404"/>
        <v>8.1282192256700497E-2</v>
      </c>
      <c r="BS1041" s="119" t="str">
        <f t="shared" si="405"/>
        <v/>
      </c>
      <c r="BT1041" s="140">
        <f t="shared" si="406"/>
        <v>0</v>
      </c>
      <c r="BU1041" s="119">
        <f t="shared" si="407"/>
        <v>8.1282192256700497E-2</v>
      </c>
      <c r="BV1041" s="119" t="str">
        <f t="shared" si="408"/>
        <v/>
      </c>
      <c r="BZ1041" s="136">
        <f t="shared" si="390"/>
        <v>6.5216000000001211</v>
      </c>
      <c r="CA1041" s="119">
        <f t="shared" si="388"/>
        <v>0.48032681275926847</v>
      </c>
      <c r="CB1041" s="119">
        <f t="shared" si="389"/>
        <v>7.0888280141290227E-4</v>
      </c>
      <c r="CC1041" s="119" t="str">
        <f t="shared" si="409"/>
        <v/>
      </c>
      <c r="CD1041" s="121" t="str">
        <f t="shared" si="410"/>
        <v/>
      </c>
    </row>
    <row r="1042" spans="51:82" ht="20.100000000000001" customHeight="1" x14ac:dyDescent="0.25">
      <c r="AY1042" s="134">
        <v>1013</v>
      </c>
      <c r="AZ1042" s="119">
        <f t="shared" si="391"/>
        <v>80.32089287308645</v>
      </c>
      <c r="BA1042" s="140">
        <f t="shared" si="392"/>
        <v>2.5792753981107775E-4</v>
      </c>
      <c r="BB1042" s="140">
        <f t="shared" si="393"/>
        <v>0.52073565329228022</v>
      </c>
      <c r="BC1042" s="119" t="str">
        <f t="shared" si="394"/>
        <v/>
      </c>
      <c r="BD1042" s="119">
        <f t="shared" si="395"/>
        <v>2.5792753981107775E-4</v>
      </c>
      <c r="BE1042" s="119" t="str">
        <f t="shared" si="396"/>
        <v/>
      </c>
      <c r="BF1042" s="119">
        <f t="shared" si="397"/>
        <v>0</v>
      </c>
      <c r="BG1042" s="119">
        <f t="shared" si="398"/>
        <v>2.5792753981107775E-4</v>
      </c>
      <c r="BH1042" s="119" t="str">
        <f t="shared" si="399"/>
        <v/>
      </c>
      <c r="BM1042" s="134">
        <v>1013</v>
      </c>
      <c r="BN1042" s="119">
        <f t="shared" si="400"/>
        <v>0.25492809097926639</v>
      </c>
      <c r="BO1042" s="140">
        <f t="shared" si="401"/>
        <v>8.126593744378463E-2</v>
      </c>
      <c r="BP1042" s="140">
        <f t="shared" si="402"/>
        <v>0.52073565329228044</v>
      </c>
      <c r="BQ1042" s="119" t="str">
        <f t="shared" si="403"/>
        <v/>
      </c>
      <c r="BR1042" s="119">
        <f t="shared" si="404"/>
        <v>8.126593744378463E-2</v>
      </c>
      <c r="BS1042" s="119" t="str">
        <f t="shared" si="405"/>
        <v/>
      </c>
      <c r="BT1042" s="140">
        <f t="shared" si="406"/>
        <v>0</v>
      </c>
      <c r="BU1042" s="119">
        <f t="shared" si="407"/>
        <v>8.126593744378463E-2</v>
      </c>
      <c r="BV1042" s="119" t="str">
        <f t="shared" si="408"/>
        <v/>
      </c>
      <c r="BZ1042" s="136">
        <f t="shared" si="390"/>
        <v>6.5280000000001213</v>
      </c>
      <c r="CA1042" s="119">
        <f t="shared" si="388"/>
        <v>0.47961792995785557</v>
      </c>
      <c r="CB1042" s="119">
        <f t="shared" si="389"/>
        <v>7.0835203348207365E-4</v>
      </c>
      <c r="CC1042" s="119" t="str">
        <f t="shared" si="409"/>
        <v/>
      </c>
      <c r="CD1042" s="121" t="str">
        <f t="shared" si="410"/>
        <v/>
      </c>
    </row>
    <row r="1043" spans="51:82" ht="20.100000000000001" customHeight="1" x14ac:dyDescent="0.25">
      <c r="AY1043" s="134">
        <v>1014</v>
      </c>
      <c r="AZ1043" s="119">
        <f t="shared" si="391"/>
        <v>86.49942309409289</v>
      </c>
      <c r="BA1043" s="140">
        <f t="shared" si="392"/>
        <v>2.5787183347897904E-4</v>
      </c>
      <c r="BB1043" s="140">
        <f t="shared" si="393"/>
        <v>0.52232909641859904</v>
      </c>
      <c r="BC1043" s="119" t="str">
        <f t="shared" si="394"/>
        <v/>
      </c>
      <c r="BD1043" s="119">
        <f t="shared" si="395"/>
        <v>2.5787183347897904E-4</v>
      </c>
      <c r="BE1043" s="119" t="str">
        <f t="shared" si="396"/>
        <v/>
      </c>
      <c r="BF1043" s="119">
        <f t="shared" si="397"/>
        <v>0</v>
      </c>
      <c r="BG1043" s="119">
        <f t="shared" si="398"/>
        <v>2.5787183347897904E-4</v>
      </c>
      <c r="BH1043" s="119" t="str">
        <f t="shared" si="399"/>
        <v/>
      </c>
      <c r="BM1043" s="134">
        <v>1014</v>
      </c>
      <c r="BN1043" s="119">
        <f t="shared" si="400"/>
        <v>0.27453794413151655</v>
      </c>
      <c r="BO1043" s="140">
        <f t="shared" si="401"/>
        <v>8.1248385896932063E-2</v>
      </c>
      <c r="BP1043" s="140">
        <f t="shared" si="402"/>
        <v>0.52232909641859915</v>
      </c>
      <c r="BQ1043" s="119" t="str">
        <f t="shared" si="403"/>
        <v/>
      </c>
      <c r="BR1043" s="119">
        <f t="shared" si="404"/>
        <v>8.1248385896932063E-2</v>
      </c>
      <c r="BS1043" s="119" t="str">
        <f t="shared" si="405"/>
        <v/>
      </c>
      <c r="BT1043" s="140">
        <f t="shared" si="406"/>
        <v>0</v>
      </c>
      <c r="BU1043" s="119">
        <f t="shared" si="407"/>
        <v>8.1248385896932063E-2</v>
      </c>
      <c r="BV1043" s="119" t="str">
        <f t="shared" si="408"/>
        <v/>
      </c>
      <c r="BZ1043" s="136">
        <f t="shared" si="390"/>
        <v>6.5344000000001214</v>
      </c>
      <c r="CA1043" s="119">
        <f t="shared" si="388"/>
        <v>0.4789095779243735</v>
      </c>
      <c r="CB1043" s="119">
        <f t="shared" si="389"/>
        <v>7.0781996378477263E-4</v>
      </c>
      <c r="CC1043" s="119" t="str">
        <f t="shared" si="409"/>
        <v/>
      </c>
      <c r="CD1043" s="121" t="str">
        <f t="shared" si="410"/>
        <v/>
      </c>
    </row>
    <row r="1044" spans="51:82" ht="20.100000000000001" customHeight="1" x14ac:dyDescent="0.25">
      <c r="AY1044" s="134">
        <v>1015</v>
      </c>
      <c r="AZ1044" s="119">
        <f t="shared" si="391"/>
        <v>92.67795331510024</v>
      </c>
      <c r="BA1044" s="140">
        <f t="shared" si="392"/>
        <v>2.57812014152922E-4</v>
      </c>
      <c r="BB1044" s="140">
        <f t="shared" si="393"/>
        <v>0.52392218265410695</v>
      </c>
      <c r="BC1044" s="119" t="str">
        <f t="shared" si="394"/>
        <v/>
      </c>
      <c r="BD1044" s="119">
        <f t="shared" si="395"/>
        <v>2.57812014152922E-4</v>
      </c>
      <c r="BE1044" s="119" t="str">
        <f t="shared" si="396"/>
        <v/>
      </c>
      <c r="BF1044" s="119">
        <f t="shared" si="397"/>
        <v>0</v>
      </c>
      <c r="BG1044" s="119">
        <f t="shared" si="398"/>
        <v>2.57812014152922E-4</v>
      </c>
      <c r="BH1044" s="119" t="str">
        <f t="shared" si="399"/>
        <v/>
      </c>
      <c r="BM1044" s="134">
        <v>1015</v>
      </c>
      <c r="BN1044" s="119">
        <f t="shared" si="400"/>
        <v>0.29414779728377027</v>
      </c>
      <c r="BO1044" s="140">
        <f t="shared" si="401"/>
        <v>8.1229538457791448E-2</v>
      </c>
      <c r="BP1044" s="140">
        <f t="shared" si="402"/>
        <v>0.52392218265410717</v>
      </c>
      <c r="BQ1044" s="119" t="str">
        <f t="shared" si="403"/>
        <v/>
      </c>
      <c r="BR1044" s="119">
        <f t="shared" si="404"/>
        <v>8.1229538457791448E-2</v>
      </c>
      <c r="BS1044" s="119" t="str">
        <f t="shared" si="405"/>
        <v/>
      </c>
      <c r="BT1044" s="140">
        <f t="shared" si="406"/>
        <v>0</v>
      </c>
      <c r="BU1044" s="119">
        <f t="shared" si="407"/>
        <v>8.1229538457791448E-2</v>
      </c>
      <c r="BV1044" s="119" t="str">
        <f t="shared" si="408"/>
        <v/>
      </c>
      <c r="BZ1044" s="136">
        <f t="shared" si="390"/>
        <v>6.5408000000001216</v>
      </c>
      <c r="CA1044" s="119">
        <f t="shared" si="388"/>
        <v>0.47820175796058872</v>
      </c>
      <c r="CB1044" s="119">
        <f t="shared" si="389"/>
        <v>7.0728659917485004E-4</v>
      </c>
      <c r="CC1044" s="119" t="str">
        <f t="shared" si="409"/>
        <v/>
      </c>
      <c r="CD1044" s="121" t="str">
        <f t="shared" si="410"/>
        <v/>
      </c>
    </row>
    <row r="1045" spans="51:82" ht="20.100000000000001" customHeight="1" x14ac:dyDescent="0.25">
      <c r="AY1045" s="134">
        <v>1016</v>
      </c>
      <c r="AZ1045" s="119">
        <f t="shared" si="391"/>
        <v>98.85648353610668</v>
      </c>
      <c r="BA1045" s="140">
        <f t="shared" si="392"/>
        <v>2.577480847009918E-4</v>
      </c>
      <c r="BB1045" s="140">
        <f t="shared" si="393"/>
        <v>0.52551488659530488</v>
      </c>
      <c r="BC1045" s="119" t="str">
        <f t="shared" si="394"/>
        <v/>
      </c>
      <c r="BD1045" s="119">
        <f t="shared" si="395"/>
        <v>2.577480847009918E-4</v>
      </c>
      <c r="BE1045" s="119" t="str">
        <f t="shared" si="396"/>
        <v/>
      </c>
      <c r="BF1045" s="119">
        <f t="shared" si="397"/>
        <v>0</v>
      </c>
      <c r="BG1045" s="119">
        <f t="shared" si="398"/>
        <v>2.577480847009918E-4</v>
      </c>
      <c r="BH1045" s="119" t="str">
        <f t="shared" si="399"/>
        <v/>
      </c>
      <c r="BM1045" s="134">
        <v>1016</v>
      </c>
      <c r="BN1045" s="119">
        <f t="shared" si="400"/>
        <v>0.31375765043602044</v>
      </c>
      <c r="BO1045" s="140">
        <f t="shared" si="401"/>
        <v>8.1209396030018199E-2</v>
      </c>
      <c r="BP1045" s="140">
        <f t="shared" si="402"/>
        <v>0.52551488659530499</v>
      </c>
      <c r="BQ1045" s="119" t="str">
        <f t="shared" si="403"/>
        <v/>
      </c>
      <c r="BR1045" s="119">
        <f t="shared" si="404"/>
        <v>8.1209396030018199E-2</v>
      </c>
      <c r="BS1045" s="119" t="str">
        <f t="shared" si="405"/>
        <v/>
      </c>
      <c r="BT1045" s="140">
        <f t="shared" si="406"/>
        <v>0</v>
      </c>
      <c r="BU1045" s="119">
        <f t="shared" si="407"/>
        <v>8.1209396030018199E-2</v>
      </c>
      <c r="BV1045" s="119" t="str">
        <f t="shared" si="408"/>
        <v/>
      </c>
      <c r="BZ1045" s="136">
        <f t="shared" si="390"/>
        <v>6.5472000000001218</v>
      </c>
      <c r="CA1045" s="119">
        <f t="shared" si="388"/>
        <v>0.47749447136141387</v>
      </c>
      <c r="CB1045" s="119">
        <f t="shared" si="389"/>
        <v>7.0675194649361117E-4</v>
      </c>
      <c r="CC1045" s="119" t="str">
        <f t="shared" si="409"/>
        <v/>
      </c>
      <c r="CD1045" s="121" t="str">
        <f t="shared" si="410"/>
        <v/>
      </c>
    </row>
    <row r="1046" spans="51:82" ht="20.100000000000001" customHeight="1" x14ac:dyDescent="0.25">
      <c r="AY1046" s="134">
        <v>1017</v>
      </c>
      <c r="AZ1046" s="119">
        <f t="shared" si="391"/>
        <v>105.03501375711312</v>
      </c>
      <c r="BA1046" s="140">
        <f t="shared" si="392"/>
        <v>2.5768004818784563E-4</v>
      </c>
      <c r="BB1046" s="140">
        <f t="shared" si="393"/>
        <v>0.52710718285702263</v>
      </c>
      <c r="BC1046" s="119" t="str">
        <f t="shared" si="394"/>
        <v/>
      </c>
      <c r="BD1046" s="119">
        <f t="shared" si="395"/>
        <v>2.5768004818784563E-4</v>
      </c>
      <c r="BE1046" s="119" t="str">
        <f t="shared" si="396"/>
        <v/>
      </c>
      <c r="BF1046" s="119">
        <f t="shared" si="397"/>
        <v>0</v>
      </c>
      <c r="BG1046" s="119">
        <f t="shared" si="398"/>
        <v>2.5768004818784563E-4</v>
      </c>
      <c r="BH1046" s="119" t="str">
        <f t="shared" si="399"/>
        <v/>
      </c>
      <c r="BM1046" s="134">
        <v>1017</v>
      </c>
      <c r="BN1046" s="119">
        <f t="shared" si="400"/>
        <v>0.33336750358827061</v>
      </c>
      <c r="BO1046" s="140">
        <f t="shared" si="401"/>
        <v>8.1187959579202287E-2</v>
      </c>
      <c r="BP1046" s="140">
        <f t="shared" si="402"/>
        <v>0.52710718285702285</v>
      </c>
      <c r="BQ1046" s="119" t="str">
        <f t="shared" si="403"/>
        <v/>
      </c>
      <c r="BR1046" s="119">
        <f t="shared" si="404"/>
        <v>8.1187959579202287E-2</v>
      </c>
      <c r="BS1046" s="119" t="str">
        <f t="shared" si="405"/>
        <v/>
      </c>
      <c r="BT1046" s="140">
        <f t="shared" si="406"/>
        <v>0</v>
      </c>
      <c r="BU1046" s="119">
        <f t="shared" si="407"/>
        <v>8.1187959579202287E-2</v>
      </c>
      <c r="BV1046" s="119" t="str">
        <f t="shared" si="408"/>
        <v/>
      </c>
      <c r="BZ1046" s="136">
        <f t="shared" si="390"/>
        <v>6.553600000000122</v>
      </c>
      <c r="CA1046" s="119">
        <f t="shared" si="388"/>
        <v>0.47678771941492026</v>
      </c>
      <c r="CB1046" s="119">
        <f t="shared" si="389"/>
        <v>7.0621601256837252E-4</v>
      </c>
      <c r="CC1046" s="119" t="str">
        <f t="shared" si="409"/>
        <v/>
      </c>
      <c r="CD1046" s="121" t="str">
        <f t="shared" si="410"/>
        <v/>
      </c>
    </row>
    <row r="1047" spans="51:82" ht="20.100000000000001" customHeight="1" x14ac:dyDescent="0.25">
      <c r="AY1047" s="134">
        <v>1018</v>
      </c>
      <c r="AZ1047" s="119">
        <f t="shared" si="391"/>
        <v>111.21354397811956</v>
      </c>
      <c r="BA1047" s="140">
        <f t="shared" si="392"/>
        <v>2.5760790787446823E-4</v>
      </c>
      <c r="BB1047" s="140">
        <f t="shared" si="393"/>
        <v>0.5286990460736315</v>
      </c>
      <c r="BC1047" s="119" t="str">
        <f t="shared" si="394"/>
        <v/>
      </c>
      <c r="BD1047" s="119">
        <f t="shared" si="395"/>
        <v>2.5760790787446823E-4</v>
      </c>
      <c r="BE1047" s="119" t="str">
        <f t="shared" si="396"/>
        <v/>
      </c>
      <c r="BF1047" s="119">
        <f t="shared" si="397"/>
        <v>0</v>
      </c>
      <c r="BG1047" s="119">
        <f t="shared" si="398"/>
        <v>2.5760790787446823E-4</v>
      </c>
      <c r="BH1047" s="119" t="str">
        <f t="shared" si="399"/>
        <v/>
      </c>
      <c r="BM1047" s="134">
        <v>1018</v>
      </c>
      <c r="BN1047" s="119">
        <f t="shared" si="400"/>
        <v>0.35297735674052078</v>
      </c>
      <c r="BO1047" s="140">
        <f t="shared" si="401"/>
        <v>8.1165230132791116E-2</v>
      </c>
      <c r="BP1047" s="140">
        <f t="shared" si="402"/>
        <v>0.52869904607363161</v>
      </c>
      <c r="BQ1047" s="119" t="str">
        <f t="shared" si="403"/>
        <v/>
      </c>
      <c r="BR1047" s="119">
        <f t="shared" si="404"/>
        <v>8.1165230132791116E-2</v>
      </c>
      <c r="BS1047" s="119" t="str">
        <f t="shared" si="405"/>
        <v/>
      </c>
      <c r="BT1047" s="140">
        <f t="shared" si="406"/>
        <v>0</v>
      </c>
      <c r="BU1047" s="119">
        <f t="shared" si="407"/>
        <v>8.1165230132791116E-2</v>
      </c>
      <c r="BV1047" s="119" t="str">
        <f t="shared" si="408"/>
        <v/>
      </c>
      <c r="BZ1047" s="136">
        <f t="shared" si="390"/>
        <v>6.5600000000001222</v>
      </c>
      <c r="CA1047" s="119">
        <f t="shared" ref="CA1047:CA1110" si="411">_xlfn.CHISQ.DIST.RT(BZ1047,7)</f>
        <v>0.47608150340235189</v>
      </c>
      <c r="CB1047" s="119">
        <f t="shared" ref="CB1047:CB1110" si="412">CA1047-CA1048</f>
        <v>7.0567880421468221E-4</v>
      </c>
      <c r="CC1047" s="119" t="str">
        <f t="shared" si="409"/>
        <v/>
      </c>
      <c r="CD1047" s="121" t="str">
        <f t="shared" si="410"/>
        <v/>
      </c>
    </row>
    <row r="1048" spans="51:82" ht="20.100000000000001" customHeight="1" x14ac:dyDescent="0.25">
      <c r="AY1048" s="134">
        <v>1019</v>
      </c>
      <c r="AZ1048" s="119">
        <f t="shared" si="391"/>
        <v>117.39207419912691</v>
      </c>
      <c r="BA1048" s="140">
        <f t="shared" si="392"/>
        <v>2.5753166721791121E-4</v>
      </c>
      <c r="BB1048" s="140">
        <f t="shared" si="393"/>
        <v>0.53029045090025662</v>
      </c>
      <c r="BC1048" s="119" t="str">
        <f t="shared" si="394"/>
        <v/>
      </c>
      <c r="BD1048" s="119">
        <f t="shared" si="395"/>
        <v>2.5753166721791121E-4</v>
      </c>
      <c r="BE1048" s="119" t="str">
        <f t="shared" si="396"/>
        <v/>
      </c>
      <c r="BF1048" s="119">
        <f t="shared" si="397"/>
        <v>0</v>
      </c>
      <c r="BG1048" s="119">
        <f t="shared" si="398"/>
        <v>2.5753166721791121E-4</v>
      </c>
      <c r="BH1048" s="119" t="str">
        <f t="shared" si="399"/>
        <v/>
      </c>
      <c r="BM1048" s="134">
        <v>1019</v>
      </c>
      <c r="BN1048" s="119">
        <f t="shared" si="400"/>
        <v>0.3725872098927745</v>
      </c>
      <c r="BO1048" s="140">
        <f t="shared" si="401"/>
        <v>8.1141208780007412E-2</v>
      </c>
      <c r="BP1048" s="140">
        <f t="shared" si="402"/>
        <v>0.53029045090025684</v>
      </c>
      <c r="BQ1048" s="119" t="str">
        <f t="shared" si="403"/>
        <v/>
      </c>
      <c r="BR1048" s="119">
        <f t="shared" si="404"/>
        <v>8.1141208780007412E-2</v>
      </c>
      <c r="BS1048" s="119" t="str">
        <f t="shared" si="405"/>
        <v/>
      </c>
      <c r="BT1048" s="140">
        <f t="shared" si="406"/>
        <v>0</v>
      </c>
      <c r="BU1048" s="119">
        <f t="shared" si="407"/>
        <v>8.1141208780007412E-2</v>
      </c>
      <c r="BV1048" s="119" t="str">
        <f t="shared" si="408"/>
        <v/>
      </c>
      <c r="BZ1048" s="136">
        <f t="shared" si="390"/>
        <v>6.5664000000001224</v>
      </c>
      <c r="CA1048" s="119">
        <f t="shared" si="411"/>
        <v>0.47537582459813721</v>
      </c>
      <c r="CB1048" s="119">
        <f t="shared" si="412"/>
        <v>7.051403282333224E-4</v>
      </c>
      <c r="CC1048" s="119" t="str">
        <f t="shared" si="409"/>
        <v/>
      </c>
      <c r="CD1048" s="121" t="str">
        <f t="shared" si="410"/>
        <v/>
      </c>
    </row>
    <row r="1049" spans="51:82" ht="20.100000000000001" customHeight="1" x14ac:dyDescent="0.25">
      <c r="AY1049" s="134">
        <v>1020</v>
      </c>
      <c r="AZ1049" s="119">
        <f t="shared" si="391"/>
        <v>123.57060442013335</v>
      </c>
      <c r="BA1049" s="140">
        <f t="shared" si="392"/>
        <v>2.5745132987101702E-4</v>
      </c>
      <c r="BB1049" s="140">
        <f t="shared" si="393"/>
        <v>0.53188137201398744</v>
      </c>
      <c r="BC1049" s="119" t="str">
        <f t="shared" si="394"/>
        <v/>
      </c>
      <c r="BD1049" s="119">
        <f t="shared" si="395"/>
        <v>2.5745132987101702E-4</v>
      </c>
      <c r="BE1049" s="119" t="str">
        <f t="shared" si="396"/>
        <v/>
      </c>
      <c r="BF1049" s="119">
        <f t="shared" si="397"/>
        <v>0</v>
      </c>
      <c r="BG1049" s="119">
        <f t="shared" si="398"/>
        <v>2.5745132987101702E-4</v>
      </c>
      <c r="BH1049" s="119" t="str">
        <f t="shared" si="399"/>
        <v/>
      </c>
      <c r="BM1049" s="134">
        <v>1020</v>
      </c>
      <c r="BN1049" s="119">
        <f t="shared" si="400"/>
        <v>0.39219706304502466</v>
      </c>
      <c r="BO1049" s="140">
        <f t="shared" si="401"/>
        <v>8.1115896671762264E-2</v>
      </c>
      <c r="BP1049" s="140">
        <f t="shared" si="402"/>
        <v>0.53188137201398755</v>
      </c>
      <c r="BQ1049" s="119" t="str">
        <f t="shared" si="403"/>
        <v/>
      </c>
      <c r="BR1049" s="119">
        <f t="shared" si="404"/>
        <v>8.1115896671762264E-2</v>
      </c>
      <c r="BS1049" s="119" t="str">
        <f t="shared" si="405"/>
        <v/>
      </c>
      <c r="BT1049" s="140">
        <f t="shared" si="406"/>
        <v>0</v>
      </c>
      <c r="BU1049" s="119">
        <f t="shared" si="407"/>
        <v>8.1115896671762264E-2</v>
      </c>
      <c r="BV1049" s="119" t="str">
        <f t="shared" si="408"/>
        <v/>
      </c>
      <c r="BZ1049" s="136">
        <f t="shared" ref="BZ1049:BZ1112" si="413">BZ1048+$CC$19</f>
        <v>6.5728000000001225</v>
      </c>
      <c r="CA1049" s="119">
        <f t="shared" si="411"/>
        <v>0.47467068426990389</v>
      </c>
      <c r="CB1049" s="119">
        <f t="shared" si="412"/>
        <v>7.0460059141297382E-4</v>
      </c>
      <c r="CC1049" s="119" t="str">
        <f t="shared" si="409"/>
        <v/>
      </c>
      <c r="CD1049" s="121" t="str">
        <f t="shared" si="410"/>
        <v/>
      </c>
    </row>
    <row r="1050" spans="51:82" ht="20.100000000000001" customHeight="1" x14ac:dyDescent="0.25">
      <c r="AY1050" s="134">
        <v>1021</v>
      </c>
      <c r="AZ1050" s="119">
        <f t="shared" si="391"/>
        <v>129.74913464113979</v>
      </c>
      <c r="BA1050" s="140">
        <f t="shared" si="392"/>
        <v>2.5736689968212728E-4</v>
      </c>
      <c r="BB1050" s="140">
        <f t="shared" si="393"/>
        <v>0.53347178411508667</v>
      </c>
      <c r="BC1050" s="119" t="str">
        <f t="shared" si="394"/>
        <v/>
      </c>
      <c r="BD1050" s="119">
        <f t="shared" si="395"/>
        <v>2.5736689968212728E-4</v>
      </c>
      <c r="BE1050" s="119" t="str">
        <f t="shared" si="396"/>
        <v/>
      </c>
      <c r="BF1050" s="119">
        <f t="shared" si="397"/>
        <v>0</v>
      </c>
      <c r="BG1050" s="119">
        <f t="shared" si="398"/>
        <v>2.5736689968212728E-4</v>
      </c>
      <c r="BH1050" s="119" t="str">
        <f t="shared" si="399"/>
        <v/>
      </c>
      <c r="BM1050" s="134">
        <v>1021</v>
      </c>
      <c r="BN1050" s="119">
        <f t="shared" si="400"/>
        <v>0.41180691619727483</v>
      </c>
      <c r="BO1050" s="140">
        <f t="shared" si="401"/>
        <v>8.108929502056321E-2</v>
      </c>
      <c r="BP1050" s="140">
        <f t="shared" si="402"/>
        <v>0.53347178411508689</v>
      </c>
      <c r="BQ1050" s="119" t="str">
        <f t="shared" si="403"/>
        <v/>
      </c>
      <c r="BR1050" s="119">
        <f t="shared" si="404"/>
        <v>8.108929502056321E-2</v>
      </c>
      <c r="BS1050" s="119" t="str">
        <f t="shared" si="405"/>
        <v/>
      </c>
      <c r="BT1050" s="140">
        <f t="shared" si="406"/>
        <v>0</v>
      </c>
      <c r="BU1050" s="119">
        <f t="shared" si="407"/>
        <v>8.108929502056321E-2</v>
      </c>
      <c r="BV1050" s="119" t="str">
        <f t="shared" si="408"/>
        <v/>
      </c>
      <c r="BZ1050" s="136">
        <f t="shared" si="413"/>
        <v>6.5792000000001227</v>
      </c>
      <c r="CA1050" s="119">
        <f t="shared" si="411"/>
        <v>0.47396608367849091</v>
      </c>
      <c r="CB1050" s="119">
        <f t="shared" si="412"/>
        <v>7.0405960052810634E-4</v>
      </c>
      <c r="CC1050" s="119" t="str">
        <f t="shared" si="409"/>
        <v/>
      </c>
      <c r="CD1050" s="121" t="str">
        <f t="shared" si="410"/>
        <v/>
      </c>
    </row>
    <row r="1051" spans="51:82" ht="20.100000000000001" customHeight="1" x14ac:dyDescent="0.25">
      <c r="AY1051" s="134">
        <v>1022</v>
      </c>
      <c r="AZ1051" s="119">
        <f t="shared" si="391"/>
        <v>135.92766486214623</v>
      </c>
      <c r="BA1051" s="140">
        <f t="shared" si="392"/>
        <v>2.572783806947754E-4</v>
      </c>
      <c r="BB1051" s="140">
        <f t="shared" si="393"/>
        <v>0.53506166192819782</v>
      </c>
      <c r="BC1051" s="119" t="str">
        <f t="shared" si="394"/>
        <v/>
      </c>
      <c r="BD1051" s="119">
        <f t="shared" si="395"/>
        <v>2.572783806947754E-4</v>
      </c>
      <c r="BE1051" s="119" t="str">
        <f t="shared" si="396"/>
        <v/>
      </c>
      <c r="BF1051" s="119">
        <f t="shared" si="397"/>
        <v>0</v>
      </c>
      <c r="BG1051" s="119">
        <f t="shared" si="398"/>
        <v>2.572783806947754E-4</v>
      </c>
      <c r="BH1051" s="119" t="str">
        <f t="shared" si="399"/>
        <v/>
      </c>
      <c r="BM1051" s="134">
        <v>1022</v>
      </c>
      <c r="BN1051" s="119">
        <f t="shared" si="400"/>
        <v>0.431416769349525</v>
      </c>
      <c r="BO1051" s="140">
        <f t="shared" si="401"/>
        <v>8.1061405100417441E-2</v>
      </c>
      <c r="BP1051" s="140">
        <f t="shared" si="402"/>
        <v>0.53506166192819804</v>
      </c>
      <c r="BQ1051" s="119" t="str">
        <f t="shared" si="403"/>
        <v/>
      </c>
      <c r="BR1051" s="119">
        <f t="shared" si="404"/>
        <v>8.1061405100417441E-2</v>
      </c>
      <c r="BS1051" s="119" t="str">
        <f t="shared" si="405"/>
        <v/>
      </c>
      <c r="BT1051" s="140">
        <f t="shared" si="406"/>
        <v>0</v>
      </c>
      <c r="BU1051" s="119">
        <f t="shared" si="407"/>
        <v>8.1061405100417441E-2</v>
      </c>
      <c r="BV1051" s="119" t="str">
        <f t="shared" si="408"/>
        <v/>
      </c>
      <c r="BZ1051" s="136">
        <f t="shared" si="413"/>
        <v>6.5856000000001229</v>
      </c>
      <c r="CA1051" s="119">
        <f t="shared" si="411"/>
        <v>0.47326202407796281</v>
      </c>
      <c r="CB1051" s="119">
        <f t="shared" si="412"/>
        <v>7.0351736234208762E-4</v>
      </c>
      <c r="CC1051" s="119" t="str">
        <f t="shared" si="409"/>
        <v/>
      </c>
      <c r="CD1051" s="121" t="str">
        <f t="shared" si="410"/>
        <v/>
      </c>
    </row>
    <row r="1052" spans="51:82" ht="20.100000000000001" customHeight="1" x14ac:dyDescent="0.25">
      <c r="AY1052" s="134">
        <v>1023</v>
      </c>
      <c r="AZ1052" s="119">
        <f t="shared" si="391"/>
        <v>142.10619508315358</v>
      </c>
      <c r="BA1052" s="140">
        <f t="shared" si="392"/>
        <v>2.5718577714736388E-4</v>
      </c>
      <c r="BB1052" s="140">
        <f t="shared" si="393"/>
        <v>0.53665098020354951</v>
      </c>
      <c r="BC1052" s="119" t="str">
        <f t="shared" si="394"/>
        <v/>
      </c>
      <c r="BD1052" s="119">
        <f t="shared" si="395"/>
        <v>2.5718577714736388E-4</v>
      </c>
      <c r="BE1052" s="119" t="str">
        <f t="shared" si="396"/>
        <v/>
      </c>
      <c r="BF1052" s="119">
        <f t="shared" si="397"/>
        <v>0</v>
      </c>
      <c r="BG1052" s="119">
        <f t="shared" si="398"/>
        <v>2.5718577714736388E-4</v>
      </c>
      <c r="BH1052" s="119" t="str">
        <f t="shared" si="399"/>
        <v/>
      </c>
      <c r="BM1052" s="134">
        <v>1023</v>
      </c>
      <c r="BN1052" s="119">
        <f t="shared" si="400"/>
        <v>0.45102662250177872</v>
      </c>
      <c r="BO1052" s="140">
        <f t="shared" si="401"/>
        <v>8.1032228246730065E-2</v>
      </c>
      <c r="BP1052" s="140">
        <f t="shared" si="402"/>
        <v>0.53665098020354973</v>
      </c>
      <c r="BQ1052" s="119" t="str">
        <f t="shared" si="403"/>
        <v/>
      </c>
      <c r="BR1052" s="119">
        <f t="shared" si="404"/>
        <v>8.1032228246730065E-2</v>
      </c>
      <c r="BS1052" s="119" t="str">
        <f t="shared" si="405"/>
        <v/>
      </c>
      <c r="BT1052" s="140">
        <f t="shared" si="406"/>
        <v>0</v>
      </c>
      <c r="BU1052" s="119">
        <f t="shared" si="407"/>
        <v>8.1032228246730065E-2</v>
      </c>
      <c r="BV1052" s="119" t="str">
        <f t="shared" si="408"/>
        <v/>
      </c>
      <c r="BZ1052" s="136">
        <f t="shared" si="413"/>
        <v>6.5920000000001231</v>
      </c>
      <c r="CA1052" s="119">
        <f t="shared" si="411"/>
        <v>0.47255850671562072</v>
      </c>
      <c r="CB1052" s="119">
        <f t="shared" si="412"/>
        <v>7.0297388360263113E-4</v>
      </c>
      <c r="CC1052" s="119" t="str">
        <f t="shared" si="409"/>
        <v/>
      </c>
      <c r="CD1052" s="121" t="str">
        <f t="shared" si="410"/>
        <v/>
      </c>
    </row>
    <row r="1053" spans="51:82" ht="20.100000000000001" customHeight="1" x14ac:dyDescent="0.25">
      <c r="AY1053" s="134">
        <v>1024</v>
      </c>
      <c r="AZ1053" s="119">
        <f t="shared" ref="AZ1053:AZ1116" si="414">$AZ$23+(AY1053*$AZ$26)</f>
        <v>148.28472530416002</v>
      </c>
      <c r="BA1053" s="140">
        <f t="shared" ref="BA1053:BA1116" si="415">_xlfn.NORM.DIST($AZ1053,$AZ$20,$AZ$21,0)</f>
        <v>2.5708909347282633E-4</v>
      </c>
      <c r="BB1053" s="140">
        <f t="shared" ref="BB1053:BB1116" si="416">_xlfn.NORM.DIST($AZ1053,$AZ$20,$AZ$21,1)</f>
        <v>0.53823971371815793</v>
      </c>
      <c r="BC1053" s="119" t="str">
        <f t="shared" ref="BC1053:BC1116" si="417">IF(OR(BB1053&lt;$BD$25,BB1053&gt;$BD$26),BA1053,"")</f>
        <v/>
      </c>
      <c r="BD1053" s="119">
        <f t="shared" ref="BD1053:BD1116" si="418">IF(AND(BB1053&gt;$BD$25,BB1053&lt;$BD$26),BA1053,"")</f>
        <v>2.5708909347282633E-4</v>
      </c>
      <c r="BE1053" s="119" t="str">
        <f t="shared" ref="BE1053:BE1116" si="419">IF(BA1053=MAX($BA$29:$BA$2029),BA1053,"")</f>
        <v/>
      </c>
      <c r="BF1053" s="119">
        <f t="shared" ref="BF1053:BF1116" si="420">_xlfn.NORM.DIST(AZ1053,$BD$21,$BD$22,0)</f>
        <v>0</v>
      </c>
      <c r="BG1053" s="119">
        <f t="shared" ref="BG1053:BG1116" si="421">IF(BF1053=MAX($BF$29:$BF$2029),BA1053,"")</f>
        <v>2.5708909347282633E-4</v>
      </c>
      <c r="BH1053" s="119" t="str">
        <f t="shared" ref="BH1053:BH1116" si="422">IF(BG1053=MIN($BG$29:$BG$2029),BG1053,"")</f>
        <v/>
      </c>
      <c r="BM1053" s="134">
        <v>1024</v>
      </c>
      <c r="BN1053" s="119">
        <f t="shared" ref="BN1053:BN1116" si="423">$BN$23+(BM1053*$BN$26)</f>
        <v>0.47063647565402889</v>
      </c>
      <c r="BO1053" s="140">
        <f t="shared" ref="BO1053:BO1116" si="424">_xlfn.NORM.DIST(BN1053,BN$20,BN$21,0)</f>
        <v>8.1001765856197588E-2</v>
      </c>
      <c r="BP1053" s="140">
        <f t="shared" ref="BP1053:BP1116" si="425">_xlfn.NORM.DIST(BN1053,BN$20,BN$21,1)</f>
        <v>0.53823971371815804</v>
      </c>
      <c r="BQ1053" s="119" t="str">
        <f t="shared" ref="BQ1053:BQ1116" si="426">IF(OR(BP1053&lt;$BR$25,BP1053&gt;$BR$26),BO1053,"")</f>
        <v/>
      </c>
      <c r="BR1053" s="119">
        <f t="shared" ref="BR1053:BR1116" si="427">IF(AND(BP1053&gt;$BR$25,BP1053&lt;$BR$26),BO1053,"")</f>
        <v>8.1001765856197588E-2</v>
      </c>
      <c r="BS1053" s="119" t="str">
        <f t="shared" ref="BS1053:BS1116" si="428">IF(BO1053=MAX($BO$29:$BO$2029),BO1053,"")</f>
        <v/>
      </c>
      <c r="BT1053" s="140">
        <f t="shared" ref="BT1053:BT1116" si="429">_xlfn.NORM.DIST(BN1053,$BR$21,$BR$22,0)</f>
        <v>0</v>
      </c>
      <c r="BU1053" s="119">
        <f t="shared" ref="BU1053:BU1116" si="430">IF(BT1053=MAX($BT$29:$BT$2029),BO1053,"")</f>
        <v>8.1001765856197588E-2</v>
      </c>
      <c r="BV1053" s="119" t="str">
        <f t="shared" ref="BV1053:BV1116" si="431">IF(BU1053=MIN($BU$29:$BU$2029),BU1053,"")</f>
        <v/>
      </c>
      <c r="BZ1053" s="136">
        <f t="shared" si="413"/>
        <v>6.5984000000001233</v>
      </c>
      <c r="CA1053" s="119">
        <f t="shared" si="411"/>
        <v>0.47185553283201809</v>
      </c>
      <c r="CB1053" s="119">
        <f t="shared" si="412"/>
        <v>7.0242917104479385E-4</v>
      </c>
      <c r="CC1053" s="119" t="str">
        <f t="shared" si="409"/>
        <v/>
      </c>
      <c r="CD1053" s="121" t="str">
        <f t="shared" si="410"/>
        <v/>
      </c>
    </row>
    <row r="1054" spans="51:82" ht="20.100000000000001" customHeight="1" x14ac:dyDescent="0.25">
      <c r="AY1054" s="134">
        <v>1025</v>
      </c>
      <c r="AZ1054" s="119">
        <f t="shared" si="414"/>
        <v>154.46325552516646</v>
      </c>
      <c r="BA1054" s="140">
        <f t="shared" si="415"/>
        <v>2.5698833429827346E-4</v>
      </c>
      <c r="BB1054" s="140">
        <f t="shared" si="416"/>
        <v>0.53982783727702888</v>
      </c>
      <c r="BC1054" s="119" t="str">
        <f t="shared" si="417"/>
        <v/>
      </c>
      <c r="BD1054" s="119">
        <f t="shared" si="418"/>
        <v>2.5698833429827346E-4</v>
      </c>
      <c r="BE1054" s="119" t="str">
        <f t="shared" si="419"/>
        <v/>
      </c>
      <c r="BF1054" s="119">
        <f t="shared" si="420"/>
        <v>0</v>
      </c>
      <c r="BG1054" s="119">
        <f t="shared" si="421"/>
        <v>2.5698833429827346E-4</v>
      </c>
      <c r="BH1054" s="119" t="str">
        <f t="shared" si="422"/>
        <v/>
      </c>
      <c r="BM1054" s="134">
        <v>1025</v>
      </c>
      <c r="BN1054" s="119">
        <f t="shared" si="423"/>
        <v>0.49024632880627905</v>
      </c>
      <c r="BO1054" s="140">
        <f t="shared" si="424"/>
        <v>8.0970019386696512E-2</v>
      </c>
      <c r="BP1054" s="140">
        <f t="shared" si="425"/>
        <v>0.5398278372770291</v>
      </c>
      <c r="BQ1054" s="119" t="str">
        <f t="shared" si="426"/>
        <v/>
      </c>
      <c r="BR1054" s="119">
        <f t="shared" si="427"/>
        <v>8.0970019386696512E-2</v>
      </c>
      <c r="BS1054" s="119" t="str">
        <f t="shared" si="428"/>
        <v/>
      </c>
      <c r="BT1054" s="140">
        <f t="shared" si="429"/>
        <v>0</v>
      </c>
      <c r="BU1054" s="119">
        <f t="shared" si="430"/>
        <v>8.0970019386696512E-2</v>
      </c>
      <c r="BV1054" s="119" t="str">
        <f t="shared" si="431"/>
        <v/>
      </c>
      <c r="BZ1054" s="136">
        <f t="shared" si="413"/>
        <v>6.6048000000001235</v>
      </c>
      <c r="CA1054" s="119">
        <f t="shared" si="411"/>
        <v>0.47115310366097329</v>
      </c>
      <c r="CB1054" s="119">
        <f t="shared" si="412"/>
        <v>7.0188323139086517E-4</v>
      </c>
      <c r="CC1054" s="119" t="str">
        <f t="shared" si="409"/>
        <v/>
      </c>
      <c r="CD1054" s="121" t="str">
        <f t="shared" si="410"/>
        <v/>
      </c>
    </row>
    <row r="1055" spans="51:82" ht="20.100000000000001" customHeight="1" x14ac:dyDescent="0.25">
      <c r="AY1055" s="134">
        <v>1026</v>
      </c>
      <c r="AZ1055" s="119">
        <f t="shared" si="414"/>
        <v>160.64178574617381</v>
      </c>
      <c r="BA1055" s="140">
        <f t="shared" si="415"/>
        <v>2.5688350444462411E-4</v>
      </c>
      <c r="BB1055" s="140">
        <f t="shared" si="416"/>
        <v>0.54141532571435624</v>
      </c>
      <c r="BC1055" s="119" t="str">
        <f t="shared" si="417"/>
        <v/>
      </c>
      <c r="BD1055" s="119">
        <f t="shared" si="418"/>
        <v>2.5688350444462411E-4</v>
      </c>
      <c r="BE1055" s="119" t="str">
        <f t="shared" si="419"/>
        <v/>
      </c>
      <c r="BF1055" s="119">
        <f t="shared" si="420"/>
        <v>0</v>
      </c>
      <c r="BG1055" s="119">
        <f t="shared" si="421"/>
        <v>2.5688350444462411E-4</v>
      </c>
      <c r="BH1055" s="119" t="str">
        <f t="shared" si="422"/>
        <v/>
      </c>
      <c r="BM1055" s="134">
        <v>1026</v>
      </c>
      <c r="BN1055" s="119">
        <f t="shared" si="423"/>
        <v>0.50985618195853277</v>
      </c>
      <c r="BO1055" s="140">
        <f t="shared" si="424"/>
        <v>8.0936990357166935E-2</v>
      </c>
      <c r="BP1055" s="140">
        <f t="shared" si="425"/>
        <v>0.54141532571435635</v>
      </c>
      <c r="BQ1055" s="119" t="str">
        <f t="shared" si="426"/>
        <v/>
      </c>
      <c r="BR1055" s="119">
        <f t="shared" si="427"/>
        <v>8.0936990357166935E-2</v>
      </c>
      <c r="BS1055" s="119" t="str">
        <f t="shared" si="428"/>
        <v/>
      </c>
      <c r="BT1055" s="140">
        <f t="shared" si="429"/>
        <v>0</v>
      </c>
      <c r="BU1055" s="119">
        <f t="shared" si="430"/>
        <v>8.0936990357166935E-2</v>
      </c>
      <c r="BV1055" s="119" t="str">
        <f t="shared" si="431"/>
        <v/>
      </c>
      <c r="BZ1055" s="136">
        <f t="shared" si="413"/>
        <v>6.6112000000001236</v>
      </c>
      <c r="CA1055" s="119">
        <f t="shared" si="411"/>
        <v>0.47045122042958243</v>
      </c>
      <c r="CB1055" s="119">
        <f t="shared" si="412"/>
        <v>7.0133607135025589E-4</v>
      </c>
      <c r="CC1055" s="119" t="str">
        <f t="shared" si="409"/>
        <v/>
      </c>
      <c r="CD1055" s="121" t="str">
        <f t="shared" si="410"/>
        <v/>
      </c>
    </row>
    <row r="1056" spans="51:82" ht="20.100000000000001" customHeight="1" x14ac:dyDescent="0.25">
      <c r="AY1056" s="134">
        <v>1027</v>
      </c>
      <c r="AZ1056" s="119">
        <f t="shared" si="414"/>
        <v>166.82031596718025</v>
      </c>
      <c r="BA1056" s="140">
        <f t="shared" si="415"/>
        <v>2.5677460892622089E-4</v>
      </c>
      <c r="BB1056" s="140">
        <f t="shared" si="416"/>
        <v>0.54300215389471673</v>
      </c>
      <c r="BC1056" s="119" t="str">
        <f t="shared" si="417"/>
        <v/>
      </c>
      <c r="BD1056" s="119">
        <f t="shared" si="418"/>
        <v>2.5677460892622089E-4</v>
      </c>
      <c r="BE1056" s="119" t="str">
        <f t="shared" si="419"/>
        <v/>
      </c>
      <c r="BF1056" s="119">
        <f t="shared" si="420"/>
        <v>0</v>
      </c>
      <c r="BG1056" s="119">
        <f t="shared" si="421"/>
        <v>2.5677460892622089E-4</v>
      </c>
      <c r="BH1056" s="119" t="str">
        <f t="shared" si="422"/>
        <v/>
      </c>
      <c r="BM1056" s="134">
        <v>1027</v>
      </c>
      <c r="BN1056" s="119">
        <f t="shared" si="423"/>
        <v>0.52946603511078294</v>
      </c>
      <c r="BO1056" s="140">
        <f t="shared" si="424"/>
        <v>8.0902680347491554E-2</v>
      </c>
      <c r="BP1056" s="140">
        <f t="shared" si="425"/>
        <v>0.54300215389471673</v>
      </c>
      <c r="BQ1056" s="119" t="str">
        <f t="shared" si="426"/>
        <v/>
      </c>
      <c r="BR1056" s="119">
        <f t="shared" si="427"/>
        <v>8.0902680347491554E-2</v>
      </c>
      <c r="BS1056" s="119" t="str">
        <f t="shared" si="428"/>
        <v/>
      </c>
      <c r="BT1056" s="140">
        <f t="shared" si="429"/>
        <v>0</v>
      </c>
      <c r="BU1056" s="119">
        <f t="shared" si="430"/>
        <v>8.0902680347491554E-2</v>
      </c>
      <c r="BV1056" s="119" t="str">
        <f t="shared" si="431"/>
        <v/>
      </c>
      <c r="BZ1056" s="136">
        <f t="shared" si="413"/>
        <v>6.6176000000001238</v>
      </c>
      <c r="CA1056" s="119">
        <f t="shared" si="411"/>
        <v>0.46974988435823217</v>
      </c>
      <c r="CB1056" s="119">
        <f t="shared" si="412"/>
        <v>7.0078769761749982E-4</v>
      </c>
      <c r="CC1056" s="119" t="str">
        <f t="shared" si="409"/>
        <v/>
      </c>
      <c r="CD1056" s="121" t="str">
        <f t="shared" si="410"/>
        <v/>
      </c>
    </row>
    <row r="1057" spans="51:82" ht="20.100000000000001" customHeight="1" x14ac:dyDescent="0.25">
      <c r="AY1057" s="134">
        <v>1028</v>
      </c>
      <c r="AZ1057" s="119">
        <f t="shared" si="414"/>
        <v>172.99884618818669</v>
      </c>
      <c r="BA1057" s="140">
        <f t="shared" si="415"/>
        <v>2.5666165295043037E-4</v>
      </c>
      <c r="BB1057" s="140">
        <f t="shared" si="416"/>
        <v>0.54458829671426567</v>
      </c>
      <c r="BC1057" s="119" t="str">
        <f t="shared" si="417"/>
        <v/>
      </c>
      <c r="BD1057" s="119">
        <f t="shared" si="418"/>
        <v>2.5666165295043037E-4</v>
      </c>
      <c r="BE1057" s="119" t="str">
        <f t="shared" si="419"/>
        <v/>
      </c>
      <c r="BF1057" s="119">
        <f t="shared" si="420"/>
        <v>0</v>
      </c>
      <c r="BG1057" s="119">
        <f t="shared" si="421"/>
        <v>2.5666165295043037E-4</v>
      </c>
      <c r="BH1057" s="119" t="str">
        <f t="shared" si="422"/>
        <v/>
      </c>
      <c r="BM1057" s="134">
        <v>1028</v>
      </c>
      <c r="BN1057" s="119">
        <f t="shared" si="423"/>
        <v>0.54907588826303311</v>
      </c>
      <c r="BO1057" s="140">
        <f t="shared" si="424"/>
        <v>8.086709099836964E-2</v>
      </c>
      <c r="BP1057" s="140">
        <f t="shared" si="425"/>
        <v>0.54458829671426567</v>
      </c>
      <c r="BQ1057" s="119" t="str">
        <f t="shared" si="426"/>
        <v/>
      </c>
      <c r="BR1057" s="119">
        <f t="shared" si="427"/>
        <v>8.086709099836964E-2</v>
      </c>
      <c r="BS1057" s="119" t="str">
        <f t="shared" si="428"/>
        <v/>
      </c>
      <c r="BT1057" s="140">
        <f t="shared" si="429"/>
        <v>0</v>
      </c>
      <c r="BU1057" s="119">
        <f t="shared" si="430"/>
        <v>8.086709099836964E-2</v>
      </c>
      <c r="BV1057" s="119" t="str">
        <f t="shared" si="431"/>
        <v/>
      </c>
      <c r="BZ1057" s="136">
        <f t="shared" si="413"/>
        <v>6.624000000000124</v>
      </c>
      <c r="CA1057" s="119">
        <f t="shared" si="411"/>
        <v>0.46904909666061467</v>
      </c>
      <c r="CB1057" s="119">
        <f t="shared" si="412"/>
        <v>7.0023811687525139E-4</v>
      </c>
      <c r="CC1057" s="119" t="str">
        <f t="shared" si="409"/>
        <v/>
      </c>
      <c r="CD1057" s="121" t="str">
        <f t="shared" si="410"/>
        <v/>
      </c>
    </row>
    <row r="1058" spans="51:82" ht="20.100000000000001" customHeight="1" x14ac:dyDescent="0.25">
      <c r="AY1058" s="134">
        <v>1029</v>
      </c>
      <c r="AZ1058" s="119">
        <f t="shared" si="414"/>
        <v>179.17737640919313</v>
      </c>
      <c r="BA1058" s="140">
        <f t="shared" si="415"/>
        <v>2.5654464191722813E-4</v>
      </c>
      <c r="BB1058" s="140">
        <f t="shared" si="416"/>
        <v>0.5461737291019273</v>
      </c>
      <c r="BC1058" s="119" t="str">
        <f t="shared" si="417"/>
        <v/>
      </c>
      <c r="BD1058" s="119">
        <f t="shared" si="418"/>
        <v>2.5654464191722813E-4</v>
      </c>
      <c r="BE1058" s="119" t="str">
        <f t="shared" si="419"/>
        <v/>
      </c>
      <c r="BF1058" s="119">
        <f t="shared" si="420"/>
        <v>0</v>
      </c>
      <c r="BG1058" s="119">
        <f t="shared" si="421"/>
        <v>2.5654464191722813E-4</v>
      </c>
      <c r="BH1058" s="119" t="str">
        <f t="shared" si="422"/>
        <v/>
      </c>
      <c r="BM1058" s="134">
        <v>1029</v>
      </c>
      <c r="BN1058" s="119">
        <f t="shared" si="423"/>
        <v>0.56868574141528327</v>
      </c>
      <c r="BO1058" s="140">
        <f t="shared" si="424"/>
        <v>8.0830224011186308E-2</v>
      </c>
      <c r="BP1058" s="140">
        <f t="shared" si="425"/>
        <v>0.5461737291019273</v>
      </c>
      <c r="BQ1058" s="119" t="str">
        <f t="shared" si="426"/>
        <v/>
      </c>
      <c r="BR1058" s="119">
        <f t="shared" si="427"/>
        <v>8.0830224011186308E-2</v>
      </c>
      <c r="BS1058" s="119" t="str">
        <f t="shared" si="428"/>
        <v/>
      </c>
      <c r="BT1058" s="140">
        <f t="shared" si="429"/>
        <v>0</v>
      </c>
      <c r="BU1058" s="119">
        <f t="shared" si="430"/>
        <v>8.0830224011186308E-2</v>
      </c>
      <c r="BV1058" s="119" t="str">
        <f t="shared" si="431"/>
        <v/>
      </c>
      <c r="BZ1058" s="136">
        <f t="shared" si="413"/>
        <v>6.6304000000001242</v>
      </c>
      <c r="CA1058" s="119">
        <f t="shared" si="411"/>
        <v>0.46834885854373942</v>
      </c>
      <c r="CB1058" s="119">
        <f t="shared" si="412"/>
        <v>6.9968733579173215E-4</v>
      </c>
      <c r="CC1058" s="119" t="str">
        <f t="shared" si="409"/>
        <v/>
      </c>
      <c r="CD1058" s="121" t="str">
        <f t="shared" si="410"/>
        <v/>
      </c>
    </row>
    <row r="1059" spans="51:82" ht="20.100000000000001" customHeight="1" x14ac:dyDescent="0.25">
      <c r="AY1059" s="134">
        <v>1030</v>
      </c>
      <c r="AZ1059" s="119">
        <f t="shared" si="414"/>
        <v>185.35590663020048</v>
      </c>
      <c r="BA1059" s="140">
        <f t="shared" si="415"/>
        <v>2.5642358141876836E-4</v>
      </c>
      <c r="BB1059" s="140">
        <f t="shared" si="416"/>
        <v>0.54775842602058389</v>
      </c>
      <c r="BC1059" s="119" t="str">
        <f t="shared" si="417"/>
        <v/>
      </c>
      <c r="BD1059" s="119">
        <f t="shared" si="418"/>
        <v>2.5642358141876836E-4</v>
      </c>
      <c r="BE1059" s="119" t="str">
        <f t="shared" si="419"/>
        <v/>
      </c>
      <c r="BF1059" s="119">
        <f t="shared" si="420"/>
        <v>0</v>
      </c>
      <c r="BG1059" s="119">
        <f t="shared" si="421"/>
        <v>2.5642358141876836E-4</v>
      </c>
      <c r="BH1059" s="119" t="str">
        <f t="shared" si="422"/>
        <v/>
      </c>
      <c r="BM1059" s="134">
        <v>1030</v>
      </c>
      <c r="BN1059" s="119">
        <f t="shared" si="423"/>
        <v>0.58829559456753699</v>
      </c>
      <c r="BO1059" s="140">
        <f t="shared" si="424"/>
        <v>8.0792081147876893E-2</v>
      </c>
      <c r="BP1059" s="140">
        <f t="shared" si="425"/>
        <v>0.54775842602058411</v>
      </c>
      <c r="BQ1059" s="119" t="str">
        <f t="shared" si="426"/>
        <v/>
      </c>
      <c r="BR1059" s="119">
        <f t="shared" si="427"/>
        <v>8.0792081147876893E-2</v>
      </c>
      <c r="BS1059" s="119" t="str">
        <f t="shared" si="428"/>
        <v/>
      </c>
      <c r="BT1059" s="140">
        <f t="shared" si="429"/>
        <v>0</v>
      </c>
      <c r="BU1059" s="119">
        <f t="shared" si="430"/>
        <v>8.0792081147876893E-2</v>
      </c>
      <c r="BV1059" s="119" t="str">
        <f t="shared" si="431"/>
        <v/>
      </c>
      <c r="BZ1059" s="136">
        <f t="shared" si="413"/>
        <v>6.6368000000001244</v>
      </c>
      <c r="CA1059" s="119">
        <f t="shared" si="411"/>
        <v>0.46764917120794769</v>
      </c>
      <c r="CB1059" s="119">
        <f t="shared" si="412"/>
        <v>6.9913536102184093E-4</v>
      </c>
      <c r="CC1059" s="119" t="str">
        <f t="shared" si="409"/>
        <v/>
      </c>
      <c r="CD1059" s="121" t="str">
        <f t="shared" si="410"/>
        <v/>
      </c>
    </row>
    <row r="1060" spans="51:82" ht="20.100000000000001" customHeight="1" x14ac:dyDescent="0.25">
      <c r="AY1060" s="134">
        <v>1031</v>
      </c>
      <c r="AZ1060" s="119">
        <f t="shared" si="414"/>
        <v>191.53443685120692</v>
      </c>
      <c r="BA1060" s="140">
        <f t="shared" si="415"/>
        <v>2.5629847723893865E-4</v>
      </c>
      <c r="BB1060" s="140">
        <f t="shared" si="416"/>
        <v>0.54934236246826096</v>
      </c>
      <c r="BC1060" s="119" t="str">
        <f t="shared" si="417"/>
        <v/>
      </c>
      <c r="BD1060" s="119">
        <f t="shared" si="418"/>
        <v>2.5629847723893865E-4</v>
      </c>
      <c r="BE1060" s="119" t="str">
        <f t="shared" si="419"/>
        <v/>
      </c>
      <c r="BF1060" s="119">
        <f t="shared" si="420"/>
        <v>0</v>
      </c>
      <c r="BG1060" s="119">
        <f t="shared" si="421"/>
        <v>2.5629847723893865E-4</v>
      </c>
      <c r="BH1060" s="119" t="str">
        <f t="shared" si="422"/>
        <v/>
      </c>
      <c r="BM1060" s="134">
        <v>1031</v>
      </c>
      <c r="BN1060" s="119">
        <f t="shared" si="423"/>
        <v>0.60790544771978716</v>
      </c>
      <c r="BO1060" s="140">
        <f t="shared" si="424"/>
        <v>8.0752664230786739E-2</v>
      </c>
      <c r="BP1060" s="140">
        <f t="shared" si="425"/>
        <v>0.54934236246826118</v>
      </c>
      <c r="BQ1060" s="119" t="str">
        <f t="shared" si="426"/>
        <v/>
      </c>
      <c r="BR1060" s="119">
        <f t="shared" si="427"/>
        <v>8.0752664230786739E-2</v>
      </c>
      <c r="BS1060" s="119" t="str">
        <f t="shared" si="428"/>
        <v/>
      </c>
      <c r="BT1060" s="140">
        <f t="shared" si="429"/>
        <v>0</v>
      </c>
      <c r="BU1060" s="119">
        <f t="shared" si="430"/>
        <v>8.0752664230786739E-2</v>
      </c>
      <c r="BV1060" s="119" t="str">
        <f t="shared" si="431"/>
        <v/>
      </c>
      <c r="BZ1060" s="136">
        <f t="shared" si="413"/>
        <v>6.6432000000001246</v>
      </c>
      <c r="CA1060" s="119">
        <f t="shared" si="411"/>
        <v>0.46695003584692585</v>
      </c>
      <c r="CB1060" s="119">
        <f t="shared" si="412"/>
        <v>6.9858219920859721E-4</v>
      </c>
      <c r="CC1060" s="119" t="str">
        <f t="shared" si="409"/>
        <v/>
      </c>
      <c r="CD1060" s="121" t="str">
        <f t="shared" si="410"/>
        <v/>
      </c>
    </row>
    <row r="1061" spans="51:82" ht="20.100000000000001" customHeight="1" x14ac:dyDescent="0.25">
      <c r="AY1061" s="134">
        <v>1032</v>
      </c>
      <c r="AZ1061" s="119">
        <f t="shared" si="414"/>
        <v>197.71296707221336</v>
      </c>
      <c r="BA1061" s="140">
        <f t="shared" si="415"/>
        <v>2.5616933535289914E-4</v>
      </c>
      <c r="BB1061" s="140">
        <f t="shared" si="416"/>
        <v>0.55092551347931162</v>
      </c>
      <c r="BC1061" s="119" t="str">
        <f t="shared" si="417"/>
        <v/>
      </c>
      <c r="BD1061" s="119">
        <f t="shared" si="418"/>
        <v>2.5616933535289914E-4</v>
      </c>
      <c r="BE1061" s="119" t="str">
        <f t="shared" si="419"/>
        <v/>
      </c>
      <c r="BF1061" s="119">
        <f t="shared" si="420"/>
        <v>0</v>
      </c>
      <c r="BG1061" s="119">
        <f t="shared" si="421"/>
        <v>2.5616933535289914E-4</v>
      </c>
      <c r="BH1061" s="119" t="str">
        <f t="shared" si="422"/>
        <v/>
      </c>
      <c r="BM1061" s="134">
        <v>1032</v>
      </c>
      <c r="BN1061" s="119">
        <f t="shared" si="423"/>
        <v>0.62751530087203733</v>
      </c>
      <c r="BO1061" s="140">
        <f t="shared" si="424"/>
        <v>8.0711975142525968E-2</v>
      </c>
      <c r="BP1061" s="140">
        <f t="shared" si="425"/>
        <v>0.55092551347931173</v>
      </c>
      <c r="BQ1061" s="119" t="str">
        <f t="shared" si="426"/>
        <v/>
      </c>
      <c r="BR1061" s="119">
        <f t="shared" si="427"/>
        <v>8.0711975142525968E-2</v>
      </c>
      <c r="BS1061" s="119" t="str">
        <f t="shared" si="428"/>
        <v/>
      </c>
      <c r="BT1061" s="140">
        <f t="shared" si="429"/>
        <v>0</v>
      </c>
      <c r="BU1061" s="119">
        <f t="shared" si="430"/>
        <v>8.0711975142525968E-2</v>
      </c>
      <c r="BV1061" s="119" t="str">
        <f t="shared" si="431"/>
        <v/>
      </c>
      <c r="BZ1061" s="136">
        <f t="shared" si="413"/>
        <v>6.6496000000001247</v>
      </c>
      <c r="CA1061" s="119">
        <f t="shared" si="411"/>
        <v>0.46625145364771725</v>
      </c>
      <c r="CB1061" s="119">
        <f t="shared" si="412"/>
        <v>6.9802785697903325E-4</v>
      </c>
      <c r="CC1061" s="119" t="str">
        <f t="shared" si="409"/>
        <v/>
      </c>
      <c r="CD1061" s="121" t="str">
        <f t="shared" si="410"/>
        <v/>
      </c>
    </row>
    <row r="1062" spans="51:82" ht="20.100000000000001" customHeight="1" x14ac:dyDescent="0.25">
      <c r="AY1062" s="134">
        <v>1033</v>
      </c>
      <c r="AZ1062" s="119">
        <f t="shared" si="414"/>
        <v>203.8914972932198</v>
      </c>
      <c r="BA1062" s="140">
        <f t="shared" si="415"/>
        <v>2.5603616192660734E-4</v>
      </c>
      <c r="BB1062" s="140">
        <f t="shared" si="416"/>
        <v>0.55250785412559622</v>
      </c>
      <c r="BC1062" s="119" t="str">
        <f t="shared" si="417"/>
        <v/>
      </c>
      <c r="BD1062" s="119">
        <f t="shared" si="418"/>
        <v>2.5603616192660734E-4</v>
      </c>
      <c r="BE1062" s="119" t="str">
        <f t="shared" si="419"/>
        <v/>
      </c>
      <c r="BF1062" s="119">
        <f t="shared" si="420"/>
        <v>0</v>
      </c>
      <c r="BG1062" s="119">
        <f t="shared" si="421"/>
        <v>2.5603616192660734E-4</v>
      </c>
      <c r="BH1062" s="119" t="str">
        <f t="shared" si="422"/>
        <v/>
      </c>
      <c r="BM1062" s="134">
        <v>1033</v>
      </c>
      <c r="BN1062" s="119">
        <f t="shared" si="423"/>
        <v>0.6471251540242875</v>
      </c>
      <c r="BO1062" s="140">
        <f t="shared" si="424"/>
        <v>8.0670015825819688E-2</v>
      </c>
      <c r="BP1062" s="140">
        <f t="shared" si="425"/>
        <v>0.55250785412559633</v>
      </c>
      <c r="BQ1062" s="119" t="str">
        <f t="shared" si="426"/>
        <v/>
      </c>
      <c r="BR1062" s="119">
        <f t="shared" si="427"/>
        <v>8.0670015825819688E-2</v>
      </c>
      <c r="BS1062" s="119" t="str">
        <f t="shared" si="428"/>
        <v/>
      </c>
      <c r="BT1062" s="140">
        <f t="shared" si="429"/>
        <v>0</v>
      </c>
      <c r="BU1062" s="119">
        <f t="shared" si="430"/>
        <v>8.0670015825819688E-2</v>
      </c>
      <c r="BV1062" s="119" t="str">
        <f t="shared" si="431"/>
        <v/>
      </c>
      <c r="BZ1062" s="136">
        <f t="shared" si="413"/>
        <v>6.6560000000001249</v>
      </c>
      <c r="CA1062" s="119">
        <f t="shared" si="411"/>
        <v>0.46555342579073822</v>
      </c>
      <c r="CB1062" s="119">
        <f t="shared" si="412"/>
        <v>6.9747234094930111E-4</v>
      </c>
      <c r="CC1062" s="119" t="str">
        <f t="shared" si="409"/>
        <v/>
      </c>
      <c r="CD1062" s="121" t="str">
        <f t="shared" si="410"/>
        <v/>
      </c>
    </row>
    <row r="1063" spans="51:82" ht="20.100000000000001" customHeight="1" x14ac:dyDescent="0.25">
      <c r="AY1063" s="134">
        <v>1034</v>
      </c>
      <c r="AZ1063" s="119">
        <f t="shared" si="414"/>
        <v>210.07002751422715</v>
      </c>
      <c r="BA1063" s="140">
        <f t="shared" si="415"/>
        <v>2.5589896331632694E-4</v>
      </c>
      <c r="BB1063" s="140">
        <f t="shared" si="416"/>
        <v>0.55408935951766003</v>
      </c>
      <c r="BC1063" s="119" t="str">
        <f t="shared" si="417"/>
        <v/>
      </c>
      <c r="BD1063" s="119">
        <f t="shared" si="418"/>
        <v>2.5589896331632694E-4</v>
      </c>
      <c r="BE1063" s="119" t="str">
        <f t="shared" si="419"/>
        <v/>
      </c>
      <c r="BF1063" s="119">
        <f t="shared" si="420"/>
        <v>0</v>
      </c>
      <c r="BG1063" s="119">
        <f t="shared" si="421"/>
        <v>2.5589896331632694E-4</v>
      </c>
      <c r="BH1063" s="119" t="str">
        <f t="shared" si="422"/>
        <v/>
      </c>
      <c r="BM1063" s="134">
        <v>1034</v>
      </c>
      <c r="BN1063" s="119">
        <f t="shared" si="423"/>
        <v>0.66673500717654122</v>
      </c>
      <c r="BO1063" s="140">
        <f t="shared" si="424"/>
        <v>8.0626788283353359E-2</v>
      </c>
      <c r="BP1063" s="140">
        <f t="shared" si="425"/>
        <v>0.55408935951766014</v>
      </c>
      <c r="BQ1063" s="119" t="str">
        <f t="shared" si="426"/>
        <v/>
      </c>
      <c r="BR1063" s="119">
        <f t="shared" si="427"/>
        <v>8.0626788283353359E-2</v>
      </c>
      <c r="BS1063" s="119" t="str">
        <f t="shared" si="428"/>
        <v/>
      </c>
      <c r="BT1063" s="140">
        <f t="shared" si="429"/>
        <v>0</v>
      </c>
      <c r="BU1063" s="119">
        <f t="shared" si="430"/>
        <v>8.0626788283353359E-2</v>
      </c>
      <c r="BV1063" s="119" t="str">
        <f t="shared" si="431"/>
        <v/>
      </c>
      <c r="BZ1063" s="136">
        <f t="shared" si="413"/>
        <v>6.6624000000001251</v>
      </c>
      <c r="CA1063" s="119">
        <f t="shared" si="411"/>
        <v>0.46485595344978892</v>
      </c>
      <c r="CB1063" s="119">
        <f t="shared" si="412"/>
        <v>6.9691565771967667E-4</v>
      </c>
      <c r="CC1063" s="119" t="str">
        <f t="shared" si="409"/>
        <v/>
      </c>
      <c r="CD1063" s="121" t="str">
        <f t="shared" si="410"/>
        <v/>
      </c>
    </row>
    <row r="1064" spans="51:82" ht="20.100000000000001" customHeight="1" x14ac:dyDescent="0.25">
      <c r="AY1064" s="134">
        <v>1035</v>
      </c>
      <c r="AZ1064" s="119">
        <f t="shared" si="414"/>
        <v>216.24855773523359</v>
      </c>
      <c r="BA1064" s="140">
        <f t="shared" si="415"/>
        <v>2.557577460681226E-4</v>
      </c>
      <c r="BB1064" s="140">
        <f t="shared" si="416"/>
        <v>0.55567000480590645</v>
      </c>
      <c r="BC1064" s="119" t="str">
        <f t="shared" si="417"/>
        <v/>
      </c>
      <c r="BD1064" s="119">
        <f t="shared" si="418"/>
        <v>2.557577460681226E-4</v>
      </c>
      <c r="BE1064" s="119" t="str">
        <f t="shared" si="419"/>
        <v/>
      </c>
      <c r="BF1064" s="119">
        <f t="shared" si="420"/>
        <v>0</v>
      </c>
      <c r="BG1064" s="119">
        <f t="shared" si="421"/>
        <v>2.557577460681226E-4</v>
      </c>
      <c r="BH1064" s="119" t="str">
        <f t="shared" si="422"/>
        <v/>
      </c>
      <c r="BM1064" s="134">
        <v>1035</v>
      </c>
      <c r="BN1064" s="119">
        <f t="shared" si="423"/>
        <v>0.68634486032879138</v>
      </c>
      <c r="BO1064" s="140">
        <f t="shared" si="424"/>
        <v>8.0582294577613511E-2</v>
      </c>
      <c r="BP1064" s="140">
        <f t="shared" si="425"/>
        <v>0.55567000480590656</v>
      </c>
      <c r="BQ1064" s="119" t="str">
        <f t="shared" si="426"/>
        <v/>
      </c>
      <c r="BR1064" s="119">
        <f t="shared" si="427"/>
        <v>8.0582294577613511E-2</v>
      </c>
      <c r="BS1064" s="119" t="str">
        <f t="shared" si="428"/>
        <v/>
      </c>
      <c r="BT1064" s="140">
        <f t="shared" si="429"/>
        <v>0</v>
      </c>
      <c r="BU1064" s="119">
        <f t="shared" si="430"/>
        <v>8.0582294577613511E-2</v>
      </c>
      <c r="BV1064" s="119" t="str">
        <f t="shared" si="431"/>
        <v/>
      </c>
      <c r="BZ1064" s="136">
        <f t="shared" si="413"/>
        <v>6.6688000000001253</v>
      </c>
      <c r="CA1064" s="119">
        <f t="shared" si="411"/>
        <v>0.46415903779206924</v>
      </c>
      <c r="CB1064" s="119">
        <f t="shared" si="412"/>
        <v>6.9635781387855644E-4</v>
      </c>
      <c r="CC1064" s="119" t="str">
        <f t="shared" si="409"/>
        <v/>
      </c>
      <c r="CD1064" s="121" t="str">
        <f t="shared" si="410"/>
        <v/>
      </c>
    </row>
    <row r="1065" spans="51:82" ht="20.100000000000001" customHeight="1" x14ac:dyDescent="0.25">
      <c r="AY1065" s="134">
        <v>1036</v>
      </c>
      <c r="AZ1065" s="119">
        <f t="shared" si="414"/>
        <v>222.42708795624003</v>
      </c>
      <c r="BA1065" s="140">
        <f t="shared" si="415"/>
        <v>2.5561251691733929E-4</v>
      </c>
      <c r="BB1065" s="140">
        <f t="shared" si="416"/>
        <v>0.55724976518177005</v>
      </c>
      <c r="BC1065" s="119" t="str">
        <f t="shared" si="417"/>
        <v/>
      </c>
      <c r="BD1065" s="119">
        <f t="shared" si="418"/>
        <v>2.5561251691733929E-4</v>
      </c>
      <c r="BE1065" s="119" t="str">
        <f t="shared" si="419"/>
        <v/>
      </c>
      <c r="BF1065" s="119">
        <f t="shared" si="420"/>
        <v>0</v>
      </c>
      <c r="BG1065" s="119">
        <f t="shared" si="421"/>
        <v>2.5561251691733929E-4</v>
      </c>
      <c r="BH1065" s="119" t="str">
        <f t="shared" si="422"/>
        <v/>
      </c>
      <c r="BM1065" s="134">
        <v>1036</v>
      </c>
      <c r="BN1065" s="119">
        <f t="shared" si="423"/>
        <v>0.70595471348104155</v>
      </c>
      <c r="BO1065" s="140">
        <f t="shared" si="424"/>
        <v>8.0536536830723759E-2</v>
      </c>
      <c r="BP1065" s="140">
        <f t="shared" si="425"/>
        <v>0.55724976518177005</v>
      </c>
      <c r="BQ1065" s="119" t="str">
        <f t="shared" si="426"/>
        <v/>
      </c>
      <c r="BR1065" s="119">
        <f t="shared" si="427"/>
        <v>8.0536536830723759E-2</v>
      </c>
      <c r="BS1065" s="119" t="str">
        <f t="shared" si="428"/>
        <v/>
      </c>
      <c r="BT1065" s="140">
        <f t="shared" si="429"/>
        <v>0</v>
      </c>
      <c r="BU1065" s="119">
        <f t="shared" si="430"/>
        <v>8.0536536830723759E-2</v>
      </c>
      <c r="BV1065" s="119" t="str">
        <f t="shared" si="431"/>
        <v/>
      </c>
      <c r="BZ1065" s="136">
        <f t="shared" si="413"/>
        <v>6.6752000000001255</v>
      </c>
      <c r="CA1065" s="119">
        <f t="shared" si="411"/>
        <v>0.46346267997819068</v>
      </c>
      <c r="CB1065" s="119">
        <f t="shared" si="412"/>
        <v>6.9579881599990401E-4</v>
      </c>
      <c r="CC1065" s="119" t="str">
        <f t="shared" si="409"/>
        <v/>
      </c>
      <c r="CD1065" s="121" t="str">
        <f t="shared" si="410"/>
        <v/>
      </c>
    </row>
    <row r="1066" spans="51:82" ht="20.100000000000001" customHeight="1" x14ac:dyDescent="0.25">
      <c r="AY1066" s="134">
        <v>1037</v>
      </c>
      <c r="AZ1066" s="119">
        <f t="shared" si="414"/>
        <v>228.60561817724647</v>
      </c>
      <c r="BA1066" s="140">
        <f t="shared" si="415"/>
        <v>2.5546328278806672E-4</v>
      </c>
      <c r="BB1066" s="140">
        <f t="shared" si="416"/>
        <v>0.55882861587888266</v>
      </c>
      <c r="BC1066" s="119" t="str">
        <f t="shared" si="417"/>
        <v/>
      </c>
      <c r="BD1066" s="119">
        <f t="shared" si="418"/>
        <v>2.5546328278806672E-4</v>
      </c>
      <c r="BE1066" s="119" t="str">
        <f t="shared" si="419"/>
        <v/>
      </c>
      <c r="BF1066" s="119">
        <f t="shared" si="420"/>
        <v>0</v>
      </c>
      <c r="BG1066" s="119">
        <f t="shared" si="421"/>
        <v>2.5546328278806672E-4</v>
      </c>
      <c r="BH1066" s="119" t="str">
        <f t="shared" si="422"/>
        <v/>
      </c>
      <c r="BM1066" s="134">
        <v>1037</v>
      </c>
      <c r="BN1066" s="119">
        <f t="shared" si="423"/>
        <v>0.72556456663329527</v>
      </c>
      <c r="BO1066" s="140">
        <f t="shared" si="424"/>
        <v>8.0489517224276053E-2</v>
      </c>
      <c r="BP1066" s="140">
        <f t="shared" si="425"/>
        <v>0.55882861587888288</v>
      </c>
      <c r="BQ1066" s="119" t="str">
        <f t="shared" si="426"/>
        <v/>
      </c>
      <c r="BR1066" s="119">
        <f t="shared" si="427"/>
        <v>8.0489517224276053E-2</v>
      </c>
      <c r="BS1066" s="119" t="str">
        <f t="shared" si="428"/>
        <v/>
      </c>
      <c r="BT1066" s="140">
        <f t="shared" si="429"/>
        <v>0</v>
      </c>
      <c r="BU1066" s="119">
        <f t="shared" si="430"/>
        <v>8.0489517224276053E-2</v>
      </c>
      <c r="BV1066" s="119" t="str">
        <f t="shared" si="431"/>
        <v/>
      </c>
      <c r="BZ1066" s="136">
        <f t="shared" si="413"/>
        <v>6.6816000000001257</v>
      </c>
      <c r="CA1066" s="119">
        <f t="shared" si="411"/>
        <v>0.46276688116219078</v>
      </c>
      <c r="CB1066" s="119">
        <f t="shared" si="412"/>
        <v>6.9523867064580358E-4</v>
      </c>
      <c r="CC1066" s="119" t="str">
        <f t="shared" si="409"/>
        <v/>
      </c>
      <c r="CD1066" s="121" t="str">
        <f t="shared" si="410"/>
        <v/>
      </c>
    </row>
    <row r="1067" spans="51:82" ht="20.100000000000001" customHeight="1" x14ac:dyDescent="0.25">
      <c r="AY1067" s="134">
        <v>1038</v>
      </c>
      <c r="AZ1067" s="119">
        <f t="shared" si="414"/>
        <v>234.78414839825382</v>
      </c>
      <c r="BA1067" s="140">
        <f t="shared" si="415"/>
        <v>2.5531005079258945E-4</v>
      </c>
      <c r="BB1067" s="140">
        <f t="shared" si="416"/>
        <v>0.56040653217423886</v>
      </c>
      <c r="BC1067" s="119" t="str">
        <f t="shared" si="417"/>
        <v/>
      </c>
      <c r="BD1067" s="119">
        <f t="shared" si="418"/>
        <v>2.5531005079258945E-4</v>
      </c>
      <c r="BE1067" s="119" t="str">
        <f t="shared" si="419"/>
        <v/>
      </c>
      <c r="BF1067" s="119">
        <f t="shared" si="420"/>
        <v>0</v>
      </c>
      <c r="BG1067" s="119">
        <f t="shared" si="421"/>
        <v>2.5531005079258945E-4</v>
      </c>
      <c r="BH1067" s="119" t="str">
        <f t="shared" si="422"/>
        <v/>
      </c>
      <c r="BM1067" s="134">
        <v>1038</v>
      </c>
      <c r="BN1067" s="119">
        <f t="shared" si="423"/>
        <v>0.74517441978554544</v>
      </c>
      <c r="BO1067" s="140">
        <f t="shared" si="424"/>
        <v>8.0441237999157394E-2</v>
      </c>
      <c r="BP1067" s="140">
        <f t="shared" si="425"/>
        <v>0.56040653217423886</v>
      </c>
      <c r="BQ1067" s="119" t="str">
        <f t="shared" si="426"/>
        <v/>
      </c>
      <c r="BR1067" s="119">
        <f t="shared" si="427"/>
        <v>8.0441237999157394E-2</v>
      </c>
      <c r="BS1067" s="119" t="str">
        <f t="shared" si="428"/>
        <v/>
      </c>
      <c r="BT1067" s="140">
        <f t="shared" si="429"/>
        <v>0</v>
      </c>
      <c r="BU1067" s="119">
        <f t="shared" si="430"/>
        <v>8.0441237999157394E-2</v>
      </c>
      <c r="BV1067" s="119" t="str">
        <f t="shared" si="431"/>
        <v/>
      </c>
      <c r="BZ1067" s="136">
        <f t="shared" si="413"/>
        <v>6.6880000000001258</v>
      </c>
      <c r="CA1067" s="119">
        <f t="shared" si="411"/>
        <v>0.46207164249154498</v>
      </c>
      <c r="CB1067" s="119">
        <f t="shared" si="412"/>
        <v>6.9467738436224113E-4</v>
      </c>
      <c r="CC1067" s="119" t="str">
        <f t="shared" si="409"/>
        <v/>
      </c>
      <c r="CD1067" s="121" t="str">
        <f t="shared" si="410"/>
        <v/>
      </c>
    </row>
    <row r="1068" spans="51:82" ht="20.100000000000001" customHeight="1" x14ac:dyDescent="0.25">
      <c r="AY1068" s="134">
        <v>1039</v>
      </c>
      <c r="AZ1068" s="119">
        <f t="shared" si="414"/>
        <v>240.96267861926026</v>
      </c>
      <c r="BA1068" s="140">
        <f t="shared" si="415"/>
        <v>2.5515282823082184E-4</v>
      </c>
      <c r="BB1068" s="140">
        <f t="shared" si="416"/>
        <v>0.56198348938935594</v>
      </c>
      <c r="BC1068" s="119" t="str">
        <f t="shared" si="417"/>
        <v/>
      </c>
      <c r="BD1068" s="119">
        <f t="shared" si="418"/>
        <v>2.5515282823082184E-4</v>
      </c>
      <c r="BE1068" s="119" t="str">
        <f t="shared" si="419"/>
        <v/>
      </c>
      <c r="BF1068" s="119">
        <f t="shared" si="420"/>
        <v>0</v>
      </c>
      <c r="BG1068" s="119">
        <f t="shared" si="421"/>
        <v>2.5515282823082184E-4</v>
      </c>
      <c r="BH1068" s="119" t="str">
        <f t="shared" si="422"/>
        <v/>
      </c>
      <c r="BM1068" s="134">
        <v>1039</v>
      </c>
      <c r="BN1068" s="119">
        <f t="shared" si="423"/>
        <v>0.76478427293779561</v>
      </c>
      <c r="BO1068" s="140">
        <f t="shared" si="424"/>
        <v>8.039170145537182E-2</v>
      </c>
      <c r="BP1068" s="140">
        <f t="shared" si="425"/>
        <v>0.56198348938935605</v>
      </c>
      <c r="BQ1068" s="119" t="str">
        <f t="shared" si="426"/>
        <v/>
      </c>
      <c r="BR1068" s="119">
        <f t="shared" si="427"/>
        <v>8.039170145537182E-2</v>
      </c>
      <c r="BS1068" s="119" t="str">
        <f t="shared" si="428"/>
        <v/>
      </c>
      <c r="BT1068" s="140">
        <f t="shared" si="429"/>
        <v>0</v>
      </c>
      <c r="BU1068" s="119">
        <f t="shared" si="430"/>
        <v>8.039170145537182E-2</v>
      </c>
      <c r="BV1068" s="119" t="str">
        <f t="shared" si="431"/>
        <v/>
      </c>
      <c r="BZ1068" s="136">
        <f t="shared" si="413"/>
        <v>6.694400000000126</v>
      </c>
      <c r="CA1068" s="119">
        <f t="shared" si="411"/>
        <v>0.46137696510718273</v>
      </c>
      <c r="CB1068" s="119">
        <f t="shared" si="412"/>
        <v>6.9411496368310122E-4</v>
      </c>
      <c r="CC1068" s="119" t="str">
        <f t="shared" si="409"/>
        <v/>
      </c>
      <c r="CD1068" s="121" t="str">
        <f t="shared" si="410"/>
        <v/>
      </c>
    </row>
    <row r="1069" spans="51:82" ht="20.100000000000001" customHeight="1" x14ac:dyDescent="0.25">
      <c r="AY1069" s="134">
        <v>1040</v>
      </c>
      <c r="AZ1069" s="119">
        <f t="shared" si="414"/>
        <v>247.1412088402667</v>
      </c>
      <c r="BA1069" s="140">
        <f t="shared" si="415"/>
        <v>2.5499162258972835E-4</v>
      </c>
      <c r="BB1069" s="140">
        <f t="shared" si="416"/>
        <v>0.56355946289143288</v>
      </c>
      <c r="BC1069" s="119" t="str">
        <f t="shared" si="417"/>
        <v/>
      </c>
      <c r="BD1069" s="119">
        <f t="shared" si="418"/>
        <v>2.5499162258972835E-4</v>
      </c>
      <c r="BE1069" s="119" t="str">
        <f t="shared" si="419"/>
        <v/>
      </c>
      <c r="BF1069" s="119">
        <f t="shared" si="420"/>
        <v>0</v>
      </c>
      <c r="BG1069" s="119">
        <f t="shared" si="421"/>
        <v>2.5499162258972835E-4</v>
      </c>
      <c r="BH1069" s="119" t="str">
        <f t="shared" si="422"/>
        <v/>
      </c>
      <c r="BM1069" s="134">
        <v>1040</v>
      </c>
      <c r="BN1069" s="119">
        <f t="shared" si="423"/>
        <v>0.78439412609004577</v>
      </c>
      <c r="BO1069" s="140">
        <f t="shared" si="424"/>
        <v>8.0340909951857747E-2</v>
      </c>
      <c r="BP1069" s="140">
        <f t="shared" si="425"/>
        <v>0.56355946289143288</v>
      </c>
      <c r="BQ1069" s="119" t="str">
        <f t="shared" si="426"/>
        <v/>
      </c>
      <c r="BR1069" s="119">
        <f t="shared" si="427"/>
        <v>8.0340909951857747E-2</v>
      </c>
      <c r="BS1069" s="119" t="str">
        <f t="shared" si="428"/>
        <v/>
      </c>
      <c r="BT1069" s="140">
        <f t="shared" si="429"/>
        <v>0</v>
      </c>
      <c r="BU1069" s="119">
        <f t="shared" si="430"/>
        <v>8.0340909951857747E-2</v>
      </c>
      <c r="BV1069" s="119" t="str">
        <f t="shared" si="431"/>
        <v/>
      </c>
      <c r="BZ1069" s="136">
        <f t="shared" si="413"/>
        <v>6.7008000000001262</v>
      </c>
      <c r="CA1069" s="119">
        <f t="shared" si="411"/>
        <v>0.46068285014349963</v>
      </c>
      <c r="CB1069" s="119">
        <f t="shared" si="412"/>
        <v>6.9355141512961183E-4</v>
      </c>
      <c r="CC1069" s="119" t="str">
        <f t="shared" si="409"/>
        <v/>
      </c>
      <c r="CD1069" s="121" t="str">
        <f t="shared" si="410"/>
        <v/>
      </c>
    </row>
    <row r="1070" spans="51:82" ht="20.100000000000001" customHeight="1" x14ac:dyDescent="0.25">
      <c r="AY1070" s="134">
        <v>1041</v>
      </c>
      <c r="AZ1070" s="119">
        <f t="shared" si="414"/>
        <v>253.31973906127314</v>
      </c>
      <c r="BA1070" s="140">
        <f t="shared" si="415"/>
        <v>2.5482644154272945E-4</v>
      </c>
      <c r="BB1070" s="140">
        <f t="shared" si="416"/>
        <v>0.56513442809450287</v>
      </c>
      <c r="BC1070" s="119" t="str">
        <f t="shared" si="417"/>
        <v/>
      </c>
      <c r="BD1070" s="119">
        <f t="shared" si="418"/>
        <v>2.5482644154272945E-4</v>
      </c>
      <c r="BE1070" s="119" t="str">
        <f t="shared" si="419"/>
        <v/>
      </c>
      <c r="BF1070" s="119">
        <f t="shared" si="420"/>
        <v>0</v>
      </c>
      <c r="BG1070" s="119">
        <f t="shared" si="421"/>
        <v>2.5482644154272945E-4</v>
      </c>
      <c r="BH1070" s="119" t="str">
        <f t="shared" si="422"/>
        <v/>
      </c>
      <c r="BM1070" s="134">
        <v>1041</v>
      </c>
      <c r="BN1070" s="119">
        <f t="shared" si="423"/>
        <v>0.80400397924229949</v>
      </c>
      <c r="BO1070" s="140">
        <f t="shared" si="424"/>
        <v>8.0288865906300827E-2</v>
      </c>
      <c r="BP1070" s="140">
        <f t="shared" si="425"/>
        <v>0.56513442809450321</v>
      </c>
      <c r="BQ1070" s="119" t="str">
        <f t="shared" si="426"/>
        <v/>
      </c>
      <c r="BR1070" s="119">
        <f t="shared" si="427"/>
        <v>8.0288865906300827E-2</v>
      </c>
      <c r="BS1070" s="119" t="str">
        <f t="shared" si="428"/>
        <v/>
      </c>
      <c r="BT1070" s="140">
        <f t="shared" si="429"/>
        <v>0</v>
      </c>
      <c r="BU1070" s="119">
        <f t="shared" si="430"/>
        <v>8.0288865906300827E-2</v>
      </c>
      <c r="BV1070" s="119" t="str">
        <f t="shared" si="431"/>
        <v/>
      </c>
      <c r="BZ1070" s="136">
        <f t="shared" si="413"/>
        <v>6.7072000000001264</v>
      </c>
      <c r="CA1070" s="119">
        <f t="shared" si="411"/>
        <v>0.45998929872837002</v>
      </c>
      <c r="CB1070" s="119">
        <f t="shared" si="412"/>
        <v>6.9298674520690273E-4</v>
      </c>
      <c r="CC1070" s="119" t="str">
        <f t="shared" si="409"/>
        <v/>
      </c>
      <c r="CD1070" s="121" t="str">
        <f t="shared" si="410"/>
        <v/>
      </c>
    </row>
    <row r="1071" spans="51:82" ht="20.100000000000001" customHeight="1" x14ac:dyDescent="0.25">
      <c r="AY1071" s="134">
        <v>1042</v>
      </c>
      <c r="AZ1071" s="119">
        <f t="shared" si="414"/>
        <v>259.49826928228049</v>
      </c>
      <c r="BA1071" s="140">
        <f t="shared" si="415"/>
        <v>2.5465729294909287E-4</v>
      </c>
      <c r="BB1071" s="140">
        <f t="shared" si="416"/>
        <v>0.5667083604605847</v>
      </c>
      <c r="BC1071" s="119" t="str">
        <f t="shared" si="417"/>
        <v/>
      </c>
      <c r="BD1071" s="119">
        <f t="shared" si="418"/>
        <v>2.5465729294909287E-4</v>
      </c>
      <c r="BE1071" s="119" t="str">
        <f t="shared" si="419"/>
        <v/>
      </c>
      <c r="BF1071" s="119">
        <f t="shared" si="420"/>
        <v>0</v>
      </c>
      <c r="BG1071" s="119">
        <f t="shared" si="421"/>
        <v>2.5465729294909287E-4</v>
      </c>
      <c r="BH1071" s="119" t="str">
        <f t="shared" si="422"/>
        <v/>
      </c>
      <c r="BM1071" s="134">
        <v>1042</v>
      </c>
      <c r="BN1071" s="119">
        <f t="shared" si="423"/>
        <v>0.82361383239454966</v>
      </c>
      <c r="BO1071" s="140">
        <f t="shared" si="424"/>
        <v>8.0235571794942118E-2</v>
      </c>
      <c r="BP1071" s="140">
        <f t="shared" si="425"/>
        <v>0.5667083604605847</v>
      </c>
      <c r="BQ1071" s="119" t="str">
        <f t="shared" si="426"/>
        <v/>
      </c>
      <c r="BR1071" s="119">
        <f t="shared" si="427"/>
        <v>8.0235571794942118E-2</v>
      </c>
      <c r="BS1071" s="119" t="str">
        <f t="shared" si="428"/>
        <v/>
      </c>
      <c r="BT1071" s="140">
        <f t="shared" si="429"/>
        <v>0</v>
      </c>
      <c r="BU1071" s="119">
        <f t="shared" si="430"/>
        <v>8.0235571794942118E-2</v>
      </c>
      <c r="BV1071" s="119" t="str">
        <f t="shared" si="431"/>
        <v/>
      </c>
      <c r="BZ1071" s="136">
        <f t="shared" si="413"/>
        <v>6.7136000000001266</v>
      </c>
      <c r="CA1071" s="119">
        <f t="shared" si="411"/>
        <v>0.45929631198316312</v>
      </c>
      <c r="CB1071" s="119">
        <f t="shared" si="412"/>
        <v>6.9242096040866841E-4</v>
      </c>
      <c r="CC1071" s="119" t="str">
        <f t="shared" si="409"/>
        <v/>
      </c>
      <c r="CD1071" s="121" t="str">
        <f t="shared" si="410"/>
        <v/>
      </c>
    </row>
    <row r="1072" spans="51:82" ht="20.100000000000001" customHeight="1" x14ac:dyDescent="0.25">
      <c r="AY1072" s="134">
        <v>1043</v>
      </c>
      <c r="AZ1072" s="119">
        <f t="shared" si="414"/>
        <v>265.67679950328693</v>
      </c>
      <c r="BA1072" s="140">
        <f t="shared" si="415"/>
        <v>2.5448418485331053E-4</v>
      </c>
      <c r="BB1072" s="140">
        <f t="shared" si="416"/>
        <v>0.56828123550082721</v>
      </c>
      <c r="BC1072" s="119" t="str">
        <f t="shared" si="417"/>
        <v/>
      </c>
      <c r="BD1072" s="119">
        <f t="shared" si="418"/>
        <v>2.5448418485331053E-4</v>
      </c>
      <c r="BE1072" s="119" t="str">
        <f t="shared" si="419"/>
        <v/>
      </c>
      <c r="BF1072" s="119">
        <f t="shared" si="420"/>
        <v>0</v>
      </c>
      <c r="BG1072" s="119">
        <f t="shared" si="421"/>
        <v>2.5448418485331053E-4</v>
      </c>
      <c r="BH1072" s="119" t="str">
        <f t="shared" si="422"/>
        <v/>
      </c>
      <c r="BM1072" s="134">
        <v>1043</v>
      </c>
      <c r="BN1072" s="119">
        <f t="shared" si="423"/>
        <v>0.84322368554679983</v>
      </c>
      <c r="BO1072" s="140">
        <f t="shared" si="424"/>
        <v>8.0181030152381691E-2</v>
      </c>
      <c r="BP1072" s="140">
        <f t="shared" si="425"/>
        <v>0.56828123550082721</v>
      </c>
      <c r="BQ1072" s="119" t="str">
        <f t="shared" si="426"/>
        <v/>
      </c>
      <c r="BR1072" s="119">
        <f t="shared" si="427"/>
        <v>8.0181030152381691E-2</v>
      </c>
      <c r="BS1072" s="119" t="str">
        <f t="shared" si="428"/>
        <v/>
      </c>
      <c r="BT1072" s="140">
        <f t="shared" si="429"/>
        <v>0</v>
      </c>
      <c r="BU1072" s="119">
        <f t="shared" si="430"/>
        <v>8.0181030152381691E-2</v>
      </c>
      <c r="BV1072" s="119" t="str">
        <f t="shared" si="431"/>
        <v/>
      </c>
      <c r="BZ1072" s="136">
        <f t="shared" si="413"/>
        <v>6.7200000000001268</v>
      </c>
      <c r="CA1072" s="119">
        <f t="shared" si="411"/>
        <v>0.45860389102275445</v>
      </c>
      <c r="CB1072" s="119">
        <f t="shared" si="412"/>
        <v>6.9185406721361531E-4</v>
      </c>
      <c r="CC1072" s="119" t="str">
        <f t="shared" si="409"/>
        <v/>
      </c>
      <c r="CD1072" s="121" t="str">
        <f t="shared" si="410"/>
        <v/>
      </c>
    </row>
    <row r="1073" spans="51:82" ht="20.100000000000001" customHeight="1" x14ac:dyDescent="0.25">
      <c r="AY1073" s="134">
        <v>1044</v>
      </c>
      <c r="AZ1073" s="119">
        <f t="shared" si="414"/>
        <v>271.85532972429337</v>
      </c>
      <c r="BA1073" s="140">
        <f t="shared" si="415"/>
        <v>2.5430712548446055E-4</v>
      </c>
      <c r="BB1073" s="140">
        <f t="shared" si="416"/>
        <v>0.56985302877665411</v>
      </c>
      <c r="BC1073" s="119" t="str">
        <f t="shared" si="417"/>
        <v/>
      </c>
      <c r="BD1073" s="119">
        <f t="shared" si="418"/>
        <v>2.5430712548446055E-4</v>
      </c>
      <c r="BE1073" s="119" t="str">
        <f t="shared" si="419"/>
        <v/>
      </c>
      <c r="BF1073" s="119">
        <f t="shared" si="420"/>
        <v>0</v>
      </c>
      <c r="BG1073" s="119">
        <f t="shared" si="421"/>
        <v>2.5430712548446055E-4</v>
      </c>
      <c r="BH1073" s="119" t="str">
        <f t="shared" si="422"/>
        <v/>
      </c>
      <c r="BM1073" s="134">
        <v>1044</v>
      </c>
      <c r="BN1073" s="119">
        <f t="shared" si="423"/>
        <v>0.86283353869905355</v>
      </c>
      <c r="BO1073" s="140">
        <f t="shared" si="424"/>
        <v>8.0125243571377819E-2</v>
      </c>
      <c r="BP1073" s="140">
        <f t="shared" si="425"/>
        <v>0.56985302877665434</v>
      </c>
      <c r="BQ1073" s="119" t="str">
        <f t="shared" si="426"/>
        <v/>
      </c>
      <c r="BR1073" s="119">
        <f t="shared" si="427"/>
        <v>8.0125243571377819E-2</v>
      </c>
      <c r="BS1073" s="119" t="str">
        <f t="shared" si="428"/>
        <v/>
      </c>
      <c r="BT1073" s="140">
        <f t="shared" si="429"/>
        <v>0</v>
      </c>
      <c r="BU1073" s="119">
        <f t="shared" si="430"/>
        <v>8.0125243571377819E-2</v>
      </c>
      <c r="BV1073" s="119" t="str">
        <f t="shared" si="431"/>
        <v/>
      </c>
      <c r="BZ1073" s="136">
        <f t="shared" si="413"/>
        <v>6.7264000000001269</v>
      </c>
      <c r="CA1073" s="119">
        <f t="shared" si="411"/>
        <v>0.45791203695554084</v>
      </c>
      <c r="CB1073" s="119">
        <f t="shared" si="412"/>
        <v>6.9128607208834847E-4</v>
      </c>
      <c r="CC1073" s="119" t="str">
        <f t="shared" si="409"/>
        <v/>
      </c>
      <c r="CD1073" s="121" t="str">
        <f t="shared" si="410"/>
        <v/>
      </c>
    </row>
    <row r="1074" spans="51:82" ht="20.100000000000001" customHeight="1" x14ac:dyDescent="0.25">
      <c r="AY1074" s="134">
        <v>1045</v>
      </c>
      <c r="AZ1074" s="119">
        <f t="shared" si="414"/>
        <v>278.03385994529981</v>
      </c>
      <c r="BA1074" s="140">
        <f t="shared" si="415"/>
        <v>2.5412612325555558E-4</v>
      </c>
      <c r="BB1074" s="140">
        <f t="shared" si="416"/>
        <v>0.57142371590090069</v>
      </c>
      <c r="BC1074" s="119" t="str">
        <f t="shared" si="417"/>
        <v/>
      </c>
      <c r="BD1074" s="119">
        <f t="shared" si="418"/>
        <v>2.5412612325555558E-4</v>
      </c>
      <c r="BE1074" s="119" t="str">
        <f t="shared" si="419"/>
        <v/>
      </c>
      <c r="BF1074" s="119">
        <f t="shared" si="420"/>
        <v>0</v>
      </c>
      <c r="BG1074" s="119">
        <f t="shared" si="421"/>
        <v>2.5412612325555558E-4</v>
      </c>
      <c r="BH1074" s="119" t="str">
        <f t="shared" si="422"/>
        <v/>
      </c>
      <c r="BM1074" s="134">
        <v>1045</v>
      </c>
      <c r="BN1074" s="119">
        <f t="shared" si="423"/>
        <v>0.88244339185130372</v>
      </c>
      <c r="BO1074" s="140">
        <f t="shared" si="424"/>
        <v>8.0068214702641471E-2</v>
      </c>
      <c r="BP1074" s="140">
        <f t="shared" si="425"/>
        <v>0.57142371590090091</v>
      </c>
      <c r="BQ1074" s="119" t="str">
        <f t="shared" si="426"/>
        <v/>
      </c>
      <c r="BR1074" s="119">
        <f t="shared" si="427"/>
        <v>8.0068214702641471E-2</v>
      </c>
      <c r="BS1074" s="119" t="str">
        <f t="shared" si="428"/>
        <v/>
      </c>
      <c r="BT1074" s="140">
        <f t="shared" si="429"/>
        <v>0</v>
      </c>
      <c r="BU1074" s="119">
        <f t="shared" si="430"/>
        <v>8.0068214702641471E-2</v>
      </c>
      <c r="BV1074" s="119" t="str">
        <f t="shared" si="431"/>
        <v/>
      </c>
      <c r="BZ1074" s="136">
        <f t="shared" si="413"/>
        <v>6.7328000000001271</v>
      </c>
      <c r="CA1074" s="119">
        <f t="shared" si="411"/>
        <v>0.45722075088345249</v>
      </c>
      <c r="CB1074" s="119">
        <f t="shared" si="412"/>
        <v>6.9071698148315264E-4</v>
      </c>
      <c r="CC1074" s="119" t="str">
        <f t="shared" si="409"/>
        <v/>
      </c>
      <c r="CD1074" s="121" t="str">
        <f t="shared" si="410"/>
        <v/>
      </c>
    </row>
    <row r="1075" spans="51:82" ht="20.100000000000001" customHeight="1" x14ac:dyDescent="0.25">
      <c r="AY1075" s="134">
        <v>1046</v>
      </c>
      <c r="AZ1075" s="119">
        <f t="shared" si="414"/>
        <v>284.21239016630716</v>
      </c>
      <c r="BA1075" s="140">
        <f t="shared" si="415"/>
        <v>2.5394118676287663E-4</v>
      </c>
      <c r="BB1075" s="140">
        <f t="shared" si="416"/>
        <v>0.57299327253894927</v>
      </c>
      <c r="BC1075" s="119" t="str">
        <f t="shared" si="417"/>
        <v/>
      </c>
      <c r="BD1075" s="119">
        <f t="shared" si="418"/>
        <v>2.5394118676287663E-4</v>
      </c>
      <c r="BE1075" s="119" t="str">
        <f t="shared" si="419"/>
        <v/>
      </c>
      <c r="BF1075" s="119">
        <f t="shared" si="420"/>
        <v>0</v>
      </c>
      <c r="BG1075" s="119">
        <f t="shared" si="421"/>
        <v>2.5394118676287663E-4</v>
      </c>
      <c r="BH1075" s="119" t="str">
        <f t="shared" si="422"/>
        <v/>
      </c>
      <c r="BM1075" s="134">
        <v>1046</v>
      </c>
      <c r="BN1075" s="119">
        <f t="shared" si="423"/>
        <v>0.90205324500355388</v>
      </c>
      <c r="BO1075" s="140">
        <f t="shared" si="424"/>
        <v>8.0009946254626471E-2</v>
      </c>
      <c r="BP1075" s="140">
        <f t="shared" si="425"/>
        <v>0.57299327253894927</v>
      </c>
      <c r="BQ1075" s="119" t="str">
        <f t="shared" si="426"/>
        <v/>
      </c>
      <c r="BR1075" s="119">
        <f t="shared" si="427"/>
        <v>8.0009946254626471E-2</v>
      </c>
      <c r="BS1075" s="119" t="str">
        <f t="shared" si="428"/>
        <v/>
      </c>
      <c r="BT1075" s="140">
        <f t="shared" si="429"/>
        <v>0</v>
      </c>
      <c r="BU1075" s="119">
        <f t="shared" si="430"/>
        <v>8.0009946254626471E-2</v>
      </c>
      <c r="BV1075" s="119" t="str">
        <f t="shared" si="431"/>
        <v/>
      </c>
      <c r="BZ1075" s="136">
        <f t="shared" si="413"/>
        <v>6.7392000000001273</v>
      </c>
      <c r="CA1075" s="119">
        <f t="shared" si="411"/>
        <v>0.45653003390196933</v>
      </c>
      <c r="CB1075" s="119">
        <f t="shared" si="412"/>
        <v>6.9014680183787647E-4</v>
      </c>
      <c r="CC1075" s="119" t="str">
        <f t="shared" si="409"/>
        <v/>
      </c>
      <c r="CD1075" s="121" t="str">
        <f t="shared" si="410"/>
        <v/>
      </c>
    </row>
    <row r="1076" spans="51:82" ht="20.100000000000001" customHeight="1" x14ac:dyDescent="0.25">
      <c r="AY1076" s="134">
        <v>1047</v>
      </c>
      <c r="AZ1076" s="119">
        <f t="shared" si="414"/>
        <v>290.3909203873136</v>
      </c>
      <c r="BA1076" s="140">
        <f t="shared" si="415"/>
        <v>2.5375232478529257E-4</v>
      </c>
      <c r="BB1076" s="140">
        <f t="shared" si="416"/>
        <v>0.57456167440985806</v>
      </c>
      <c r="BC1076" s="119" t="str">
        <f t="shared" si="417"/>
        <v/>
      </c>
      <c r="BD1076" s="119">
        <f t="shared" si="418"/>
        <v>2.5375232478529257E-4</v>
      </c>
      <c r="BE1076" s="119" t="str">
        <f t="shared" si="419"/>
        <v/>
      </c>
      <c r="BF1076" s="119">
        <f t="shared" si="420"/>
        <v>0</v>
      </c>
      <c r="BG1076" s="119">
        <f t="shared" si="421"/>
        <v>2.5375232478529257E-4</v>
      </c>
      <c r="BH1076" s="119" t="str">
        <f t="shared" si="422"/>
        <v/>
      </c>
      <c r="BM1076" s="134">
        <v>1047</v>
      </c>
      <c r="BN1076" s="119">
        <f t="shared" si="423"/>
        <v>0.92166309815580405</v>
      </c>
      <c r="BO1076" s="140">
        <f t="shared" si="424"/>
        <v>7.9950440993315094E-2</v>
      </c>
      <c r="BP1076" s="140">
        <f t="shared" si="425"/>
        <v>0.57456167440985806</v>
      </c>
      <c r="BQ1076" s="119" t="str">
        <f t="shared" si="426"/>
        <v/>
      </c>
      <c r="BR1076" s="119">
        <f t="shared" si="427"/>
        <v>7.9950440993315094E-2</v>
      </c>
      <c r="BS1076" s="119" t="str">
        <f t="shared" si="428"/>
        <v/>
      </c>
      <c r="BT1076" s="140">
        <f t="shared" si="429"/>
        <v>0</v>
      </c>
      <c r="BU1076" s="119">
        <f t="shared" si="430"/>
        <v>7.9950440993315094E-2</v>
      </c>
      <c r="BV1076" s="119" t="str">
        <f t="shared" si="431"/>
        <v/>
      </c>
      <c r="BZ1076" s="136">
        <f t="shared" si="413"/>
        <v>6.7456000000001275</v>
      </c>
      <c r="CA1076" s="119">
        <f t="shared" si="411"/>
        <v>0.45583988710013146</v>
      </c>
      <c r="CB1076" s="119">
        <f t="shared" si="412"/>
        <v>6.8957553957682549E-4</v>
      </c>
      <c r="CC1076" s="119" t="str">
        <f t="shared" si="409"/>
        <v/>
      </c>
      <c r="CD1076" s="121" t="str">
        <f t="shared" si="410"/>
        <v/>
      </c>
    </row>
    <row r="1077" spans="51:82" ht="20.100000000000001" customHeight="1" x14ac:dyDescent="0.25">
      <c r="AY1077" s="134">
        <v>1048</v>
      </c>
      <c r="AZ1077" s="119">
        <f t="shared" si="414"/>
        <v>296.56945060832004</v>
      </c>
      <c r="BA1077" s="140">
        <f t="shared" si="415"/>
        <v>2.5355954628356546E-4</v>
      </c>
      <c r="BB1077" s="140">
        <f t="shared" si="416"/>
        <v>0.57612889728748895</v>
      </c>
      <c r="BC1077" s="119" t="str">
        <f t="shared" si="417"/>
        <v/>
      </c>
      <c r="BD1077" s="119">
        <f t="shared" si="418"/>
        <v>2.5355954628356546E-4</v>
      </c>
      <c r="BE1077" s="119" t="str">
        <f t="shared" si="419"/>
        <v/>
      </c>
      <c r="BF1077" s="119">
        <f t="shared" si="420"/>
        <v>0</v>
      </c>
      <c r="BG1077" s="119">
        <f t="shared" si="421"/>
        <v>2.5355954628356546E-4</v>
      </c>
      <c r="BH1077" s="119" t="str">
        <f t="shared" si="422"/>
        <v/>
      </c>
      <c r="BM1077" s="134">
        <v>1048</v>
      </c>
      <c r="BN1077" s="119">
        <f t="shared" si="423"/>
        <v>0.94127295130805777</v>
      </c>
      <c r="BO1077" s="140">
        <f t="shared" si="424"/>
        <v>7.9889701741999261E-2</v>
      </c>
      <c r="BP1077" s="140">
        <f t="shared" si="425"/>
        <v>0.57612889728748917</v>
      </c>
      <c r="BQ1077" s="119" t="str">
        <f t="shared" si="426"/>
        <v/>
      </c>
      <c r="BR1077" s="119">
        <f t="shared" si="427"/>
        <v>7.9889701741999261E-2</v>
      </c>
      <c r="BS1077" s="119" t="str">
        <f t="shared" si="428"/>
        <v/>
      </c>
      <c r="BT1077" s="140">
        <f t="shared" si="429"/>
        <v>0</v>
      </c>
      <c r="BU1077" s="119">
        <f t="shared" si="430"/>
        <v>7.9889701741999261E-2</v>
      </c>
      <c r="BV1077" s="119" t="str">
        <f t="shared" si="431"/>
        <v/>
      </c>
      <c r="BZ1077" s="136">
        <f t="shared" si="413"/>
        <v>6.7520000000001277</v>
      </c>
      <c r="CA1077" s="119">
        <f t="shared" si="411"/>
        <v>0.45515031156055463</v>
      </c>
      <c r="CB1077" s="119">
        <f t="shared" si="412"/>
        <v>6.8900320110876212E-4</v>
      </c>
      <c r="CC1077" s="119" t="str">
        <f t="shared" si="409"/>
        <v/>
      </c>
      <c r="CD1077" s="121" t="str">
        <f t="shared" si="410"/>
        <v/>
      </c>
    </row>
    <row r="1078" spans="51:82" ht="20.100000000000001" customHeight="1" x14ac:dyDescent="0.25">
      <c r="AY1078" s="134">
        <v>1049</v>
      </c>
      <c r="AZ1078" s="119">
        <f t="shared" si="414"/>
        <v>302.74798082932648</v>
      </c>
      <c r="BA1078" s="140">
        <f t="shared" si="415"/>
        <v>2.5336286039964235E-4</v>
      </c>
      <c r="BB1078" s="140">
        <f t="shared" si="416"/>
        <v>0.57769491700162812</v>
      </c>
      <c r="BC1078" s="119" t="str">
        <f t="shared" si="417"/>
        <v/>
      </c>
      <c r="BD1078" s="119">
        <f t="shared" si="418"/>
        <v>2.5336286039964235E-4</v>
      </c>
      <c r="BE1078" s="119" t="str">
        <f t="shared" si="419"/>
        <v/>
      </c>
      <c r="BF1078" s="119">
        <f t="shared" si="420"/>
        <v>0</v>
      </c>
      <c r="BG1078" s="119">
        <f t="shared" si="421"/>
        <v>2.5336286039964235E-4</v>
      </c>
      <c r="BH1078" s="119" t="str">
        <f t="shared" si="422"/>
        <v/>
      </c>
      <c r="BM1078" s="134">
        <v>1049</v>
      </c>
      <c r="BN1078" s="119">
        <f t="shared" si="423"/>
        <v>0.96088280446030794</v>
      </c>
      <c r="BO1078" s="140">
        <f t="shared" si="424"/>
        <v>7.9827731381057268E-2</v>
      </c>
      <c r="BP1078" s="140">
        <f t="shared" si="425"/>
        <v>0.57769491700162823</v>
      </c>
      <c r="BQ1078" s="119" t="str">
        <f t="shared" si="426"/>
        <v/>
      </c>
      <c r="BR1078" s="119">
        <f t="shared" si="427"/>
        <v>7.9827731381057268E-2</v>
      </c>
      <c r="BS1078" s="119" t="str">
        <f t="shared" si="428"/>
        <v/>
      </c>
      <c r="BT1078" s="140">
        <f t="shared" si="429"/>
        <v>0</v>
      </c>
      <c r="BU1078" s="119">
        <f t="shared" si="430"/>
        <v>7.9827731381057268E-2</v>
      </c>
      <c r="BV1078" s="119" t="str">
        <f t="shared" si="431"/>
        <v/>
      </c>
      <c r="BZ1078" s="136">
        <f t="shared" si="413"/>
        <v>6.7584000000001279</v>
      </c>
      <c r="CA1078" s="119">
        <f t="shared" si="411"/>
        <v>0.45446130835944587</v>
      </c>
      <c r="CB1078" s="119">
        <f t="shared" si="412"/>
        <v>6.8842979283478822E-4</v>
      </c>
      <c r="CC1078" s="119" t="str">
        <f t="shared" si="409"/>
        <v/>
      </c>
      <c r="CD1078" s="121" t="str">
        <f t="shared" si="410"/>
        <v/>
      </c>
    </row>
    <row r="1079" spans="51:82" ht="20.100000000000001" customHeight="1" x14ac:dyDescent="0.25">
      <c r="AY1079" s="134">
        <v>1050</v>
      </c>
      <c r="AZ1079" s="119">
        <f t="shared" si="414"/>
        <v>308.92651105033383</v>
      </c>
      <c r="BA1079" s="140">
        <f t="shared" si="415"/>
        <v>2.5316227645593245E-4</v>
      </c>
      <c r="BB1079" s="140">
        <f t="shared" si="416"/>
        <v>0.57925970943910321</v>
      </c>
      <c r="BC1079" s="119" t="str">
        <f t="shared" si="417"/>
        <v/>
      </c>
      <c r="BD1079" s="119">
        <f t="shared" si="418"/>
        <v>2.5316227645593245E-4</v>
      </c>
      <c r="BE1079" s="119" t="str">
        <f t="shared" si="419"/>
        <v/>
      </c>
      <c r="BF1079" s="119">
        <f t="shared" si="420"/>
        <v>0</v>
      </c>
      <c r="BG1079" s="119">
        <f t="shared" si="421"/>
        <v>2.5316227645593245E-4</v>
      </c>
      <c r="BH1079" s="119" t="str">
        <f t="shared" si="422"/>
        <v/>
      </c>
      <c r="BM1079" s="134">
        <v>1050</v>
      </c>
      <c r="BN1079" s="119">
        <f t="shared" si="423"/>
        <v>0.98049265761255811</v>
      </c>
      <c r="BO1079" s="140">
        <f t="shared" si="424"/>
        <v>7.976453284772618E-2</v>
      </c>
      <c r="BP1079" s="140">
        <f t="shared" si="425"/>
        <v>0.5792597094391031</v>
      </c>
      <c r="BQ1079" s="119" t="str">
        <f t="shared" si="426"/>
        <v/>
      </c>
      <c r="BR1079" s="119">
        <f t="shared" si="427"/>
        <v>7.976453284772618E-2</v>
      </c>
      <c r="BS1079" s="119" t="str">
        <f t="shared" si="428"/>
        <v/>
      </c>
      <c r="BT1079" s="140">
        <f t="shared" si="429"/>
        <v>0</v>
      </c>
      <c r="BU1079" s="119">
        <f t="shared" si="430"/>
        <v>7.976453284772618E-2</v>
      </c>
      <c r="BV1079" s="119" t="str">
        <f t="shared" si="431"/>
        <v/>
      </c>
      <c r="BZ1079" s="136">
        <f t="shared" si="413"/>
        <v>6.764800000000128</v>
      </c>
      <c r="CA1079" s="119">
        <f t="shared" si="411"/>
        <v>0.45377287856661108</v>
      </c>
      <c r="CB1079" s="119">
        <f t="shared" si="412"/>
        <v>6.8785532113346814E-4</v>
      </c>
      <c r="CC1079" s="119" t="str">
        <f t="shared" si="409"/>
        <v/>
      </c>
      <c r="CD1079" s="121" t="str">
        <f t="shared" si="410"/>
        <v/>
      </c>
    </row>
    <row r="1080" spans="51:82" ht="20.100000000000001" customHeight="1" x14ac:dyDescent="0.25">
      <c r="AY1080" s="134">
        <v>1051</v>
      </c>
      <c r="AZ1080" s="119">
        <f t="shared" si="414"/>
        <v>315.10504127134027</v>
      </c>
      <c r="BA1080" s="140">
        <f t="shared" si="415"/>
        <v>2.5295780395457099E-4</v>
      </c>
      <c r="BB1080" s="140">
        <f t="shared" si="416"/>
        <v>0.58082325054489581</v>
      </c>
      <c r="BC1080" s="119" t="str">
        <f t="shared" si="417"/>
        <v/>
      </c>
      <c r="BD1080" s="119">
        <f t="shared" si="418"/>
        <v>2.5295780395457099E-4</v>
      </c>
      <c r="BE1080" s="119" t="str">
        <f t="shared" si="419"/>
        <v/>
      </c>
      <c r="BF1080" s="119">
        <f t="shared" si="420"/>
        <v>0</v>
      </c>
      <c r="BG1080" s="119">
        <f t="shared" si="421"/>
        <v>2.5295780395457099E-4</v>
      </c>
      <c r="BH1080" s="119" t="str">
        <f t="shared" si="422"/>
        <v/>
      </c>
      <c r="BM1080" s="134">
        <v>1051</v>
      </c>
      <c r="BN1080" s="119">
        <f t="shared" si="423"/>
        <v>1.0001025107648083</v>
      </c>
      <c r="BO1080" s="140">
        <f t="shared" si="424"/>
        <v>7.970010913586982E-2</v>
      </c>
      <c r="BP1080" s="140">
        <f t="shared" si="425"/>
        <v>0.58082325054489581</v>
      </c>
      <c r="BQ1080" s="119" t="str">
        <f t="shared" si="426"/>
        <v/>
      </c>
      <c r="BR1080" s="119">
        <f t="shared" si="427"/>
        <v>7.970010913586982E-2</v>
      </c>
      <c r="BS1080" s="119" t="str">
        <f t="shared" si="428"/>
        <v/>
      </c>
      <c r="BT1080" s="140">
        <f t="shared" si="429"/>
        <v>0</v>
      </c>
      <c r="BU1080" s="119">
        <f t="shared" si="430"/>
        <v>7.970010913586982E-2</v>
      </c>
      <c r="BV1080" s="119" t="str">
        <f t="shared" si="431"/>
        <v/>
      </c>
      <c r="BZ1080" s="136">
        <f t="shared" si="413"/>
        <v>6.7712000000001282</v>
      </c>
      <c r="CA1080" s="119">
        <f t="shared" si="411"/>
        <v>0.45308502324547761</v>
      </c>
      <c r="CB1080" s="119">
        <f t="shared" si="412"/>
        <v>6.872797923782592E-4</v>
      </c>
      <c r="CC1080" s="119" t="str">
        <f t="shared" si="409"/>
        <v/>
      </c>
      <c r="CD1080" s="121" t="str">
        <f t="shared" si="410"/>
        <v/>
      </c>
    </row>
    <row r="1081" spans="51:82" ht="20.100000000000001" customHeight="1" x14ac:dyDescent="0.25">
      <c r="AY1081" s="134">
        <v>1052</v>
      </c>
      <c r="AZ1081" s="119">
        <f t="shared" si="414"/>
        <v>321.28357149234671</v>
      </c>
      <c r="BA1081" s="140">
        <f t="shared" si="415"/>
        <v>2.5274945257666893E-4</v>
      </c>
      <c r="BB1081" s="140">
        <f t="shared" si="416"/>
        <v>0.58238551632325108</v>
      </c>
      <c r="BC1081" s="119" t="str">
        <f t="shared" si="417"/>
        <v/>
      </c>
      <c r="BD1081" s="119">
        <f t="shared" si="418"/>
        <v>2.5274945257666893E-4</v>
      </c>
      <c r="BE1081" s="119" t="str">
        <f t="shared" si="419"/>
        <v/>
      </c>
      <c r="BF1081" s="119">
        <f t="shared" si="420"/>
        <v>0</v>
      </c>
      <c r="BG1081" s="119">
        <f t="shared" si="421"/>
        <v>2.5274945257666893E-4</v>
      </c>
      <c r="BH1081" s="119" t="str">
        <f t="shared" si="422"/>
        <v/>
      </c>
      <c r="BM1081" s="134">
        <v>1052</v>
      </c>
      <c r="BN1081" s="119">
        <f t="shared" si="423"/>
        <v>1.019712363917062</v>
      </c>
      <c r="BO1081" s="140">
        <f t="shared" si="424"/>
        <v>7.9634463295742294E-2</v>
      </c>
      <c r="BP1081" s="140">
        <f t="shared" si="425"/>
        <v>0.5823855163232512</v>
      </c>
      <c r="BQ1081" s="119" t="str">
        <f t="shared" si="426"/>
        <v/>
      </c>
      <c r="BR1081" s="119">
        <f t="shared" si="427"/>
        <v>7.9634463295742294E-2</v>
      </c>
      <c r="BS1081" s="119" t="str">
        <f t="shared" si="428"/>
        <v/>
      </c>
      <c r="BT1081" s="140">
        <f t="shared" si="429"/>
        <v>0</v>
      </c>
      <c r="BU1081" s="119">
        <f t="shared" si="430"/>
        <v>7.9634463295742294E-2</v>
      </c>
      <c r="BV1081" s="119" t="str">
        <f t="shared" si="431"/>
        <v/>
      </c>
      <c r="BZ1081" s="136">
        <f t="shared" si="413"/>
        <v>6.7776000000001284</v>
      </c>
      <c r="CA1081" s="119">
        <f t="shared" si="411"/>
        <v>0.45239774345309935</v>
      </c>
      <c r="CB1081" s="119">
        <f t="shared" si="412"/>
        <v>6.8670321292318981E-4</v>
      </c>
      <c r="CC1081" s="119" t="str">
        <f t="shared" si="409"/>
        <v/>
      </c>
      <c r="CD1081" s="121" t="str">
        <f t="shared" si="410"/>
        <v/>
      </c>
    </row>
    <row r="1082" spans="51:82" ht="20.100000000000001" customHeight="1" x14ac:dyDescent="0.25">
      <c r="AY1082" s="134">
        <v>1053</v>
      </c>
      <c r="AZ1082" s="119">
        <f t="shared" si="414"/>
        <v>327.46210171335315</v>
      </c>
      <c r="BA1082" s="140">
        <f t="shared" si="415"/>
        <v>2.5253723218154905E-4</v>
      </c>
      <c r="BB1082" s="140">
        <f t="shared" si="416"/>
        <v>0.58394648283877926</v>
      </c>
      <c r="BC1082" s="119" t="str">
        <f t="shared" si="417"/>
        <v/>
      </c>
      <c r="BD1082" s="119">
        <f t="shared" si="418"/>
        <v>2.5253723218154905E-4</v>
      </c>
      <c r="BE1082" s="119" t="str">
        <f t="shared" si="419"/>
        <v/>
      </c>
      <c r="BF1082" s="119">
        <f t="shared" si="420"/>
        <v>0</v>
      </c>
      <c r="BG1082" s="119">
        <f t="shared" si="421"/>
        <v>2.5253723218154905E-4</v>
      </c>
      <c r="BH1082" s="119" t="str">
        <f t="shared" si="422"/>
        <v/>
      </c>
      <c r="BM1082" s="134">
        <v>1053</v>
      </c>
      <c r="BN1082" s="119">
        <f t="shared" si="423"/>
        <v>1.0393222170693122</v>
      </c>
      <c r="BO1082" s="140">
        <f t="shared" si="424"/>
        <v>7.9567598433747583E-2</v>
      </c>
      <c r="BP1082" s="140">
        <f t="shared" si="425"/>
        <v>0.58394648283877948</v>
      </c>
      <c r="BQ1082" s="119" t="str">
        <f t="shared" si="426"/>
        <v/>
      </c>
      <c r="BR1082" s="119">
        <f t="shared" si="427"/>
        <v>7.9567598433747583E-2</v>
      </c>
      <c r="BS1082" s="119" t="str">
        <f t="shared" si="428"/>
        <v/>
      </c>
      <c r="BT1082" s="140">
        <f t="shared" si="429"/>
        <v>0</v>
      </c>
      <c r="BU1082" s="119">
        <f t="shared" si="430"/>
        <v>7.9567598433747583E-2</v>
      </c>
      <c r="BV1082" s="119" t="str">
        <f t="shared" si="431"/>
        <v/>
      </c>
      <c r="BZ1082" s="136">
        <f t="shared" si="413"/>
        <v>6.7840000000001286</v>
      </c>
      <c r="CA1082" s="119">
        <f t="shared" si="411"/>
        <v>0.45171104024017616</v>
      </c>
      <c r="CB1082" s="119">
        <f t="shared" si="412"/>
        <v>6.86125589110409E-4</v>
      </c>
      <c r="CC1082" s="119" t="str">
        <f t="shared" si="409"/>
        <v/>
      </c>
      <c r="CD1082" s="121" t="str">
        <f t="shared" si="410"/>
        <v/>
      </c>
    </row>
    <row r="1083" spans="51:82" ht="20.100000000000001" customHeight="1" x14ac:dyDescent="0.25">
      <c r="AY1083" s="134">
        <v>1054</v>
      </c>
      <c r="AZ1083" s="119">
        <f t="shared" si="414"/>
        <v>333.6406319343605</v>
      </c>
      <c r="BA1083" s="140">
        <f t="shared" si="415"/>
        <v>2.5232115280596847E-4</v>
      </c>
      <c r="BB1083" s="140">
        <f t="shared" si="416"/>
        <v>0.58550612621755604</v>
      </c>
      <c r="BC1083" s="119" t="str">
        <f t="shared" si="417"/>
        <v/>
      </c>
      <c r="BD1083" s="119">
        <f t="shared" si="418"/>
        <v>2.5232115280596847E-4</v>
      </c>
      <c r="BE1083" s="119" t="str">
        <f t="shared" si="419"/>
        <v/>
      </c>
      <c r="BF1083" s="119">
        <f t="shared" si="420"/>
        <v>0</v>
      </c>
      <c r="BG1083" s="119">
        <f t="shared" si="421"/>
        <v>2.5232115280596847E-4</v>
      </c>
      <c r="BH1083" s="119" t="str">
        <f t="shared" si="422"/>
        <v/>
      </c>
      <c r="BM1083" s="134">
        <v>1054</v>
      </c>
      <c r="BN1083" s="119">
        <f t="shared" si="423"/>
        <v>1.0589320702215623</v>
      </c>
      <c r="BO1083" s="140">
        <f t="shared" si="424"/>
        <v>7.9499517712194212E-2</v>
      </c>
      <c r="BP1083" s="140">
        <f t="shared" si="425"/>
        <v>0.58550612621755604</v>
      </c>
      <c r="BQ1083" s="119" t="str">
        <f t="shared" si="426"/>
        <v/>
      </c>
      <c r="BR1083" s="119">
        <f t="shared" si="427"/>
        <v>7.9499517712194212E-2</v>
      </c>
      <c r="BS1083" s="119" t="str">
        <f t="shared" si="428"/>
        <v/>
      </c>
      <c r="BT1083" s="140">
        <f t="shared" si="429"/>
        <v>0</v>
      </c>
      <c r="BU1083" s="119">
        <f t="shared" si="430"/>
        <v>7.9499517712194212E-2</v>
      </c>
      <c r="BV1083" s="119" t="str">
        <f t="shared" si="431"/>
        <v/>
      </c>
      <c r="BZ1083" s="136">
        <f t="shared" si="413"/>
        <v>6.7904000000001288</v>
      </c>
      <c r="CA1083" s="119">
        <f t="shared" si="411"/>
        <v>0.45102491465106576</v>
      </c>
      <c r="CB1083" s="119">
        <f t="shared" si="412"/>
        <v>6.8554692726829902E-4</v>
      </c>
      <c r="CC1083" s="119" t="str">
        <f t="shared" si="409"/>
        <v/>
      </c>
      <c r="CD1083" s="121" t="str">
        <f t="shared" si="410"/>
        <v/>
      </c>
    </row>
    <row r="1084" spans="51:82" ht="20.100000000000001" customHeight="1" x14ac:dyDescent="0.25">
      <c r="AY1084" s="134">
        <v>1055</v>
      </c>
      <c r="AZ1084" s="119">
        <f t="shared" si="414"/>
        <v>339.81916215536694</v>
      </c>
      <c r="BA1084" s="140">
        <f t="shared" si="415"/>
        <v>2.5210122466332767E-4</v>
      </c>
      <c r="BB1084" s="140">
        <f t="shared" si="416"/>
        <v>0.58706442264821468</v>
      </c>
      <c r="BC1084" s="119" t="str">
        <f t="shared" si="417"/>
        <v/>
      </c>
      <c r="BD1084" s="119">
        <f t="shared" si="418"/>
        <v>2.5210122466332767E-4</v>
      </c>
      <c r="BE1084" s="119" t="str">
        <f t="shared" si="419"/>
        <v/>
      </c>
      <c r="BF1084" s="119">
        <f t="shared" si="420"/>
        <v>0</v>
      </c>
      <c r="BG1084" s="119">
        <f t="shared" si="421"/>
        <v>2.5210122466332767E-4</v>
      </c>
      <c r="BH1084" s="119" t="str">
        <f t="shared" si="422"/>
        <v/>
      </c>
      <c r="BM1084" s="134">
        <v>1055</v>
      </c>
      <c r="BN1084" s="119">
        <f t="shared" si="423"/>
        <v>1.078541923373816</v>
      </c>
      <c r="BO1084" s="140">
        <f t="shared" si="424"/>
        <v>7.9430224349046299E-2</v>
      </c>
      <c r="BP1084" s="140">
        <f t="shared" si="425"/>
        <v>0.5870644226482149</v>
      </c>
      <c r="BQ1084" s="119" t="str">
        <f t="shared" si="426"/>
        <v/>
      </c>
      <c r="BR1084" s="119">
        <f t="shared" si="427"/>
        <v>7.9430224349046299E-2</v>
      </c>
      <c r="BS1084" s="119" t="str">
        <f t="shared" si="428"/>
        <v/>
      </c>
      <c r="BT1084" s="140">
        <f t="shared" si="429"/>
        <v>0</v>
      </c>
      <c r="BU1084" s="119">
        <f t="shared" si="430"/>
        <v>7.9430224349046299E-2</v>
      </c>
      <c r="BV1084" s="119" t="str">
        <f t="shared" si="431"/>
        <v/>
      </c>
      <c r="BZ1084" s="136">
        <f t="shared" si="413"/>
        <v>6.796800000000129</v>
      </c>
      <c r="CA1084" s="119">
        <f t="shared" si="411"/>
        <v>0.45033936772379746</v>
      </c>
      <c r="CB1084" s="119">
        <f t="shared" si="412"/>
        <v>6.8496723371114232E-4</v>
      </c>
      <c r="CC1084" s="119" t="str">
        <f t="shared" si="409"/>
        <v/>
      </c>
      <c r="CD1084" s="121" t="str">
        <f t="shared" si="410"/>
        <v/>
      </c>
    </row>
    <row r="1085" spans="51:82" ht="20.100000000000001" customHeight="1" x14ac:dyDescent="0.25">
      <c r="AY1085" s="134">
        <v>1056</v>
      </c>
      <c r="AZ1085" s="119">
        <f t="shared" si="414"/>
        <v>345.99769237637338</v>
      </c>
      <c r="BA1085" s="140">
        <f t="shared" si="415"/>
        <v>2.5187745814286589E-4</v>
      </c>
      <c r="BB1085" s="140">
        <f t="shared" si="416"/>
        <v>0.58862134838303648</v>
      </c>
      <c r="BC1085" s="119" t="str">
        <f t="shared" si="417"/>
        <v/>
      </c>
      <c r="BD1085" s="119">
        <f t="shared" si="418"/>
        <v>2.5187745814286589E-4</v>
      </c>
      <c r="BE1085" s="119" t="str">
        <f t="shared" si="419"/>
        <v/>
      </c>
      <c r="BF1085" s="119">
        <f t="shared" si="420"/>
        <v>0</v>
      </c>
      <c r="BG1085" s="119">
        <f t="shared" si="421"/>
        <v>2.5187745814286589E-4</v>
      </c>
      <c r="BH1085" s="119" t="str">
        <f t="shared" si="422"/>
        <v/>
      </c>
      <c r="BM1085" s="134">
        <v>1056</v>
      </c>
      <c r="BN1085" s="119">
        <f t="shared" si="423"/>
        <v>1.0981517765260662</v>
      </c>
      <c r="BO1085" s="140">
        <f t="shared" si="424"/>
        <v>7.9359721617669965E-2</v>
      </c>
      <c r="BP1085" s="140">
        <f t="shared" si="425"/>
        <v>0.5886213483830367</v>
      </c>
      <c r="BQ1085" s="119" t="str">
        <f t="shared" si="426"/>
        <v/>
      </c>
      <c r="BR1085" s="119">
        <f t="shared" si="427"/>
        <v>7.9359721617669965E-2</v>
      </c>
      <c r="BS1085" s="119" t="str">
        <f t="shared" si="428"/>
        <v/>
      </c>
      <c r="BT1085" s="140">
        <f t="shared" si="429"/>
        <v>0</v>
      </c>
      <c r="BU1085" s="119">
        <f t="shared" si="430"/>
        <v>7.9359721617669965E-2</v>
      </c>
      <c r="BV1085" s="119" t="str">
        <f t="shared" si="431"/>
        <v/>
      </c>
      <c r="BZ1085" s="136">
        <f t="shared" si="413"/>
        <v>6.8032000000001291</v>
      </c>
      <c r="CA1085" s="119">
        <f t="shared" si="411"/>
        <v>0.44965440049008631</v>
      </c>
      <c r="CB1085" s="119">
        <f t="shared" si="412"/>
        <v>6.8438651474023171E-4</v>
      </c>
      <c r="CC1085" s="119" t="str">
        <f t="shared" ref="CC1085:CC1148" si="432">IF(CA1085&lt;(1-$BY$26),CB1085,"")</f>
        <v/>
      </c>
      <c r="CD1085" s="121" t="str">
        <f t="shared" ref="CD1085:CD1148" si="433">IF(CA1085&lt;(1-$BY$32),CB1085,"")</f>
        <v/>
      </c>
    </row>
    <row r="1086" spans="51:82" ht="20.100000000000001" customHeight="1" x14ac:dyDescent="0.25">
      <c r="AY1086" s="134">
        <v>1057</v>
      </c>
      <c r="AZ1086" s="119">
        <f t="shared" si="414"/>
        <v>352.17622259737982</v>
      </c>
      <c r="BA1086" s="140">
        <f t="shared" si="415"/>
        <v>2.516498638088432E-4</v>
      </c>
      <c r="BB1086" s="140">
        <f t="shared" si="416"/>
        <v>0.5901768797390341</v>
      </c>
      <c r="BC1086" s="119" t="str">
        <f t="shared" si="417"/>
        <v/>
      </c>
      <c r="BD1086" s="119">
        <f t="shared" si="418"/>
        <v>2.516498638088432E-4</v>
      </c>
      <c r="BE1086" s="119" t="str">
        <f t="shared" si="419"/>
        <v/>
      </c>
      <c r="BF1086" s="119">
        <f t="shared" si="420"/>
        <v>0</v>
      </c>
      <c r="BG1086" s="119">
        <f t="shared" si="421"/>
        <v>2.516498638088432E-4</v>
      </c>
      <c r="BH1086" s="119" t="str">
        <f t="shared" si="422"/>
        <v/>
      </c>
      <c r="BM1086" s="134">
        <v>1057</v>
      </c>
      <c r="BN1086" s="119">
        <f t="shared" si="423"/>
        <v>1.1177616296783164</v>
      </c>
      <c r="BO1086" s="140">
        <f t="shared" si="424"/>
        <v>7.9288012846575578E-2</v>
      </c>
      <c r="BP1086" s="140">
        <f t="shared" si="425"/>
        <v>0.59017687973903421</v>
      </c>
      <c r="BQ1086" s="119" t="str">
        <f t="shared" si="426"/>
        <v/>
      </c>
      <c r="BR1086" s="119">
        <f t="shared" si="427"/>
        <v>7.9288012846575578E-2</v>
      </c>
      <c r="BS1086" s="119" t="str">
        <f t="shared" si="428"/>
        <v/>
      </c>
      <c r="BT1086" s="140">
        <f t="shared" si="429"/>
        <v>0</v>
      </c>
      <c r="BU1086" s="119">
        <f t="shared" si="430"/>
        <v>7.9288012846575578E-2</v>
      </c>
      <c r="BV1086" s="119" t="str">
        <f t="shared" si="431"/>
        <v/>
      </c>
      <c r="BZ1086" s="136">
        <f t="shared" si="413"/>
        <v>6.8096000000001293</v>
      </c>
      <c r="CA1086" s="119">
        <f t="shared" si="411"/>
        <v>0.44897001397534608</v>
      </c>
      <c r="CB1086" s="119">
        <f t="shared" si="412"/>
        <v>6.8380477664098382E-4</v>
      </c>
      <c r="CC1086" s="119" t="str">
        <f t="shared" si="432"/>
        <v/>
      </c>
      <c r="CD1086" s="121" t="str">
        <f t="shared" si="433"/>
        <v/>
      </c>
    </row>
    <row r="1087" spans="51:82" ht="20.100000000000001" customHeight="1" x14ac:dyDescent="0.25">
      <c r="AY1087" s="134">
        <v>1058</v>
      </c>
      <c r="AZ1087" s="119">
        <f t="shared" si="414"/>
        <v>358.35475281838717</v>
      </c>
      <c r="BA1087" s="140">
        <f t="shared" si="415"/>
        <v>2.5141845239970943E-4</v>
      </c>
      <c r="BB1087" s="140">
        <f t="shared" si="416"/>
        <v>0.59173099309903032</v>
      </c>
      <c r="BC1087" s="119" t="str">
        <f t="shared" si="417"/>
        <v/>
      </c>
      <c r="BD1087" s="119">
        <f t="shared" si="418"/>
        <v>2.5141845239970943E-4</v>
      </c>
      <c r="BE1087" s="119" t="str">
        <f t="shared" si="419"/>
        <v/>
      </c>
      <c r="BF1087" s="119">
        <f t="shared" si="420"/>
        <v>0</v>
      </c>
      <c r="BG1087" s="119">
        <f t="shared" si="421"/>
        <v>2.5141845239970943E-4</v>
      </c>
      <c r="BH1087" s="119" t="str">
        <f t="shared" si="422"/>
        <v/>
      </c>
      <c r="BM1087" s="134">
        <v>1058</v>
      </c>
      <c r="BN1087" s="119">
        <f t="shared" si="423"/>
        <v>1.1373714828305665</v>
      </c>
      <c r="BO1087" s="140">
        <f t="shared" si="424"/>
        <v>7.9215101419156039E-2</v>
      </c>
      <c r="BP1087" s="140">
        <f t="shared" si="425"/>
        <v>0.59173099309903021</v>
      </c>
      <c r="BQ1087" s="119" t="str">
        <f t="shared" si="426"/>
        <v/>
      </c>
      <c r="BR1087" s="119">
        <f t="shared" si="427"/>
        <v>7.9215101419156039E-2</v>
      </c>
      <c r="BS1087" s="119" t="str">
        <f t="shared" si="428"/>
        <v/>
      </c>
      <c r="BT1087" s="140">
        <f t="shared" si="429"/>
        <v>0</v>
      </c>
      <c r="BU1087" s="119">
        <f t="shared" si="430"/>
        <v>7.9215101419156039E-2</v>
      </c>
      <c r="BV1087" s="119" t="str">
        <f t="shared" si="431"/>
        <v/>
      </c>
      <c r="BZ1087" s="136">
        <f t="shared" si="413"/>
        <v>6.8160000000001295</v>
      </c>
      <c r="CA1087" s="119">
        <f t="shared" si="411"/>
        <v>0.4482862091987051</v>
      </c>
      <c r="CB1087" s="119">
        <f t="shared" si="412"/>
        <v>6.8322202568738E-4</v>
      </c>
      <c r="CC1087" s="119" t="str">
        <f t="shared" si="432"/>
        <v/>
      </c>
      <c r="CD1087" s="121" t="str">
        <f t="shared" si="433"/>
        <v/>
      </c>
    </row>
    <row r="1088" spans="51:82" ht="20.100000000000001" customHeight="1" x14ac:dyDescent="0.25">
      <c r="AY1088" s="134">
        <v>1059</v>
      </c>
      <c r="AZ1088" s="119">
        <f t="shared" si="414"/>
        <v>364.53328303939361</v>
      </c>
      <c r="BA1088" s="140">
        <f t="shared" si="415"/>
        <v>2.5118323482726E-4</v>
      </c>
      <c r="BB1088" s="140">
        <f t="shared" si="416"/>
        <v>0.59328366491273132</v>
      </c>
      <c r="BC1088" s="119" t="str">
        <f t="shared" si="417"/>
        <v/>
      </c>
      <c r="BD1088" s="119">
        <f t="shared" si="418"/>
        <v>2.5118323482726E-4</v>
      </c>
      <c r="BE1088" s="119" t="str">
        <f t="shared" si="419"/>
        <v/>
      </c>
      <c r="BF1088" s="119">
        <f t="shared" si="420"/>
        <v>0</v>
      </c>
      <c r="BG1088" s="119">
        <f t="shared" si="421"/>
        <v>2.5118323482726E-4</v>
      </c>
      <c r="BH1088" s="119" t="str">
        <f t="shared" si="422"/>
        <v/>
      </c>
      <c r="BM1088" s="134">
        <v>1059</v>
      </c>
      <c r="BN1088" s="119">
        <f t="shared" si="423"/>
        <v>1.1569813359828203</v>
      </c>
      <c r="BO1088" s="140">
        <f t="shared" si="424"/>
        <v>7.9140990773420572E-2</v>
      </c>
      <c r="BP1088" s="140">
        <f t="shared" si="425"/>
        <v>0.59328366491273155</v>
      </c>
      <c r="BQ1088" s="119" t="str">
        <f t="shared" si="426"/>
        <v/>
      </c>
      <c r="BR1088" s="119">
        <f t="shared" si="427"/>
        <v>7.9140990773420572E-2</v>
      </c>
      <c r="BS1088" s="119" t="str">
        <f t="shared" si="428"/>
        <v/>
      </c>
      <c r="BT1088" s="140">
        <f t="shared" si="429"/>
        <v>0</v>
      </c>
      <c r="BU1088" s="119">
        <f t="shared" si="430"/>
        <v>7.9140990773420572E-2</v>
      </c>
      <c r="BV1088" s="119" t="str">
        <f t="shared" si="431"/>
        <v/>
      </c>
      <c r="BZ1088" s="136">
        <f t="shared" si="413"/>
        <v>6.8224000000001297</v>
      </c>
      <c r="CA1088" s="119">
        <f t="shared" si="411"/>
        <v>0.44760298717301772</v>
      </c>
      <c r="CB1088" s="119">
        <f t="shared" si="412"/>
        <v>6.8263826813841355E-4</v>
      </c>
      <c r="CC1088" s="119" t="str">
        <f t="shared" si="432"/>
        <v/>
      </c>
      <c r="CD1088" s="121" t="str">
        <f t="shared" si="433"/>
        <v/>
      </c>
    </row>
    <row r="1089" spans="51:82" ht="20.100000000000001" customHeight="1" x14ac:dyDescent="0.25">
      <c r="AY1089" s="134">
        <v>1060</v>
      </c>
      <c r="AZ1089" s="119">
        <f t="shared" si="414"/>
        <v>370.71181326040005</v>
      </c>
      <c r="BA1089" s="140">
        <f t="shared" si="415"/>
        <v>2.5094422217577806E-4</v>
      </c>
      <c r="BB1089" s="140">
        <f t="shared" si="416"/>
        <v>0.59483487169779581</v>
      </c>
      <c r="BC1089" s="119" t="str">
        <f t="shared" si="417"/>
        <v/>
      </c>
      <c r="BD1089" s="119">
        <f t="shared" si="418"/>
        <v>2.5094422217577806E-4</v>
      </c>
      <c r="BE1089" s="119" t="str">
        <f t="shared" si="419"/>
        <v/>
      </c>
      <c r="BF1089" s="119">
        <f t="shared" si="420"/>
        <v>0</v>
      </c>
      <c r="BG1089" s="119">
        <f t="shared" si="421"/>
        <v>2.5094422217577806E-4</v>
      </c>
      <c r="BH1089" s="119" t="str">
        <f t="shared" si="422"/>
        <v/>
      </c>
      <c r="BM1089" s="134">
        <v>1060</v>
      </c>
      <c r="BN1089" s="119">
        <f t="shared" si="423"/>
        <v>1.1765911891350704</v>
      </c>
      <c r="BO1089" s="140">
        <f t="shared" si="424"/>
        <v>7.9065684401724748E-2</v>
      </c>
      <c r="BP1089" s="140">
        <f t="shared" si="425"/>
        <v>0.59483487169779603</v>
      </c>
      <c r="BQ1089" s="119" t="str">
        <f t="shared" si="426"/>
        <v/>
      </c>
      <c r="BR1089" s="119">
        <f t="shared" si="427"/>
        <v>7.9065684401724748E-2</v>
      </c>
      <c r="BS1089" s="119" t="str">
        <f t="shared" si="428"/>
        <v/>
      </c>
      <c r="BT1089" s="140">
        <f t="shared" si="429"/>
        <v>0</v>
      </c>
      <c r="BU1089" s="119">
        <f t="shared" si="430"/>
        <v>7.9065684401724748E-2</v>
      </c>
      <c r="BV1089" s="119" t="str">
        <f t="shared" si="431"/>
        <v/>
      </c>
      <c r="BZ1089" s="136">
        <f t="shared" si="413"/>
        <v>6.8288000000001299</v>
      </c>
      <c r="CA1089" s="119">
        <f t="shared" si="411"/>
        <v>0.44692034890487931</v>
      </c>
      <c r="CB1089" s="119">
        <f t="shared" si="412"/>
        <v>6.8205351023864491E-4</v>
      </c>
      <c r="CC1089" s="119" t="str">
        <f t="shared" si="432"/>
        <v/>
      </c>
      <c r="CD1089" s="121" t="str">
        <f t="shared" si="433"/>
        <v/>
      </c>
    </row>
    <row r="1090" spans="51:82" ht="20.100000000000001" customHeight="1" x14ac:dyDescent="0.25">
      <c r="AY1090" s="134">
        <v>1061</v>
      </c>
      <c r="AZ1090" s="119">
        <f t="shared" si="414"/>
        <v>376.89034348140649</v>
      </c>
      <c r="BA1090" s="140">
        <f t="shared" si="415"/>
        <v>2.5070142570116452E-4</v>
      </c>
      <c r="BB1090" s="140">
        <f t="shared" si="416"/>
        <v>0.59638459004089772</v>
      </c>
      <c r="BC1090" s="119" t="str">
        <f t="shared" si="417"/>
        <v/>
      </c>
      <c r="BD1090" s="119">
        <f t="shared" si="418"/>
        <v>2.5070142570116452E-4</v>
      </c>
      <c r="BE1090" s="119" t="str">
        <f t="shared" si="419"/>
        <v/>
      </c>
      <c r="BF1090" s="119">
        <f t="shared" si="420"/>
        <v>0</v>
      </c>
      <c r="BG1090" s="119">
        <f t="shared" si="421"/>
        <v>2.5070142570116452E-4</v>
      </c>
      <c r="BH1090" s="119" t="str">
        <f t="shared" si="422"/>
        <v/>
      </c>
      <c r="BM1090" s="134">
        <v>1061</v>
      </c>
      <c r="BN1090" s="119">
        <f t="shared" si="423"/>
        <v>1.1962010422873206</v>
      </c>
      <c r="BO1090" s="140">
        <f t="shared" si="424"/>
        <v>7.8989185850496094E-2</v>
      </c>
      <c r="BP1090" s="140">
        <f t="shared" si="425"/>
        <v>0.59638459004089783</v>
      </c>
      <c r="BQ1090" s="119" t="str">
        <f t="shared" si="426"/>
        <v/>
      </c>
      <c r="BR1090" s="119">
        <f t="shared" si="427"/>
        <v>7.8989185850496094E-2</v>
      </c>
      <c r="BS1090" s="119" t="str">
        <f t="shared" si="428"/>
        <v/>
      </c>
      <c r="BT1090" s="140">
        <f t="shared" si="429"/>
        <v>0</v>
      </c>
      <c r="BU1090" s="119">
        <f t="shared" si="430"/>
        <v>7.8989185850496094E-2</v>
      </c>
      <c r="BV1090" s="119" t="str">
        <f t="shared" si="431"/>
        <v/>
      </c>
      <c r="BZ1090" s="136">
        <f t="shared" si="413"/>
        <v>6.8352000000001301</v>
      </c>
      <c r="CA1090" s="119">
        <f t="shared" si="411"/>
        <v>0.44623829539464066</v>
      </c>
      <c r="CB1090" s="119">
        <f t="shared" si="412"/>
        <v>6.8146775821953387E-4</v>
      </c>
      <c r="CC1090" s="119" t="str">
        <f t="shared" si="432"/>
        <v/>
      </c>
      <c r="CD1090" s="121" t="str">
        <f t="shared" si="433"/>
        <v/>
      </c>
    </row>
    <row r="1091" spans="51:82" ht="20.100000000000001" customHeight="1" x14ac:dyDescent="0.25">
      <c r="AY1091" s="134">
        <v>1062</v>
      </c>
      <c r="AZ1091" s="119">
        <f t="shared" si="414"/>
        <v>383.06887370241384</v>
      </c>
      <c r="BA1091" s="140">
        <f t="shared" si="415"/>
        <v>2.5045485683005423E-4</v>
      </c>
      <c r="BB1091" s="140">
        <f t="shared" si="416"/>
        <v>0.59793279659878396</v>
      </c>
      <c r="BC1091" s="119" t="str">
        <f t="shared" si="417"/>
        <v/>
      </c>
      <c r="BD1091" s="119">
        <f t="shared" si="418"/>
        <v>2.5045485683005423E-4</v>
      </c>
      <c r="BE1091" s="119" t="str">
        <f t="shared" si="419"/>
        <v/>
      </c>
      <c r="BF1091" s="119">
        <f t="shared" si="420"/>
        <v>0</v>
      </c>
      <c r="BG1091" s="119">
        <f t="shared" si="421"/>
        <v>2.5045485683005423E-4</v>
      </c>
      <c r="BH1091" s="119" t="str">
        <f t="shared" si="422"/>
        <v/>
      </c>
      <c r="BM1091" s="134">
        <v>1062</v>
      </c>
      <c r="BN1091" s="119">
        <f t="shared" si="423"/>
        <v>1.2158108954395743</v>
      </c>
      <c r="BO1091" s="140">
        <f t="shared" si="424"/>
        <v>7.8911498719955828E-2</v>
      </c>
      <c r="BP1091" s="140">
        <f t="shared" si="425"/>
        <v>0.59793279659878407</v>
      </c>
      <c r="BQ1091" s="119" t="str">
        <f t="shared" si="426"/>
        <v/>
      </c>
      <c r="BR1091" s="119">
        <f t="shared" si="427"/>
        <v>7.8911498719955828E-2</v>
      </c>
      <c r="BS1091" s="119" t="str">
        <f t="shared" si="428"/>
        <v/>
      </c>
      <c r="BT1091" s="140">
        <f t="shared" si="429"/>
        <v>0</v>
      </c>
      <c r="BU1091" s="119">
        <f t="shared" si="430"/>
        <v>7.8911498719955828E-2</v>
      </c>
      <c r="BV1091" s="119" t="str">
        <f t="shared" si="431"/>
        <v/>
      </c>
      <c r="BZ1091" s="136">
        <f t="shared" si="413"/>
        <v>6.8416000000001302</v>
      </c>
      <c r="CA1091" s="119">
        <f t="shared" si="411"/>
        <v>0.44555682763642113</v>
      </c>
      <c r="CB1091" s="119">
        <f t="shared" si="412"/>
        <v>6.8088101829844039E-4</v>
      </c>
      <c r="CC1091" s="119" t="str">
        <f t="shared" si="432"/>
        <v/>
      </c>
      <c r="CD1091" s="121" t="str">
        <f t="shared" si="433"/>
        <v/>
      </c>
    </row>
    <row r="1092" spans="51:82" ht="20.100000000000001" customHeight="1" x14ac:dyDescent="0.25">
      <c r="AY1092" s="134">
        <v>1063</v>
      </c>
      <c r="AZ1092" s="119">
        <f t="shared" si="414"/>
        <v>389.24740392342028</v>
      </c>
      <c r="BA1092" s="140">
        <f t="shared" si="415"/>
        <v>2.5020452715892059E-4</v>
      </c>
      <c r="BB1092" s="140">
        <f t="shared" si="416"/>
        <v>0.59947946809932551</v>
      </c>
      <c r="BC1092" s="119" t="str">
        <f t="shared" si="417"/>
        <v/>
      </c>
      <c r="BD1092" s="119">
        <f t="shared" si="418"/>
        <v>2.5020452715892059E-4</v>
      </c>
      <c r="BE1092" s="119" t="str">
        <f t="shared" si="419"/>
        <v/>
      </c>
      <c r="BF1092" s="119">
        <f t="shared" si="420"/>
        <v>0</v>
      </c>
      <c r="BG1092" s="119">
        <f t="shared" si="421"/>
        <v>2.5020452715892059E-4</v>
      </c>
      <c r="BH1092" s="119" t="str">
        <f t="shared" si="422"/>
        <v/>
      </c>
      <c r="BM1092" s="134">
        <v>1063</v>
      </c>
      <c r="BN1092" s="119">
        <f t="shared" si="423"/>
        <v>1.2354207485918245</v>
      </c>
      <c r="BO1092" s="140">
        <f t="shared" si="424"/>
        <v>7.8832626663836627E-2</v>
      </c>
      <c r="BP1092" s="140">
        <f t="shared" si="425"/>
        <v>0.59947946809932562</v>
      </c>
      <c r="BQ1092" s="119" t="str">
        <f t="shared" si="426"/>
        <v/>
      </c>
      <c r="BR1092" s="119">
        <f t="shared" si="427"/>
        <v>7.8832626663836627E-2</v>
      </c>
      <c r="BS1092" s="119" t="str">
        <f t="shared" si="428"/>
        <v/>
      </c>
      <c r="BT1092" s="140">
        <f t="shared" si="429"/>
        <v>0</v>
      </c>
      <c r="BU1092" s="119">
        <f t="shared" si="430"/>
        <v>7.8832626663836627E-2</v>
      </c>
      <c r="BV1092" s="119" t="str">
        <f t="shared" si="431"/>
        <v/>
      </c>
      <c r="BZ1092" s="136">
        <f t="shared" si="413"/>
        <v>6.8480000000001304</v>
      </c>
      <c r="CA1092" s="119">
        <f t="shared" si="411"/>
        <v>0.44487594661812269</v>
      </c>
      <c r="CB1092" s="119">
        <f t="shared" si="412"/>
        <v>6.802932966801789E-4</v>
      </c>
      <c r="CC1092" s="119" t="str">
        <f t="shared" si="432"/>
        <v/>
      </c>
      <c r="CD1092" s="121" t="str">
        <f t="shared" si="433"/>
        <v/>
      </c>
    </row>
    <row r="1093" spans="51:82" ht="20.100000000000001" customHeight="1" x14ac:dyDescent="0.25">
      <c r="AY1093" s="134">
        <v>1064</v>
      </c>
      <c r="AZ1093" s="119">
        <f t="shared" si="414"/>
        <v>395.42593414442672</v>
      </c>
      <c r="BA1093" s="140">
        <f t="shared" si="415"/>
        <v>2.4995044845316586E-4</v>
      </c>
      <c r="BB1093" s="140">
        <f t="shared" si="416"/>
        <v>0.60102458134256587</v>
      </c>
      <c r="BC1093" s="119" t="str">
        <f t="shared" si="417"/>
        <v/>
      </c>
      <c r="BD1093" s="119">
        <f t="shared" si="418"/>
        <v>2.4995044845316586E-4</v>
      </c>
      <c r="BE1093" s="119" t="str">
        <f t="shared" si="419"/>
        <v/>
      </c>
      <c r="BF1093" s="119">
        <f t="shared" si="420"/>
        <v>0</v>
      </c>
      <c r="BG1093" s="119">
        <f t="shared" si="421"/>
        <v>2.4995044845316586E-4</v>
      </c>
      <c r="BH1093" s="119" t="str">
        <f t="shared" si="422"/>
        <v/>
      </c>
      <c r="BM1093" s="134">
        <v>1064</v>
      </c>
      <c r="BN1093" s="119">
        <f t="shared" si="423"/>
        <v>1.2550306017440747</v>
      </c>
      <c r="BO1093" s="140">
        <f t="shared" si="424"/>
        <v>7.8752573389096026E-2</v>
      </c>
      <c r="BP1093" s="140">
        <f t="shared" si="425"/>
        <v>0.60102458134256587</v>
      </c>
      <c r="BQ1093" s="119" t="str">
        <f t="shared" si="426"/>
        <v/>
      </c>
      <c r="BR1093" s="119">
        <f t="shared" si="427"/>
        <v>7.8752573389096026E-2</v>
      </c>
      <c r="BS1093" s="119" t="str">
        <f t="shared" si="428"/>
        <v/>
      </c>
      <c r="BT1093" s="140">
        <f t="shared" si="429"/>
        <v>0</v>
      </c>
      <c r="BU1093" s="119">
        <f t="shared" si="430"/>
        <v>7.8752573389096026E-2</v>
      </c>
      <c r="BV1093" s="119" t="str">
        <f t="shared" si="431"/>
        <v/>
      </c>
      <c r="BZ1093" s="136">
        <f t="shared" si="413"/>
        <v>6.8544000000001306</v>
      </c>
      <c r="CA1093" s="119">
        <f t="shared" si="411"/>
        <v>0.44419565332144251</v>
      </c>
      <c r="CB1093" s="119">
        <f t="shared" si="412"/>
        <v>6.7970459955224438E-4</v>
      </c>
      <c r="CC1093" s="119" t="str">
        <f t="shared" si="432"/>
        <v/>
      </c>
      <c r="CD1093" s="121" t="str">
        <f t="shared" si="433"/>
        <v/>
      </c>
    </row>
    <row r="1094" spans="51:82" ht="20.100000000000001" customHeight="1" x14ac:dyDescent="0.25">
      <c r="AY1094" s="134">
        <v>1065</v>
      </c>
      <c r="AZ1094" s="119">
        <f t="shared" si="414"/>
        <v>401.60446436543316</v>
      </c>
      <c r="BA1094" s="140">
        <f t="shared" si="415"/>
        <v>2.4969263264620022E-4</v>
      </c>
      <c r="BB1094" s="140">
        <f t="shared" si="416"/>
        <v>0.6025681132017604</v>
      </c>
      <c r="BC1094" s="119" t="str">
        <f t="shared" si="417"/>
        <v/>
      </c>
      <c r="BD1094" s="119">
        <f t="shared" si="418"/>
        <v>2.4969263264620022E-4</v>
      </c>
      <c r="BE1094" s="119" t="str">
        <f t="shared" si="419"/>
        <v/>
      </c>
      <c r="BF1094" s="119">
        <f t="shared" si="420"/>
        <v>0</v>
      </c>
      <c r="BG1094" s="119">
        <f t="shared" si="421"/>
        <v>2.4969263264620022E-4</v>
      </c>
      <c r="BH1094" s="119" t="str">
        <f t="shared" si="422"/>
        <v/>
      </c>
      <c r="BM1094" s="134">
        <v>1065</v>
      </c>
      <c r="BN1094" s="119">
        <f t="shared" si="423"/>
        <v>1.2746404548963248</v>
      </c>
      <c r="BO1094" s="140">
        <f t="shared" si="424"/>
        <v>7.8671342655626336E-2</v>
      </c>
      <c r="BP1094" s="140">
        <f t="shared" si="425"/>
        <v>0.60256811320176062</v>
      </c>
      <c r="BQ1094" s="119" t="str">
        <f t="shared" si="426"/>
        <v/>
      </c>
      <c r="BR1094" s="119">
        <f t="shared" si="427"/>
        <v>7.8671342655626336E-2</v>
      </c>
      <c r="BS1094" s="119" t="str">
        <f t="shared" si="428"/>
        <v/>
      </c>
      <c r="BT1094" s="140">
        <f t="shared" si="429"/>
        <v>0</v>
      </c>
      <c r="BU1094" s="119">
        <f t="shared" si="430"/>
        <v>7.8671342655626336E-2</v>
      </c>
      <c r="BV1094" s="119" t="str">
        <f t="shared" si="431"/>
        <v/>
      </c>
      <c r="BZ1094" s="136">
        <f t="shared" si="413"/>
        <v>6.8608000000001308</v>
      </c>
      <c r="CA1094" s="119">
        <f t="shared" si="411"/>
        <v>0.44351594872189026</v>
      </c>
      <c r="CB1094" s="119">
        <f t="shared" si="412"/>
        <v>6.7911493309147364E-4</v>
      </c>
      <c r="CC1094" s="119" t="str">
        <f t="shared" si="432"/>
        <v/>
      </c>
      <c r="CD1094" s="121" t="str">
        <f t="shared" si="433"/>
        <v/>
      </c>
    </row>
    <row r="1095" spans="51:82" ht="20.100000000000001" customHeight="1" x14ac:dyDescent="0.25">
      <c r="AY1095" s="134">
        <v>1066</v>
      </c>
      <c r="AZ1095" s="119">
        <f t="shared" si="414"/>
        <v>407.78299458644051</v>
      </c>
      <c r="BA1095" s="140">
        <f t="shared" si="415"/>
        <v>2.4943109183850782E-4</v>
      </c>
      <c r="BB1095" s="140">
        <f t="shared" si="416"/>
        <v>0.60411004062441254</v>
      </c>
      <c r="BC1095" s="119" t="str">
        <f t="shared" si="417"/>
        <v/>
      </c>
      <c r="BD1095" s="119">
        <f t="shared" si="418"/>
        <v>2.4943109183850782E-4</v>
      </c>
      <c r="BE1095" s="119" t="str">
        <f t="shared" si="419"/>
        <v/>
      </c>
      <c r="BF1095" s="119">
        <f t="shared" si="420"/>
        <v>0</v>
      </c>
      <c r="BG1095" s="119">
        <f t="shared" si="421"/>
        <v>2.4943109183850782E-4</v>
      </c>
      <c r="BH1095" s="119" t="str">
        <f t="shared" si="422"/>
        <v/>
      </c>
      <c r="BM1095" s="134">
        <v>1066</v>
      </c>
      <c r="BN1095" s="119">
        <f t="shared" si="423"/>
        <v>1.2942503080485785</v>
      </c>
      <c r="BO1095" s="140">
        <f t="shared" si="424"/>
        <v>7.8588938275960266E-2</v>
      </c>
      <c r="BP1095" s="140">
        <f t="shared" si="425"/>
        <v>0.60411004062441265</v>
      </c>
      <c r="BQ1095" s="119" t="str">
        <f t="shared" si="426"/>
        <v/>
      </c>
      <c r="BR1095" s="119">
        <f t="shared" si="427"/>
        <v>7.8588938275960266E-2</v>
      </c>
      <c r="BS1095" s="119" t="str">
        <f t="shared" si="428"/>
        <v/>
      </c>
      <c r="BT1095" s="140">
        <f t="shared" si="429"/>
        <v>0</v>
      </c>
      <c r="BU1095" s="119">
        <f t="shared" si="430"/>
        <v>7.8588938275960266E-2</v>
      </c>
      <c r="BV1095" s="119" t="str">
        <f t="shared" si="431"/>
        <v/>
      </c>
      <c r="BZ1095" s="136">
        <f t="shared" si="413"/>
        <v>6.867200000000131</v>
      </c>
      <c r="CA1095" s="119">
        <f t="shared" si="411"/>
        <v>0.44283683378879879</v>
      </c>
      <c r="CB1095" s="119">
        <f t="shared" si="412"/>
        <v>6.7852430345949344E-4</v>
      </c>
      <c r="CC1095" s="119" t="str">
        <f t="shared" si="432"/>
        <v/>
      </c>
      <c r="CD1095" s="121" t="str">
        <f t="shared" si="433"/>
        <v/>
      </c>
    </row>
    <row r="1096" spans="51:82" ht="20.100000000000001" customHeight="1" x14ac:dyDescent="0.25">
      <c r="AY1096" s="134">
        <v>1067</v>
      </c>
      <c r="AZ1096" s="119">
        <f t="shared" si="414"/>
        <v>413.96152480744695</v>
      </c>
      <c r="BA1096" s="140">
        <f t="shared" si="415"/>
        <v>2.4916583829670032E-4</v>
      </c>
      <c r="BB1096" s="140">
        <f t="shared" si="416"/>
        <v>0.60565034063330181</v>
      </c>
      <c r="BC1096" s="119" t="str">
        <f t="shared" si="417"/>
        <v/>
      </c>
      <c r="BD1096" s="119">
        <f t="shared" si="418"/>
        <v>2.4916583829670032E-4</v>
      </c>
      <c r="BE1096" s="119" t="str">
        <f t="shared" si="419"/>
        <v/>
      </c>
      <c r="BF1096" s="119">
        <f t="shared" si="420"/>
        <v>0</v>
      </c>
      <c r="BG1096" s="119">
        <f t="shared" si="421"/>
        <v>2.4916583829670032E-4</v>
      </c>
      <c r="BH1096" s="119" t="str">
        <f t="shared" si="422"/>
        <v/>
      </c>
      <c r="BM1096" s="134">
        <v>1067</v>
      </c>
      <c r="BN1096" s="119">
        <f t="shared" si="423"/>
        <v>1.3138601612008287</v>
      </c>
      <c r="BO1096" s="140">
        <f t="shared" si="424"/>
        <v>7.8505364114972789E-2</v>
      </c>
      <c r="BP1096" s="140">
        <f t="shared" si="425"/>
        <v>0.60565034063330181</v>
      </c>
      <c r="BQ1096" s="119" t="str">
        <f t="shared" si="426"/>
        <v/>
      </c>
      <c r="BR1096" s="119">
        <f t="shared" si="427"/>
        <v>7.8505364114972789E-2</v>
      </c>
      <c r="BS1096" s="119" t="str">
        <f t="shared" si="428"/>
        <v/>
      </c>
      <c r="BT1096" s="140">
        <f t="shared" si="429"/>
        <v>0</v>
      </c>
      <c r="BU1096" s="119">
        <f t="shared" si="430"/>
        <v>7.8505364114972789E-2</v>
      </c>
      <c r="BV1096" s="119" t="str">
        <f t="shared" si="431"/>
        <v/>
      </c>
      <c r="BZ1096" s="136">
        <f t="shared" si="413"/>
        <v>6.8736000000001312</v>
      </c>
      <c r="CA1096" s="119">
        <f t="shared" si="411"/>
        <v>0.4421583094853393</v>
      </c>
      <c r="CB1096" s="119">
        <f t="shared" si="412"/>
        <v>6.7793271680349765E-4</v>
      </c>
      <c r="CC1096" s="119" t="str">
        <f t="shared" si="432"/>
        <v/>
      </c>
      <c r="CD1096" s="121" t="str">
        <f t="shared" si="433"/>
        <v/>
      </c>
    </row>
    <row r="1097" spans="51:82" ht="20.100000000000001" customHeight="1" x14ac:dyDescent="0.25">
      <c r="AY1097" s="134">
        <v>1068</v>
      </c>
      <c r="AZ1097" s="119">
        <f t="shared" si="414"/>
        <v>420.14005502845339</v>
      </c>
      <c r="BA1097" s="140">
        <f t="shared" si="415"/>
        <v>2.4889688445255804E-4</v>
      </c>
      <c r="BB1097" s="140">
        <f t="shared" si="416"/>
        <v>0.6071889903275085</v>
      </c>
      <c r="BC1097" s="119" t="str">
        <f t="shared" si="417"/>
        <v/>
      </c>
      <c r="BD1097" s="119">
        <f t="shared" si="418"/>
        <v>2.4889688445255804E-4</v>
      </c>
      <c r="BE1097" s="119" t="str">
        <f t="shared" si="419"/>
        <v/>
      </c>
      <c r="BF1097" s="119">
        <f t="shared" si="420"/>
        <v>0</v>
      </c>
      <c r="BG1097" s="119">
        <f t="shared" si="421"/>
        <v>2.4889688445255804E-4</v>
      </c>
      <c r="BH1097" s="119" t="str">
        <f t="shared" si="422"/>
        <v/>
      </c>
      <c r="BM1097" s="134">
        <v>1068</v>
      </c>
      <c r="BN1097" s="119">
        <f t="shared" si="423"/>
        <v>1.3334700143530789</v>
      </c>
      <c r="BO1097" s="140">
        <f t="shared" si="424"/>
        <v>7.8420624089579061E-2</v>
      </c>
      <c r="BP1097" s="140">
        <f t="shared" si="425"/>
        <v>0.6071889903275085</v>
      </c>
      <c r="BQ1097" s="119" t="str">
        <f t="shared" si="426"/>
        <v/>
      </c>
      <c r="BR1097" s="119">
        <f t="shared" si="427"/>
        <v>7.8420624089579061E-2</v>
      </c>
      <c r="BS1097" s="119" t="str">
        <f t="shared" si="428"/>
        <v/>
      </c>
      <c r="BT1097" s="140">
        <f t="shared" si="429"/>
        <v>0</v>
      </c>
      <c r="BU1097" s="119">
        <f t="shared" si="430"/>
        <v>7.8420624089579061E-2</v>
      </c>
      <c r="BV1097" s="119" t="str">
        <f t="shared" si="431"/>
        <v/>
      </c>
      <c r="BZ1097" s="136">
        <f t="shared" si="413"/>
        <v>6.8800000000001313</v>
      </c>
      <c r="CA1097" s="119">
        <f t="shared" si="411"/>
        <v>0.4414803767685358</v>
      </c>
      <c r="CB1097" s="119">
        <f t="shared" si="412"/>
        <v>6.7734017925802359E-4</v>
      </c>
      <c r="CC1097" s="119" t="str">
        <f t="shared" si="432"/>
        <v/>
      </c>
      <c r="CD1097" s="121" t="str">
        <f t="shared" si="433"/>
        <v/>
      </c>
    </row>
    <row r="1098" spans="51:82" ht="20.100000000000001" customHeight="1" x14ac:dyDescent="0.25">
      <c r="AY1098" s="134">
        <v>1069</v>
      </c>
      <c r="AZ1098" s="119">
        <f t="shared" si="414"/>
        <v>426.31858524945983</v>
      </c>
      <c r="BA1098" s="140">
        <f t="shared" si="415"/>
        <v>2.4862424290205949E-4</v>
      </c>
      <c r="BB1098" s="140">
        <f t="shared" si="416"/>
        <v>0.60872596688343106</v>
      </c>
      <c r="BC1098" s="119" t="str">
        <f t="shared" si="417"/>
        <v/>
      </c>
      <c r="BD1098" s="119">
        <f t="shared" si="418"/>
        <v>2.4862424290205949E-4</v>
      </c>
      <c r="BE1098" s="119" t="str">
        <f t="shared" si="419"/>
        <v/>
      </c>
      <c r="BF1098" s="119">
        <f t="shared" si="420"/>
        <v>0</v>
      </c>
      <c r="BG1098" s="119">
        <f t="shared" si="421"/>
        <v>2.4862424290205949E-4</v>
      </c>
      <c r="BH1098" s="119" t="str">
        <f t="shared" si="422"/>
        <v/>
      </c>
      <c r="BM1098" s="134">
        <v>1069</v>
      </c>
      <c r="BN1098" s="119">
        <f t="shared" si="423"/>
        <v>1.353079867505329</v>
      </c>
      <c r="BO1098" s="140">
        <f t="shared" si="424"/>
        <v>7.8334722168428572E-2</v>
      </c>
      <c r="BP1098" s="140">
        <f t="shared" si="425"/>
        <v>0.60872596688343117</v>
      </c>
      <c r="BQ1098" s="119" t="str">
        <f t="shared" si="426"/>
        <v/>
      </c>
      <c r="BR1098" s="119">
        <f t="shared" si="427"/>
        <v>7.8334722168428572E-2</v>
      </c>
      <c r="BS1098" s="119" t="str">
        <f t="shared" si="428"/>
        <v/>
      </c>
      <c r="BT1098" s="140">
        <f t="shared" si="429"/>
        <v>0</v>
      </c>
      <c r="BU1098" s="119">
        <f t="shared" si="430"/>
        <v>7.8334722168428572E-2</v>
      </c>
      <c r="BV1098" s="119" t="str">
        <f t="shared" si="431"/>
        <v/>
      </c>
      <c r="BZ1098" s="136">
        <f t="shared" si="413"/>
        <v>6.8864000000001315</v>
      </c>
      <c r="CA1098" s="119">
        <f t="shared" si="411"/>
        <v>0.44080303658927777</v>
      </c>
      <c r="CB1098" s="119">
        <f t="shared" si="412"/>
        <v>6.7674669694262057E-4</v>
      </c>
      <c r="CC1098" s="119" t="str">
        <f t="shared" si="432"/>
        <v/>
      </c>
      <c r="CD1098" s="121" t="str">
        <f t="shared" si="433"/>
        <v/>
      </c>
    </row>
    <row r="1099" spans="51:82" ht="20.100000000000001" customHeight="1" x14ac:dyDescent="0.25">
      <c r="AY1099" s="134">
        <v>1070</v>
      </c>
      <c r="AZ1099" s="119">
        <f t="shared" si="414"/>
        <v>432.49711547046718</v>
      </c>
      <c r="BA1099" s="140">
        <f t="shared" si="415"/>
        <v>2.4834792640439813E-4</v>
      </c>
      <c r="BB1099" s="140">
        <f t="shared" si="416"/>
        <v>0.61026124755579736</v>
      </c>
      <c r="BC1099" s="119" t="str">
        <f t="shared" si="417"/>
        <v/>
      </c>
      <c r="BD1099" s="119">
        <f t="shared" si="418"/>
        <v>2.4834792640439813E-4</v>
      </c>
      <c r="BE1099" s="119" t="str">
        <f t="shared" si="419"/>
        <v/>
      </c>
      <c r="BF1099" s="119">
        <f t="shared" si="420"/>
        <v>0</v>
      </c>
      <c r="BG1099" s="119">
        <f t="shared" si="421"/>
        <v>2.4834792640439813E-4</v>
      </c>
      <c r="BH1099" s="119" t="str">
        <f t="shared" si="422"/>
        <v/>
      </c>
      <c r="BM1099" s="134">
        <v>1070</v>
      </c>
      <c r="BN1099" s="119">
        <f t="shared" si="423"/>
        <v>1.3726897206575828</v>
      </c>
      <c r="BO1099" s="140">
        <f t="shared" si="424"/>
        <v>7.8247662371595431E-2</v>
      </c>
      <c r="BP1099" s="140">
        <f t="shared" si="425"/>
        <v>0.61026124755579736</v>
      </c>
      <c r="BQ1099" s="119" t="str">
        <f t="shared" si="426"/>
        <v/>
      </c>
      <c r="BR1099" s="119">
        <f t="shared" si="427"/>
        <v>7.8247662371595431E-2</v>
      </c>
      <c r="BS1099" s="119" t="str">
        <f t="shared" si="428"/>
        <v/>
      </c>
      <c r="BT1099" s="140">
        <f t="shared" si="429"/>
        <v>0</v>
      </c>
      <c r="BU1099" s="119">
        <f t="shared" si="430"/>
        <v>7.8247662371595431E-2</v>
      </c>
      <c r="BV1099" s="119" t="str">
        <f t="shared" si="431"/>
        <v/>
      </c>
      <c r="BZ1099" s="136">
        <f t="shared" si="413"/>
        <v>6.8928000000001317</v>
      </c>
      <c r="CA1099" s="119">
        <f t="shared" si="411"/>
        <v>0.44012628989233515</v>
      </c>
      <c r="CB1099" s="119">
        <f t="shared" si="412"/>
        <v>6.7615227596340421E-4</v>
      </c>
      <c r="CC1099" s="119" t="str">
        <f t="shared" si="432"/>
        <v/>
      </c>
      <c r="CD1099" s="121" t="str">
        <f t="shared" si="433"/>
        <v/>
      </c>
    </row>
    <row r="1100" spans="51:82" ht="20.100000000000001" customHeight="1" x14ac:dyDescent="0.25">
      <c r="AY1100" s="134">
        <v>1071</v>
      </c>
      <c r="AZ1100" s="119">
        <f t="shared" si="414"/>
        <v>438.67564569147362</v>
      </c>
      <c r="BA1100" s="140">
        <f t="shared" si="415"/>
        <v>2.4806794788098793E-4</v>
      </c>
      <c r="BB1100" s="140">
        <f t="shared" si="416"/>
        <v>0.61179480967866895</v>
      </c>
      <c r="BC1100" s="119" t="str">
        <f t="shared" si="417"/>
        <v/>
      </c>
      <c r="BD1100" s="119">
        <f t="shared" si="418"/>
        <v>2.4806794788098793E-4</v>
      </c>
      <c r="BE1100" s="119" t="str">
        <f t="shared" si="419"/>
        <v/>
      </c>
      <c r="BF1100" s="119">
        <f t="shared" si="420"/>
        <v>0</v>
      </c>
      <c r="BG1100" s="119">
        <f t="shared" si="421"/>
        <v>2.4806794788098793E-4</v>
      </c>
      <c r="BH1100" s="119" t="str">
        <f t="shared" si="422"/>
        <v/>
      </c>
      <c r="BM1100" s="134">
        <v>1071</v>
      </c>
      <c r="BN1100" s="119">
        <f t="shared" si="423"/>
        <v>1.3922995738098329</v>
      </c>
      <c r="BO1100" s="140">
        <f t="shared" si="424"/>
        <v>7.8159448770264872E-2</v>
      </c>
      <c r="BP1100" s="140">
        <f t="shared" si="425"/>
        <v>0.61179480967866917</v>
      </c>
      <c r="BQ1100" s="119" t="str">
        <f t="shared" si="426"/>
        <v/>
      </c>
      <c r="BR1100" s="119">
        <f t="shared" si="427"/>
        <v>7.8159448770264872E-2</v>
      </c>
      <c r="BS1100" s="119" t="str">
        <f t="shared" si="428"/>
        <v/>
      </c>
      <c r="BT1100" s="140">
        <f t="shared" si="429"/>
        <v>0</v>
      </c>
      <c r="BU1100" s="119">
        <f t="shared" si="430"/>
        <v>7.8159448770264872E-2</v>
      </c>
      <c r="BV1100" s="119" t="str">
        <f t="shared" si="431"/>
        <v/>
      </c>
      <c r="BZ1100" s="136">
        <f t="shared" si="413"/>
        <v>6.8992000000001319</v>
      </c>
      <c r="CA1100" s="119">
        <f t="shared" si="411"/>
        <v>0.43945013761637175</v>
      </c>
      <c r="CB1100" s="119">
        <f t="shared" si="412"/>
        <v>6.7555692241172416E-4</v>
      </c>
      <c r="CC1100" s="119" t="str">
        <f t="shared" si="432"/>
        <v/>
      </c>
      <c r="CD1100" s="121" t="str">
        <f t="shared" si="433"/>
        <v/>
      </c>
    </row>
    <row r="1101" spans="51:82" ht="20.100000000000001" customHeight="1" x14ac:dyDescent="0.25">
      <c r="AY1101" s="134">
        <v>1072</v>
      </c>
      <c r="AZ1101" s="119">
        <f t="shared" si="414"/>
        <v>444.85417591248006</v>
      </c>
      <c r="BA1101" s="140">
        <f t="shared" si="415"/>
        <v>2.4778432041445574E-4</v>
      </c>
      <c r="BB1101" s="140">
        <f t="shared" si="416"/>
        <v>0.61332663066644266</v>
      </c>
      <c r="BC1101" s="119" t="str">
        <f t="shared" si="417"/>
        <v/>
      </c>
      <c r="BD1101" s="119">
        <f t="shared" si="418"/>
        <v>2.4778432041445574E-4</v>
      </c>
      <c r="BE1101" s="119" t="str">
        <f t="shared" si="419"/>
        <v/>
      </c>
      <c r="BF1101" s="119">
        <f t="shared" si="420"/>
        <v>0</v>
      </c>
      <c r="BG1101" s="119">
        <f t="shared" si="421"/>
        <v>2.4778432041445574E-4</v>
      </c>
      <c r="BH1101" s="119" t="str">
        <f t="shared" si="422"/>
        <v/>
      </c>
      <c r="BM1101" s="134">
        <v>1072</v>
      </c>
      <c r="BN1101" s="119">
        <f t="shared" si="423"/>
        <v>1.4119094269620831</v>
      </c>
      <c r="BO1101" s="140">
        <f t="shared" si="424"/>
        <v>7.8070085486416141E-2</v>
      </c>
      <c r="BP1101" s="140">
        <f t="shared" si="425"/>
        <v>0.61332663066644266</v>
      </c>
      <c r="BQ1101" s="119" t="str">
        <f t="shared" si="426"/>
        <v/>
      </c>
      <c r="BR1101" s="119">
        <f t="shared" si="427"/>
        <v>7.8070085486416141E-2</v>
      </c>
      <c r="BS1101" s="119" t="str">
        <f t="shared" si="428"/>
        <v/>
      </c>
      <c r="BT1101" s="140">
        <f t="shared" si="429"/>
        <v>0</v>
      </c>
      <c r="BU1101" s="119">
        <f t="shared" si="430"/>
        <v>7.8070085486416141E-2</v>
      </c>
      <c r="BV1101" s="119" t="str">
        <f t="shared" si="431"/>
        <v/>
      </c>
      <c r="BZ1101" s="136">
        <f t="shared" si="413"/>
        <v>6.9056000000001321</v>
      </c>
      <c r="CA1101" s="119">
        <f t="shared" si="411"/>
        <v>0.43877458069396003</v>
      </c>
      <c r="CB1101" s="119">
        <f t="shared" si="412"/>
        <v>6.7496064236627351E-4</v>
      </c>
      <c r="CC1101" s="119" t="str">
        <f t="shared" si="432"/>
        <v/>
      </c>
      <c r="CD1101" s="121" t="str">
        <f t="shared" si="433"/>
        <v/>
      </c>
    </row>
    <row r="1102" spans="51:82" ht="20.100000000000001" customHeight="1" x14ac:dyDescent="0.25">
      <c r="AY1102" s="134">
        <v>1073</v>
      </c>
      <c r="AZ1102" s="119">
        <f t="shared" si="414"/>
        <v>451.0327061334865</v>
      </c>
      <c r="BA1102" s="140">
        <f t="shared" si="415"/>
        <v>2.4749705724762348E-4</v>
      </c>
      <c r="BB1102" s="140">
        <f t="shared" si="416"/>
        <v>0.61485668801484117</v>
      </c>
      <c r="BC1102" s="119" t="str">
        <f t="shared" si="417"/>
        <v/>
      </c>
      <c r="BD1102" s="119">
        <f t="shared" si="418"/>
        <v>2.4749705724762348E-4</v>
      </c>
      <c r="BE1102" s="119" t="str">
        <f t="shared" si="419"/>
        <v/>
      </c>
      <c r="BF1102" s="119">
        <f t="shared" si="420"/>
        <v>0</v>
      </c>
      <c r="BG1102" s="119">
        <f t="shared" si="421"/>
        <v>2.4749705724762348E-4</v>
      </c>
      <c r="BH1102" s="119" t="str">
        <f t="shared" si="422"/>
        <v/>
      </c>
      <c r="BM1102" s="134">
        <v>1073</v>
      </c>
      <c r="BN1102" s="119">
        <f t="shared" si="423"/>
        <v>1.4315192801143368</v>
      </c>
      <c r="BO1102" s="140">
        <f t="shared" si="424"/>
        <v>7.7979576692501398E-2</v>
      </c>
      <c r="BP1102" s="140">
        <f t="shared" si="425"/>
        <v>0.61485668801484161</v>
      </c>
      <c r="BQ1102" s="119" t="str">
        <f t="shared" si="426"/>
        <v/>
      </c>
      <c r="BR1102" s="119">
        <f t="shared" si="427"/>
        <v>7.7979576692501398E-2</v>
      </c>
      <c r="BS1102" s="119" t="str">
        <f t="shared" si="428"/>
        <v/>
      </c>
      <c r="BT1102" s="140">
        <f t="shared" si="429"/>
        <v>0</v>
      </c>
      <c r="BU1102" s="119">
        <f t="shared" si="430"/>
        <v>7.7979576692501398E-2</v>
      </c>
      <c r="BV1102" s="119" t="str">
        <f t="shared" si="431"/>
        <v/>
      </c>
      <c r="BZ1102" s="136">
        <f t="shared" si="413"/>
        <v>6.9120000000001323</v>
      </c>
      <c r="CA1102" s="119">
        <f t="shared" si="411"/>
        <v>0.43809962005159375</v>
      </c>
      <c r="CB1102" s="119">
        <f t="shared" si="412"/>
        <v>6.7436344189020225E-4</v>
      </c>
      <c r="CC1102" s="119" t="str">
        <f t="shared" si="432"/>
        <v/>
      </c>
      <c r="CD1102" s="121" t="str">
        <f t="shared" si="433"/>
        <v/>
      </c>
    </row>
    <row r="1103" spans="51:82" ht="20.100000000000001" customHeight="1" x14ac:dyDescent="0.25">
      <c r="AY1103" s="134">
        <v>1074</v>
      </c>
      <c r="AZ1103" s="119">
        <f t="shared" si="414"/>
        <v>457.21123635449385</v>
      </c>
      <c r="BA1103" s="140">
        <f t="shared" si="415"/>
        <v>2.4720617178247771E-4</v>
      </c>
      <c r="BB1103" s="140">
        <f t="shared" si="416"/>
        <v>0.6163849593019014</v>
      </c>
      <c r="BC1103" s="119" t="str">
        <f t="shared" si="417"/>
        <v/>
      </c>
      <c r="BD1103" s="119">
        <f t="shared" si="418"/>
        <v>2.4720617178247771E-4</v>
      </c>
      <c r="BE1103" s="119" t="str">
        <f t="shared" si="419"/>
        <v/>
      </c>
      <c r="BF1103" s="119">
        <f t="shared" si="420"/>
        <v>0</v>
      </c>
      <c r="BG1103" s="119">
        <f t="shared" si="421"/>
        <v>2.4720617178247771E-4</v>
      </c>
      <c r="BH1103" s="119" t="str">
        <f t="shared" si="422"/>
        <v/>
      </c>
      <c r="BM1103" s="134">
        <v>1074</v>
      </c>
      <c r="BN1103" s="119">
        <f t="shared" si="423"/>
        <v>1.451129133266587</v>
      </c>
      <c r="BO1103" s="140">
        <f t="shared" si="424"/>
        <v>7.7887926611121372E-2</v>
      </c>
      <c r="BP1103" s="140">
        <f t="shared" si="425"/>
        <v>0.6163849593019014</v>
      </c>
      <c r="BQ1103" s="119" t="str">
        <f t="shared" si="426"/>
        <v/>
      </c>
      <c r="BR1103" s="119">
        <f t="shared" si="427"/>
        <v>7.7887926611121372E-2</v>
      </c>
      <c r="BS1103" s="119" t="str">
        <f t="shared" si="428"/>
        <v/>
      </c>
      <c r="BT1103" s="140">
        <f t="shared" si="429"/>
        <v>0</v>
      </c>
      <c r="BU1103" s="119">
        <f t="shared" si="430"/>
        <v>7.7887926611121372E-2</v>
      </c>
      <c r="BV1103" s="119" t="str">
        <f t="shared" si="431"/>
        <v/>
      </c>
      <c r="BZ1103" s="136">
        <f t="shared" si="413"/>
        <v>6.9184000000001324</v>
      </c>
      <c r="CA1103" s="119">
        <f t="shared" si="411"/>
        <v>0.43742525660970355</v>
      </c>
      <c r="CB1103" s="119">
        <f t="shared" si="412"/>
        <v>6.7376532703400382E-4</v>
      </c>
      <c r="CC1103" s="119" t="str">
        <f t="shared" si="432"/>
        <v/>
      </c>
      <c r="CD1103" s="121" t="str">
        <f t="shared" si="433"/>
        <v/>
      </c>
    </row>
    <row r="1104" spans="51:82" ht="20.100000000000001" customHeight="1" x14ac:dyDescent="0.25">
      <c r="AY1104" s="134">
        <v>1075</v>
      </c>
      <c r="AZ1104" s="119">
        <f t="shared" si="414"/>
        <v>463.38976657550029</v>
      </c>
      <c r="BA1104" s="140">
        <f t="shared" si="415"/>
        <v>2.4691167757912789E-4</v>
      </c>
      <c r="BB1104" s="140">
        <f t="shared" si="416"/>
        <v>0.61791142218895267</v>
      </c>
      <c r="BC1104" s="119" t="str">
        <f t="shared" si="417"/>
        <v/>
      </c>
      <c r="BD1104" s="119">
        <f t="shared" si="418"/>
        <v>2.4691167757912789E-4</v>
      </c>
      <c r="BE1104" s="119" t="str">
        <f t="shared" si="419"/>
        <v/>
      </c>
      <c r="BF1104" s="119">
        <f t="shared" si="420"/>
        <v>0</v>
      </c>
      <c r="BG1104" s="119">
        <f t="shared" si="421"/>
        <v>2.4691167757912789E-4</v>
      </c>
      <c r="BH1104" s="119" t="str">
        <f t="shared" si="422"/>
        <v/>
      </c>
      <c r="BM1104" s="134">
        <v>1075</v>
      </c>
      <c r="BN1104" s="119">
        <f t="shared" si="423"/>
        <v>1.4707389864188372</v>
      </c>
      <c r="BO1104" s="140">
        <f t="shared" si="424"/>
        <v>7.7795139514696882E-2</v>
      </c>
      <c r="BP1104" s="140">
        <f t="shared" si="425"/>
        <v>0.61791142218895279</v>
      </c>
      <c r="BQ1104" s="119" t="str">
        <f t="shared" si="426"/>
        <v/>
      </c>
      <c r="BR1104" s="119">
        <f t="shared" si="427"/>
        <v>7.7795139514696882E-2</v>
      </c>
      <c r="BS1104" s="119" t="str">
        <f t="shared" si="428"/>
        <v/>
      </c>
      <c r="BT1104" s="140">
        <f t="shared" si="429"/>
        <v>0</v>
      </c>
      <c r="BU1104" s="119">
        <f t="shared" si="430"/>
        <v>7.7795139514696882E-2</v>
      </c>
      <c r="BV1104" s="119" t="str">
        <f t="shared" si="431"/>
        <v/>
      </c>
      <c r="BZ1104" s="136">
        <f t="shared" si="413"/>
        <v>6.9248000000001326</v>
      </c>
      <c r="CA1104" s="119">
        <f t="shared" si="411"/>
        <v>0.43675149128266955</v>
      </c>
      <c r="CB1104" s="119">
        <f t="shared" si="412"/>
        <v>6.7316630383373877E-4</v>
      </c>
      <c r="CC1104" s="119" t="str">
        <f t="shared" si="432"/>
        <v/>
      </c>
      <c r="CD1104" s="121" t="str">
        <f t="shared" si="433"/>
        <v/>
      </c>
    </row>
    <row r="1105" spans="51:82" ht="20.100000000000001" customHeight="1" x14ac:dyDescent="0.25">
      <c r="AY1105" s="134">
        <v>1076</v>
      </c>
      <c r="AZ1105" s="119">
        <f t="shared" si="414"/>
        <v>469.56829679650673</v>
      </c>
      <c r="BA1105" s="140">
        <f t="shared" si="415"/>
        <v>2.4661358835475312E-4</v>
      </c>
      <c r="BB1105" s="140">
        <f t="shared" si="416"/>
        <v>0.61943605442159266</v>
      </c>
      <c r="BC1105" s="119" t="str">
        <f t="shared" si="417"/>
        <v/>
      </c>
      <c r="BD1105" s="119">
        <f t="shared" si="418"/>
        <v>2.4661358835475312E-4</v>
      </c>
      <c r="BE1105" s="119" t="str">
        <f t="shared" si="419"/>
        <v/>
      </c>
      <c r="BF1105" s="119">
        <f t="shared" si="420"/>
        <v>0</v>
      </c>
      <c r="BG1105" s="119">
        <f t="shared" si="421"/>
        <v>2.4661358835475312E-4</v>
      </c>
      <c r="BH1105" s="119" t="str">
        <f t="shared" si="422"/>
        <v/>
      </c>
      <c r="BM1105" s="134">
        <v>1076</v>
      </c>
      <c r="BN1105" s="119">
        <f t="shared" si="423"/>
        <v>1.4903488395710873</v>
      </c>
      <c r="BO1105" s="140">
        <f t="shared" si="424"/>
        <v>7.7701219725137161E-2</v>
      </c>
      <c r="BP1105" s="140">
        <f t="shared" si="425"/>
        <v>0.61943605442159277</v>
      </c>
      <c r="BQ1105" s="119" t="str">
        <f t="shared" si="426"/>
        <v/>
      </c>
      <c r="BR1105" s="119">
        <f t="shared" si="427"/>
        <v>7.7701219725137161E-2</v>
      </c>
      <c r="BS1105" s="119" t="str">
        <f t="shared" si="428"/>
        <v/>
      </c>
      <c r="BT1105" s="140">
        <f t="shared" si="429"/>
        <v>0</v>
      </c>
      <c r="BU1105" s="119">
        <f t="shared" si="430"/>
        <v>7.7701219725137161E-2</v>
      </c>
      <c r="BV1105" s="119" t="str">
        <f t="shared" si="431"/>
        <v/>
      </c>
      <c r="BZ1105" s="136">
        <f t="shared" si="413"/>
        <v>6.9312000000001328</v>
      </c>
      <c r="CA1105" s="119">
        <f t="shared" si="411"/>
        <v>0.43607832497883581</v>
      </c>
      <c r="CB1105" s="119">
        <f t="shared" si="412"/>
        <v>6.7256637831036858E-4</v>
      </c>
      <c r="CC1105" s="119" t="str">
        <f t="shared" si="432"/>
        <v/>
      </c>
      <c r="CD1105" s="121" t="str">
        <f t="shared" si="433"/>
        <v/>
      </c>
    </row>
    <row r="1106" spans="51:82" ht="20.100000000000001" customHeight="1" x14ac:dyDescent="0.25">
      <c r="AY1106" s="134">
        <v>1077</v>
      </c>
      <c r="AZ1106" s="119">
        <f t="shared" si="414"/>
        <v>475.74682701751317</v>
      </c>
      <c r="BA1106" s="140">
        <f t="shared" si="415"/>
        <v>2.4631191798253762E-4</v>
      </c>
      <c r="BB1106" s="140">
        <f t="shared" si="416"/>
        <v>0.62095883383065331</v>
      </c>
      <c r="BC1106" s="119" t="str">
        <f t="shared" si="417"/>
        <v/>
      </c>
      <c r="BD1106" s="119">
        <f t="shared" si="418"/>
        <v>2.4631191798253762E-4</v>
      </c>
      <c r="BE1106" s="119" t="str">
        <f t="shared" si="419"/>
        <v/>
      </c>
      <c r="BF1106" s="119">
        <f t="shared" si="420"/>
        <v>0</v>
      </c>
      <c r="BG1106" s="119">
        <f t="shared" si="421"/>
        <v>2.4631191798253762E-4</v>
      </c>
      <c r="BH1106" s="119" t="str">
        <f t="shared" si="422"/>
        <v/>
      </c>
      <c r="BM1106" s="134">
        <v>1077</v>
      </c>
      <c r="BN1106" s="119">
        <f t="shared" si="423"/>
        <v>1.509958692723341</v>
      </c>
      <c r="BO1106" s="140">
        <f t="shared" si="424"/>
        <v>7.7606171613504471E-2</v>
      </c>
      <c r="BP1106" s="140">
        <f t="shared" si="425"/>
        <v>0.62095883383065364</v>
      </c>
      <c r="BQ1106" s="119" t="str">
        <f t="shared" si="426"/>
        <v/>
      </c>
      <c r="BR1106" s="119">
        <f t="shared" si="427"/>
        <v>7.7606171613504471E-2</v>
      </c>
      <c r="BS1106" s="119" t="str">
        <f t="shared" si="428"/>
        <v/>
      </c>
      <c r="BT1106" s="140">
        <f t="shared" si="429"/>
        <v>0</v>
      </c>
      <c r="BU1106" s="119">
        <f t="shared" si="430"/>
        <v>7.7606171613504471E-2</v>
      </c>
      <c r="BV1106" s="119" t="str">
        <f t="shared" si="431"/>
        <v/>
      </c>
      <c r="BZ1106" s="136">
        <f t="shared" si="413"/>
        <v>6.937600000000133</v>
      </c>
      <c r="CA1106" s="119">
        <f t="shared" si="411"/>
        <v>0.43540575860052544</v>
      </c>
      <c r="CB1106" s="119">
        <f t="shared" si="412"/>
        <v>6.7196555647264233E-4</v>
      </c>
      <c r="CC1106" s="119" t="str">
        <f t="shared" si="432"/>
        <v/>
      </c>
      <c r="CD1106" s="121" t="str">
        <f t="shared" si="433"/>
        <v/>
      </c>
    </row>
    <row r="1107" spans="51:82" ht="20.100000000000001" customHeight="1" x14ac:dyDescent="0.25">
      <c r="AY1107" s="134">
        <v>1078</v>
      </c>
      <c r="AZ1107" s="119">
        <f t="shared" si="414"/>
        <v>481.92535723852052</v>
      </c>
      <c r="BA1107" s="140">
        <f t="shared" si="415"/>
        <v>2.4600668049059535E-4</v>
      </c>
      <c r="BB1107" s="140">
        <f t="shared" si="416"/>
        <v>0.62247973833316173</v>
      </c>
      <c r="BC1107" s="119" t="str">
        <f t="shared" si="417"/>
        <v/>
      </c>
      <c r="BD1107" s="119">
        <f t="shared" si="418"/>
        <v>2.4600668049059535E-4</v>
      </c>
      <c r="BE1107" s="119" t="str">
        <f t="shared" si="419"/>
        <v/>
      </c>
      <c r="BF1107" s="119">
        <f t="shared" si="420"/>
        <v>0</v>
      </c>
      <c r="BG1107" s="119">
        <f t="shared" si="421"/>
        <v>2.4600668049059535E-4</v>
      </c>
      <c r="BH1107" s="119" t="str">
        <f t="shared" si="422"/>
        <v/>
      </c>
      <c r="BM1107" s="134">
        <v>1078</v>
      </c>
      <c r="BN1107" s="119">
        <f t="shared" si="423"/>
        <v>1.5295685458755912</v>
      </c>
      <c r="BO1107" s="140">
        <f t="shared" si="424"/>
        <v>7.7509999599675139E-2</v>
      </c>
      <c r="BP1107" s="140">
        <f t="shared" si="425"/>
        <v>0.62247973833316173</v>
      </c>
      <c r="BQ1107" s="119" t="str">
        <f t="shared" si="426"/>
        <v/>
      </c>
      <c r="BR1107" s="119">
        <f t="shared" si="427"/>
        <v>7.7509999599675139E-2</v>
      </c>
      <c r="BS1107" s="119" t="str">
        <f t="shared" si="428"/>
        <v/>
      </c>
      <c r="BT1107" s="140">
        <f t="shared" si="429"/>
        <v>0</v>
      </c>
      <c r="BU1107" s="119">
        <f t="shared" si="430"/>
        <v>7.7509999599675139E-2</v>
      </c>
      <c r="BV1107" s="119" t="str">
        <f t="shared" si="431"/>
        <v/>
      </c>
      <c r="BZ1107" s="136">
        <f t="shared" si="413"/>
        <v>6.9440000000001332</v>
      </c>
      <c r="CA1107" s="119">
        <f t="shared" si="411"/>
        <v>0.4347337930440528</v>
      </c>
      <c r="CB1107" s="119">
        <f t="shared" si="412"/>
        <v>6.713638443145431E-4</v>
      </c>
      <c r="CC1107" s="119" t="str">
        <f t="shared" si="432"/>
        <v/>
      </c>
      <c r="CD1107" s="121" t="str">
        <f t="shared" si="433"/>
        <v/>
      </c>
    </row>
    <row r="1108" spans="51:82" ht="20.100000000000001" customHeight="1" x14ac:dyDescent="0.25">
      <c r="AY1108" s="134">
        <v>1079</v>
      </c>
      <c r="AZ1108" s="119">
        <f t="shared" si="414"/>
        <v>488.10388745952696</v>
      </c>
      <c r="BA1108" s="140">
        <f t="shared" si="415"/>
        <v>2.4569789006088303E-4</v>
      </c>
      <c r="BB1108" s="140">
        <f t="shared" si="416"/>
        <v>0.62399874593329319</v>
      </c>
      <c r="BC1108" s="119" t="str">
        <f t="shared" si="417"/>
        <v/>
      </c>
      <c r="BD1108" s="119">
        <f t="shared" si="418"/>
        <v>2.4569789006088303E-4</v>
      </c>
      <c r="BE1108" s="119" t="str">
        <f t="shared" si="419"/>
        <v/>
      </c>
      <c r="BF1108" s="119">
        <f t="shared" si="420"/>
        <v>0</v>
      </c>
      <c r="BG1108" s="119">
        <f t="shared" si="421"/>
        <v>2.4569789006088303E-4</v>
      </c>
      <c r="BH1108" s="119" t="str">
        <f t="shared" si="422"/>
        <v/>
      </c>
      <c r="BM1108" s="134">
        <v>1079</v>
      </c>
      <c r="BN1108" s="119">
        <f t="shared" si="423"/>
        <v>1.5491783990278414</v>
      </c>
      <c r="BO1108" s="140">
        <f t="shared" si="424"/>
        <v>7.7412708151997162E-2</v>
      </c>
      <c r="BP1108" s="140">
        <f t="shared" si="425"/>
        <v>0.62399874593329319</v>
      </c>
      <c r="BQ1108" s="119" t="str">
        <f t="shared" si="426"/>
        <v/>
      </c>
      <c r="BR1108" s="119">
        <f t="shared" si="427"/>
        <v>7.7412708151997162E-2</v>
      </c>
      <c r="BS1108" s="119" t="str">
        <f t="shared" si="428"/>
        <v/>
      </c>
      <c r="BT1108" s="140">
        <f t="shared" si="429"/>
        <v>0</v>
      </c>
      <c r="BU1108" s="119">
        <f t="shared" si="430"/>
        <v>7.7412708151997162E-2</v>
      </c>
      <c r="BV1108" s="119" t="str">
        <f t="shared" si="431"/>
        <v/>
      </c>
      <c r="BZ1108" s="136">
        <f t="shared" si="413"/>
        <v>6.9504000000001334</v>
      </c>
      <c r="CA1108" s="119">
        <f t="shared" si="411"/>
        <v>0.43406242919973825</v>
      </c>
      <c r="CB1108" s="119">
        <f t="shared" si="412"/>
        <v>6.7076124781517699E-4</v>
      </c>
      <c r="CC1108" s="119" t="str">
        <f t="shared" si="432"/>
        <v/>
      </c>
      <c r="CD1108" s="121" t="str">
        <f t="shared" si="433"/>
        <v/>
      </c>
    </row>
    <row r="1109" spans="51:82" ht="20.100000000000001" customHeight="1" x14ac:dyDescent="0.25">
      <c r="AY1109" s="134">
        <v>1080</v>
      </c>
      <c r="AZ1109" s="119">
        <f t="shared" si="414"/>
        <v>494.2824176805334</v>
      </c>
      <c r="BA1109" s="140">
        <f t="shared" si="415"/>
        <v>2.4538556102810238E-4</v>
      </c>
      <c r="BB1109" s="140">
        <f t="shared" si="416"/>
        <v>0.62551583472332006</v>
      </c>
      <c r="BC1109" s="119" t="str">
        <f t="shared" si="417"/>
        <v/>
      </c>
      <c r="BD1109" s="119">
        <f t="shared" si="418"/>
        <v>2.4538556102810238E-4</v>
      </c>
      <c r="BE1109" s="119" t="str">
        <f t="shared" si="419"/>
        <v/>
      </c>
      <c r="BF1109" s="119">
        <f t="shared" si="420"/>
        <v>0</v>
      </c>
      <c r="BG1109" s="119">
        <f t="shared" si="421"/>
        <v>2.4538556102810238E-4</v>
      </c>
      <c r="BH1109" s="119" t="str">
        <f t="shared" si="422"/>
        <v/>
      </c>
      <c r="BM1109" s="134">
        <v>1080</v>
      </c>
      <c r="BN1109" s="119">
        <f t="shared" si="423"/>
        <v>1.5687882521800915</v>
      </c>
      <c r="BO1109" s="140">
        <f t="shared" si="424"/>
        <v>7.7314301786944331E-2</v>
      </c>
      <c r="BP1109" s="140">
        <f t="shared" si="425"/>
        <v>0.62551583472332006</v>
      </c>
      <c r="BQ1109" s="119" t="str">
        <f t="shared" si="426"/>
        <v/>
      </c>
      <c r="BR1109" s="119">
        <f t="shared" si="427"/>
        <v>7.7314301786944331E-2</v>
      </c>
      <c r="BS1109" s="119" t="str">
        <f t="shared" si="428"/>
        <v/>
      </c>
      <c r="BT1109" s="140">
        <f t="shared" si="429"/>
        <v>0</v>
      </c>
      <c r="BU1109" s="119">
        <f t="shared" si="430"/>
        <v>7.7314301786944331E-2</v>
      </c>
      <c r="BV1109" s="119" t="str">
        <f t="shared" si="431"/>
        <v/>
      </c>
      <c r="BZ1109" s="136">
        <f t="shared" si="413"/>
        <v>6.9568000000001335</v>
      </c>
      <c r="CA1109" s="119">
        <f t="shared" si="411"/>
        <v>0.43339166795192308</v>
      </c>
      <c r="CB1109" s="119">
        <f t="shared" si="412"/>
        <v>6.7015777294054946E-4</v>
      </c>
      <c r="CC1109" s="119" t="str">
        <f t="shared" si="432"/>
        <v/>
      </c>
      <c r="CD1109" s="121" t="str">
        <f t="shared" si="433"/>
        <v/>
      </c>
    </row>
    <row r="1110" spans="51:82" ht="20.100000000000001" customHeight="1" x14ac:dyDescent="0.25">
      <c r="AY1110" s="134">
        <v>1081</v>
      </c>
      <c r="AZ1110" s="119">
        <f t="shared" si="414"/>
        <v>500.46094790153984</v>
      </c>
      <c r="BA1110" s="140">
        <f t="shared" si="415"/>
        <v>2.4506970787859168E-4</v>
      </c>
      <c r="BB1110" s="140">
        <f t="shared" si="416"/>
        <v>0.6270309828845505</v>
      </c>
      <c r="BC1110" s="119" t="str">
        <f t="shared" si="417"/>
        <v/>
      </c>
      <c r="BD1110" s="119">
        <f t="shared" si="418"/>
        <v>2.4506970787859168E-4</v>
      </c>
      <c r="BE1110" s="119" t="str">
        <f t="shared" si="419"/>
        <v/>
      </c>
      <c r="BF1110" s="119">
        <f t="shared" si="420"/>
        <v>0</v>
      </c>
      <c r="BG1110" s="119">
        <f t="shared" si="421"/>
        <v>2.4506970787859168E-4</v>
      </c>
      <c r="BH1110" s="119" t="str">
        <f t="shared" si="422"/>
        <v/>
      </c>
      <c r="BM1110" s="134">
        <v>1081</v>
      </c>
      <c r="BN1110" s="119">
        <f t="shared" si="423"/>
        <v>1.5883981053323453</v>
      </c>
      <c r="BO1110" s="140">
        <f t="shared" si="424"/>
        <v>7.7214785068766958E-2</v>
      </c>
      <c r="BP1110" s="140">
        <f t="shared" si="425"/>
        <v>0.62703098288455072</v>
      </c>
      <c r="BQ1110" s="119" t="str">
        <f t="shared" si="426"/>
        <v/>
      </c>
      <c r="BR1110" s="119">
        <f t="shared" si="427"/>
        <v>7.7214785068766958E-2</v>
      </c>
      <c r="BS1110" s="119" t="str">
        <f t="shared" si="428"/>
        <v/>
      </c>
      <c r="BT1110" s="140">
        <f t="shared" si="429"/>
        <v>0</v>
      </c>
      <c r="BU1110" s="119">
        <f t="shared" si="430"/>
        <v>7.7214785068766958E-2</v>
      </c>
      <c r="BV1110" s="119" t="str">
        <f t="shared" si="431"/>
        <v/>
      </c>
      <c r="BZ1110" s="136">
        <f t="shared" si="413"/>
        <v>6.9632000000001337</v>
      </c>
      <c r="CA1110" s="119">
        <f t="shared" si="411"/>
        <v>0.43272151017898253</v>
      </c>
      <c r="CB1110" s="119">
        <f t="shared" si="412"/>
        <v>6.6955342564301024E-4</v>
      </c>
      <c r="CC1110" s="119" t="str">
        <f t="shared" si="432"/>
        <v/>
      </c>
      <c r="CD1110" s="121" t="str">
        <f t="shared" si="433"/>
        <v/>
      </c>
    </row>
    <row r="1111" spans="51:82" ht="20.100000000000001" customHeight="1" x14ac:dyDescent="0.25">
      <c r="AY1111" s="134">
        <v>1082</v>
      </c>
      <c r="AZ1111" s="119">
        <f t="shared" si="414"/>
        <v>506.63947812254719</v>
      </c>
      <c r="BA1111" s="140">
        <f t="shared" si="415"/>
        <v>2.4475034524920646E-4</v>
      </c>
      <c r="BB1111" s="140">
        <f t="shared" si="416"/>
        <v>0.62854416868826302</v>
      </c>
      <c r="BC1111" s="119" t="str">
        <f t="shared" si="417"/>
        <v/>
      </c>
      <c r="BD1111" s="119">
        <f t="shared" si="418"/>
        <v>2.4475034524920646E-4</v>
      </c>
      <c r="BE1111" s="119" t="str">
        <f t="shared" si="419"/>
        <v/>
      </c>
      <c r="BF1111" s="119">
        <f t="shared" si="420"/>
        <v>0</v>
      </c>
      <c r="BG1111" s="119">
        <f t="shared" si="421"/>
        <v>2.4475034524920646E-4</v>
      </c>
      <c r="BH1111" s="119" t="str">
        <f t="shared" si="422"/>
        <v/>
      </c>
      <c r="BM1111" s="134">
        <v>1082</v>
      </c>
      <c r="BN1111" s="119">
        <f t="shared" si="423"/>
        <v>1.6080079584845954</v>
      </c>
      <c r="BO1111" s="140">
        <f t="shared" si="424"/>
        <v>7.7114162609139295E-2</v>
      </c>
      <c r="BP1111" s="140">
        <f t="shared" si="425"/>
        <v>0.62854416868826313</v>
      </c>
      <c r="BQ1111" s="119" t="str">
        <f t="shared" si="426"/>
        <v/>
      </c>
      <c r="BR1111" s="119">
        <f t="shared" si="427"/>
        <v>7.7114162609139295E-2</v>
      </c>
      <c r="BS1111" s="119" t="str">
        <f t="shared" si="428"/>
        <v/>
      </c>
      <c r="BT1111" s="140">
        <f t="shared" si="429"/>
        <v>0</v>
      </c>
      <c r="BU1111" s="119">
        <f t="shared" si="430"/>
        <v>7.7114162609139295E-2</v>
      </c>
      <c r="BV1111" s="119" t="str">
        <f t="shared" si="431"/>
        <v/>
      </c>
      <c r="BZ1111" s="136">
        <f t="shared" si="413"/>
        <v>6.9696000000001339</v>
      </c>
      <c r="CA1111" s="119">
        <f t="shared" ref="CA1111:CA1174" si="434">_xlfn.CHISQ.DIST.RT(BZ1111,7)</f>
        <v>0.43205195675333952</v>
      </c>
      <c r="CB1111" s="119">
        <f t="shared" ref="CB1111:CB1174" si="435">CA1111-CA1112</f>
        <v>6.6894821185892184E-4</v>
      </c>
      <c r="CC1111" s="119" t="str">
        <f t="shared" si="432"/>
        <v/>
      </c>
      <c r="CD1111" s="121" t="str">
        <f t="shared" si="433"/>
        <v/>
      </c>
    </row>
    <row r="1112" spans="51:82" ht="20.100000000000001" customHeight="1" x14ac:dyDescent="0.25">
      <c r="AY1112" s="134">
        <v>1083</v>
      </c>
      <c r="AZ1112" s="119">
        <f t="shared" si="414"/>
        <v>512.81800834355363</v>
      </c>
      <c r="BA1112" s="140">
        <f t="shared" si="415"/>
        <v>2.444274879261896E-4</v>
      </c>
      <c r="BB1112" s="140">
        <f t="shared" si="416"/>
        <v>0.63005537049663174</v>
      </c>
      <c r="BC1112" s="119" t="str">
        <f t="shared" si="417"/>
        <v/>
      </c>
      <c r="BD1112" s="119">
        <f t="shared" si="418"/>
        <v>2.444274879261896E-4</v>
      </c>
      <c r="BE1112" s="119" t="str">
        <f t="shared" si="419"/>
        <v/>
      </c>
      <c r="BF1112" s="119">
        <f t="shared" si="420"/>
        <v>0</v>
      </c>
      <c r="BG1112" s="119">
        <f t="shared" si="421"/>
        <v>2.444274879261896E-4</v>
      </c>
      <c r="BH1112" s="119" t="str">
        <f t="shared" si="422"/>
        <v/>
      </c>
      <c r="BM1112" s="134">
        <v>1083</v>
      </c>
      <c r="BN1112" s="119">
        <f t="shared" si="423"/>
        <v>1.6276178116368456</v>
      </c>
      <c r="BO1112" s="140">
        <f t="shared" si="424"/>
        <v>7.701243906680344E-2</v>
      </c>
      <c r="BP1112" s="140">
        <f t="shared" si="425"/>
        <v>0.63005537049663174</v>
      </c>
      <c r="BQ1112" s="119" t="str">
        <f t="shared" si="426"/>
        <v/>
      </c>
      <c r="BR1112" s="119">
        <f t="shared" si="427"/>
        <v>7.701243906680344E-2</v>
      </c>
      <c r="BS1112" s="119" t="str">
        <f t="shared" si="428"/>
        <v/>
      </c>
      <c r="BT1112" s="140">
        <f t="shared" si="429"/>
        <v>0</v>
      </c>
      <c r="BU1112" s="119">
        <f t="shared" si="430"/>
        <v>7.701243906680344E-2</v>
      </c>
      <c r="BV1112" s="119" t="str">
        <f t="shared" si="431"/>
        <v/>
      </c>
      <c r="BZ1112" s="136">
        <f t="shared" si="413"/>
        <v>6.9760000000001341</v>
      </c>
      <c r="CA1112" s="119">
        <f t="shared" si="434"/>
        <v>0.43138300854148059</v>
      </c>
      <c r="CB1112" s="119">
        <f t="shared" si="435"/>
        <v>6.6834213751298943E-4</v>
      </c>
      <c r="CC1112" s="119" t="str">
        <f t="shared" si="432"/>
        <v/>
      </c>
      <c r="CD1112" s="121" t="str">
        <f t="shared" si="433"/>
        <v/>
      </c>
    </row>
    <row r="1113" spans="51:82" ht="20.100000000000001" customHeight="1" x14ac:dyDescent="0.25">
      <c r="AY1113" s="134">
        <v>1084</v>
      </c>
      <c r="AZ1113" s="119">
        <f t="shared" si="414"/>
        <v>518.99653856456007</v>
      </c>
      <c r="BA1113" s="140">
        <f t="shared" si="415"/>
        <v>2.4410115084403091E-4</v>
      </c>
      <c r="BB1113" s="140">
        <f t="shared" si="416"/>
        <v>0.63156456676364725</v>
      </c>
      <c r="BC1113" s="119" t="str">
        <f t="shared" si="417"/>
        <v/>
      </c>
      <c r="BD1113" s="119">
        <f t="shared" si="418"/>
        <v>2.4410115084403091E-4</v>
      </c>
      <c r="BE1113" s="119" t="str">
        <f t="shared" si="419"/>
        <v/>
      </c>
      <c r="BF1113" s="119">
        <f t="shared" si="420"/>
        <v>0</v>
      </c>
      <c r="BG1113" s="119">
        <f t="shared" si="421"/>
        <v>2.4410115084403091E-4</v>
      </c>
      <c r="BH1113" s="119" t="str">
        <f t="shared" si="422"/>
        <v/>
      </c>
      <c r="BM1113" s="134">
        <v>1084</v>
      </c>
      <c r="BN1113" s="119">
        <f t="shared" si="423"/>
        <v>1.6472276647890993</v>
      </c>
      <c r="BO1113" s="140">
        <f t="shared" si="424"/>
        <v>7.6909619147210034E-2</v>
      </c>
      <c r="BP1113" s="140">
        <f t="shared" si="425"/>
        <v>0.63156456676364747</v>
      </c>
      <c r="BQ1113" s="119" t="str">
        <f t="shared" si="426"/>
        <v/>
      </c>
      <c r="BR1113" s="119">
        <f t="shared" si="427"/>
        <v>7.6909619147210034E-2</v>
      </c>
      <c r="BS1113" s="119" t="str">
        <f t="shared" si="428"/>
        <v/>
      </c>
      <c r="BT1113" s="140">
        <f t="shared" si="429"/>
        <v>0</v>
      </c>
      <c r="BU1113" s="119">
        <f t="shared" si="430"/>
        <v>7.6909619147210034E-2</v>
      </c>
      <c r="BV1113" s="119" t="str">
        <f t="shared" si="431"/>
        <v/>
      </c>
      <c r="BZ1113" s="136">
        <f t="shared" ref="BZ1113:BZ1176" si="436">BZ1112+$CC$19</f>
        <v>6.9824000000001343</v>
      </c>
      <c r="CA1113" s="119">
        <f t="shared" si="434"/>
        <v>0.43071466640396761</v>
      </c>
      <c r="CB1113" s="119">
        <f t="shared" si="435"/>
        <v>6.6773520851426404E-4</v>
      </c>
      <c r="CC1113" s="119" t="str">
        <f t="shared" si="432"/>
        <v/>
      </c>
      <c r="CD1113" s="121" t="str">
        <f t="shared" si="433"/>
        <v/>
      </c>
    </row>
    <row r="1114" spans="51:82" ht="20.100000000000001" customHeight="1" x14ac:dyDescent="0.25">
      <c r="AY1114" s="134">
        <v>1085</v>
      </c>
      <c r="AZ1114" s="119">
        <f t="shared" si="414"/>
        <v>525.17506878556651</v>
      </c>
      <c r="BA1114" s="140">
        <f t="shared" si="415"/>
        <v>2.4377134908431654E-4</v>
      </c>
      <c r="BB1114" s="140">
        <f t="shared" si="416"/>
        <v>0.63307173603602807</v>
      </c>
      <c r="BC1114" s="119" t="str">
        <f t="shared" si="417"/>
        <v/>
      </c>
      <c r="BD1114" s="119">
        <f t="shared" si="418"/>
        <v>2.4377134908431654E-4</v>
      </c>
      <c r="BE1114" s="119" t="str">
        <f t="shared" si="419"/>
        <v/>
      </c>
      <c r="BF1114" s="119">
        <f t="shared" si="420"/>
        <v>0</v>
      </c>
      <c r="BG1114" s="119">
        <f t="shared" si="421"/>
        <v>2.4377134908431654E-4</v>
      </c>
      <c r="BH1114" s="119" t="str">
        <f t="shared" si="422"/>
        <v/>
      </c>
      <c r="BM1114" s="134">
        <v>1085</v>
      </c>
      <c r="BN1114" s="119">
        <f t="shared" si="423"/>
        <v>1.6668375179413495</v>
      </c>
      <c r="BO1114" s="140">
        <f t="shared" si="424"/>
        <v>7.6805707602155826E-2</v>
      </c>
      <c r="BP1114" s="140">
        <f t="shared" si="425"/>
        <v>0.63307173603602829</v>
      </c>
      <c r="BQ1114" s="119" t="str">
        <f t="shared" si="426"/>
        <v/>
      </c>
      <c r="BR1114" s="119">
        <f t="shared" si="427"/>
        <v>7.6805707602155826E-2</v>
      </c>
      <c r="BS1114" s="119" t="str">
        <f t="shared" si="428"/>
        <v/>
      </c>
      <c r="BT1114" s="140">
        <f t="shared" si="429"/>
        <v>0</v>
      </c>
      <c r="BU1114" s="119">
        <f t="shared" si="430"/>
        <v>7.6805707602155826E-2</v>
      </c>
      <c r="BV1114" s="119" t="str">
        <f t="shared" si="431"/>
        <v/>
      </c>
      <c r="BZ1114" s="136">
        <f t="shared" si="436"/>
        <v>6.9888000000001345</v>
      </c>
      <c r="CA1114" s="119">
        <f t="shared" si="434"/>
        <v>0.43004693119545334</v>
      </c>
      <c r="CB1114" s="119">
        <f t="shared" si="435"/>
        <v>6.6712743075914016E-4</v>
      </c>
      <c r="CC1114" s="119" t="str">
        <f t="shared" si="432"/>
        <v/>
      </c>
      <c r="CD1114" s="121" t="str">
        <f t="shared" si="433"/>
        <v/>
      </c>
    </row>
    <row r="1115" spans="51:82" ht="20.100000000000001" customHeight="1" x14ac:dyDescent="0.25">
      <c r="AY1115" s="134">
        <v>1086</v>
      </c>
      <c r="AZ1115" s="119">
        <f t="shared" si="414"/>
        <v>531.35359900657386</v>
      </c>
      <c r="BA1115" s="140">
        <f t="shared" si="415"/>
        <v>2.4343809787456783E-4</v>
      </c>
      <c r="BB1115" s="140">
        <f t="shared" si="416"/>
        <v>0.63457685695412636</v>
      </c>
      <c r="BC1115" s="119" t="str">
        <f t="shared" si="417"/>
        <v/>
      </c>
      <c r="BD1115" s="119">
        <f t="shared" si="418"/>
        <v>2.4343809787456783E-4</v>
      </c>
      <c r="BE1115" s="119" t="str">
        <f t="shared" si="419"/>
        <v/>
      </c>
      <c r="BF1115" s="119">
        <f t="shared" si="420"/>
        <v>0</v>
      </c>
      <c r="BG1115" s="119">
        <f t="shared" si="421"/>
        <v>2.4343809787456783E-4</v>
      </c>
      <c r="BH1115" s="119" t="str">
        <f t="shared" si="422"/>
        <v/>
      </c>
      <c r="BM1115" s="134">
        <v>1086</v>
      </c>
      <c r="BN1115" s="119">
        <f t="shared" si="423"/>
        <v>1.6864473710935997</v>
      </c>
      <c r="BO1115" s="140">
        <f t="shared" si="424"/>
        <v>7.6700709229417754E-2</v>
      </c>
      <c r="BP1115" s="140">
        <f t="shared" si="425"/>
        <v>0.63457685695412636</v>
      </c>
      <c r="BQ1115" s="119" t="str">
        <f t="shared" si="426"/>
        <v/>
      </c>
      <c r="BR1115" s="119">
        <f t="shared" si="427"/>
        <v>7.6700709229417754E-2</v>
      </c>
      <c r="BS1115" s="119" t="str">
        <f t="shared" si="428"/>
        <v/>
      </c>
      <c r="BT1115" s="140">
        <f t="shared" si="429"/>
        <v>0</v>
      </c>
      <c r="BU1115" s="119">
        <f t="shared" si="430"/>
        <v>7.6700709229417754E-2</v>
      </c>
      <c r="BV1115" s="119" t="str">
        <f t="shared" si="431"/>
        <v/>
      </c>
      <c r="BZ1115" s="136">
        <f t="shared" si="436"/>
        <v>6.9952000000001346</v>
      </c>
      <c r="CA1115" s="119">
        <f t="shared" si="434"/>
        <v>0.4293798037646942</v>
      </c>
      <c r="CB1115" s="119">
        <f t="shared" si="435"/>
        <v>6.665188101272479E-4</v>
      </c>
      <c r="CC1115" s="119" t="str">
        <f t="shared" si="432"/>
        <v/>
      </c>
      <c r="CD1115" s="121" t="str">
        <f t="shared" si="433"/>
        <v/>
      </c>
    </row>
    <row r="1116" spans="51:82" ht="20.100000000000001" customHeight="1" x14ac:dyDescent="0.25">
      <c r="AY1116" s="134">
        <v>1087</v>
      </c>
      <c r="AZ1116" s="119">
        <f t="shared" si="414"/>
        <v>537.5321292275803</v>
      </c>
      <c r="BA1116" s="140">
        <f t="shared" si="415"/>
        <v>2.4310141258707048E-4</v>
      </c>
      <c r="BB1116" s="140">
        <f t="shared" si="416"/>
        <v>0.63607990825282534</v>
      </c>
      <c r="BC1116" s="119" t="str">
        <f t="shared" si="417"/>
        <v/>
      </c>
      <c r="BD1116" s="119">
        <f t="shared" si="418"/>
        <v>2.4310141258707048E-4</v>
      </c>
      <c r="BE1116" s="119" t="str">
        <f t="shared" si="419"/>
        <v/>
      </c>
      <c r="BF1116" s="119">
        <f t="shared" si="420"/>
        <v>0</v>
      </c>
      <c r="BG1116" s="119">
        <f t="shared" si="421"/>
        <v>2.4310141258707048E-4</v>
      </c>
      <c r="BH1116" s="119" t="str">
        <f t="shared" si="422"/>
        <v/>
      </c>
      <c r="BM1116" s="134">
        <v>1087</v>
      </c>
      <c r="BN1116" s="119">
        <f t="shared" si="423"/>
        <v>1.7060572242458498</v>
      </c>
      <c r="BO1116" s="140">
        <f t="shared" si="424"/>
        <v>7.6594628872383996E-2</v>
      </c>
      <c r="BP1116" s="140">
        <f t="shared" si="425"/>
        <v>0.63607990825282523</v>
      </c>
      <c r="BQ1116" s="119" t="str">
        <f t="shared" si="426"/>
        <v/>
      </c>
      <c r="BR1116" s="119">
        <f t="shared" si="427"/>
        <v>7.6594628872383996E-2</v>
      </c>
      <c r="BS1116" s="119" t="str">
        <f t="shared" si="428"/>
        <v/>
      </c>
      <c r="BT1116" s="140">
        <f t="shared" si="429"/>
        <v>0</v>
      </c>
      <c r="BU1116" s="119">
        <f t="shared" si="430"/>
        <v>7.6594628872383996E-2</v>
      </c>
      <c r="BV1116" s="119" t="str">
        <f t="shared" si="431"/>
        <v/>
      </c>
      <c r="BZ1116" s="136">
        <f t="shared" si="436"/>
        <v>7.0016000000001348</v>
      </c>
      <c r="CA1116" s="119">
        <f t="shared" si="434"/>
        <v>0.42871328495456695</v>
      </c>
      <c r="CB1116" s="119">
        <f t="shared" si="435"/>
        <v>6.6590935248750371E-4</v>
      </c>
      <c r="CC1116" s="119" t="str">
        <f t="shared" si="432"/>
        <v/>
      </c>
      <c r="CD1116" s="121" t="str">
        <f t="shared" si="433"/>
        <v/>
      </c>
    </row>
    <row r="1117" spans="51:82" ht="20.100000000000001" customHeight="1" x14ac:dyDescent="0.25">
      <c r="AY1117" s="134">
        <v>1088</v>
      </c>
      <c r="AZ1117" s="119">
        <f t="shared" ref="AZ1117:AZ1180" si="437">$AZ$23+(AY1117*$AZ$26)</f>
        <v>543.71065944858674</v>
      </c>
      <c r="BA1117" s="140">
        <f t="shared" ref="BA1117:BA1180" si="438">_xlfn.NORM.DIST($AZ1117,$AZ$20,$AZ$21,0)</f>
        <v>2.4276130873769348E-4</v>
      </c>
      <c r="BB1117" s="140">
        <f t="shared" ref="BB1117:BB1180" si="439">_xlfn.NORM.DIST($AZ1117,$AZ$20,$AZ$21,1)</f>
        <v>0.63758086876243103</v>
      </c>
      <c r="BC1117" s="119" t="str">
        <f t="shared" ref="BC1117:BC1180" si="440">IF(OR(BB1117&lt;$BD$25,BB1117&gt;$BD$26),BA1117,"")</f>
        <v/>
      </c>
      <c r="BD1117" s="119">
        <f t="shared" ref="BD1117:BD1180" si="441">IF(AND(BB1117&gt;$BD$25,BB1117&lt;$BD$26),BA1117,"")</f>
        <v>2.4276130873769348E-4</v>
      </c>
      <c r="BE1117" s="119" t="str">
        <f t="shared" ref="BE1117:BE1180" si="442">IF(BA1117=MAX($BA$29:$BA$2029),BA1117,"")</f>
        <v/>
      </c>
      <c r="BF1117" s="119">
        <f t="shared" ref="BF1117:BF1180" si="443">_xlfn.NORM.DIST(AZ1117,$BD$21,$BD$22,0)</f>
        <v>0</v>
      </c>
      <c r="BG1117" s="119">
        <f t="shared" ref="BG1117:BG1180" si="444">IF(BF1117=MAX($BF$29:$BF$2029),BA1117,"")</f>
        <v>2.4276130873769348E-4</v>
      </c>
      <c r="BH1117" s="119" t="str">
        <f t="shared" ref="BH1117:BH1180" si="445">IF(BG1117=MIN($BG$29:$BG$2029),BG1117,"")</f>
        <v/>
      </c>
      <c r="BM1117" s="134">
        <v>1088</v>
      </c>
      <c r="BN1117" s="119">
        <f t="shared" ref="BN1117:BN1180" si="446">$BN$23+(BM1117*$BN$26)</f>
        <v>1.7256670773981035</v>
      </c>
      <c r="BO1117" s="140">
        <f t="shared" ref="BO1117:BO1180" si="447">_xlfn.NORM.DIST(BN1117,BN$20,BN$21,0)</f>
        <v>7.6487471419681916E-2</v>
      </c>
      <c r="BP1117" s="140">
        <f t="shared" ref="BP1117:BP1180" si="448">_xlfn.NORM.DIST(BN1117,BN$20,BN$21,1)</f>
        <v>0.63758086876243125</v>
      </c>
      <c r="BQ1117" s="119" t="str">
        <f t="shared" ref="BQ1117:BQ1180" si="449">IF(OR(BP1117&lt;$BR$25,BP1117&gt;$BR$26),BO1117,"")</f>
        <v/>
      </c>
      <c r="BR1117" s="119">
        <f t="shared" ref="BR1117:BR1180" si="450">IF(AND(BP1117&gt;$BR$25,BP1117&lt;$BR$26),BO1117,"")</f>
        <v>7.6487471419681916E-2</v>
      </c>
      <c r="BS1117" s="119" t="str">
        <f t="shared" ref="BS1117:BS1180" si="451">IF(BO1117=MAX($BO$29:$BO$2029),BO1117,"")</f>
        <v/>
      </c>
      <c r="BT1117" s="140">
        <f t="shared" ref="BT1117:BT1180" si="452">_xlfn.NORM.DIST(BN1117,$BR$21,$BR$22,0)</f>
        <v>0</v>
      </c>
      <c r="BU1117" s="119">
        <f t="shared" ref="BU1117:BU1180" si="453">IF(BT1117=MAX($BT$29:$BT$2029),BO1117,"")</f>
        <v>7.6487471419681916E-2</v>
      </c>
      <c r="BV1117" s="119" t="str">
        <f t="shared" ref="BV1117:BV1180" si="454">IF(BU1117=MIN($BU$29:$BU$2029),BU1117,"")</f>
        <v/>
      </c>
      <c r="BZ1117" s="136">
        <f t="shared" si="436"/>
        <v>7.008000000000135</v>
      </c>
      <c r="CA1117" s="119">
        <f t="shared" si="434"/>
        <v>0.42804737560207945</v>
      </c>
      <c r="CB1117" s="119">
        <f t="shared" si="435"/>
        <v>6.652990636920042E-4</v>
      </c>
      <c r="CC1117" s="119" t="str">
        <f t="shared" si="432"/>
        <v/>
      </c>
      <c r="CD1117" s="121" t="str">
        <f t="shared" si="433"/>
        <v/>
      </c>
    </row>
    <row r="1118" spans="51:82" ht="20.100000000000001" customHeight="1" x14ac:dyDescent="0.25">
      <c r="AY1118" s="134">
        <v>1089</v>
      </c>
      <c r="AZ1118" s="119">
        <f t="shared" si="437"/>
        <v>549.88918966959318</v>
      </c>
      <c r="BA1118" s="140">
        <f t="shared" si="438"/>
        <v>2.424178019846979E-4</v>
      </c>
      <c r="BB1118" s="140">
        <f t="shared" si="439"/>
        <v>0.63907971740955516</v>
      </c>
      <c r="BC1118" s="119" t="str">
        <f t="shared" si="440"/>
        <v/>
      </c>
      <c r="BD1118" s="119">
        <f t="shared" si="441"/>
        <v>2.424178019846979E-4</v>
      </c>
      <c r="BE1118" s="119" t="str">
        <f t="shared" si="442"/>
        <v/>
      </c>
      <c r="BF1118" s="119">
        <f t="shared" si="443"/>
        <v>0</v>
      </c>
      <c r="BG1118" s="119">
        <f t="shared" si="444"/>
        <v>2.424178019846979E-4</v>
      </c>
      <c r="BH1118" s="119" t="str">
        <f t="shared" si="445"/>
        <v/>
      </c>
      <c r="BM1118" s="134">
        <v>1089</v>
      </c>
      <c r="BN1118" s="119">
        <f t="shared" si="446"/>
        <v>1.7452769305503537</v>
      </c>
      <c r="BO1118" s="140">
        <f t="shared" si="447"/>
        <v>7.637924180480285E-2</v>
      </c>
      <c r="BP1118" s="140">
        <f t="shared" si="448"/>
        <v>0.63907971740955538</v>
      </c>
      <c r="BQ1118" s="119" t="str">
        <f t="shared" si="449"/>
        <v/>
      </c>
      <c r="BR1118" s="119">
        <f t="shared" si="450"/>
        <v>7.637924180480285E-2</v>
      </c>
      <c r="BS1118" s="119" t="str">
        <f t="shared" si="451"/>
        <v/>
      </c>
      <c r="BT1118" s="140">
        <f t="shared" si="452"/>
        <v>0</v>
      </c>
      <c r="BU1118" s="119">
        <f t="shared" si="453"/>
        <v>7.637924180480285E-2</v>
      </c>
      <c r="BV1118" s="119" t="str">
        <f t="shared" si="454"/>
        <v/>
      </c>
      <c r="BZ1118" s="136">
        <f t="shared" si="436"/>
        <v>7.0144000000001352</v>
      </c>
      <c r="CA1118" s="119">
        <f t="shared" si="434"/>
        <v>0.42738207653838745</v>
      </c>
      <c r="CB1118" s="119">
        <f t="shared" si="435"/>
        <v>6.6468794958124411E-4</v>
      </c>
      <c r="CC1118" s="119" t="str">
        <f t="shared" si="432"/>
        <v/>
      </c>
      <c r="CD1118" s="121" t="str">
        <f t="shared" si="433"/>
        <v/>
      </c>
    </row>
    <row r="1119" spans="51:82" ht="20.100000000000001" customHeight="1" x14ac:dyDescent="0.25">
      <c r="AY1119" s="134">
        <v>1090</v>
      </c>
      <c r="AZ1119" s="119">
        <f t="shared" si="437"/>
        <v>556.06771989060053</v>
      </c>
      <c r="BA1119" s="140">
        <f t="shared" si="438"/>
        <v>2.4207090812753657E-4</v>
      </c>
      <c r="BB1119" s="140">
        <f t="shared" si="439"/>
        <v>0.6405764332179914</v>
      </c>
      <c r="BC1119" s="119" t="str">
        <f t="shared" si="440"/>
        <v/>
      </c>
      <c r="BD1119" s="119">
        <f t="shared" si="441"/>
        <v>2.4207090812753657E-4</v>
      </c>
      <c r="BE1119" s="119" t="str">
        <f t="shared" si="442"/>
        <v/>
      </c>
      <c r="BF1119" s="119">
        <f t="shared" si="443"/>
        <v>0</v>
      </c>
      <c r="BG1119" s="119">
        <f t="shared" si="444"/>
        <v>2.4207090812753657E-4</v>
      </c>
      <c r="BH1119" s="119" t="str">
        <f t="shared" si="445"/>
        <v/>
      </c>
      <c r="BM1119" s="134">
        <v>1090</v>
      </c>
      <c r="BN1119" s="119">
        <f t="shared" si="446"/>
        <v>1.7648867837026039</v>
      </c>
      <c r="BO1119" s="140">
        <f t="shared" si="447"/>
        <v>7.6269945005723747E-2</v>
      </c>
      <c r="BP1119" s="140">
        <f t="shared" si="448"/>
        <v>0.64057643321799129</v>
      </c>
      <c r="BQ1119" s="119" t="str">
        <f t="shared" si="449"/>
        <v/>
      </c>
      <c r="BR1119" s="119">
        <f t="shared" si="450"/>
        <v>7.6269945005723747E-2</v>
      </c>
      <c r="BS1119" s="119" t="str">
        <f t="shared" si="451"/>
        <v/>
      </c>
      <c r="BT1119" s="140">
        <f t="shared" si="452"/>
        <v>0</v>
      </c>
      <c r="BU1119" s="119">
        <f t="shared" si="453"/>
        <v>7.6269945005723747E-2</v>
      </c>
      <c r="BV1119" s="119" t="str">
        <f t="shared" si="454"/>
        <v/>
      </c>
      <c r="BZ1119" s="136">
        <f t="shared" si="436"/>
        <v>7.0208000000001354</v>
      </c>
      <c r="CA1119" s="119">
        <f t="shared" si="434"/>
        <v>0.4267173885888062</v>
      </c>
      <c r="CB1119" s="119">
        <f t="shared" si="435"/>
        <v>6.6407601597862076E-4</v>
      </c>
      <c r="CC1119" s="119" t="str">
        <f t="shared" si="432"/>
        <v/>
      </c>
      <c r="CD1119" s="121" t="str">
        <f t="shared" si="433"/>
        <v/>
      </c>
    </row>
    <row r="1120" spans="51:82" ht="20.100000000000001" customHeight="1" x14ac:dyDescent="0.25">
      <c r="AY1120" s="134">
        <v>1091</v>
      </c>
      <c r="AZ1120" s="119">
        <f t="shared" si="437"/>
        <v>562.24625011160697</v>
      </c>
      <c r="BA1120" s="140">
        <f t="shared" si="438"/>
        <v>2.4172064310564397E-4</v>
      </c>
      <c r="BB1120" s="140">
        <f t="shared" si="439"/>
        <v>0.64207099530958311</v>
      </c>
      <c r="BC1120" s="119" t="str">
        <f t="shared" si="440"/>
        <v/>
      </c>
      <c r="BD1120" s="119">
        <f t="shared" si="441"/>
        <v>2.4172064310564397E-4</v>
      </c>
      <c r="BE1120" s="119" t="str">
        <f t="shared" si="442"/>
        <v/>
      </c>
      <c r="BF1120" s="119">
        <f t="shared" si="443"/>
        <v>0</v>
      </c>
      <c r="BG1120" s="119">
        <f t="shared" si="444"/>
        <v>2.4172064310564397E-4</v>
      </c>
      <c r="BH1120" s="119" t="str">
        <f t="shared" si="445"/>
        <v/>
      </c>
      <c r="BM1120" s="134">
        <v>1091</v>
      </c>
      <c r="BN1120" s="119">
        <f t="shared" si="446"/>
        <v>1.7844966368548576</v>
      </c>
      <c r="BO1120" s="140">
        <f t="shared" si="447"/>
        <v>7.6159586044525857E-2</v>
      </c>
      <c r="BP1120" s="140">
        <f t="shared" si="448"/>
        <v>0.64207099530958334</v>
      </c>
      <c r="BQ1120" s="119" t="str">
        <f t="shared" si="449"/>
        <v/>
      </c>
      <c r="BR1120" s="119">
        <f t="shared" si="450"/>
        <v>7.6159586044525857E-2</v>
      </c>
      <c r="BS1120" s="119" t="str">
        <f t="shared" si="451"/>
        <v/>
      </c>
      <c r="BT1120" s="140">
        <f t="shared" si="452"/>
        <v>0</v>
      </c>
      <c r="BU1120" s="119">
        <f t="shared" si="453"/>
        <v>7.6159586044525857E-2</v>
      </c>
      <c r="BV1120" s="119" t="str">
        <f t="shared" si="454"/>
        <v/>
      </c>
      <c r="BZ1120" s="136">
        <f t="shared" si="436"/>
        <v>7.0272000000001356</v>
      </c>
      <c r="CA1120" s="119">
        <f t="shared" si="434"/>
        <v>0.42605331257282758</v>
      </c>
      <c r="CB1120" s="119">
        <f t="shared" si="435"/>
        <v>6.6346326869659578E-4</v>
      </c>
      <c r="CC1120" s="119" t="str">
        <f t="shared" si="432"/>
        <v/>
      </c>
      <c r="CD1120" s="121" t="str">
        <f t="shared" si="433"/>
        <v/>
      </c>
    </row>
    <row r="1121" spans="51:82" ht="20.100000000000001" customHeight="1" x14ac:dyDescent="0.25">
      <c r="AY1121" s="134">
        <v>1092</v>
      </c>
      <c r="AZ1121" s="119">
        <f t="shared" si="437"/>
        <v>568.42478033261341</v>
      </c>
      <c r="BA1121" s="140">
        <f t="shared" si="438"/>
        <v>2.4136702299721601E-4</v>
      </c>
      <c r="BB1121" s="140">
        <f t="shared" si="439"/>
        <v>0.64356338290508608</v>
      </c>
      <c r="BC1121" s="119" t="str">
        <f t="shared" si="440"/>
        <v/>
      </c>
      <c r="BD1121" s="119">
        <f t="shared" si="441"/>
        <v>2.4136702299721601E-4</v>
      </c>
      <c r="BE1121" s="119" t="str">
        <f t="shared" si="442"/>
        <v/>
      </c>
      <c r="BF1121" s="119">
        <f t="shared" si="443"/>
        <v>0</v>
      </c>
      <c r="BG1121" s="119">
        <f t="shared" si="444"/>
        <v>2.4136702299721601E-4</v>
      </c>
      <c r="BH1121" s="119" t="str">
        <f t="shared" si="445"/>
        <v/>
      </c>
      <c r="BM1121" s="134">
        <v>1092</v>
      </c>
      <c r="BN1121" s="119">
        <f t="shared" si="446"/>
        <v>1.8041064900071078</v>
      </c>
      <c r="BO1121" s="140">
        <f t="shared" si="447"/>
        <v>7.6048169987010583E-2</v>
      </c>
      <c r="BP1121" s="140">
        <f t="shared" si="448"/>
        <v>0.64356338290508619</v>
      </c>
      <c r="BQ1121" s="119" t="str">
        <f t="shared" si="449"/>
        <v/>
      </c>
      <c r="BR1121" s="119">
        <f t="shared" si="450"/>
        <v>7.6048169987010583E-2</v>
      </c>
      <c r="BS1121" s="119" t="str">
        <f t="shared" si="451"/>
        <v/>
      </c>
      <c r="BT1121" s="140">
        <f t="shared" si="452"/>
        <v>0</v>
      </c>
      <c r="BU1121" s="119">
        <f t="shared" si="453"/>
        <v>7.6048169987010583E-2</v>
      </c>
      <c r="BV1121" s="119" t="str">
        <f t="shared" si="454"/>
        <v/>
      </c>
      <c r="BZ1121" s="136">
        <f t="shared" si="436"/>
        <v>7.0336000000001357</v>
      </c>
      <c r="CA1121" s="119">
        <f t="shared" si="434"/>
        <v>0.42538984930413098</v>
      </c>
      <c r="CB1121" s="119">
        <f t="shared" si="435"/>
        <v>6.628497135308109E-4</v>
      </c>
      <c r="CC1121" s="119" t="str">
        <f t="shared" si="432"/>
        <v/>
      </c>
      <c r="CD1121" s="121" t="str">
        <f t="shared" si="433"/>
        <v/>
      </c>
    </row>
    <row r="1122" spans="51:82" ht="20.100000000000001" customHeight="1" x14ac:dyDescent="0.25">
      <c r="AY1122" s="134">
        <v>1093</v>
      </c>
      <c r="AZ1122" s="119">
        <f t="shared" si="437"/>
        <v>574.60331055361985</v>
      </c>
      <c r="BA1122" s="140">
        <f t="shared" si="438"/>
        <v>2.4101006401798172E-4</v>
      </c>
      <c r="BB1122" s="140">
        <f t="shared" si="439"/>
        <v>0.64505357532502094</v>
      </c>
      <c r="BC1122" s="119" t="str">
        <f t="shared" si="440"/>
        <v/>
      </c>
      <c r="BD1122" s="119">
        <f t="shared" si="441"/>
        <v>2.4101006401798172E-4</v>
      </c>
      <c r="BE1122" s="119" t="str">
        <f t="shared" si="442"/>
        <v/>
      </c>
      <c r="BF1122" s="119">
        <f t="shared" si="443"/>
        <v>0</v>
      </c>
      <c r="BG1122" s="119">
        <f t="shared" si="444"/>
        <v>2.4101006401798172E-4</v>
      </c>
      <c r="BH1122" s="119" t="str">
        <f t="shared" si="445"/>
        <v/>
      </c>
      <c r="BM1122" s="134">
        <v>1093</v>
      </c>
      <c r="BN1122" s="119">
        <f t="shared" si="446"/>
        <v>1.8237163431593579</v>
      </c>
      <c r="BO1122" s="140">
        <f t="shared" si="447"/>
        <v>7.5935701942312042E-2</v>
      </c>
      <c r="BP1122" s="140">
        <f t="shared" si="448"/>
        <v>0.64505357532502117</v>
      </c>
      <c r="BQ1122" s="119" t="str">
        <f t="shared" si="449"/>
        <v/>
      </c>
      <c r="BR1122" s="119">
        <f t="shared" si="450"/>
        <v>7.5935701942312042E-2</v>
      </c>
      <c r="BS1122" s="119" t="str">
        <f t="shared" si="451"/>
        <v/>
      </c>
      <c r="BT1122" s="140">
        <f t="shared" si="452"/>
        <v>0</v>
      </c>
      <c r="BU1122" s="119">
        <f t="shared" si="453"/>
        <v>7.5935701942312042E-2</v>
      </c>
      <c r="BV1122" s="119" t="str">
        <f t="shared" si="454"/>
        <v/>
      </c>
      <c r="BZ1122" s="136">
        <f t="shared" si="436"/>
        <v>7.0400000000001359</v>
      </c>
      <c r="CA1122" s="119">
        <f t="shared" si="434"/>
        <v>0.42472699959060017</v>
      </c>
      <c r="CB1122" s="119">
        <f t="shared" si="435"/>
        <v>6.6223535626475094E-4</v>
      </c>
      <c r="CC1122" s="119" t="str">
        <f t="shared" si="432"/>
        <v/>
      </c>
      <c r="CD1122" s="121" t="str">
        <f t="shared" si="433"/>
        <v/>
      </c>
    </row>
    <row r="1123" spans="51:82" ht="20.100000000000001" customHeight="1" x14ac:dyDescent="0.25">
      <c r="AY1123" s="134">
        <v>1094</v>
      </c>
      <c r="AZ1123" s="119">
        <f t="shared" si="437"/>
        <v>580.7818407746272</v>
      </c>
      <c r="BA1123" s="140">
        <f t="shared" si="438"/>
        <v>2.4064978251996428E-4</v>
      </c>
      <c r="BB1123" s="140">
        <f t="shared" si="439"/>
        <v>0.64654155199051966</v>
      </c>
      <c r="BC1123" s="119" t="str">
        <f t="shared" si="440"/>
        <v/>
      </c>
      <c r="BD1123" s="119">
        <f t="shared" si="441"/>
        <v>2.4064978251996428E-4</v>
      </c>
      <c r="BE1123" s="119" t="str">
        <f t="shared" si="442"/>
        <v/>
      </c>
      <c r="BF1123" s="119">
        <f t="shared" si="443"/>
        <v>0</v>
      </c>
      <c r="BG1123" s="119">
        <f t="shared" si="444"/>
        <v>2.4064978251996428E-4</v>
      </c>
      <c r="BH1123" s="119" t="str">
        <f t="shared" si="445"/>
        <v/>
      </c>
      <c r="BM1123" s="134">
        <v>1094</v>
      </c>
      <c r="BN1123" s="119">
        <f t="shared" si="446"/>
        <v>1.8433261963116081</v>
      </c>
      <c r="BO1123" s="140">
        <f t="shared" si="447"/>
        <v>7.5822187062507124E-2</v>
      </c>
      <c r="BP1123" s="140">
        <f t="shared" si="448"/>
        <v>0.64654155199051966</v>
      </c>
      <c r="BQ1123" s="119" t="str">
        <f t="shared" si="449"/>
        <v/>
      </c>
      <c r="BR1123" s="119">
        <f t="shared" si="450"/>
        <v>7.5822187062507124E-2</v>
      </c>
      <c r="BS1123" s="119" t="str">
        <f t="shared" si="451"/>
        <v/>
      </c>
      <c r="BT1123" s="140">
        <f t="shared" si="452"/>
        <v>0</v>
      </c>
      <c r="BU1123" s="119">
        <f t="shared" si="453"/>
        <v>7.5822187062507124E-2</v>
      </c>
      <c r="BV1123" s="119" t="str">
        <f t="shared" si="454"/>
        <v/>
      </c>
      <c r="BZ1123" s="136">
        <f t="shared" si="436"/>
        <v>7.0464000000001361</v>
      </c>
      <c r="CA1123" s="119">
        <f t="shared" si="434"/>
        <v>0.42406476423433542</v>
      </c>
      <c r="CB1123" s="119">
        <f t="shared" si="435"/>
        <v>6.6162020266691268E-4</v>
      </c>
      <c r="CC1123" s="119" t="str">
        <f t="shared" si="432"/>
        <v/>
      </c>
      <c r="CD1123" s="121" t="str">
        <f t="shared" si="433"/>
        <v/>
      </c>
    </row>
    <row r="1124" spans="51:82" ht="20.100000000000001" customHeight="1" x14ac:dyDescent="0.25">
      <c r="AY1124" s="134">
        <v>1095</v>
      </c>
      <c r="AZ1124" s="119">
        <f t="shared" si="437"/>
        <v>586.96037099563364</v>
      </c>
      <c r="BA1124" s="140">
        <f t="shared" si="438"/>
        <v>2.4028619499023434E-4</v>
      </c>
      <c r="BB1124" s="140">
        <f t="shared" si="439"/>
        <v>0.64802729242416279</v>
      </c>
      <c r="BC1124" s="119" t="str">
        <f t="shared" si="440"/>
        <v/>
      </c>
      <c r="BD1124" s="119">
        <f t="shared" si="441"/>
        <v>2.4028619499023434E-4</v>
      </c>
      <c r="BE1124" s="119" t="str">
        <f t="shared" si="442"/>
        <v/>
      </c>
      <c r="BF1124" s="119">
        <f t="shared" si="443"/>
        <v>0</v>
      </c>
      <c r="BG1124" s="119">
        <f t="shared" si="444"/>
        <v>2.4028619499023434E-4</v>
      </c>
      <c r="BH1124" s="119" t="str">
        <f t="shared" si="445"/>
        <v/>
      </c>
      <c r="BM1124" s="134">
        <v>1095</v>
      </c>
      <c r="BN1124" s="119">
        <f t="shared" si="446"/>
        <v>1.8629360494638618</v>
      </c>
      <c r="BO1124" s="140">
        <f t="shared" si="447"/>
        <v>7.5707630542222321E-2</v>
      </c>
      <c r="BP1124" s="140">
        <f t="shared" si="448"/>
        <v>0.64802729242416302</v>
      </c>
      <c r="BQ1124" s="119" t="str">
        <f t="shared" si="449"/>
        <v/>
      </c>
      <c r="BR1124" s="119">
        <f t="shared" si="450"/>
        <v>7.5707630542222321E-2</v>
      </c>
      <c r="BS1124" s="119" t="str">
        <f t="shared" si="451"/>
        <v/>
      </c>
      <c r="BT1124" s="140">
        <f t="shared" si="452"/>
        <v>0</v>
      </c>
      <c r="BU1124" s="119">
        <f t="shared" si="453"/>
        <v>7.5707630542222321E-2</v>
      </c>
      <c r="BV1124" s="119" t="str">
        <f t="shared" si="454"/>
        <v/>
      </c>
      <c r="BZ1124" s="136">
        <f t="shared" si="436"/>
        <v>7.0528000000001363</v>
      </c>
      <c r="CA1124" s="119">
        <f t="shared" si="434"/>
        <v>0.42340314403166851</v>
      </c>
      <c r="CB1124" s="119">
        <f t="shared" si="435"/>
        <v>6.6100425849163758E-4</v>
      </c>
      <c r="CC1124" s="119" t="str">
        <f t="shared" si="432"/>
        <v/>
      </c>
      <c r="CD1124" s="121" t="str">
        <f t="shared" si="433"/>
        <v/>
      </c>
    </row>
    <row r="1125" spans="51:82" ht="20.100000000000001" customHeight="1" x14ac:dyDescent="0.25">
      <c r="AY1125" s="134">
        <v>1096</v>
      </c>
      <c r="AZ1125" s="119">
        <f t="shared" si="437"/>
        <v>593.13890121664008</v>
      </c>
      <c r="BA1125" s="140">
        <f t="shared" si="438"/>
        <v>2.399193180496534E-4</v>
      </c>
      <c r="BB1125" s="140">
        <f t="shared" si="439"/>
        <v>0.64951077625081144</v>
      </c>
      <c r="BC1125" s="119" t="str">
        <f t="shared" si="440"/>
        <v/>
      </c>
      <c r="BD1125" s="119">
        <f t="shared" si="441"/>
        <v>2.399193180496534E-4</v>
      </c>
      <c r="BE1125" s="119" t="str">
        <f t="shared" si="442"/>
        <v/>
      </c>
      <c r="BF1125" s="119">
        <f t="shared" si="443"/>
        <v>0</v>
      </c>
      <c r="BG1125" s="119">
        <f t="shared" si="444"/>
        <v>2.399193180496534E-4</v>
      </c>
      <c r="BH1125" s="119" t="str">
        <f t="shared" si="445"/>
        <v/>
      </c>
      <c r="BM1125" s="134">
        <v>1096</v>
      </c>
      <c r="BN1125" s="119">
        <f t="shared" si="446"/>
        <v>1.882545902616112</v>
      </c>
      <c r="BO1125" s="140">
        <f t="shared" si="447"/>
        <v>7.5592037618238114E-2</v>
      </c>
      <c r="BP1125" s="140">
        <f t="shared" si="448"/>
        <v>0.64951077625081155</v>
      </c>
      <c r="BQ1125" s="119" t="str">
        <f t="shared" si="449"/>
        <v/>
      </c>
      <c r="BR1125" s="119">
        <f t="shared" si="450"/>
        <v>7.5592037618238114E-2</v>
      </c>
      <c r="BS1125" s="119" t="str">
        <f t="shared" si="451"/>
        <v/>
      </c>
      <c r="BT1125" s="140">
        <f t="shared" si="452"/>
        <v>0</v>
      </c>
      <c r="BU1125" s="119">
        <f t="shared" si="453"/>
        <v>7.5592037618238114E-2</v>
      </c>
      <c r="BV1125" s="119" t="str">
        <f t="shared" si="454"/>
        <v/>
      </c>
      <c r="BZ1125" s="136">
        <f t="shared" si="436"/>
        <v>7.0592000000001365</v>
      </c>
      <c r="CA1125" s="119">
        <f t="shared" si="434"/>
        <v>0.42274213977317687</v>
      </c>
      <c r="CB1125" s="119">
        <f t="shared" si="435"/>
        <v>6.6038752947944479E-4</v>
      </c>
      <c r="CC1125" s="119" t="str">
        <f t="shared" si="432"/>
        <v/>
      </c>
      <c r="CD1125" s="121" t="str">
        <f t="shared" si="433"/>
        <v/>
      </c>
    </row>
    <row r="1126" spans="51:82" ht="20.100000000000001" customHeight="1" x14ac:dyDescent="0.25">
      <c r="AY1126" s="134">
        <v>1097</v>
      </c>
      <c r="AZ1126" s="119">
        <f t="shared" si="437"/>
        <v>599.31743143764652</v>
      </c>
      <c r="BA1126" s="140">
        <f t="shared" si="438"/>
        <v>2.3954916845160884E-4</v>
      </c>
      <c r="BB1126" s="140">
        <f t="shared" si="439"/>
        <v>0.65099198319842888</v>
      </c>
      <c r="BC1126" s="119" t="str">
        <f t="shared" si="440"/>
        <v/>
      </c>
      <c r="BD1126" s="119">
        <f t="shared" si="441"/>
        <v>2.3954916845160884E-4</v>
      </c>
      <c r="BE1126" s="119" t="str">
        <f t="shared" si="442"/>
        <v/>
      </c>
      <c r="BF1126" s="119">
        <f t="shared" si="443"/>
        <v>0</v>
      </c>
      <c r="BG1126" s="119">
        <f t="shared" si="444"/>
        <v>2.3954916845160884E-4</v>
      </c>
      <c r="BH1126" s="119" t="str">
        <f t="shared" si="445"/>
        <v/>
      </c>
      <c r="BM1126" s="134">
        <v>1097</v>
      </c>
      <c r="BN1126" s="119">
        <f t="shared" si="446"/>
        <v>1.9021557557683622</v>
      </c>
      <c r="BO1126" s="140">
        <f t="shared" si="447"/>
        <v>7.5475413569090183E-2</v>
      </c>
      <c r="BP1126" s="140">
        <f t="shared" si="448"/>
        <v>0.65099198319842899</v>
      </c>
      <c r="BQ1126" s="119" t="str">
        <f t="shared" si="449"/>
        <v/>
      </c>
      <c r="BR1126" s="119">
        <f t="shared" si="450"/>
        <v>7.5475413569090183E-2</v>
      </c>
      <c r="BS1126" s="119" t="str">
        <f t="shared" si="451"/>
        <v/>
      </c>
      <c r="BT1126" s="140">
        <f t="shared" si="452"/>
        <v>0</v>
      </c>
      <c r="BU1126" s="119">
        <f t="shared" si="453"/>
        <v>7.5475413569090183E-2</v>
      </c>
      <c r="BV1126" s="119" t="str">
        <f t="shared" si="454"/>
        <v/>
      </c>
      <c r="BZ1126" s="136">
        <f t="shared" si="436"/>
        <v>7.0656000000001367</v>
      </c>
      <c r="CA1126" s="119">
        <f t="shared" si="434"/>
        <v>0.42208175224369743</v>
      </c>
      <c r="CB1126" s="119">
        <f t="shared" si="435"/>
        <v>6.5977002135730878E-4</v>
      </c>
      <c r="CC1126" s="119" t="str">
        <f t="shared" si="432"/>
        <v/>
      </c>
      <c r="CD1126" s="121" t="str">
        <f t="shared" si="433"/>
        <v/>
      </c>
    </row>
    <row r="1127" spans="51:82" ht="20.100000000000001" customHeight="1" x14ac:dyDescent="0.25">
      <c r="AY1127" s="134">
        <v>1098</v>
      </c>
      <c r="AZ1127" s="119">
        <f t="shared" si="437"/>
        <v>605.49596165865387</v>
      </c>
      <c r="BA1127" s="140">
        <f t="shared" si="438"/>
        <v>2.3917576308074017E-4</v>
      </c>
      <c r="BB1127" s="140">
        <f t="shared" si="439"/>
        <v>0.65247089309889628</v>
      </c>
      <c r="BC1127" s="119" t="str">
        <f t="shared" si="440"/>
        <v/>
      </c>
      <c r="BD1127" s="119">
        <f t="shared" si="441"/>
        <v>2.3917576308074017E-4</v>
      </c>
      <c r="BE1127" s="119" t="str">
        <f t="shared" si="442"/>
        <v/>
      </c>
      <c r="BF1127" s="119">
        <f t="shared" si="443"/>
        <v>0</v>
      </c>
      <c r="BG1127" s="119">
        <f t="shared" si="444"/>
        <v>2.3917576308074017E-4</v>
      </c>
      <c r="BH1127" s="119" t="str">
        <f t="shared" si="445"/>
        <v/>
      </c>
      <c r="BM1127" s="134">
        <v>1098</v>
      </c>
      <c r="BN1127" s="119">
        <f t="shared" si="446"/>
        <v>1.9217656089206123</v>
      </c>
      <c r="BO1127" s="140">
        <f t="shared" si="447"/>
        <v>7.5357763714668249E-2</v>
      </c>
      <c r="BP1127" s="140">
        <f t="shared" si="448"/>
        <v>0.65247089309889617</v>
      </c>
      <c r="BQ1127" s="119" t="str">
        <f t="shared" si="449"/>
        <v/>
      </c>
      <c r="BR1127" s="119">
        <f t="shared" si="450"/>
        <v>7.5357763714668249E-2</v>
      </c>
      <c r="BS1127" s="119" t="str">
        <f t="shared" si="451"/>
        <v/>
      </c>
      <c r="BT1127" s="140">
        <f t="shared" si="452"/>
        <v>0</v>
      </c>
      <c r="BU1127" s="119">
        <f t="shared" si="453"/>
        <v>7.5357763714668249E-2</v>
      </c>
      <c r="BV1127" s="119" t="str">
        <f t="shared" si="454"/>
        <v/>
      </c>
      <c r="BZ1127" s="136">
        <f t="shared" si="436"/>
        <v>7.0720000000001368</v>
      </c>
      <c r="CA1127" s="119">
        <f t="shared" si="434"/>
        <v>0.42142198222234012</v>
      </c>
      <c r="CB1127" s="119">
        <f t="shared" si="435"/>
        <v>6.5915173983616127E-4</v>
      </c>
      <c r="CC1127" s="119" t="str">
        <f t="shared" si="432"/>
        <v/>
      </c>
      <c r="CD1127" s="121" t="str">
        <f t="shared" si="433"/>
        <v/>
      </c>
    </row>
    <row r="1128" spans="51:82" ht="20.100000000000001" customHeight="1" x14ac:dyDescent="0.25">
      <c r="AY1128" s="134">
        <v>1099</v>
      </c>
      <c r="AZ1128" s="119">
        <f t="shared" si="437"/>
        <v>611.67449187966031</v>
      </c>
      <c r="BA1128" s="140">
        <f t="shared" si="438"/>
        <v>2.38799118951657E-4</v>
      </c>
      <c r="BB1128" s="140">
        <f t="shared" si="439"/>
        <v>0.65394748588881835</v>
      </c>
      <c r="BC1128" s="119" t="str">
        <f t="shared" si="440"/>
        <v/>
      </c>
      <c r="BD1128" s="119">
        <f t="shared" si="441"/>
        <v>2.38799118951657E-4</v>
      </c>
      <c r="BE1128" s="119" t="str">
        <f t="shared" si="442"/>
        <v/>
      </c>
      <c r="BF1128" s="119">
        <f t="shared" si="443"/>
        <v>0</v>
      </c>
      <c r="BG1128" s="119">
        <f t="shared" si="444"/>
        <v>2.38799118951657E-4</v>
      </c>
      <c r="BH1128" s="119" t="str">
        <f t="shared" si="445"/>
        <v/>
      </c>
      <c r="BM1128" s="134">
        <v>1099</v>
      </c>
      <c r="BN1128" s="119">
        <f t="shared" si="446"/>
        <v>1.941375462072866</v>
      </c>
      <c r="BO1128" s="140">
        <f t="shared" si="447"/>
        <v>7.5239093415811961E-2</v>
      </c>
      <c r="BP1128" s="140">
        <f t="shared" si="448"/>
        <v>0.65394748588881857</v>
      </c>
      <c r="BQ1128" s="119" t="str">
        <f t="shared" si="449"/>
        <v/>
      </c>
      <c r="BR1128" s="119">
        <f t="shared" si="450"/>
        <v>7.5239093415811961E-2</v>
      </c>
      <c r="BS1128" s="119" t="str">
        <f t="shared" si="451"/>
        <v/>
      </c>
      <c r="BT1128" s="140">
        <f t="shared" si="452"/>
        <v>0</v>
      </c>
      <c r="BU1128" s="119">
        <f t="shared" si="453"/>
        <v>7.5239093415811961E-2</v>
      </c>
      <c r="BV1128" s="119" t="str">
        <f t="shared" si="454"/>
        <v/>
      </c>
      <c r="BZ1128" s="136">
        <f t="shared" si="436"/>
        <v>7.078400000000137</v>
      </c>
      <c r="CA1128" s="119">
        <f t="shared" si="434"/>
        <v>0.42076283048250396</v>
      </c>
      <c r="CB1128" s="119">
        <f t="shared" si="435"/>
        <v>6.5853269061466602E-4</v>
      </c>
      <c r="CC1128" s="119" t="str">
        <f t="shared" si="432"/>
        <v/>
      </c>
      <c r="CD1128" s="121" t="str">
        <f t="shared" si="433"/>
        <v/>
      </c>
    </row>
    <row r="1129" spans="51:82" ht="20.100000000000001" customHeight="1" x14ac:dyDescent="0.25">
      <c r="AY1129" s="134">
        <v>1100</v>
      </c>
      <c r="AZ1129" s="119">
        <f t="shared" si="437"/>
        <v>617.85302210066675</v>
      </c>
      <c r="BA1129" s="140">
        <f t="shared" si="438"/>
        <v>2.3841925320764785E-4</v>
      </c>
      <c r="BB1129" s="140">
        <f t="shared" si="439"/>
        <v>0.65542174161032418</v>
      </c>
      <c r="BC1129" s="119" t="str">
        <f t="shared" si="440"/>
        <v/>
      </c>
      <c r="BD1129" s="119">
        <f t="shared" si="441"/>
        <v>2.3841925320764785E-4</v>
      </c>
      <c r="BE1129" s="119" t="str">
        <f t="shared" si="442"/>
        <v/>
      </c>
      <c r="BF1129" s="119">
        <f t="shared" si="443"/>
        <v>0</v>
      </c>
      <c r="BG1129" s="119">
        <f t="shared" si="444"/>
        <v>2.3841925320764785E-4</v>
      </c>
      <c r="BH1129" s="119" t="str">
        <f t="shared" si="445"/>
        <v/>
      </c>
      <c r="BM1129" s="134">
        <v>1100</v>
      </c>
      <c r="BN1129" s="119">
        <f t="shared" si="446"/>
        <v>1.9609853152251162</v>
      </c>
      <c r="BO1129" s="140">
        <f t="shared" si="447"/>
        <v>7.5119408073904326E-2</v>
      </c>
      <c r="BP1129" s="140">
        <f t="shared" si="448"/>
        <v>0.65542174161032429</v>
      </c>
      <c r="BQ1129" s="119" t="str">
        <f t="shared" si="449"/>
        <v/>
      </c>
      <c r="BR1129" s="119">
        <f t="shared" si="450"/>
        <v>7.5119408073904326E-2</v>
      </c>
      <c r="BS1129" s="119" t="str">
        <f t="shared" si="451"/>
        <v/>
      </c>
      <c r="BT1129" s="140">
        <f t="shared" si="452"/>
        <v>0</v>
      </c>
      <c r="BU1129" s="119">
        <f t="shared" si="453"/>
        <v>7.5119408073904326E-2</v>
      </c>
      <c r="BV1129" s="119" t="str">
        <f t="shared" si="454"/>
        <v/>
      </c>
      <c r="BZ1129" s="136">
        <f t="shared" si="436"/>
        <v>7.0848000000001372</v>
      </c>
      <c r="CA1129" s="119">
        <f t="shared" si="434"/>
        <v>0.42010429779188929</v>
      </c>
      <c r="CB1129" s="119">
        <f t="shared" si="435"/>
        <v>6.5791287937722043E-4</v>
      </c>
      <c r="CC1129" s="119" t="str">
        <f t="shared" si="432"/>
        <v/>
      </c>
      <c r="CD1129" s="121" t="str">
        <f t="shared" si="433"/>
        <v/>
      </c>
    </row>
    <row r="1130" spans="51:82" ht="20.100000000000001" customHeight="1" x14ac:dyDescent="0.25">
      <c r="AY1130" s="134">
        <v>1101</v>
      </c>
      <c r="AZ1130" s="119">
        <f t="shared" si="437"/>
        <v>624.03155232167319</v>
      </c>
      <c r="BA1130" s="140">
        <f t="shared" si="438"/>
        <v>2.3803618311938181E-4</v>
      </c>
      <c r="BB1130" s="140">
        <f t="shared" si="439"/>
        <v>0.65689364041185694</v>
      </c>
      <c r="BC1130" s="119" t="str">
        <f t="shared" si="440"/>
        <v/>
      </c>
      <c r="BD1130" s="119">
        <f t="shared" si="441"/>
        <v>2.3803618311938181E-4</v>
      </c>
      <c r="BE1130" s="119" t="str">
        <f t="shared" si="442"/>
        <v/>
      </c>
      <c r="BF1130" s="119">
        <f t="shared" si="443"/>
        <v>0</v>
      </c>
      <c r="BG1130" s="119">
        <f t="shared" si="444"/>
        <v>2.3803618311938181E-4</v>
      </c>
      <c r="BH1130" s="119" t="str">
        <f t="shared" si="445"/>
        <v/>
      </c>
      <c r="BM1130" s="134">
        <v>1101</v>
      </c>
      <c r="BN1130" s="119">
        <f t="shared" si="446"/>
        <v>1.9805951683773664</v>
      </c>
      <c r="BO1130" s="140">
        <f t="shared" si="447"/>
        <v>7.4998713130462399E-2</v>
      </c>
      <c r="BP1130" s="140">
        <f t="shared" si="448"/>
        <v>0.65689364041185705</v>
      </c>
      <c r="BQ1130" s="119" t="str">
        <f t="shared" si="449"/>
        <v/>
      </c>
      <c r="BR1130" s="119">
        <f t="shared" si="450"/>
        <v>7.4998713130462399E-2</v>
      </c>
      <c r="BS1130" s="119" t="str">
        <f t="shared" si="451"/>
        <v/>
      </c>
      <c r="BT1130" s="140">
        <f t="shared" si="452"/>
        <v>0</v>
      </c>
      <c r="BU1130" s="119">
        <f t="shared" si="453"/>
        <v>7.4998713130462399E-2</v>
      </c>
      <c r="BV1130" s="119" t="str">
        <f t="shared" si="454"/>
        <v/>
      </c>
      <c r="BZ1130" s="136">
        <f t="shared" si="436"/>
        <v>7.0912000000001374</v>
      </c>
      <c r="CA1130" s="119">
        <f t="shared" si="434"/>
        <v>0.41944638491251207</v>
      </c>
      <c r="CB1130" s="119">
        <f t="shared" si="435"/>
        <v>6.5729231179367797E-4</v>
      </c>
      <c r="CC1130" s="119" t="str">
        <f t="shared" si="432"/>
        <v/>
      </c>
      <c r="CD1130" s="121" t="str">
        <f t="shared" si="433"/>
        <v/>
      </c>
    </row>
    <row r="1131" spans="51:82" ht="20.100000000000001" customHeight="1" x14ac:dyDescent="0.25">
      <c r="AY1131" s="134">
        <v>1102</v>
      </c>
      <c r="AZ1131" s="119">
        <f t="shared" si="437"/>
        <v>630.21008254268054</v>
      </c>
      <c r="BA1131" s="140">
        <f t="shared" si="438"/>
        <v>2.3764992608360101E-4</v>
      </c>
      <c r="BB1131" s="140">
        <f t="shared" si="439"/>
        <v>0.65836316254895755</v>
      </c>
      <c r="BC1131" s="119" t="str">
        <f t="shared" si="440"/>
        <v/>
      </c>
      <c r="BD1131" s="119">
        <f t="shared" si="441"/>
        <v>2.3764992608360101E-4</v>
      </c>
      <c r="BE1131" s="119" t="str">
        <f t="shared" si="442"/>
        <v/>
      </c>
      <c r="BF1131" s="119">
        <f t="shared" si="443"/>
        <v>0</v>
      </c>
      <c r="BG1131" s="119">
        <f t="shared" si="444"/>
        <v>2.3764992608360101E-4</v>
      </c>
      <c r="BH1131" s="119" t="str">
        <f t="shared" si="445"/>
        <v/>
      </c>
      <c r="BM1131" s="134">
        <v>1102</v>
      </c>
      <c r="BN1131" s="119">
        <f t="shared" si="446"/>
        <v>2.0002050215296201</v>
      </c>
      <c r="BO1131" s="140">
        <f t="shared" si="447"/>
        <v>7.487701406672545E-2</v>
      </c>
      <c r="BP1131" s="140">
        <f t="shared" si="448"/>
        <v>0.65836316254895766</v>
      </c>
      <c r="BQ1131" s="119" t="str">
        <f t="shared" si="449"/>
        <v/>
      </c>
      <c r="BR1131" s="119">
        <f t="shared" si="450"/>
        <v>7.487701406672545E-2</v>
      </c>
      <c r="BS1131" s="119" t="str">
        <f t="shared" si="451"/>
        <v/>
      </c>
      <c r="BT1131" s="140">
        <f t="shared" si="452"/>
        <v>0</v>
      </c>
      <c r="BU1131" s="119">
        <f t="shared" si="453"/>
        <v>7.487701406672545E-2</v>
      </c>
      <c r="BV1131" s="119" t="str">
        <f t="shared" si="454"/>
        <v/>
      </c>
      <c r="BZ1131" s="136">
        <f t="shared" si="436"/>
        <v>7.0976000000001376</v>
      </c>
      <c r="CA1131" s="119">
        <f t="shared" si="434"/>
        <v>0.41878909260071839</v>
      </c>
      <c r="CB1131" s="119">
        <f t="shared" si="435"/>
        <v>6.5667099351862657E-4</v>
      </c>
      <c r="CC1131" s="119" t="str">
        <f t="shared" si="432"/>
        <v/>
      </c>
      <c r="CD1131" s="121" t="str">
        <f t="shared" si="433"/>
        <v/>
      </c>
    </row>
    <row r="1132" spans="51:82" ht="20.100000000000001" customHeight="1" x14ac:dyDescent="0.25">
      <c r="AY1132" s="134">
        <v>1103</v>
      </c>
      <c r="AZ1132" s="119">
        <f t="shared" si="437"/>
        <v>636.38861276368698</v>
      </c>
      <c r="BA1132" s="140">
        <f t="shared" si="438"/>
        <v>2.3726049962180602E-4</v>
      </c>
      <c r="BB1132" s="140">
        <f t="shared" si="439"/>
        <v>0.65983028838503877</v>
      </c>
      <c r="BC1132" s="119" t="str">
        <f t="shared" si="440"/>
        <v/>
      </c>
      <c r="BD1132" s="119">
        <f t="shared" si="441"/>
        <v>2.3726049962180602E-4</v>
      </c>
      <c r="BE1132" s="119" t="str">
        <f t="shared" si="442"/>
        <v/>
      </c>
      <c r="BF1132" s="119">
        <f t="shared" si="443"/>
        <v>0</v>
      </c>
      <c r="BG1132" s="119">
        <f t="shared" si="444"/>
        <v>2.3726049962180602E-4</v>
      </c>
      <c r="BH1132" s="119" t="str">
        <f t="shared" si="445"/>
        <v/>
      </c>
      <c r="BM1132" s="134">
        <v>1103</v>
      </c>
      <c r="BN1132" s="119">
        <f t="shared" si="446"/>
        <v>2.0198148746818703</v>
      </c>
      <c r="BO1132" s="140">
        <f t="shared" si="447"/>
        <v>7.475431640324072E-2</v>
      </c>
      <c r="BP1132" s="140">
        <f t="shared" si="448"/>
        <v>0.65983028838503888</v>
      </c>
      <c r="BQ1132" s="119" t="str">
        <f t="shared" si="449"/>
        <v/>
      </c>
      <c r="BR1132" s="119">
        <f t="shared" si="450"/>
        <v>7.475431640324072E-2</v>
      </c>
      <c r="BS1132" s="119" t="str">
        <f t="shared" si="451"/>
        <v/>
      </c>
      <c r="BT1132" s="140">
        <f t="shared" si="452"/>
        <v>0</v>
      </c>
      <c r="BU1132" s="119">
        <f t="shared" si="453"/>
        <v>7.475431640324072E-2</v>
      </c>
      <c r="BV1132" s="119" t="str">
        <f t="shared" si="454"/>
        <v/>
      </c>
      <c r="BZ1132" s="136">
        <f t="shared" si="436"/>
        <v>7.1040000000001378</v>
      </c>
      <c r="CA1132" s="119">
        <f t="shared" si="434"/>
        <v>0.41813242160719977</v>
      </c>
      <c r="CB1132" s="119">
        <f t="shared" si="435"/>
        <v>6.5604893019483024E-4</v>
      </c>
      <c r="CC1132" s="119" t="str">
        <f t="shared" si="432"/>
        <v/>
      </c>
      <c r="CD1132" s="121" t="str">
        <f t="shared" si="433"/>
        <v/>
      </c>
    </row>
    <row r="1133" spans="51:82" ht="20.100000000000001" customHeight="1" x14ac:dyDescent="0.25">
      <c r="AY1133" s="134">
        <v>1104</v>
      </c>
      <c r="AZ1133" s="119">
        <f t="shared" si="437"/>
        <v>642.56714298469342</v>
      </c>
      <c r="BA1133" s="140">
        <f t="shared" si="438"/>
        <v>2.3686792137893258E-4</v>
      </c>
      <c r="BB1133" s="140">
        <f t="shared" si="439"/>
        <v>0.66129499839215311</v>
      </c>
      <c r="BC1133" s="119" t="str">
        <f t="shared" si="440"/>
        <v/>
      </c>
      <c r="BD1133" s="119">
        <f t="shared" si="441"/>
        <v>2.3686792137893258E-4</v>
      </c>
      <c r="BE1133" s="119" t="str">
        <f t="shared" si="442"/>
        <v/>
      </c>
      <c r="BF1133" s="119">
        <f t="shared" si="443"/>
        <v>0</v>
      </c>
      <c r="BG1133" s="119">
        <f t="shared" si="444"/>
        <v>2.3686792137893258E-4</v>
      </c>
      <c r="BH1133" s="119" t="str">
        <f t="shared" si="445"/>
        <v/>
      </c>
      <c r="BM1133" s="134">
        <v>1104</v>
      </c>
      <c r="BN1133" s="119">
        <f t="shared" si="446"/>
        <v>2.0394247278341204</v>
      </c>
      <c r="BO1133" s="140">
        <f t="shared" si="447"/>
        <v>7.4630625699446493E-2</v>
      </c>
      <c r="BP1133" s="140">
        <f t="shared" si="448"/>
        <v>0.66129499839215322</v>
      </c>
      <c r="BQ1133" s="119" t="str">
        <f t="shared" si="449"/>
        <v/>
      </c>
      <c r="BR1133" s="119">
        <f t="shared" si="450"/>
        <v>7.4630625699446493E-2</v>
      </c>
      <c r="BS1133" s="119" t="str">
        <f t="shared" si="451"/>
        <v/>
      </c>
      <c r="BT1133" s="140">
        <f t="shared" si="452"/>
        <v>0</v>
      </c>
      <c r="BU1133" s="119">
        <f t="shared" si="453"/>
        <v>7.4630625699446493E-2</v>
      </c>
      <c r="BV1133" s="119" t="str">
        <f t="shared" si="454"/>
        <v/>
      </c>
      <c r="BZ1133" s="136">
        <f t="shared" si="436"/>
        <v>7.1104000000001379</v>
      </c>
      <c r="CA1133" s="119">
        <f t="shared" si="434"/>
        <v>0.41747637267700494</v>
      </c>
      <c r="CB1133" s="119">
        <f t="shared" si="435"/>
        <v>6.5542612744928785E-4</v>
      </c>
      <c r="CC1133" s="119" t="str">
        <f t="shared" si="432"/>
        <v/>
      </c>
      <c r="CD1133" s="121" t="str">
        <f t="shared" si="433"/>
        <v/>
      </c>
    </row>
    <row r="1134" spans="51:82" ht="20.100000000000001" customHeight="1" x14ac:dyDescent="0.25">
      <c r="AY1134" s="134">
        <v>1105</v>
      </c>
      <c r="AZ1134" s="119">
        <f t="shared" si="437"/>
        <v>648.74567320569986</v>
      </c>
      <c r="BA1134" s="140">
        <f t="shared" si="438"/>
        <v>2.3647220912202102E-4</v>
      </c>
      <c r="BB1134" s="140">
        <f t="shared" si="439"/>
        <v>0.66275727315175048</v>
      </c>
      <c r="BC1134" s="119" t="str">
        <f t="shared" si="440"/>
        <v/>
      </c>
      <c r="BD1134" s="119">
        <f t="shared" si="441"/>
        <v>2.3647220912202102E-4</v>
      </c>
      <c r="BE1134" s="119" t="str">
        <f t="shared" si="442"/>
        <v/>
      </c>
      <c r="BF1134" s="119">
        <f t="shared" si="443"/>
        <v>0</v>
      </c>
      <c r="BG1134" s="119">
        <f t="shared" si="444"/>
        <v>2.3647220912202102E-4</v>
      </c>
      <c r="BH1134" s="119" t="str">
        <f t="shared" si="445"/>
        <v/>
      </c>
      <c r="BM1134" s="134">
        <v>1105</v>
      </c>
      <c r="BN1134" s="119">
        <f t="shared" si="446"/>
        <v>2.0590345809863706</v>
      </c>
      <c r="BO1134" s="140">
        <f t="shared" si="447"/>
        <v>7.4505947553252919E-2</v>
      </c>
      <c r="BP1134" s="140">
        <f t="shared" si="448"/>
        <v>0.66275727315175059</v>
      </c>
      <c r="BQ1134" s="119" t="str">
        <f t="shared" si="449"/>
        <v/>
      </c>
      <c r="BR1134" s="119">
        <f t="shared" si="450"/>
        <v>7.4505947553252919E-2</v>
      </c>
      <c r="BS1134" s="119" t="str">
        <f t="shared" si="451"/>
        <v/>
      </c>
      <c r="BT1134" s="140">
        <f t="shared" si="452"/>
        <v>0</v>
      </c>
      <c r="BU1134" s="119">
        <f t="shared" si="453"/>
        <v>7.4505947553252919E-2</v>
      </c>
      <c r="BV1134" s="119" t="str">
        <f t="shared" si="454"/>
        <v/>
      </c>
      <c r="BZ1134" s="136">
        <f t="shared" si="436"/>
        <v>7.1168000000001381</v>
      </c>
      <c r="CA1134" s="119">
        <f t="shared" si="434"/>
        <v>0.41682094654955565</v>
      </c>
      <c r="CB1134" s="119">
        <f t="shared" si="435"/>
        <v>6.548025908956201E-4</v>
      </c>
      <c r="CC1134" s="119" t="str">
        <f t="shared" si="432"/>
        <v/>
      </c>
      <c r="CD1134" s="121" t="str">
        <f t="shared" si="433"/>
        <v/>
      </c>
    </row>
    <row r="1135" spans="51:82" ht="20.100000000000001" customHeight="1" x14ac:dyDescent="0.25">
      <c r="AY1135" s="134">
        <v>1106</v>
      </c>
      <c r="AZ1135" s="119">
        <f t="shared" si="437"/>
        <v>654.92420342670721</v>
      </c>
      <c r="BA1135" s="140">
        <f t="shared" si="438"/>
        <v>2.3607338073887831E-4</v>
      </c>
      <c r="BB1135" s="140">
        <f t="shared" si="439"/>
        <v>0.66421709335542889</v>
      </c>
      <c r="BC1135" s="119" t="str">
        <f t="shared" si="440"/>
        <v/>
      </c>
      <c r="BD1135" s="119">
        <f t="shared" si="441"/>
        <v>2.3607338073887831E-4</v>
      </c>
      <c r="BE1135" s="119" t="str">
        <f t="shared" si="442"/>
        <v/>
      </c>
      <c r="BF1135" s="119">
        <f t="shared" si="443"/>
        <v>0</v>
      </c>
      <c r="BG1135" s="119">
        <f t="shared" si="444"/>
        <v>2.3607338073887831E-4</v>
      </c>
      <c r="BH1135" s="119" t="str">
        <f t="shared" si="445"/>
        <v/>
      </c>
      <c r="BM1135" s="134">
        <v>1106</v>
      </c>
      <c r="BN1135" s="119">
        <f t="shared" si="446"/>
        <v>2.0786444341386243</v>
      </c>
      <c r="BO1135" s="140">
        <f t="shared" si="447"/>
        <v>7.4380287600620404E-2</v>
      </c>
      <c r="BP1135" s="140">
        <f t="shared" si="448"/>
        <v>0.664217093355429</v>
      </c>
      <c r="BQ1135" s="119" t="str">
        <f t="shared" si="449"/>
        <v/>
      </c>
      <c r="BR1135" s="119">
        <f t="shared" si="450"/>
        <v>7.4380287600620404E-2</v>
      </c>
      <c r="BS1135" s="119" t="str">
        <f t="shared" si="451"/>
        <v/>
      </c>
      <c r="BT1135" s="140">
        <f t="shared" si="452"/>
        <v>0</v>
      </c>
      <c r="BU1135" s="119">
        <f t="shared" si="453"/>
        <v>7.4380287600620404E-2</v>
      </c>
      <c r="BV1135" s="119" t="str">
        <f t="shared" si="454"/>
        <v/>
      </c>
      <c r="BZ1135" s="136">
        <f t="shared" si="436"/>
        <v>7.1232000000001383</v>
      </c>
      <c r="CA1135" s="119">
        <f t="shared" si="434"/>
        <v>0.41616614395866003</v>
      </c>
      <c r="CB1135" s="119">
        <f t="shared" si="435"/>
        <v>6.5417832613251514E-4</v>
      </c>
      <c r="CC1135" s="119" t="str">
        <f t="shared" si="432"/>
        <v/>
      </c>
      <c r="CD1135" s="121" t="str">
        <f t="shared" si="433"/>
        <v/>
      </c>
    </row>
    <row r="1136" spans="51:82" ht="20.100000000000001" customHeight="1" x14ac:dyDescent="0.25">
      <c r="AY1136" s="134">
        <v>1107</v>
      </c>
      <c r="AZ1136" s="119">
        <f t="shared" si="437"/>
        <v>661.10273364771365</v>
      </c>
      <c r="BA1136" s="140">
        <f t="shared" si="438"/>
        <v>2.3567145423673247E-4</v>
      </c>
      <c r="BB1136" s="140">
        <f t="shared" si="439"/>
        <v>0.66567443980567598</v>
      </c>
      <c r="BC1136" s="119" t="str">
        <f t="shared" si="440"/>
        <v/>
      </c>
      <c r="BD1136" s="119">
        <f t="shared" si="441"/>
        <v>2.3567145423673247E-4</v>
      </c>
      <c r="BE1136" s="119" t="str">
        <f t="shared" si="442"/>
        <v/>
      </c>
      <c r="BF1136" s="119">
        <f t="shared" si="443"/>
        <v>0</v>
      </c>
      <c r="BG1136" s="119">
        <f t="shared" si="444"/>
        <v>2.3567145423673247E-4</v>
      </c>
      <c r="BH1136" s="119" t="str">
        <f t="shared" si="445"/>
        <v/>
      </c>
      <c r="BM1136" s="134">
        <v>1107</v>
      </c>
      <c r="BN1136" s="119">
        <f t="shared" si="446"/>
        <v>2.0982542872908745</v>
      </c>
      <c r="BO1136" s="140">
        <f t="shared" si="447"/>
        <v>7.425365151513566E-2</v>
      </c>
      <c r="BP1136" s="140">
        <f t="shared" si="448"/>
        <v>0.66567443980567598</v>
      </c>
      <c r="BQ1136" s="119" t="str">
        <f t="shared" si="449"/>
        <v/>
      </c>
      <c r="BR1136" s="119">
        <f t="shared" si="450"/>
        <v>7.425365151513566E-2</v>
      </c>
      <c r="BS1136" s="119" t="str">
        <f t="shared" si="451"/>
        <v/>
      </c>
      <c r="BT1136" s="140">
        <f t="shared" si="452"/>
        <v>0</v>
      </c>
      <c r="BU1136" s="119">
        <f t="shared" si="453"/>
        <v>7.425365151513566E-2</v>
      </c>
      <c r="BV1136" s="119" t="str">
        <f t="shared" si="454"/>
        <v/>
      </c>
      <c r="BZ1136" s="136">
        <f t="shared" si="436"/>
        <v>7.1296000000001385</v>
      </c>
      <c r="CA1136" s="119">
        <f t="shared" si="434"/>
        <v>0.41551196563252751</v>
      </c>
      <c r="CB1136" s="119">
        <f t="shared" si="435"/>
        <v>6.5355333874578259E-4</v>
      </c>
      <c r="CC1136" s="119" t="str">
        <f t="shared" si="432"/>
        <v/>
      </c>
      <c r="CD1136" s="121" t="str">
        <f t="shared" si="433"/>
        <v/>
      </c>
    </row>
    <row r="1137" spans="51:82" ht="20.100000000000001" customHeight="1" x14ac:dyDescent="0.25">
      <c r="AY1137" s="134">
        <v>1108</v>
      </c>
      <c r="AZ1137" s="119">
        <f t="shared" si="437"/>
        <v>667.28126386872009</v>
      </c>
      <c r="BA1137" s="140">
        <f t="shared" si="438"/>
        <v>2.3526644774087935E-4</v>
      </c>
      <c r="BB1137" s="140">
        <f t="shared" si="439"/>
        <v>0.66712929341660321</v>
      </c>
      <c r="BC1137" s="119" t="str">
        <f t="shared" si="440"/>
        <v/>
      </c>
      <c r="BD1137" s="119">
        <f t="shared" si="441"/>
        <v>2.3526644774087935E-4</v>
      </c>
      <c r="BE1137" s="119" t="str">
        <f t="shared" si="442"/>
        <v/>
      </c>
      <c r="BF1137" s="119">
        <f t="shared" si="443"/>
        <v>0</v>
      </c>
      <c r="BG1137" s="119">
        <f t="shared" si="444"/>
        <v>2.3526644774087935E-4</v>
      </c>
      <c r="BH1137" s="119" t="str">
        <f t="shared" si="445"/>
        <v/>
      </c>
      <c r="BM1137" s="134">
        <v>1108</v>
      </c>
      <c r="BN1137" s="119">
        <f t="shared" si="446"/>
        <v>2.1178641404431247</v>
      </c>
      <c r="BO1137" s="140">
        <f t="shared" si="447"/>
        <v>7.4126045007585392E-2</v>
      </c>
      <c r="BP1137" s="140">
        <f t="shared" si="448"/>
        <v>0.66712929341660332</v>
      </c>
      <c r="BQ1137" s="119" t="str">
        <f t="shared" si="449"/>
        <v/>
      </c>
      <c r="BR1137" s="119">
        <f t="shared" si="450"/>
        <v>7.4126045007585392E-2</v>
      </c>
      <c r="BS1137" s="119" t="str">
        <f t="shared" si="451"/>
        <v/>
      </c>
      <c r="BT1137" s="140">
        <f t="shared" si="452"/>
        <v>0</v>
      </c>
      <c r="BU1137" s="119">
        <f t="shared" si="453"/>
        <v>7.4126045007585392E-2</v>
      </c>
      <c r="BV1137" s="119" t="str">
        <f t="shared" si="454"/>
        <v/>
      </c>
      <c r="BZ1137" s="136">
        <f t="shared" si="436"/>
        <v>7.1360000000001387</v>
      </c>
      <c r="CA1137" s="119">
        <f t="shared" si="434"/>
        <v>0.41485841229378173</v>
      </c>
      <c r="CB1137" s="119">
        <f t="shared" si="435"/>
        <v>6.5292763430585543E-4</v>
      </c>
      <c r="CC1137" s="119" t="str">
        <f t="shared" si="432"/>
        <v/>
      </c>
      <c r="CD1137" s="121" t="str">
        <f t="shared" si="433"/>
        <v/>
      </c>
    </row>
    <row r="1138" spans="51:82" ht="20.100000000000001" customHeight="1" x14ac:dyDescent="0.25">
      <c r="AY1138" s="134">
        <v>1109</v>
      </c>
      <c r="AZ1138" s="119">
        <f t="shared" si="437"/>
        <v>673.45979408972653</v>
      </c>
      <c r="BA1138" s="140">
        <f t="shared" si="438"/>
        <v>2.3485837949332284E-4</v>
      </c>
      <c r="BB1138" s="140">
        <f t="shared" si="439"/>
        <v>0.66858163521467118</v>
      </c>
      <c r="BC1138" s="119" t="str">
        <f t="shared" si="440"/>
        <v/>
      </c>
      <c r="BD1138" s="119">
        <f t="shared" si="441"/>
        <v>2.3485837949332284E-4</v>
      </c>
      <c r="BE1138" s="119" t="str">
        <f t="shared" si="442"/>
        <v/>
      </c>
      <c r="BF1138" s="119">
        <f t="shared" si="443"/>
        <v>0</v>
      </c>
      <c r="BG1138" s="119">
        <f t="shared" si="444"/>
        <v>2.3485837949332284E-4</v>
      </c>
      <c r="BH1138" s="119" t="str">
        <f t="shared" si="445"/>
        <v/>
      </c>
      <c r="BM1138" s="134">
        <v>1109</v>
      </c>
      <c r="BN1138" s="119">
        <f t="shared" si="446"/>
        <v>2.1374739935953748</v>
      </c>
      <c r="BO1138" s="140">
        <f t="shared" si="447"/>
        <v>7.3997473825527793E-2</v>
      </c>
      <c r="BP1138" s="140">
        <f t="shared" si="448"/>
        <v>0.66858163521467129</v>
      </c>
      <c r="BQ1138" s="119" t="str">
        <f t="shared" si="449"/>
        <v/>
      </c>
      <c r="BR1138" s="119">
        <f t="shared" si="450"/>
        <v>7.3997473825527793E-2</v>
      </c>
      <c r="BS1138" s="119" t="str">
        <f t="shared" si="451"/>
        <v/>
      </c>
      <c r="BT1138" s="140">
        <f t="shared" si="452"/>
        <v>0</v>
      </c>
      <c r="BU1138" s="119">
        <f t="shared" si="453"/>
        <v>7.3997473825527793E-2</v>
      </c>
      <c r="BV1138" s="119" t="str">
        <f t="shared" si="454"/>
        <v/>
      </c>
      <c r="BZ1138" s="136">
        <f t="shared" si="436"/>
        <v>7.1424000000001389</v>
      </c>
      <c r="CA1138" s="119">
        <f t="shared" si="434"/>
        <v>0.41420548465947588</v>
      </c>
      <c r="CB1138" s="119">
        <f t="shared" si="435"/>
        <v>6.5230121837017707E-4</v>
      </c>
      <c r="CC1138" s="119" t="str">
        <f t="shared" si="432"/>
        <v/>
      </c>
      <c r="CD1138" s="121" t="str">
        <f t="shared" si="433"/>
        <v/>
      </c>
    </row>
    <row r="1139" spans="51:82" ht="20.100000000000001" customHeight="1" x14ac:dyDescent="0.25">
      <c r="AY1139" s="134">
        <v>1110</v>
      </c>
      <c r="AZ1139" s="119">
        <f t="shared" si="437"/>
        <v>679.63832431073388</v>
      </c>
      <c r="BA1139" s="140">
        <f t="shared" si="438"/>
        <v>2.3444726785140787E-4</v>
      </c>
      <c r="BB1139" s="140">
        <f t="shared" si="439"/>
        <v>0.67003144633940648</v>
      </c>
      <c r="BC1139" s="119" t="str">
        <f t="shared" si="440"/>
        <v/>
      </c>
      <c r="BD1139" s="119">
        <f t="shared" si="441"/>
        <v>2.3444726785140787E-4</v>
      </c>
      <c r="BE1139" s="119" t="str">
        <f t="shared" si="442"/>
        <v/>
      </c>
      <c r="BF1139" s="119">
        <f t="shared" si="443"/>
        <v>0</v>
      </c>
      <c r="BG1139" s="119">
        <f t="shared" si="444"/>
        <v>2.3444726785140787E-4</v>
      </c>
      <c r="BH1139" s="119" t="str">
        <f t="shared" si="445"/>
        <v/>
      </c>
      <c r="BM1139" s="134">
        <v>1110</v>
      </c>
      <c r="BN1139" s="119">
        <f t="shared" si="446"/>
        <v>2.1570838467476285</v>
      </c>
      <c r="BO1139" s="140">
        <f t="shared" si="447"/>
        <v>7.3867943752861862E-2</v>
      </c>
      <c r="BP1139" s="140">
        <f t="shared" si="448"/>
        <v>0.67003144633940659</v>
      </c>
      <c r="BQ1139" s="119" t="str">
        <f t="shared" si="449"/>
        <v/>
      </c>
      <c r="BR1139" s="119">
        <f t="shared" si="450"/>
        <v>7.3867943752861862E-2</v>
      </c>
      <c r="BS1139" s="119" t="str">
        <f t="shared" si="451"/>
        <v/>
      </c>
      <c r="BT1139" s="140">
        <f t="shared" si="452"/>
        <v>0</v>
      </c>
      <c r="BU1139" s="119">
        <f t="shared" si="453"/>
        <v>7.3867943752861862E-2</v>
      </c>
      <c r="BV1139" s="119" t="str">
        <f t="shared" si="454"/>
        <v/>
      </c>
      <c r="BZ1139" s="136">
        <f t="shared" si="436"/>
        <v>7.148800000000139</v>
      </c>
      <c r="CA1139" s="119">
        <f t="shared" si="434"/>
        <v>0.4135531834411057</v>
      </c>
      <c r="CB1139" s="119">
        <f t="shared" si="435"/>
        <v>6.5167409648059227E-4</v>
      </c>
      <c r="CC1139" s="119" t="str">
        <f t="shared" si="432"/>
        <v/>
      </c>
      <c r="CD1139" s="121" t="str">
        <f t="shared" si="433"/>
        <v/>
      </c>
    </row>
    <row r="1140" spans="51:82" ht="20.100000000000001" customHeight="1" x14ac:dyDescent="0.25">
      <c r="AY1140" s="134">
        <v>1111</v>
      </c>
      <c r="AZ1140" s="119">
        <f t="shared" si="437"/>
        <v>685.81685453174032</v>
      </c>
      <c r="BA1140" s="140">
        <f t="shared" si="438"/>
        <v>2.3403313128644656E-4</v>
      </c>
      <c r="BB1140" s="140">
        <f t="shared" si="439"/>
        <v>0.67147870804410881</v>
      </c>
      <c r="BC1140" s="119" t="str">
        <f t="shared" si="440"/>
        <v/>
      </c>
      <c r="BD1140" s="119">
        <f t="shared" si="441"/>
        <v>2.3403313128644656E-4</v>
      </c>
      <c r="BE1140" s="119" t="str">
        <f t="shared" si="442"/>
        <v/>
      </c>
      <c r="BF1140" s="119">
        <f t="shared" si="443"/>
        <v>0</v>
      </c>
      <c r="BG1140" s="119">
        <f t="shared" si="444"/>
        <v>2.3403313128644656E-4</v>
      </c>
      <c r="BH1140" s="119" t="str">
        <f t="shared" si="445"/>
        <v/>
      </c>
      <c r="BM1140" s="134">
        <v>1111</v>
      </c>
      <c r="BN1140" s="119">
        <f t="shared" si="446"/>
        <v>2.1766936998998787</v>
      </c>
      <c r="BO1140" s="140">
        <f t="shared" si="447"/>
        <v>7.3737460609394581E-2</v>
      </c>
      <c r="BP1140" s="140">
        <f t="shared" si="448"/>
        <v>0.67147870804410892</v>
      </c>
      <c r="BQ1140" s="119" t="str">
        <f t="shared" si="449"/>
        <v/>
      </c>
      <c r="BR1140" s="119">
        <f t="shared" si="450"/>
        <v>7.3737460609394581E-2</v>
      </c>
      <c r="BS1140" s="119" t="str">
        <f t="shared" si="451"/>
        <v/>
      </c>
      <c r="BT1140" s="140">
        <f t="shared" si="452"/>
        <v>0</v>
      </c>
      <c r="BU1140" s="119">
        <f t="shared" si="453"/>
        <v>7.3737460609394581E-2</v>
      </c>
      <c r="BV1140" s="119" t="str">
        <f t="shared" si="454"/>
        <v/>
      </c>
      <c r="BZ1140" s="136">
        <f t="shared" si="436"/>
        <v>7.1552000000001392</v>
      </c>
      <c r="CA1140" s="119">
        <f t="shared" si="434"/>
        <v>0.41290150934462511</v>
      </c>
      <c r="CB1140" s="119">
        <f t="shared" si="435"/>
        <v>6.5104627416612271E-4</v>
      </c>
      <c r="CC1140" s="119" t="str">
        <f t="shared" si="432"/>
        <v/>
      </c>
      <c r="CD1140" s="121" t="str">
        <f t="shared" si="433"/>
        <v/>
      </c>
    </row>
    <row r="1141" spans="51:82" ht="20.100000000000001" customHeight="1" x14ac:dyDescent="0.25">
      <c r="AY1141" s="134">
        <v>1112</v>
      </c>
      <c r="AZ1141" s="119">
        <f t="shared" si="437"/>
        <v>691.99538475274676</v>
      </c>
      <c r="BA1141" s="140">
        <f t="shared" si="438"/>
        <v>2.3361598838233719E-4</v>
      </c>
      <c r="BB1141" s="140">
        <f t="shared" si="439"/>
        <v>0.67292340169655318</v>
      </c>
      <c r="BC1141" s="119" t="str">
        <f t="shared" si="440"/>
        <v/>
      </c>
      <c r="BD1141" s="119">
        <f t="shared" si="441"/>
        <v>2.3361598838233719E-4</v>
      </c>
      <c r="BE1141" s="119" t="str">
        <f t="shared" si="442"/>
        <v/>
      </c>
      <c r="BF1141" s="119">
        <f t="shared" si="443"/>
        <v>0</v>
      </c>
      <c r="BG1141" s="119">
        <f t="shared" si="444"/>
        <v>2.3361598838233719E-4</v>
      </c>
      <c r="BH1141" s="119" t="str">
        <f t="shared" si="445"/>
        <v/>
      </c>
      <c r="BM1141" s="134">
        <v>1112</v>
      </c>
      <c r="BN1141" s="119">
        <f t="shared" si="446"/>
        <v>2.1963035530521289</v>
      </c>
      <c r="BO1141" s="140">
        <f t="shared" si="447"/>
        <v>7.3606030250405768E-2</v>
      </c>
      <c r="BP1141" s="140">
        <f t="shared" si="448"/>
        <v>0.67292340169655329</v>
      </c>
      <c r="BQ1141" s="119" t="str">
        <f t="shared" si="449"/>
        <v/>
      </c>
      <c r="BR1141" s="119">
        <f t="shared" si="450"/>
        <v>7.3606030250405768E-2</v>
      </c>
      <c r="BS1141" s="119" t="str">
        <f t="shared" si="451"/>
        <v/>
      </c>
      <c r="BT1141" s="140">
        <f t="shared" si="452"/>
        <v>0</v>
      </c>
      <c r="BU1141" s="119">
        <f t="shared" si="453"/>
        <v>7.3606030250405768E-2</v>
      </c>
      <c r="BV1141" s="119" t="str">
        <f t="shared" si="454"/>
        <v/>
      </c>
      <c r="BZ1141" s="136">
        <f t="shared" si="436"/>
        <v>7.1616000000001394</v>
      </c>
      <c r="CA1141" s="119">
        <f t="shared" si="434"/>
        <v>0.41225046307045898</v>
      </c>
      <c r="CB1141" s="119">
        <f t="shared" si="435"/>
        <v>6.5041775694207882E-4</v>
      </c>
      <c r="CC1141" s="119" t="str">
        <f t="shared" si="432"/>
        <v/>
      </c>
      <c r="CD1141" s="121" t="str">
        <f t="shared" si="433"/>
        <v/>
      </c>
    </row>
    <row r="1142" spans="51:82" ht="20.100000000000001" customHeight="1" x14ac:dyDescent="0.25">
      <c r="AY1142" s="134">
        <v>1113</v>
      </c>
      <c r="AZ1142" s="119">
        <f t="shared" si="437"/>
        <v>698.1739149737532</v>
      </c>
      <c r="BA1142" s="140">
        <f t="shared" si="438"/>
        <v>2.3319585783417756E-4</v>
      </c>
      <c r="BB1142" s="140">
        <f t="shared" si="439"/>
        <v>0.67436550877967938</v>
      </c>
      <c r="BC1142" s="119" t="str">
        <f t="shared" si="440"/>
        <v/>
      </c>
      <c r="BD1142" s="119">
        <f t="shared" si="441"/>
        <v>2.3319585783417756E-4</v>
      </c>
      <c r="BE1142" s="119" t="str">
        <f t="shared" si="442"/>
        <v/>
      </c>
      <c r="BF1142" s="119">
        <f t="shared" si="443"/>
        <v>0</v>
      </c>
      <c r="BG1142" s="119">
        <f t="shared" si="444"/>
        <v>2.3319585783417756E-4</v>
      </c>
      <c r="BH1142" s="119" t="str">
        <f t="shared" si="445"/>
        <v/>
      </c>
      <c r="BM1142" s="134">
        <v>1113</v>
      </c>
      <c r="BN1142" s="119">
        <f t="shared" si="446"/>
        <v>2.2159134062043826</v>
      </c>
      <c r="BO1142" s="140">
        <f t="shared" si="447"/>
        <v>7.3473658566211159E-2</v>
      </c>
      <c r="BP1142" s="140">
        <f t="shared" si="448"/>
        <v>0.67436550877967971</v>
      </c>
      <c r="BQ1142" s="119" t="str">
        <f t="shared" si="449"/>
        <v/>
      </c>
      <c r="BR1142" s="119">
        <f t="shared" si="450"/>
        <v>7.3473658566211159E-2</v>
      </c>
      <c r="BS1142" s="119" t="str">
        <f t="shared" si="451"/>
        <v/>
      </c>
      <c r="BT1142" s="140">
        <f t="shared" si="452"/>
        <v>0</v>
      </c>
      <c r="BU1142" s="119">
        <f t="shared" si="453"/>
        <v>7.3473658566211159E-2</v>
      </c>
      <c r="BV1142" s="119" t="str">
        <f t="shared" si="454"/>
        <v/>
      </c>
      <c r="BZ1142" s="136">
        <f t="shared" si="436"/>
        <v>7.1680000000001396</v>
      </c>
      <c r="CA1142" s="119">
        <f t="shared" si="434"/>
        <v>0.4116000453135169</v>
      </c>
      <c r="CB1142" s="119">
        <f t="shared" si="435"/>
        <v>6.4978855030750626E-4</v>
      </c>
      <c r="CC1142" s="119" t="str">
        <f t="shared" si="432"/>
        <v/>
      </c>
      <c r="CD1142" s="121" t="str">
        <f t="shared" si="433"/>
        <v/>
      </c>
    </row>
    <row r="1143" spans="51:82" ht="20.100000000000001" customHeight="1" x14ac:dyDescent="0.25">
      <c r="AY1143" s="134">
        <v>1114</v>
      </c>
      <c r="AZ1143" s="119">
        <f t="shared" si="437"/>
        <v>704.35244519476055</v>
      </c>
      <c r="BA1143" s="140">
        <f t="shared" si="438"/>
        <v>2.3277275844687108E-4</v>
      </c>
      <c r="BB1143" s="140">
        <f t="shared" si="439"/>
        <v>0.67580501089227585</v>
      </c>
      <c r="BC1143" s="119" t="str">
        <f t="shared" si="440"/>
        <v/>
      </c>
      <c r="BD1143" s="119">
        <f t="shared" si="441"/>
        <v>2.3277275844687108E-4</v>
      </c>
      <c r="BE1143" s="119" t="str">
        <f t="shared" si="442"/>
        <v/>
      </c>
      <c r="BF1143" s="119">
        <f t="shared" si="443"/>
        <v>0</v>
      </c>
      <c r="BG1143" s="119">
        <f t="shared" si="444"/>
        <v>2.3277275844687108E-4</v>
      </c>
      <c r="BH1143" s="119" t="str">
        <f t="shared" si="445"/>
        <v/>
      </c>
      <c r="BM1143" s="134">
        <v>1114</v>
      </c>
      <c r="BN1143" s="119">
        <f t="shared" si="446"/>
        <v>2.2355232593566328</v>
      </c>
      <c r="BO1143" s="140">
        <f t="shared" si="447"/>
        <v>7.334035148172327E-2</v>
      </c>
      <c r="BP1143" s="140">
        <f t="shared" si="448"/>
        <v>0.67580501089227585</v>
      </c>
      <c r="BQ1143" s="119" t="str">
        <f t="shared" si="449"/>
        <v/>
      </c>
      <c r="BR1143" s="119">
        <f t="shared" si="450"/>
        <v>7.334035148172327E-2</v>
      </c>
      <c r="BS1143" s="119" t="str">
        <f t="shared" si="451"/>
        <v/>
      </c>
      <c r="BT1143" s="140">
        <f t="shared" si="452"/>
        <v>0</v>
      </c>
      <c r="BU1143" s="119">
        <f t="shared" si="453"/>
        <v>7.334035148172327E-2</v>
      </c>
      <c r="BV1143" s="119" t="str">
        <f t="shared" si="454"/>
        <v/>
      </c>
      <c r="BZ1143" s="136">
        <f t="shared" si="436"/>
        <v>7.1744000000001398</v>
      </c>
      <c r="CA1143" s="119">
        <f t="shared" si="434"/>
        <v>0.4109502567632094</v>
      </c>
      <c r="CB1143" s="119">
        <f t="shared" si="435"/>
        <v>6.4915865974951581E-4</v>
      </c>
      <c r="CC1143" s="119" t="str">
        <f t="shared" si="432"/>
        <v/>
      </c>
      <c r="CD1143" s="121" t="str">
        <f t="shared" si="433"/>
        <v/>
      </c>
    </row>
    <row r="1144" spans="51:82" ht="20.100000000000001" customHeight="1" x14ac:dyDescent="0.25">
      <c r="AY1144" s="134">
        <v>1115</v>
      </c>
      <c r="AZ1144" s="119">
        <f t="shared" si="437"/>
        <v>710.53097541576699</v>
      </c>
      <c r="BA1144" s="140">
        <f t="shared" si="438"/>
        <v>2.32346709133727E-4</v>
      </c>
      <c r="BB1144" s="140">
        <f t="shared" si="439"/>
        <v>0.67724188974965238</v>
      </c>
      <c r="BC1144" s="119" t="str">
        <f t="shared" si="440"/>
        <v/>
      </c>
      <c r="BD1144" s="119">
        <f t="shared" si="441"/>
        <v>2.32346709133727E-4</v>
      </c>
      <c r="BE1144" s="119" t="str">
        <f t="shared" si="442"/>
        <v/>
      </c>
      <c r="BF1144" s="119">
        <f t="shared" si="443"/>
        <v>0</v>
      </c>
      <c r="BG1144" s="119">
        <f t="shared" si="444"/>
        <v>2.32346709133727E-4</v>
      </c>
      <c r="BH1144" s="119" t="str">
        <f t="shared" si="445"/>
        <v/>
      </c>
      <c r="BM1144" s="134">
        <v>1115</v>
      </c>
      <c r="BN1144" s="119">
        <f t="shared" si="446"/>
        <v>2.2551331125088829</v>
      </c>
      <c r="BO1144" s="140">
        <f t="shared" si="447"/>
        <v>7.3206114956010288E-2</v>
      </c>
      <c r="BP1144" s="140">
        <f t="shared" si="448"/>
        <v>0.67724188974965238</v>
      </c>
      <c r="BQ1144" s="119" t="str">
        <f t="shared" si="449"/>
        <v/>
      </c>
      <c r="BR1144" s="119">
        <f t="shared" si="450"/>
        <v>7.3206114956010288E-2</v>
      </c>
      <c r="BS1144" s="119" t="str">
        <f t="shared" si="451"/>
        <v/>
      </c>
      <c r="BT1144" s="140">
        <f t="shared" si="452"/>
        <v>0</v>
      </c>
      <c r="BU1144" s="119">
        <f t="shared" si="453"/>
        <v>7.3206114956010288E-2</v>
      </c>
      <c r="BV1144" s="119" t="str">
        <f t="shared" si="454"/>
        <v/>
      </c>
      <c r="BZ1144" s="136">
        <f t="shared" si="436"/>
        <v>7.18080000000014</v>
      </c>
      <c r="CA1144" s="119">
        <f t="shared" si="434"/>
        <v>0.41030109810345988</v>
      </c>
      <c r="CB1144" s="119">
        <f t="shared" si="435"/>
        <v>6.485280907396751E-4</v>
      </c>
      <c r="CC1144" s="119" t="str">
        <f t="shared" si="432"/>
        <v/>
      </c>
      <c r="CD1144" s="121" t="str">
        <f t="shared" si="433"/>
        <v/>
      </c>
    </row>
    <row r="1145" spans="51:82" ht="20.100000000000001" customHeight="1" x14ac:dyDescent="0.25">
      <c r="AY1145" s="134">
        <v>1116</v>
      </c>
      <c r="AZ1145" s="119">
        <f t="shared" si="437"/>
        <v>716.70950563677343</v>
      </c>
      <c r="BA1145" s="140">
        <f t="shared" si="438"/>
        <v>2.3191772891505426E-4</v>
      </c>
      <c r="BB1145" s="140">
        <f t="shared" si="439"/>
        <v>0.67867612718430737</v>
      </c>
      <c r="BC1145" s="119" t="str">
        <f t="shared" si="440"/>
        <v/>
      </c>
      <c r="BD1145" s="119">
        <f t="shared" si="441"/>
        <v>2.3191772891505426E-4</v>
      </c>
      <c r="BE1145" s="119" t="str">
        <f t="shared" si="442"/>
        <v/>
      </c>
      <c r="BF1145" s="119">
        <f t="shared" si="443"/>
        <v>0</v>
      </c>
      <c r="BG1145" s="119">
        <f t="shared" si="444"/>
        <v>2.3191772891505426E-4</v>
      </c>
      <c r="BH1145" s="119" t="str">
        <f t="shared" si="445"/>
        <v/>
      </c>
      <c r="BM1145" s="134">
        <v>1116</v>
      </c>
      <c r="BN1145" s="119">
        <f t="shared" si="446"/>
        <v>2.2747429656611331</v>
      </c>
      <c r="BO1145" s="140">
        <f t="shared" si="447"/>
        <v>7.3070954981853162E-2</v>
      </c>
      <c r="BP1145" s="140">
        <f t="shared" si="448"/>
        <v>0.67867612718430737</v>
      </c>
      <c r="BQ1145" s="119" t="str">
        <f t="shared" si="449"/>
        <v/>
      </c>
      <c r="BR1145" s="119">
        <f t="shared" si="450"/>
        <v>7.3070954981853162E-2</v>
      </c>
      <c r="BS1145" s="119" t="str">
        <f t="shared" si="451"/>
        <v/>
      </c>
      <c r="BT1145" s="140">
        <f t="shared" si="452"/>
        <v>0</v>
      </c>
      <c r="BU1145" s="119">
        <f t="shared" si="453"/>
        <v>7.3070954981853162E-2</v>
      </c>
      <c r="BV1145" s="119" t="str">
        <f t="shared" si="454"/>
        <v/>
      </c>
      <c r="BZ1145" s="136">
        <f t="shared" si="436"/>
        <v>7.1872000000001401</v>
      </c>
      <c r="CA1145" s="119">
        <f t="shared" si="434"/>
        <v>0.40965257001272021</v>
      </c>
      <c r="CB1145" s="119">
        <f t="shared" si="435"/>
        <v>6.4789684873661768E-4</v>
      </c>
      <c r="CC1145" s="119" t="str">
        <f t="shared" si="432"/>
        <v/>
      </c>
      <c r="CD1145" s="121" t="str">
        <f t="shared" si="433"/>
        <v/>
      </c>
    </row>
    <row r="1146" spans="51:82" ht="20.100000000000001" customHeight="1" x14ac:dyDescent="0.25">
      <c r="AY1146" s="134">
        <v>1117</v>
      </c>
      <c r="AZ1146" s="119">
        <f t="shared" si="437"/>
        <v>722.88803585777987</v>
      </c>
      <c r="BA1146" s="140">
        <f t="shared" si="438"/>
        <v>2.314858369167496E-4</v>
      </c>
      <c r="BB1146" s="140">
        <f t="shared" si="439"/>
        <v>0.68010770514658336</v>
      </c>
      <c r="BC1146" s="119" t="str">
        <f t="shared" si="440"/>
        <v/>
      </c>
      <c r="BD1146" s="119">
        <f t="shared" si="441"/>
        <v>2.314858369167496E-4</v>
      </c>
      <c r="BE1146" s="119" t="str">
        <f t="shared" si="442"/>
        <v/>
      </c>
      <c r="BF1146" s="119">
        <f t="shared" si="443"/>
        <v>0</v>
      </c>
      <c r="BG1146" s="119">
        <f t="shared" si="444"/>
        <v>2.314858369167496E-4</v>
      </c>
      <c r="BH1146" s="119" t="str">
        <f t="shared" si="445"/>
        <v/>
      </c>
      <c r="BM1146" s="134">
        <v>1117</v>
      </c>
      <c r="BN1146" s="119">
        <f t="shared" si="446"/>
        <v>2.2943528188133868</v>
      </c>
      <c r="BO1146" s="140">
        <f t="shared" si="447"/>
        <v>7.2934877585300581E-2</v>
      </c>
      <c r="BP1146" s="140">
        <f t="shared" si="448"/>
        <v>0.6801077051465837</v>
      </c>
      <c r="BQ1146" s="119" t="str">
        <f t="shared" si="449"/>
        <v/>
      </c>
      <c r="BR1146" s="119">
        <f t="shared" si="450"/>
        <v>7.2934877585300581E-2</v>
      </c>
      <c r="BS1146" s="119" t="str">
        <f t="shared" si="451"/>
        <v/>
      </c>
      <c r="BT1146" s="140">
        <f t="shared" si="452"/>
        <v>0</v>
      </c>
      <c r="BU1146" s="119">
        <f t="shared" si="453"/>
        <v>7.2934877585300581E-2</v>
      </c>
      <c r="BV1146" s="119" t="str">
        <f t="shared" si="454"/>
        <v/>
      </c>
      <c r="BZ1146" s="136">
        <f t="shared" si="436"/>
        <v>7.1936000000001403</v>
      </c>
      <c r="CA1146" s="119">
        <f t="shared" si="434"/>
        <v>0.40900467316398359</v>
      </c>
      <c r="CB1146" s="119">
        <f t="shared" si="435"/>
        <v>6.4726493918382255E-4</v>
      </c>
      <c r="CC1146" s="119" t="str">
        <f t="shared" si="432"/>
        <v/>
      </c>
      <c r="CD1146" s="121" t="str">
        <f t="shared" si="433"/>
        <v/>
      </c>
    </row>
    <row r="1147" spans="51:82" ht="20.100000000000001" customHeight="1" x14ac:dyDescent="0.25">
      <c r="AY1147" s="134">
        <v>1118</v>
      </c>
      <c r="AZ1147" s="119">
        <f t="shared" si="437"/>
        <v>729.06656607878722</v>
      </c>
      <c r="BA1147" s="140">
        <f t="shared" si="438"/>
        <v>2.3105105236887963E-4</v>
      </c>
      <c r="BB1147" s="140">
        <f t="shared" si="439"/>
        <v>0.68153660570531582</v>
      </c>
      <c r="BC1147" s="119" t="str">
        <f t="shared" si="440"/>
        <v/>
      </c>
      <c r="BD1147" s="119">
        <f t="shared" si="441"/>
        <v>2.3105105236887963E-4</v>
      </c>
      <c r="BE1147" s="119" t="str">
        <f t="shared" si="442"/>
        <v/>
      </c>
      <c r="BF1147" s="119">
        <f t="shared" si="443"/>
        <v>0</v>
      </c>
      <c r="BG1147" s="119">
        <f t="shared" si="444"/>
        <v>2.3105105236887963E-4</v>
      </c>
      <c r="BH1147" s="119" t="str">
        <f t="shared" si="445"/>
        <v/>
      </c>
      <c r="BM1147" s="134">
        <v>1118</v>
      </c>
      <c r="BN1147" s="119">
        <f t="shared" si="446"/>
        <v>2.313962671965637</v>
      </c>
      <c r="BO1147" s="140">
        <f t="shared" si="447"/>
        <v>7.2797888825222437E-2</v>
      </c>
      <c r="BP1147" s="140">
        <f t="shared" si="448"/>
        <v>0.68153660570531582</v>
      </c>
      <c r="BQ1147" s="119" t="str">
        <f t="shared" si="449"/>
        <v/>
      </c>
      <c r="BR1147" s="119">
        <f t="shared" si="450"/>
        <v>7.2797888825222437E-2</v>
      </c>
      <c r="BS1147" s="119" t="str">
        <f t="shared" si="451"/>
        <v/>
      </c>
      <c r="BT1147" s="140">
        <f t="shared" si="452"/>
        <v>0</v>
      </c>
      <c r="BU1147" s="119">
        <f t="shared" si="453"/>
        <v>7.2797888825222437E-2</v>
      </c>
      <c r="BV1147" s="119" t="str">
        <f t="shared" si="454"/>
        <v/>
      </c>
      <c r="BZ1147" s="136">
        <f t="shared" si="436"/>
        <v>7.2000000000001405</v>
      </c>
      <c r="CA1147" s="119">
        <f t="shared" si="434"/>
        <v>0.40835740822479977</v>
      </c>
      <c r="CB1147" s="119">
        <f t="shared" si="435"/>
        <v>6.466323675107799E-4</v>
      </c>
      <c r="CC1147" s="119" t="str">
        <f t="shared" si="432"/>
        <v/>
      </c>
      <c r="CD1147" s="121" t="str">
        <f t="shared" si="433"/>
        <v/>
      </c>
    </row>
    <row r="1148" spans="51:82" ht="20.100000000000001" customHeight="1" x14ac:dyDescent="0.25">
      <c r="AY1148" s="134">
        <v>1119</v>
      </c>
      <c r="AZ1148" s="119">
        <f t="shared" si="437"/>
        <v>735.24509629979366</v>
      </c>
      <c r="BA1148" s="140">
        <f t="shared" si="438"/>
        <v>2.3061339460425737E-4</v>
      </c>
      <c r="BB1148" s="140">
        <f t="shared" si="439"/>
        <v>0.68296281104847079</v>
      </c>
      <c r="BC1148" s="119" t="str">
        <f t="shared" si="440"/>
        <v/>
      </c>
      <c r="BD1148" s="119">
        <f t="shared" si="441"/>
        <v>2.3061339460425737E-4</v>
      </c>
      <c r="BE1148" s="119" t="str">
        <f t="shared" si="442"/>
        <v/>
      </c>
      <c r="BF1148" s="119">
        <f t="shared" si="443"/>
        <v>0</v>
      </c>
      <c r="BG1148" s="119">
        <f t="shared" si="444"/>
        <v>2.3061339460425737E-4</v>
      </c>
      <c r="BH1148" s="119" t="str">
        <f t="shared" si="445"/>
        <v/>
      </c>
      <c r="BM1148" s="134">
        <v>1119</v>
      </c>
      <c r="BN1148" s="119">
        <f t="shared" si="446"/>
        <v>2.3335725251178872</v>
      </c>
      <c r="BO1148" s="140">
        <f t="shared" si="447"/>
        <v>7.2659994792861143E-2</v>
      </c>
      <c r="BP1148" s="140">
        <f t="shared" si="448"/>
        <v>0.68296281104847079</v>
      </c>
      <c r="BQ1148" s="119" t="str">
        <f t="shared" si="449"/>
        <v/>
      </c>
      <c r="BR1148" s="119">
        <f t="shared" si="450"/>
        <v>7.2659994792861143E-2</v>
      </c>
      <c r="BS1148" s="119" t="str">
        <f t="shared" si="451"/>
        <v/>
      </c>
      <c r="BT1148" s="140">
        <f t="shared" si="452"/>
        <v>0</v>
      </c>
      <c r="BU1148" s="119">
        <f t="shared" si="453"/>
        <v>7.2659994792861143E-2</v>
      </c>
      <c r="BV1148" s="119" t="str">
        <f t="shared" si="454"/>
        <v/>
      </c>
      <c r="BZ1148" s="136">
        <f t="shared" si="436"/>
        <v>7.2064000000001407</v>
      </c>
      <c r="CA1148" s="119">
        <f t="shared" si="434"/>
        <v>0.40771077585728899</v>
      </c>
      <c r="CB1148" s="119">
        <f t="shared" si="435"/>
        <v>6.4599913913410134E-4</v>
      </c>
      <c r="CC1148" s="119" t="str">
        <f t="shared" si="432"/>
        <v/>
      </c>
      <c r="CD1148" s="121" t="str">
        <f t="shared" si="433"/>
        <v/>
      </c>
    </row>
    <row r="1149" spans="51:82" ht="20.100000000000001" customHeight="1" x14ac:dyDescent="0.25">
      <c r="AY1149" s="134">
        <v>1120</v>
      </c>
      <c r="AZ1149" s="119">
        <f t="shared" si="437"/>
        <v>741.4236265208001</v>
      </c>
      <c r="BA1149" s="140">
        <f t="shared" si="438"/>
        <v>2.3017288305701299E-4</v>
      </c>
      <c r="BB1149" s="140">
        <f t="shared" si="439"/>
        <v>0.68438630348377738</v>
      </c>
      <c r="BC1149" s="119" t="str">
        <f t="shared" si="440"/>
        <v/>
      </c>
      <c r="BD1149" s="119">
        <f t="shared" si="441"/>
        <v>2.3017288305701299E-4</v>
      </c>
      <c r="BE1149" s="119" t="str">
        <f t="shared" si="442"/>
        <v/>
      </c>
      <c r="BF1149" s="119">
        <f t="shared" si="443"/>
        <v>0</v>
      </c>
      <c r="BG1149" s="119">
        <f t="shared" si="444"/>
        <v>2.3017288305701299E-4</v>
      </c>
      <c r="BH1149" s="119" t="str">
        <f t="shared" si="445"/>
        <v/>
      </c>
      <c r="BM1149" s="134">
        <v>1120</v>
      </c>
      <c r="BN1149" s="119">
        <f t="shared" si="446"/>
        <v>2.3531823782701409</v>
      </c>
      <c r="BO1149" s="140">
        <f t="shared" si="447"/>
        <v>7.252120161138137E-2</v>
      </c>
      <c r="BP1149" s="140">
        <f t="shared" si="448"/>
        <v>0.6843863034837776</v>
      </c>
      <c r="BQ1149" s="119" t="str">
        <f t="shared" si="449"/>
        <v/>
      </c>
      <c r="BR1149" s="119">
        <f t="shared" si="450"/>
        <v>7.252120161138137E-2</v>
      </c>
      <c r="BS1149" s="119" t="str">
        <f t="shared" si="451"/>
        <v/>
      </c>
      <c r="BT1149" s="140">
        <f t="shared" si="452"/>
        <v>0</v>
      </c>
      <c r="BU1149" s="119">
        <f t="shared" si="453"/>
        <v>7.252120161138137E-2</v>
      </c>
      <c r="BV1149" s="119" t="str">
        <f t="shared" si="454"/>
        <v/>
      </c>
      <c r="BZ1149" s="136">
        <f t="shared" si="436"/>
        <v>7.2128000000001409</v>
      </c>
      <c r="CA1149" s="119">
        <f t="shared" si="434"/>
        <v>0.40706477671815489</v>
      </c>
      <c r="CB1149" s="119">
        <f t="shared" si="435"/>
        <v>6.453652594541337E-4</v>
      </c>
      <c r="CC1149" s="119" t="str">
        <f t="shared" ref="CC1149:CC1212" si="455">IF(CA1149&lt;(1-$BY$26),CB1149,"")</f>
        <v/>
      </c>
      <c r="CD1149" s="121" t="str">
        <f t="shared" ref="CD1149:CD1212" si="456">IF(CA1149&lt;(1-$BY$32),CB1149,"")</f>
        <v/>
      </c>
    </row>
    <row r="1150" spans="51:82" ht="20.100000000000001" customHeight="1" x14ac:dyDescent="0.25">
      <c r="AY1150" s="134">
        <v>1121</v>
      </c>
      <c r="AZ1150" s="119">
        <f t="shared" si="437"/>
        <v>747.60215674180654</v>
      </c>
      <c r="BA1150" s="140">
        <f t="shared" si="438"/>
        <v>2.2972953726115944E-4</v>
      </c>
      <c r="BB1150" s="140">
        <f t="shared" si="439"/>
        <v>0.68580706543934822</v>
      </c>
      <c r="BC1150" s="119" t="str">
        <f t="shared" si="440"/>
        <v/>
      </c>
      <c r="BD1150" s="119">
        <f t="shared" si="441"/>
        <v>2.2972953726115944E-4</v>
      </c>
      <c r="BE1150" s="119" t="str">
        <f t="shared" si="442"/>
        <v/>
      </c>
      <c r="BF1150" s="119">
        <f t="shared" si="443"/>
        <v>0</v>
      </c>
      <c r="BG1150" s="119">
        <f t="shared" si="444"/>
        <v>2.2972953726115944E-4</v>
      </c>
      <c r="BH1150" s="119" t="str">
        <f t="shared" si="445"/>
        <v/>
      </c>
      <c r="BM1150" s="134">
        <v>1121</v>
      </c>
      <c r="BN1150" s="119">
        <f t="shared" si="446"/>
        <v>2.372792231422391</v>
      </c>
      <c r="BO1150" s="140">
        <f t="shared" si="447"/>
        <v>7.2381515435418181E-2</v>
      </c>
      <c r="BP1150" s="140">
        <f t="shared" si="448"/>
        <v>0.68580706543934855</v>
      </c>
      <c r="BQ1150" s="119" t="str">
        <f t="shared" si="449"/>
        <v/>
      </c>
      <c r="BR1150" s="119">
        <f t="shared" si="450"/>
        <v>7.2381515435418181E-2</v>
      </c>
      <c r="BS1150" s="119" t="str">
        <f t="shared" si="451"/>
        <v/>
      </c>
      <c r="BT1150" s="140">
        <f t="shared" si="452"/>
        <v>0</v>
      </c>
      <c r="BU1150" s="119">
        <f t="shared" si="453"/>
        <v>7.2381515435418181E-2</v>
      </c>
      <c r="BV1150" s="119" t="str">
        <f t="shared" si="454"/>
        <v/>
      </c>
      <c r="BZ1150" s="136">
        <f t="shared" si="436"/>
        <v>7.2192000000001411</v>
      </c>
      <c r="CA1150" s="119">
        <f t="shared" si="434"/>
        <v>0.40641941145870075</v>
      </c>
      <c r="CB1150" s="119">
        <f t="shared" si="435"/>
        <v>6.4473073385945545E-4</v>
      </c>
      <c r="CC1150" s="119" t="str">
        <f t="shared" si="455"/>
        <v/>
      </c>
      <c r="CD1150" s="121" t="str">
        <f t="shared" si="456"/>
        <v/>
      </c>
    </row>
    <row r="1151" spans="51:82" ht="20.100000000000001" customHeight="1" x14ac:dyDescent="0.25">
      <c r="AY1151" s="134">
        <v>1122</v>
      </c>
      <c r="AZ1151" s="119">
        <f t="shared" si="437"/>
        <v>753.78068696281389</v>
      </c>
      <c r="BA1151" s="140">
        <f t="shared" si="438"/>
        <v>2.2928337684915257E-4</v>
      </c>
      <c r="BB1151" s="140">
        <f t="shared" si="439"/>
        <v>0.68722507946429245</v>
      </c>
      <c r="BC1151" s="119" t="str">
        <f t="shared" si="440"/>
        <v/>
      </c>
      <c r="BD1151" s="119">
        <f t="shared" si="441"/>
        <v>2.2928337684915257E-4</v>
      </c>
      <c r="BE1151" s="119" t="str">
        <f t="shared" si="442"/>
        <v/>
      </c>
      <c r="BF1151" s="119">
        <f t="shared" si="443"/>
        <v>0</v>
      </c>
      <c r="BG1151" s="119">
        <f t="shared" si="444"/>
        <v>2.2928337684915257E-4</v>
      </c>
      <c r="BH1151" s="119" t="str">
        <f t="shared" si="445"/>
        <v/>
      </c>
      <c r="BM1151" s="134">
        <v>1122</v>
      </c>
      <c r="BN1151" s="119">
        <f t="shared" si="446"/>
        <v>2.3924020845746412</v>
      </c>
      <c r="BO1151" s="140">
        <f t="shared" si="447"/>
        <v>7.2240942450623347E-2</v>
      </c>
      <c r="BP1151" s="140">
        <f t="shared" si="448"/>
        <v>0.68722507946429245</v>
      </c>
      <c r="BQ1151" s="119" t="str">
        <f t="shared" si="449"/>
        <v/>
      </c>
      <c r="BR1151" s="119">
        <f t="shared" si="450"/>
        <v>7.2240942450623347E-2</v>
      </c>
      <c r="BS1151" s="119" t="str">
        <f t="shared" si="451"/>
        <v/>
      </c>
      <c r="BT1151" s="140">
        <f t="shared" si="452"/>
        <v>0</v>
      </c>
      <c r="BU1151" s="119">
        <f t="shared" si="453"/>
        <v>7.2240942450623347E-2</v>
      </c>
      <c r="BV1151" s="119" t="str">
        <f t="shared" si="454"/>
        <v/>
      </c>
      <c r="BZ1151" s="136">
        <f t="shared" si="436"/>
        <v>7.2256000000001412</v>
      </c>
      <c r="CA1151" s="119">
        <f t="shared" si="434"/>
        <v>0.4057746807248413</v>
      </c>
      <c r="CB1151" s="119">
        <f t="shared" si="435"/>
        <v>6.4409556772310195E-4</v>
      </c>
      <c r="CC1151" s="119" t="str">
        <f t="shared" si="455"/>
        <v/>
      </c>
      <c r="CD1151" s="121" t="str">
        <f t="shared" si="456"/>
        <v/>
      </c>
    </row>
    <row r="1152" spans="51:82" ht="20.100000000000001" customHeight="1" x14ac:dyDescent="0.25">
      <c r="AY1152" s="134">
        <v>1123</v>
      </c>
      <c r="AZ1152" s="119">
        <f t="shared" si="437"/>
        <v>759.95921718382033</v>
      </c>
      <c r="BA1152" s="140">
        <f t="shared" si="438"/>
        <v>2.2883442155044648E-4</v>
      </c>
      <c r="BB1152" s="140">
        <f t="shared" si="439"/>
        <v>0.68864032822931842</v>
      </c>
      <c r="BC1152" s="119" t="str">
        <f t="shared" si="440"/>
        <v/>
      </c>
      <c r="BD1152" s="119">
        <f t="shared" si="441"/>
        <v>2.2883442155044648E-4</v>
      </c>
      <c r="BE1152" s="119" t="str">
        <f t="shared" si="442"/>
        <v/>
      </c>
      <c r="BF1152" s="119">
        <f t="shared" si="443"/>
        <v>0</v>
      </c>
      <c r="BG1152" s="119">
        <f t="shared" si="444"/>
        <v>2.2883442155044648E-4</v>
      </c>
      <c r="BH1152" s="119" t="str">
        <f t="shared" si="445"/>
        <v/>
      </c>
      <c r="BM1152" s="134">
        <v>1123</v>
      </c>
      <c r="BN1152" s="119">
        <f t="shared" si="446"/>
        <v>2.4120119377268914</v>
      </c>
      <c r="BO1152" s="140">
        <f t="shared" si="447"/>
        <v>7.209948887320998E-2</v>
      </c>
      <c r="BP1152" s="140">
        <f t="shared" si="448"/>
        <v>0.68864032822931842</v>
      </c>
      <c r="BQ1152" s="119" t="str">
        <f t="shared" si="449"/>
        <v/>
      </c>
      <c r="BR1152" s="119">
        <f t="shared" si="450"/>
        <v>7.209948887320998E-2</v>
      </c>
      <c r="BS1152" s="119" t="str">
        <f t="shared" si="451"/>
        <v/>
      </c>
      <c r="BT1152" s="140">
        <f t="shared" si="452"/>
        <v>0</v>
      </c>
      <c r="BU1152" s="119">
        <f t="shared" si="453"/>
        <v>7.209948887320998E-2</v>
      </c>
      <c r="BV1152" s="119" t="str">
        <f t="shared" si="454"/>
        <v/>
      </c>
      <c r="BZ1152" s="136">
        <f t="shared" si="436"/>
        <v>7.2320000000001414</v>
      </c>
      <c r="CA1152" s="119">
        <f t="shared" si="434"/>
        <v>0.40513058515711819</v>
      </c>
      <c r="CB1152" s="119">
        <f t="shared" si="435"/>
        <v>6.4345976640345359E-4</v>
      </c>
      <c r="CC1152" s="119" t="str">
        <f t="shared" si="455"/>
        <v/>
      </c>
      <c r="CD1152" s="121" t="str">
        <f t="shared" si="456"/>
        <v/>
      </c>
    </row>
    <row r="1153" spans="51:82" ht="20.100000000000001" customHeight="1" x14ac:dyDescent="0.25">
      <c r="AY1153" s="134">
        <v>1124</v>
      </c>
      <c r="AZ1153" s="119">
        <f t="shared" si="437"/>
        <v>766.13774740482677</v>
      </c>
      <c r="BA1153" s="140">
        <f t="shared" si="438"/>
        <v>2.2838269119004355E-4</v>
      </c>
      <c r="BB1153" s="140">
        <f t="shared" si="439"/>
        <v>0.69005279452733037</v>
      </c>
      <c r="BC1153" s="119" t="str">
        <f t="shared" si="440"/>
        <v/>
      </c>
      <c r="BD1153" s="119">
        <f t="shared" si="441"/>
        <v>2.2838269119004355E-4</v>
      </c>
      <c r="BE1153" s="119" t="str">
        <f t="shared" si="442"/>
        <v/>
      </c>
      <c r="BF1153" s="119">
        <f t="shared" si="443"/>
        <v>0</v>
      </c>
      <c r="BG1153" s="119">
        <f t="shared" si="444"/>
        <v>2.2838269119004355E-4</v>
      </c>
      <c r="BH1153" s="119" t="str">
        <f t="shared" si="445"/>
        <v/>
      </c>
      <c r="BM1153" s="134">
        <v>1124</v>
      </c>
      <c r="BN1153" s="119">
        <f t="shared" si="446"/>
        <v>2.4316217908791451</v>
      </c>
      <c r="BO1153" s="140">
        <f t="shared" si="447"/>
        <v>7.1957160949495974E-2</v>
      </c>
      <c r="BP1153" s="140">
        <f t="shared" si="448"/>
        <v>0.69005279452733059</v>
      </c>
      <c r="BQ1153" s="119" t="str">
        <f t="shared" si="449"/>
        <v/>
      </c>
      <c r="BR1153" s="119">
        <f t="shared" si="450"/>
        <v>7.1957160949495974E-2</v>
      </c>
      <c r="BS1153" s="119" t="str">
        <f t="shared" si="451"/>
        <v/>
      </c>
      <c r="BT1153" s="140">
        <f t="shared" si="452"/>
        <v>0</v>
      </c>
      <c r="BU1153" s="119">
        <f t="shared" si="453"/>
        <v>7.1957160949495974E-2</v>
      </c>
      <c r="BV1153" s="119" t="str">
        <f t="shared" si="454"/>
        <v/>
      </c>
      <c r="BZ1153" s="136">
        <f t="shared" si="436"/>
        <v>7.2384000000001416</v>
      </c>
      <c r="CA1153" s="119">
        <f t="shared" si="434"/>
        <v>0.40448712539071474</v>
      </c>
      <c r="CB1153" s="119">
        <f t="shared" si="435"/>
        <v>6.4282333524684487E-4</v>
      </c>
      <c r="CC1153" s="119" t="str">
        <f t="shared" si="455"/>
        <v/>
      </c>
      <c r="CD1153" s="121" t="str">
        <f t="shared" si="456"/>
        <v/>
      </c>
    </row>
    <row r="1154" spans="51:82" ht="20.100000000000001" customHeight="1" x14ac:dyDescent="0.25">
      <c r="AY1154" s="134">
        <v>1125</v>
      </c>
      <c r="AZ1154" s="119">
        <f t="shared" si="437"/>
        <v>772.31627762583321</v>
      </c>
      <c r="BA1154" s="140">
        <f t="shared" si="438"/>
        <v>2.279282056870396E-4</v>
      </c>
      <c r="BB1154" s="140">
        <f t="shared" si="439"/>
        <v>0.69146246127401301</v>
      </c>
      <c r="BC1154" s="119" t="str">
        <f t="shared" si="440"/>
        <v/>
      </c>
      <c r="BD1154" s="119">
        <f t="shared" si="441"/>
        <v>2.279282056870396E-4</v>
      </c>
      <c r="BE1154" s="119" t="str">
        <f t="shared" si="442"/>
        <v/>
      </c>
      <c r="BF1154" s="119">
        <f t="shared" si="443"/>
        <v>0</v>
      </c>
      <c r="BG1154" s="119">
        <f t="shared" si="444"/>
        <v>2.279282056870396E-4</v>
      </c>
      <c r="BH1154" s="119" t="str">
        <f t="shared" si="445"/>
        <v/>
      </c>
      <c r="BM1154" s="134">
        <v>1125</v>
      </c>
      <c r="BN1154" s="119">
        <f t="shared" si="446"/>
        <v>2.4512316440313953</v>
      </c>
      <c r="BO1154" s="140">
        <f t="shared" si="447"/>
        <v>7.1813964955445564E-2</v>
      </c>
      <c r="BP1154" s="140">
        <f t="shared" si="448"/>
        <v>0.69146246127401323</v>
      </c>
      <c r="BQ1154" s="119" t="str">
        <f t="shared" si="449"/>
        <v/>
      </c>
      <c r="BR1154" s="119">
        <f t="shared" si="450"/>
        <v>7.1813964955445564E-2</v>
      </c>
      <c r="BS1154" s="119" t="str">
        <f t="shared" si="451"/>
        <v/>
      </c>
      <c r="BT1154" s="140">
        <f t="shared" si="452"/>
        <v>0</v>
      </c>
      <c r="BU1154" s="119">
        <f t="shared" si="453"/>
        <v>7.1813964955445564E-2</v>
      </c>
      <c r="BV1154" s="119" t="str">
        <f t="shared" si="454"/>
        <v/>
      </c>
      <c r="BZ1154" s="136">
        <f t="shared" si="436"/>
        <v>7.2448000000001418</v>
      </c>
      <c r="CA1154" s="119">
        <f t="shared" si="434"/>
        <v>0.4038443020554679</v>
      </c>
      <c r="CB1154" s="119">
        <f t="shared" si="435"/>
        <v>6.4218627958406715E-4</v>
      </c>
      <c r="CC1154" s="119" t="str">
        <f t="shared" si="455"/>
        <v/>
      </c>
      <c r="CD1154" s="121" t="str">
        <f t="shared" si="456"/>
        <v/>
      </c>
    </row>
    <row r="1155" spans="51:82" ht="20.100000000000001" customHeight="1" x14ac:dyDescent="0.25">
      <c r="AY1155" s="134">
        <v>1126</v>
      </c>
      <c r="AZ1155" s="119">
        <f t="shared" si="437"/>
        <v>778.49480784684056</v>
      </c>
      <c r="BA1155" s="140">
        <f t="shared" si="438"/>
        <v>2.2747098505316498E-4</v>
      </c>
      <c r="BB1155" s="140">
        <f t="shared" si="439"/>
        <v>0.69286931150840902</v>
      </c>
      <c r="BC1155" s="119" t="str">
        <f t="shared" si="440"/>
        <v/>
      </c>
      <c r="BD1155" s="119">
        <f t="shared" si="441"/>
        <v>2.2747098505316498E-4</v>
      </c>
      <c r="BE1155" s="119" t="str">
        <f t="shared" si="442"/>
        <v/>
      </c>
      <c r="BF1155" s="119">
        <f t="shared" si="443"/>
        <v>0</v>
      </c>
      <c r="BG1155" s="119">
        <f t="shared" si="444"/>
        <v>2.2747098505316498E-4</v>
      </c>
      <c r="BH1155" s="119" t="str">
        <f t="shared" si="445"/>
        <v/>
      </c>
      <c r="BM1155" s="134">
        <v>1126</v>
      </c>
      <c r="BN1155" s="119">
        <f t="shared" si="446"/>
        <v>2.4708414971836454</v>
      </c>
      <c r="BO1155" s="140">
        <f t="shared" si="447"/>
        <v>7.1669907196209484E-2</v>
      </c>
      <c r="BP1155" s="140">
        <f t="shared" si="448"/>
        <v>0.69286931150840902</v>
      </c>
      <c r="BQ1155" s="119" t="str">
        <f t="shared" si="449"/>
        <v/>
      </c>
      <c r="BR1155" s="119">
        <f t="shared" si="450"/>
        <v>7.1669907196209484E-2</v>
      </c>
      <c r="BS1155" s="119" t="str">
        <f t="shared" si="451"/>
        <v/>
      </c>
      <c r="BT1155" s="140">
        <f t="shared" si="452"/>
        <v>0</v>
      </c>
      <c r="BU1155" s="119">
        <f t="shared" si="453"/>
        <v>7.1669907196209484E-2</v>
      </c>
      <c r="BV1155" s="119" t="str">
        <f t="shared" si="454"/>
        <v/>
      </c>
      <c r="BZ1155" s="136">
        <f t="shared" si="436"/>
        <v>7.251200000000142</v>
      </c>
      <c r="CA1155" s="119">
        <f t="shared" si="434"/>
        <v>0.40320211577588383</v>
      </c>
      <c r="CB1155" s="119">
        <f t="shared" si="435"/>
        <v>6.4154860473103481E-4</v>
      </c>
      <c r="CC1155" s="119" t="str">
        <f t="shared" si="455"/>
        <v/>
      </c>
      <c r="CD1155" s="121" t="str">
        <f t="shared" si="456"/>
        <v/>
      </c>
    </row>
    <row r="1156" spans="51:82" ht="20.100000000000001" customHeight="1" x14ac:dyDescent="0.25">
      <c r="AY1156" s="134">
        <v>1127</v>
      </c>
      <c r="AZ1156" s="119">
        <f t="shared" si="437"/>
        <v>784.673338067847</v>
      </c>
      <c r="BA1156" s="140">
        <f t="shared" si="438"/>
        <v>2.2701104939132059E-4</v>
      </c>
      <c r="BB1156" s="140">
        <f t="shared" si="439"/>
        <v>0.69427332839348588</v>
      </c>
      <c r="BC1156" s="119" t="str">
        <f t="shared" si="440"/>
        <v/>
      </c>
      <c r="BD1156" s="119">
        <f t="shared" si="441"/>
        <v>2.2701104939132059E-4</v>
      </c>
      <c r="BE1156" s="119" t="str">
        <f t="shared" si="442"/>
        <v/>
      </c>
      <c r="BF1156" s="119">
        <f t="shared" si="443"/>
        <v>0</v>
      </c>
      <c r="BG1156" s="119">
        <f t="shared" si="444"/>
        <v>2.2701104939132059E-4</v>
      </c>
      <c r="BH1156" s="119" t="str">
        <f t="shared" si="445"/>
        <v/>
      </c>
      <c r="BM1156" s="134">
        <v>1127</v>
      </c>
      <c r="BN1156" s="119">
        <f t="shared" si="446"/>
        <v>2.4904513503358956</v>
      </c>
      <c r="BO1156" s="140">
        <f t="shared" si="447"/>
        <v>7.1524994005663853E-2</v>
      </c>
      <c r="BP1156" s="140">
        <f t="shared" si="448"/>
        <v>0.69427332839348577</v>
      </c>
      <c r="BQ1156" s="119" t="str">
        <f t="shared" si="449"/>
        <v/>
      </c>
      <c r="BR1156" s="119">
        <f t="shared" si="450"/>
        <v>7.1524994005663853E-2</v>
      </c>
      <c r="BS1156" s="119" t="str">
        <f t="shared" si="451"/>
        <v/>
      </c>
      <c r="BT1156" s="140">
        <f t="shared" si="452"/>
        <v>0</v>
      </c>
      <c r="BU1156" s="119">
        <f t="shared" si="453"/>
        <v>7.1524994005663853E-2</v>
      </c>
      <c r="BV1156" s="119" t="str">
        <f t="shared" si="454"/>
        <v/>
      </c>
      <c r="BZ1156" s="136">
        <f t="shared" si="436"/>
        <v>7.2576000000001422</v>
      </c>
      <c r="CA1156" s="119">
        <f t="shared" si="434"/>
        <v>0.40256056717115279</v>
      </c>
      <c r="CB1156" s="119">
        <f t="shared" si="435"/>
        <v>6.4091031599222692E-4</v>
      </c>
      <c r="CC1156" s="119" t="str">
        <f t="shared" si="455"/>
        <v/>
      </c>
      <c r="CD1156" s="121" t="str">
        <f t="shared" si="456"/>
        <v/>
      </c>
    </row>
    <row r="1157" spans="51:82" ht="20.100000000000001" customHeight="1" x14ac:dyDescent="0.25">
      <c r="AY1157" s="134">
        <v>1128</v>
      </c>
      <c r="AZ1157" s="119">
        <f t="shared" si="437"/>
        <v>790.85186828885344</v>
      </c>
      <c r="BA1157" s="140">
        <f t="shared" si="438"/>
        <v>2.2654841889410967E-4</v>
      </c>
      <c r="BB1157" s="140">
        <f t="shared" si="439"/>
        <v>0.69567449521669567</v>
      </c>
      <c r="BC1157" s="119" t="str">
        <f t="shared" si="440"/>
        <v/>
      </c>
      <c r="BD1157" s="119">
        <f t="shared" si="441"/>
        <v>2.2654841889410967E-4</v>
      </c>
      <c r="BE1157" s="119" t="str">
        <f t="shared" si="442"/>
        <v/>
      </c>
      <c r="BF1157" s="119">
        <f t="shared" si="443"/>
        <v>0</v>
      </c>
      <c r="BG1157" s="119">
        <f t="shared" si="444"/>
        <v>2.2654841889410967E-4</v>
      </c>
      <c r="BH1157" s="119" t="str">
        <f t="shared" si="445"/>
        <v/>
      </c>
      <c r="BM1157" s="134">
        <v>1128</v>
      </c>
      <c r="BN1157" s="119">
        <f t="shared" si="446"/>
        <v>2.5100612034881493</v>
      </c>
      <c r="BO1157" s="140">
        <f t="shared" si="447"/>
        <v>7.1379231745947541E-2</v>
      </c>
      <c r="BP1157" s="140">
        <f t="shared" si="448"/>
        <v>0.69567449521669589</v>
      </c>
      <c r="BQ1157" s="119" t="str">
        <f t="shared" si="449"/>
        <v/>
      </c>
      <c r="BR1157" s="119">
        <f t="shared" si="450"/>
        <v>7.1379231745947541E-2</v>
      </c>
      <c r="BS1157" s="119" t="str">
        <f t="shared" si="451"/>
        <v/>
      </c>
      <c r="BT1157" s="140">
        <f t="shared" si="452"/>
        <v>0</v>
      </c>
      <c r="BU1157" s="119">
        <f t="shared" si="453"/>
        <v>7.1379231745947541E-2</v>
      </c>
      <c r="BV1157" s="119" t="str">
        <f t="shared" si="454"/>
        <v/>
      </c>
      <c r="BZ1157" s="136">
        <f t="shared" si="436"/>
        <v>7.2640000000001423</v>
      </c>
      <c r="CA1157" s="119">
        <f t="shared" si="434"/>
        <v>0.40191965685516057</v>
      </c>
      <c r="CB1157" s="119">
        <f t="shared" si="435"/>
        <v>6.402714186559133E-4</v>
      </c>
      <c r="CC1157" s="119" t="str">
        <f t="shared" si="455"/>
        <v/>
      </c>
      <c r="CD1157" s="121" t="str">
        <f t="shared" si="456"/>
        <v/>
      </c>
    </row>
    <row r="1158" spans="51:82" ht="20.100000000000001" customHeight="1" x14ac:dyDescent="0.25">
      <c r="AY1158" s="134">
        <v>1129</v>
      </c>
      <c r="AZ1158" s="119">
        <f t="shared" si="437"/>
        <v>797.03039850985988</v>
      </c>
      <c r="BA1158" s="140">
        <f t="shared" si="438"/>
        <v>2.2608311384236557E-4</v>
      </c>
      <c r="BB1158" s="140">
        <f t="shared" si="439"/>
        <v>0.6970727953905248</v>
      </c>
      <c r="BC1158" s="119" t="str">
        <f t="shared" si="440"/>
        <v/>
      </c>
      <c r="BD1158" s="119">
        <f t="shared" si="441"/>
        <v>2.2608311384236557E-4</v>
      </c>
      <c r="BE1158" s="119" t="str">
        <f t="shared" si="442"/>
        <v/>
      </c>
      <c r="BF1158" s="119">
        <f t="shared" si="443"/>
        <v>0</v>
      </c>
      <c r="BG1158" s="119">
        <f t="shared" si="444"/>
        <v>2.2608311384236557E-4</v>
      </c>
      <c r="BH1158" s="119" t="str">
        <f t="shared" si="445"/>
        <v/>
      </c>
      <c r="BM1158" s="134">
        <v>1129</v>
      </c>
      <c r="BN1158" s="119">
        <f t="shared" si="446"/>
        <v>2.5296710566403995</v>
      </c>
      <c r="BO1158" s="140">
        <f t="shared" si="447"/>
        <v>7.1232626806998364E-2</v>
      </c>
      <c r="BP1158" s="140">
        <f t="shared" si="448"/>
        <v>0.69707279539052502</v>
      </c>
      <c r="BQ1158" s="119" t="str">
        <f t="shared" si="449"/>
        <v/>
      </c>
      <c r="BR1158" s="119">
        <f t="shared" si="450"/>
        <v>7.1232626806998364E-2</v>
      </c>
      <c r="BS1158" s="119" t="str">
        <f t="shared" si="451"/>
        <v/>
      </c>
      <c r="BT1158" s="140">
        <f t="shared" si="452"/>
        <v>0</v>
      </c>
      <c r="BU1158" s="119">
        <f t="shared" si="453"/>
        <v>7.1232626806998364E-2</v>
      </c>
      <c r="BV1158" s="119" t="str">
        <f t="shared" si="454"/>
        <v/>
      </c>
      <c r="BZ1158" s="136">
        <f t="shared" si="436"/>
        <v>7.2704000000001425</v>
      </c>
      <c r="CA1158" s="119">
        <f t="shared" si="434"/>
        <v>0.40127938543650465</v>
      </c>
      <c r="CB1158" s="119">
        <f t="shared" si="435"/>
        <v>6.3963191799576435E-4</v>
      </c>
      <c r="CC1158" s="119" t="str">
        <f t="shared" si="455"/>
        <v/>
      </c>
      <c r="CD1158" s="121" t="str">
        <f t="shared" si="456"/>
        <v/>
      </c>
    </row>
    <row r="1159" spans="51:82" ht="20.100000000000001" customHeight="1" x14ac:dyDescent="0.25">
      <c r="AY1159" s="134">
        <v>1130</v>
      </c>
      <c r="AZ1159" s="119">
        <f t="shared" si="437"/>
        <v>803.20892873086723</v>
      </c>
      <c r="BA1159" s="140">
        <f t="shared" si="438"/>
        <v>2.2561515460367502E-4</v>
      </c>
      <c r="BB1159" s="140">
        <f t="shared" si="439"/>
        <v>0.69846821245303392</v>
      </c>
      <c r="BC1159" s="119" t="str">
        <f t="shared" si="440"/>
        <v/>
      </c>
      <c r="BD1159" s="119">
        <f t="shared" si="441"/>
        <v>2.2561515460367502E-4</v>
      </c>
      <c r="BE1159" s="119" t="str">
        <f t="shared" si="442"/>
        <v/>
      </c>
      <c r="BF1159" s="119">
        <f t="shared" si="443"/>
        <v>0</v>
      </c>
      <c r="BG1159" s="119">
        <f t="shared" si="444"/>
        <v>2.2561515460367502E-4</v>
      </c>
      <c r="BH1159" s="119" t="str">
        <f t="shared" si="445"/>
        <v/>
      </c>
      <c r="BM1159" s="134">
        <v>1130</v>
      </c>
      <c r="BN1159" s="119">
        <f t="shared" si="446"/>
        <v>2.5492809097926497</v>
      </c>
      <c r="BO1159" s="140">
        <f t="shared" si="447"/>
        <v>7.1085185606087758E-2</v>
      </c>
      <c r="BP1159" s="140">
        <f t="shared" si="448"/>
        <v>0.69846821245303392</v>
      </c>
      <c r="BQ1159" s="119" t="str">
        <f t="shared" si="449"/>
        <v/>
      </c>
      <c r="BR1159" s="119">
        <f t="shared" si="450"/>
        <v>7.1085185606087758E-2</v>
      </c>
      <c r="BS1159" s="119" t="str">
        <f t="shared" si="451"/>
        <v/>
      </c>
      <c r="BT1159" s="140">
        <f t="shared" si="452"/>
        <v>0</v>
      </c>
      <c r="BU1159" s="119">
        <f t="shared" si="453"/>
        <v>7.1085185606087758E-2</v>
      </c>
      <c r="BV1159" s="119" t="str">
        <f t="shared" si="454"/>
        <v/>
      </c>
      <c r="BZ1159" s="136">
        <f t="shared" si="436"/>
        <v>7.2768000000001427</v>
      </c>
      <c r="CA1159" s="119">
        <f t="shared" si="434"/>
        <v>0.40063975351850889</v>
      </c>
      <c r="CB1159" s="119">
        <f t="shared" si="435"/>
        <v>6.3899181927346005E-4</v>
      </c>
      <c r="CC1159" s="119" t="str">
        <f t="shared" si="455"/>
        <v/>
      </c>
      <c r="CD1159" s="121" t="str">
        <f t="shared" si="456"/>
        <v/>
      </c>
    </row>
    <row r="1160" spans="51:82" ht="20.100000000000001" customHeight="1" x14ac:dyDescent="0.25">
      <c r="AY1160" s="134">
        <v>1131</v>
      </c>
      <c r="AZ1160" s="119">
        <f t="shared" si="437"/>
        <v>809.38745895187367</v>
      </c>
      <c r="BA1160" s="140">
        <f t="shared" si="438"/>
        <v>2.2514456163089821E-4</v>
      </c>
      <c r="BB1160" s="140">
        <f t="shared" si="439"/>
        <v>0.699860730068389</v>
      </c>
      <c r="BC1160" s="119" t="str">
        <f t="shared" si="440"/>
        <v/>
      </c>
      <c r="BD1160" s="119">
        <f t="shared" si="441"/>
        <v>2.2514456163089821E-4</v>
      </c>
      <c r="BE1160" s="119" t="str">
        <f t="shared" si="442"/>
        <v/>
      </c>
      <c r="BF1160" s="119">
        <f t="shared" si="443"/>
        <v>0</v>
      </c>
      <c r="BG1160" s="119">
        <f t="shared" si="444"/>
        <v>2.2514456163089821E-4</v>
      </c>
      <c r="BH1160" s="119" t="str">
        <f t="shared" si="445"/>
        <v/>
      </c>
      <c r="BM1160" s="134">
        <v>1131</v>
      </c>
      <c r="BN1160" s="119">
        <f t="shared" si="446"/>
        <v>2.5688907629449034</v>
      </c>
      <c r="BO1160" s="140">
        <f t="shared" si="447"/>
        <v>7.0936914587354433E-2</v>
      </c>
      <c r="BP1160" s="140">
        <f t="shared" si="448"/>
        <v>0.69986073006838923</v>
      </c>
      <c r="BQ1160" s="119" t="str">
        <f t="shared" si="449"/>
        <v/>
      </c>
      <c r="BR1160" s="119">
        <f t="shared" si="450"/>
        <v>7.0936914587354433E-2</v>
      </c>
      <c r="BS1160" s="119" t="str">
        <f t="shared" si="451"/>
        <v/>
      </c>
      <c r="BT1160" s="140">
        <f t="shared" si="452"/>
        <v>0</v>
      </c>
      <c r="BU1160" s="119">
        <f t="shared" si="453"/>
        <v>7.0936914587354433E-2</v>
      </c>
      <c r="BV1160" s="119" t="str">
        <f t="shared" si="454"/>
        <v/>
      </c>
      <c r="BZ1160" s="136">
        <f t="shared" si="436"/>
        <v>7.2832000000001429</v>
      </c>
      <c r="CA1160" s="119">
        <f t="shared" si="434"/>
        <v>0.40000076169923543</v>
      </c>
      <c r="CB1160" s="119">
        <f t="shared" si="435"/>
        <v>6.3835112773552583E-4</v>
      </c>
      <c r="CC1160" s="119" t="str">
        <f t="shared" si="455"/>
        <v/>
      </c>
      <c r="CD1160" s="121" t="str">
        <f t="shared" si="456"/>
        <v/>
      </c>
    </row>
    <row r="1161" spans="51:82" ht="20.100000000000001" customHeight="1" x14ac:dyDescent="0.25">
      <c r="AY1161" s="134">
        <v>1132</v>
      </c>
      <c r="AZ1161" s="119">
        <f t="shared" si="437"/>
        <v>815.56598917288011</v>
      </c>
      <c r="BA1161" s="140">
        <f t="shared" si="438"/>
        <v>2.2467135546068426E-4</v>
      </c>
      <c r="BB1161" s="140">
        <f t="shared" si="439"/>
        <v>0.70125033202738529</v>
      </c>
      <c r="BC1161" s="119" t="str">
        <f t="shared" si="440"/>
        <v/>
      </c>
      <c r="BD1161" s="119">
        <f t="shared" si="441"/>
        <v>2.2467135546068426E-4</v>
      </c>
      <c r="BE1161" s="119" t="str">
        <f t="shared" si="442"/>
        <v/>
      </c>
      <c r="BF1161" s="119">
        <f t="shared" si="443"/>
        <v>0</v>
      </c>
      <c r="BG1161" s="119">
        <f t="shared" si="444"/>
        <v>2.2467135546068426E-4</v>
      </c>
      <c r="BH1161" s="119" t="str">
        <f t="shared" si="445"/>
        <v/>
      </c>
      <c r="BM1161" s="134">
        <v>1132</v>
      </c>
      <c r="BN1161" s="119">
        <f t="shared" si="446"/>
        <v>2.5885006160971535</v>
      </c>
      <c r="BO1161" s="140">
        <f t="shared" si="447"/>
        <v>7.0787820221336797E-2</v>
      </c>
      <c r="BP1161" s="140">
        <f t="shared" si="448"/>
        <v>0.70125033202738551</v>
      </c>
      <c r="BQ1161" s="119" t="str">
        <f t="shared" si="449"/>
        <v/>
      </c>
      <c r="BR1161" s="119">
        <f t="shared" si="450"/>
        <v>7.0787820221336797E-2</v>
      </c>
      <c r="BS1161" s="119" t="str">
        <f t="shared" si="451"/>
        <v/>
      </c>
      <c r="BT1161" s="140">
        <f t="shared" si="452"/>
        <v>0</v>
      </c>
      <c r="BU1161" s="119">
        <f t="shared" si="453"/>
        <v>7.0787820221336797E-2</v>
      </c>
      <c r="BV1161" s="119" t="str">
        <f t="shared" si="454"/>
        <v/>
      </c>
      <c r="BZ1161" s="136">
        <f t="shared" si="436"/>
        <v>7.2896000000001431</v>
      </c>
      <c r="CA1161" s="119">
        <f t="shared" si="434"/>
        <v>0.3993624105714999</v>
      </c>
      <c r="CB1161" s="119">
        <f t="shared" si="435"/>
        <v>6.3770984861422075E-4</v>
      </c>
      <c r="CC1161" s="119" t="str">
        <f t="shared" si="455"/>
        <v/>
      </c>
      <c r="CD1161" s="121" t="str">
        <f t="shared" si="456"/>
        <v/>
      </c>
    </row>
    <row r="1162" spans="51:82" ht="20.100000000000001" customHeight="1" x14ac:dyDescent="0.25">
      <c r="AY1162" s="134">
        <v>1133</v>
      </c>
      <c r="AZ1162" s="119">
        <f t="shared" si="437"/>
        <v>821.74451939388655</v>
      </c>
      <c r="BA1162" s="140">
        <f t="shared" si="438"/>
        <v>2.2419555671198373E-4</v>
      </c>
      <c r="BB1162" s="140">
        <f t="shared" si="439"/>
        <v>0.70263700224795866</v>
      </c>
      <c r="BC1162" s="119" t="str">
        <f t="shared" si="440"/>
        <v/>
      </c>
      <c r="BD1162" s="119">
        <f t="shared" si="441"/>
        <v>2.2419555671198373E-4</v>
      </c>
      <c r="BE1162" s="119" t="str">
        <f t="shared" si="442"/>
        <v/>
      </c>
      <c r="BF1162" s="119">
        <f t="shared" si="443"/>
        <v>0</v>
      </c>
      <c r="BG1162" s="119">
        <f t="shared" si="444"/>
        <v>2.2419555671198373E-4</v>
      </c>
      <c r="BH1162" s="119" t="str">
        <f t="shared" si="445"/>
        <v/>
      </c>
      <c r="BM1162" s="134">
        <v>1133</v>
      </c>
      <c r="BN1162" s="119">
        <f t="shared" si="446"/>
        <v>2.6081104692494037</v>
      </c>
      <c r="BO1162" s="140">
        <f t="shared" si="447"/>
        <v>7.0637909004504146E-2</v>
      </c>
      <c r="BP1162" s="140">
        <f t="shared" si="448"/>
        <v>0.70263700224795889</v>
      </c>
      <c r="BQ1162" s="119" t="str">
        <f t="shared" si="449"/>
        <v/>
      </c>
      <c r="BR1162" s="119">
        <f t="shared" si="450"/>
        <v>7.0637909004504146E-2</v>
      </c>
      <c r="BS1162" s="119" t="str">
        <f t="shared" si="451"/>
        <v/>
      </c>
      <c r="BT1162" s="140">
        <f t="shared" si="452"/>
        <v>0</v>
      </c>
      <c r="BU1162" s="119">
        <f t="shared" si="453"/>
        <v>7.0637909004504146E-2</v>
      </c>
      <c r="BV1162" s="119" t="str">
        <f t="shared" si="454"/>
        <v/>
      </c>
      <c r="BZ1162" s="136">
        <f t="shared" si="436"/>
        <v>7.2960000000001433</v>
      </c>
      <c r="CA1162" s="119">
        <f t="shared" si="434"/>
        <v>0.39872470072288568</v>
      </c>
      <c r="CB1162" s="119">
        <f t="shared" si="435"/>
        <v>6.3706798712809265E-4</v>
      </c>
      <c r="CC1162" s="119" t="str">
        <f t="shared" si="455"/>
        <v/>
      </c>
      <c r="CD1162" s="121" t="str">
        <f t="shared" si="456"/>
        <v/>
      </c>
    </row>
    <row r="1163" spans="51:82" ht="20.100000000000001" customHeight="1" x14ac:dyDescent="0.25">
      <c r="AY1163" s="134">
        <v>1134</v>
      </c>
      <c r="AZ1163" s="119">
        <f t="shared" si="437"/>
        <v>827.9230496148939</v>
      </c>
      <c r="BA1163" s="140">
        <f t="shared" si="438"/>
        <v>2.2371718608455731E-4</v>
      </c>
      <c r="BB1163" s="140">
        <f t="shared" si="439"/>
        <v>0.70402072477569066</v>
      </c>
      <c r="BC1163" s="119" t="str">
        <f t="shared" si="440"/>
        <v/>
      </c>
      <c r="BD1163" s="119">
        <f t="shared" si="441"/>
        <v>2.2371718608455731E-4</v>
      </c>
      <c r="BE1163" s="119" t="str">
        <f t="shared" si="442"/>
        <v/>
      </c>
      <c r="BF1163" s="119">
        <f t="shared" si="443"/>
        <v>0</v>
      </c>
      <c r="BG1163" s="119">
        <f t="shared" si="444"/>
        <v>2.2371718608455731E-4</v>
      </c>
      <c r="BH1163" s="119" t="str">
        <f t="shared" si="445"/>
        <v/>
      </c>
      <c r="BM1163" s="134">
        <v>1134</v>
      </c>
      <c r="BN1163" s="119">
        <f t="shared" si="446"/>
        <v>2.6277203224016539</v>
      </c>
      <c r="BO1163" s="140">
        <f t="shared" si="447"/>
        <v>7.0487187458786904E-2</v>
      </c>
      <c r="BP1163" s="140">
        <f t="shared" si="448"/>
        <v>0.70402072477569055</v>
      </c>
      <c r="BQ1163" s="119" t="str">
        <f t="shared" si="449"/>
        <v/>
      </c>
      <c r="BR1163" s="119">
        <f t="shared" si="450"/>
        <v>7.0487187458786904E-2</v>
      </c>
      <c r="BS1163" s="119" t="str">
        <f t="shared" si="451"/>
        <v/>
      </c>
      <c r="BT1163" s="140">
        <f t="shared" si="452"/>
        <v>0</v>
      </c>
      <c r="BU1163" s="119">
        <f t="shared" si="453"/>
        <v>7.0487187458786904E-2</v>
      </c>
      <c r="BV1163" s="119" t="str">
        <f t="shared" si="454"/>
        <v/>
      </c>
      <c r="BZ1163" s="136">
        <f t="shared" si="436"/>
        <v>7.3024000000001434</v>
      </c>
      <c r="CA1163" s="119">
        <f t="shared" si="434"/>
        <v>0.39808763273575759</v>
      </c>
      <c r="CB1163" s="119">
        <f t="shared" si="435"/>
        <v>6.3642554848175603E-4</v>
      </c>
      <c r="CC1163" s="119" t="str">
        <f t="shared" si="455"/>
        <v/>
      </c>
      <c r="CD1163" s="121" t="str">
        <f t="shared" si="456"/>
        <v/>
      </c>
    </row>
    <row r="1164" spans="51:82" ht="20.100000000000001" customHeight="1" x14ac:dyDescent="0.25">
      <c r="AY1164" s="134">
        <v>1135</v>
      </c>
      <c r="AZ1164" s="119">
        <f t="shared" si="437"/>
        <v>834.10157983590034</v>
      </c>
      <c r="BA1164" s="140">
        <f t="shared" si="438"/>
        <v>2.2323626435748155E-4</v>
      </c>
      <c r="BB1164" s="140">
        <f t="shared" si="439"/>
        <v>0.70540148378430201</v>
      </c>
      <c r="BC1164" s="119" t="str">
        <f t="shared" si="440"/>
        <v/>
      </c>
      <c r="BD1164" s="119">
        <f t="shared" si="441"/>
        <v>2.2323626435748155E-4</v>
      </c>
      <c r="BE1164" s="119" t="str">
        <f t="shared" si="442"/>
        <v/>
      </c>
      <c r="BF1164" s="119">
        <f t="shared" si="443"/>
        <v>0</v>
      </c>
      <c r="BG1164" s="119">
        <f t="shared" si="444"/>
        <v>2.2323626435748155E-4</v>
      </c>
      <c r="BH1164" s="119" t="str">
        <f t="shared" si="445"/>
        <v/>
      </c>
      <c r="BM1164" s="134">
        <v>1135</v>
      </c>
      <c r="BN1164" s="119">
        <f t="shared" si="446"/>
        <v>2.6473301755539076</v>
      </c>
      <c r="BO1164" s="140">
        <f t="shared" si="447"/>
        <v>7.0335662131105606E-2</v>
      </c>
      <c r="BP1164" s="140">
        <f t="shared" si="448"/>
        <v>0.70540148378430212</v>
      </c>
      <c r="BQ1164" s="119" t="str">
        <f t="shared" si="449"/>
        <v/>
      </c>
      <c r="BR1164" s="119">
        <f t="shared" si="450"/>
        <v>7.0335662131105606E-2</v>
      </c>
      <c r="BS1164" s="119" t="str">
        <f t="shared" si="451"/>
        <v/>
      </c>
      <c r="BT1164" s="140">
        <f t="shared" si="452"/>
        <v>0</v>
      </c>
      <c r="BU1164" s="119">
        <f t="shared" si="453"/>
        <v>7.0335662131105606E-2</v>
      </c>
      <c r="BV1164" s="119" t="str">
        <f t="shared" si="454"/>
        <v/>
      </c>
      <c r="BZ1164" s="136">
        <f t="shared" si="436"/>
        <v>7.3088000000001436</v>
      </c>
      <c r="CA1164" s="119">
        <f t="shared" si="434"/>
        <v>0.39745120718727583</v>
      </c>
      <c r="CB1164" s="119">
        <f t="shared" si="435"/>
        <v>6.3578253786428229E-4</v>
      </c>
      <c r="CC1164" s="119" t="str">
        <f t="shared" si="455"/>
        <v/>
      </c>
      <c r="CD1164" s="121" t="str">
        <f t="shared" si="456"/>
        <v/>
      </c>
    </row>
    <row r="1165" spans="51:82" ht="20.100000000000001" customHeight="1" x14ac:dyDescent="0.25">
      <c r="AY1165" s="134">
        <v>1136</v>
      </c>
      <c r="AZ1165" s="119">
        <f t="shared" si="437"/>
        <v>840.28011005690678</v>
      </c>
      <c r="BA1165" s="140">
        <f t="shared" si="438"/>
        <v>2.2275281238765083E-4</v>
      </c>
      <c r="BB1165" s="140">
        <f t="shared" si="439"/>
        <v>0.70677926357613952</v>
      </c>
      <c r="BC1165" s="119" t="str">
        <f t="shared" si="440"/>
        <v/>
      </c>
      <c r="BD1165" s="119">
        <f t="shared" si="441"/>
        <v>2.2275281238765083E-4</v>
      </c>
      <c r="BE1165" s="119" t="str">
        <f t="shared" si="442"/>
        <v/>
      </c>
      <c r="BF1165" s="119">
        <f t="shared" si="443"/>
        <v>0</v>
      </c>
      <c r="BG1165" s="119">
        <f t="shared" si="444"/>
        <v>2.2275281238765083E-4</v>
      </c>
      <c r="BH1165" s="119" t="str">
        <f t="shared" si="445"/>
        <v/>
      </c>
      <c r="BM1165" s="134">
        <v>1136</v>
      </c>
      <c r="BN1165" s="119">
        <f t="shared" si="446"/>
        <v>2.6669400287061578</v>
      </c>
      <c r="BO1165" s="140">
        <f t="shared" si="447"/>
        <v>7.0183339592899296E-2</v>
      </c>
      <c r="BP1165" s="140">
        <f t="shared" si="448"/>
        <v>0.70677926357613974</v>
      </c>
      <c r="BQ1165" s="119" t="str">
        <f t="shared" si="449"/>
        <v/>
      </c>
      <c r="BR1165" s="119">
        <f t="shared" si="450"/>
        <v>7.0183339592899296E-2</v>
      </c>
      <c r="BS1165" s="119" t="str">
        <f t="shared" si="451"/>
        <v/>
      </c>
      <c r="BT1165" s="140">
        <f t="shared" si="452"/>
        <v>0</v>
      </c>
      <c r="BU1165" s="119">
        <f t="shared" si="453"/>
        <v>7.0183339592899296E-2</v>
      </c>
      <c r="BV1165" s="119" t="str">
        <f t="shared" si="454"/>
        <v/>
      </c>
      <c r="BZ1165" s="136">
        <f t="shared" si="436"/>
        <v>7.3152000000001438</v>
      </c>
      <c r="CA1165" s="119">
        <f t="shared" si="434"/>
        <v>0.39681542464941155</v>
      </c>
      <c r="CB1165" s="119">
        <f t="shared" si="435"/>
        <v>6.351389604541402E-4</v>
      </c>
      <c r="CC1165" s="119" t="str">
        <f t="shared" si="455"/>
        <v/>
      </c>
      <c r="CD1165" s="121" t="str">
        <f t="shared" si="456"/>
        <v/>
      </c>
    </row>
    <row r="1166" spans="51:82" ht="20.100000000000001" customHeight="1" x14ac:dyDescent="0.25">
      <c r="AY1166" s="134">
        <v>1137</v>
      </c>
      <c r="AZ1166" s="119">
        <f t="shared" si="437"/>
        <v>846.45864027791322</v>
      </c>
      <c r="BA1166" s="140">
        <f t="shared" si="438"/>
        <v>2.2226685110827708E-4</v>
      </c>
      <c r="BB1166" s="140">
        <f t="shared" si="439"/>
        <v>0.70815404858265119</v>
      </c>
      <c r="BC1166" s="119" t="str">
        <f t="shared" si="440"/>
        <v/>
      </c>
      <c r="BD1166" s="119">
        <f t="shared" si="441"/>
        <v>2.2226685110827708E-4</v>
      </c>
      <c r="BE1166" s="119" t="str">
        <f t="shared" si="442"/>
        <v/>
      </c>
      <c r="BF1166" s="119">
        <f t="shared" si="443"/>
        <v>0</v>
      </c>
      <c r="BG1166" s="119">
        <f t="shared" si="444"/>
        <v>2.2226685110827708E-4</v>
      </c>
      <c r="BH1166" s="119" t="str">
        <f t="shared" si="445"/>
        <v/>
      </c>
      <c r="BM1166" s="134">
        <v>1137</v>
      </c>
      <c r="BN1166" s="119">
        <f t="shared" si="446"/>
        <v>2.6865498818584079</v>
      </c>
      <c r="BO1166" s="140">
        <f t="shared" si="447"/>
        <v>7.0030226439652399E-2</v>
      </c>
      <c r="BP1166" s="140">
        <f t="shared" si="448"/>
        <v>0.7081540485826513</v>
      </c>
      <c r="BQ1166" s="119" t="str">
        <f t="shared" si="449"/>
        <v/>
      </c>
      <c r="BR1166" s="119">
        <f t="shared" si="450"/>
        <v>7.0030226439652399E-2</v>
      </c>
      <c r="BS1166" s="119" t="str">
        <f t="shared" si="451"/>
        <v/>
      </c>
      <c r="BT1166" s="140">
        <f t="shared" si="452"/>
        <v>0</v>
      </c>
      <c r="BU1166" s="119">
        <f t="shared" si="453"/>
        <v>7.0030226439652399E-2</v>
      </c>
      <c r="BV1166" s="119" t="str">
        <f t="shared" si="454"/>
        <v/>
      </c>
      <c r="BZ1166" s="136">
        <f t="shared" si="436"/>
        <v>7.321600000000144</v>
      </c>
      <c r="CA1166" s="119">
        <f t="shared" si="434"/>
        <v>0.39618028568895741</v>
      </c>
      <c r="CB1166" s="119">
        <f t="shared" si="435"/>
        <v>6.3449482141197944E-4</v>
      </c>
      <c r="CC1166" s="119" t="str">
        <f t="shared" si="455"/>
        <v/>
      </c>
      <c r="CD1166" s="121" t="str">
        <f t="shared" si="456"/>
        <v/>
      </c>
    </row>
    <row r="1167" spans="51:82" ht="20.100000000000001" customHeight="1" x14ac:dyDescent="0.25">
      <c r="AY1167" s="134">
        <v>1138</v>
      </c>
      <c r="AZ1167" s="119">
        <f t="shared" si="437"/>
        <v>852.63717049892057</v>
      </c>
      <c r="BA1167" s="140">
        <f t="shared" si="438"/>
        <v>2.2177840152738578E-4</v>
      </c>
      <c r="BB1167" s="140">
        <f t="shared" si="439"/>
        <v>0.70952582336485359</v>
      </c>
      <c r="BC1167" s="119" t="str">
        <f t="shared" si="440"/>
        <v/>
      </c>
      <c r="BD1167" s="119">
        <f t="shared" si="441"/>
        <v>2.2177840152738578E-4</v>
      </c>
      <c r="BE1167" s="119" t="str">
        <f t="shared" si="442"/>
        <v/>
      </c>
      <c r="BF1167" s="119">
        <f t="shared" si="443"/>
        <v>0</v>
      </c>
      <c r="BG1167" s="119">
        <f t="shared" si="444"/>
        <v>2.2177840152738578E-4</v>
      </c>
      <c r="BH1167" s="119" t="str">
        <f t="shared" si="445"/>
        <v/>
      </c>
      <c r="BM1167" s="134">
        <v>1138</v>
      </c>
      <c r="BN1167" s="119">
        <f t="shared" si="446"/>
        <v>2.7061597350106616</v>
      </c>
      <c r="BO1167" s="140">
        <f t="shared" si="447"/>
        <v>6.9876329290421133E-2</v>
      </c>
      <c r="BP1167" s="140">
        <f t="shared" si="448"/>
        <v>0.7095258233648537</v>
      </c>
      <c r="BQ1167" s="119" t="str">
        <f t="shared" si="449"/>
        <v/>
      </c>
      <c r="BR1167" s="119">
        <f t="shared" si="450"/>
        <v>6.9876329290421133E-2</v>
      </c>
      <c r="BS1167" s="119" t="str">
        <f t="shared" si="451"/>
        <v/>
      </c>
      <c r="BT1167" s="140">
        <f t="shared" si="452"/>
        <v>0</v>
      </c>
      <c r="BU1167" s="119">
        <f t="shared" si="453"/>
        <v>6.9876329290421133E-2</v>
      </c>
      <c r="BV1167" s="119" t="str">
        <f t="shared" si="454"/>
        <v/>
      </c>
      <c r="BZ1167" s="136">
        <f t="shared" si="436"/>
        <v>7.3280000000001442</v>
      </c>
      <c r="CA1167" s="119">
        <f t="shared" si="434"/>
        <v>0.39554579086754543</v>
      </c>
      <c r="CB1167" s="119">
        <f t="shared" si="435"/>
        <v>6.3385012588612621E-4</v>
      </c>
      <c r="CC1167" s="119" t="str">
        <f t="shared" si="455"/>
        <v/>
      </c>
      <c r="CD1167" s="121" t="str">
        <f t="shared" si="456"/>
        <v/>
      </c>
    </row>
    <row r="1168" spans="51:82" ht="20.100000000000001" customHeight="1" x14ac:dyDescent="0.25">
      <c r="AY1168" s="134">
        <v>1139</v>
      </c>
      <c r="AZ1168" s="119">
        <f t="shared" si="437"/>
        <v>858.81570071992701</v>
      </c>
      <c r="BA1168" s="140">
        <f t="shared" si="438"/>
        <v>2.2128748472631033E-4</v>
      </c>
      <c r="BB1168" s="140">
        <f t="shared" si="439"/>
        <v>0.71089457261378852</v>
      </c>
      <c r="BC1168" s="119" t="str">
        <f t="shared" si="440"/>
        <v/>
      </c>
      <c r="BD1168" s="119">
        <f t="shared" si="441"/>
        <v>2.2128748472631033E-4</v>
      </c>
      <c r="BE1168" s="119" t="str">
        <f t="shared" si="442"/>
        <v/>
      </c>
      <c r="BF1168" s="119">
        <f t="shared" si="443"/>
        <v>0</v>
      </c>
      <c r="BG1168" s="119">
        <f t="shared" si="444"/>
        <v>2.2128748472631033E-4</v>
      </c>
      <c r="BH1168" s="119" t="str">
        <f t="shared" si="445"/>
        <v/>
      </c>
      <c r="BM1168" s="134">
        <v>1139</v>
      </c>
      <c r="BN1168" s="119">
        <f t="shared" si="446"/>
        <v>2.7257695881629118</v>
      </c>
      <c r="BO1168" s="140">
        <f t="shared" si="447"/>
        <v>6.9721654787359075E-2</v>
      </c>
      <c r="BP1168" s="140">
        <f t="shared" si="448"/>
        <v>0.71089457261378863</v>
      </c>
      <c r="BQ1168" s="119" t="str">
        <f t="shared" si="449"/>
        <v/>
      </c>
      <c r="BR1168" s="119">
        <f t="shared" si="450"/>
        <v>6.9721654787359075E-2</v>
      </c>
      <c r="BS1168" s="119" t="str">
        <f t="shared" si="451"/>
        <v/>
      </c>
      <c r="BT1168" s="140">
        <f t="shared" si="452"/>
        <v>0</v>
      </c>
      <c r="BU1168" s="119">
        <f t="shared" si="453"/>
        <v>6.9721654787359075E-2</v>
      </c>
      <c r="BV1168" s="119" t="str">
        <f t="shared" si="454"/>
        <v/>
      </c>
      <c r="BZ1168" s="136">
        <f t="shared" si="436"/>
        <v>7.3344000000001444</v>
      </c>
      <c r="CA1168" s="119">
        <f t="shared" si="434"/>
        <v>0.39491194074165931</v>
      </c>
      <c r="CB1168" s="119">
        <f t="shared" si="435"/>
        <v>6.3320487901108446E-4</v>
      </c>
      <c r="CC1168" s="119" t="str">
        <f t="shared" si="455"/>
        <v/>
      </c>
      <c r="CD1168" s="121" t="str">
        <f t="shared" si="456"/>
        <v/>
      </c>
    </row>
    <row r="1169" spans="51:82" ht="20.100000000000001" customHeight="1" x14ac:dyDescent="0.25">
      <c r="AY1169" s="134">
        <v>1140</v>
      </c>
      <c r="AZ1169" s="119">
        <f t="shared" si="437"/>
        <v>864.99423094093345</v>
      </c>
      <c r="BA1169" s="140">
        <f t="shared" si="438"/>
        <v>2.207941218581826E-4</v>
      </c>
      <c r="BB1169" s="140">
        <f t="shared" si="439"/>
        <v>0.71226028115097295</v>
      </c>
      <c r="BC1169" s="119" t="str">
        <f t="shared" si="440"/>
        <v/>
      </c>
      <c r="BD1169" s="119">
        <f t="shared" si="441"/>
        <v>2.207941218581826E-4</v>
      </c>
      <c r="BE1169" s="119" t="str">
        <f t="shared" si="442"/>
        <v/>
      </c>
      <c r="BF1169" s="119">
        <f t="shared" si="443"/>
        <v>0</v>
      </c>
      <c r="BG1169" s="119">
        <f t="shared" si="444"/>
        <v>2.207941218581826E-4</v>
      </c>
      <c r="BH1169" s="119" t="str">
        <f t="shared" si="445"/>
        <v/>
      </c>
      <c r="BM1169" s="134">
        <v>1140</v>
      </c>
      <c r="BN1169" s="119">
        <f t="shared" si="446"/>
        <v>2.745379441315162</v>
      </c>
      <c r="BO1169" s="140">
        <f t="shared" si="447"/>
        <v>6.9566209595241471E-2</v>
      </c>
      <c r="BP1169" s="140">
        <f t="shared" si="448"/>
        <v>0.71226028115097306</v>
      </c>
      <c r="BQ1169" s="119" t="str">
        <f t="shared" si="449"/>
        <v/>
      </c>
      <c r="BR1169" s="119">
        <f t="shared" si="450"/>
        <v>6.9566209595241471E-2</v>
      </c>
      <c r="BS1169" s="119" t="str">
        <f t="shared" si="451"/>
        <v/>
      </c>
      <c r="BT1169" s="140">
        <f t="shared" si="452"/>
        <v>0</v>
      </c>
      <c r="BU1169" s="119">
        <f t="shared" si="453"/>
        <v>6.9566209595241471E-2</v>
      </c>
      <c r="BV1169" s="119" t="str">
        <f t="shared" si="454"/>
        <v/>
      </c>
      <c r="BZ1169" s="136">
        <f t="shared" si="436"/>
        <v>7.3408000000001445</v>
      </c>
      <c r="CA1169" s="119">
        <f t="shared" si="434"/>
        <v>0.39427873586264822</v>
      </c>
      <c r="CB1169" s="119">
        <f t="shared" si="435"/>
        <v>6.3255908590725829E-4</v>
      </c>
      <c r="CC1169" s="119" t="str">
        <f t="shared" si="455"/>
        <v/>
      </c>
      <c r="CD1169" s="121" t="str">
        <f t="shared" si="456"/>
        <v/>
      </c>
    </row>
    <row r="1170" spans="51:82" ht="20.100000000000001" customHeight="1" x14ac:dyDescent="0.25">
      <c r="AY1170" s="134">
        <v>1141</v>
      </c>
      <c r="AZ1170" s="119">
        <f t="shared" si="437"/>
        <v>871.17276116193989</v>
      </c>
      <c r="BA1170" s="140">
        <f t="shared" si="438"/>
        <v>2.2029833414642221E-4</v>
      </c>
      <c r="BB1170" s="140">
        <f t="shared" si="439"/>
        <v>0.71362293392883658</v>
      </c>
      <c r="BC1170" s="119" t="str">
        <f t="shared" si="440"/>
        <v/>
      </c>
      <c r="BD1170" s="119">
        <f t="shared" si="441"/>
        <v>2.2029833414642221E-4</v>
      </c>
      <c r="BE1170" s="119" t="str">
        <f t="shared" si="442"/>
        <v/>
      </c>
      <c r="BF1170" s="119">
        <f t="shared" si="443"/>
        <v>0</v>
      </c>
      <c r="BG1170" s="119">
        <f t="shared" si="444"/>
        <v>2.2029833414642221E-4</v>
      </c>
      <c r="BH1170" s="119" t="str">
        <f t="shared" si="445"/>
        <v/>
      </c>
      <c r="BM1170" s="134">
        <v>1141</v>
      </c>
      <c r="BN1170" s="119">
        <f t="shared" si="446"/>
        <v>2.7649892944674122</v>
      </c>
      <c r="BO1170" s="140">
        <f t="shared" si="447"/>
        <v>6.9410000400989366E-2</v>
      </c>
      <c r="BP1170" s="140">
        <f t="shared" si="448"/>
        <v>0.71362293392883669</v>
      </c>
      <c r="BQ1170" s="119" t="str">
        <f t="shared" si="449"/>
        <v/>
      </c>
      <c r="BR1170" s="119">
        <f t="shared" si="450"/>
        <v>6.9410000400989366E-2</v>
      </c>
      <c r="BS1170" s="119" t="str">
        <f t="shared" si="451"/>
        <v/>
      </c>
      <c r="BT1170" s="140">
        <f t="shared" si="452"/>
        <v>0</v>
      </c>
      <c r="BU1170" s="119">
        <f t="shared" si="453"/>
        <v>6.9410000400989366E-2</v>
      </c>
      <c r="BV1170" s="119" t="str">
        <f t="shared" si="454"/>
        <v/>
      </c>
      <c r="BZ1170" s="136">
        <f t="shared" si="436"/>
        <v>7.3472000000001447</v>
      </c>
      <c r="CA1170" s="119">
        <f t="shared" si="434"/>
        <v>0.39364617677674096</v>
      </c>
      <c r="CB1170" s="119">
        <f t="shared" si="435"/>
        <v>6.3191275168011929E-4</v>
      </c>
      <c r="CC1170" s="119" t="str">
        <f t="shared" si="455"/>
        <v/>
      </c>
      <c r="CD1170" s="121" t="str">
        <f t="shared" si="456"/>
        <v/>
      </c>
    </row>
    <row r="1171" spans="51:82" ht="20.100000000000001" customHeight="1" x14ac:dyDescent="0.25">
      <c r="AY1171" s="134">
        <v>1142</v>
      </c>
      <c r="AZ1171" s="119">
        <f t="shared" si="437"/>
        <v>877.35129138294724</v>
      </c>
      <c r="BA1171" s="140">
        <f t="shared" si="438"/>
        <v>2.1980014288322264E-4</v>
      </c>
      <c r="BB1171" s="140">
        <f t="shared" si="439"/>
        <v>0.71498251603115226</v>
      </c>
      <c r="BC1171" s="119" t="str">
        <f t="shared" si="440"/>
        <v/>
      </c>
      <c r="BD1171" s="119">
        <f t="shared" si="441"/>
        <v>2.1980014288322264E-4</v>
      </c>
      <c r="BE1171" s="119" t="str">
        <f t="shared" si="442"/>
        <v/>
      </c>
      <c r="BF1171" s="119">
        <f t="shared" si="443"/>
        <v>0</v>
      </c>
      <c r="BG1171" s="119">
        <f t="shared" si="444"/>
        <v>2.1980014288322264E-4</v>
      </c>
      <c r="BH1171" s="119" t="str">
        <f t="shared" si="445"/>
        <v/>
      </c>
      <c r="BM1171" s="134">
        <v>1142</v>
      </c>
      <c r="BN1171" s="119">
        <f t="shared" si="446"/>
        <v>2.7845991476196659</v>
      </c>
      <c r="BO1171" s="140">
        <f t="shared" si="447"/>
        <v>6.9253033913192555E-2</v>
      </c>
      <c r="BP1171" s="140">
        <f t="shared" si="448"/>
        <v>0.71498251603115237</v>
      </c>
      <c r="BQ1171" s="119" t="str">
        <f t="shared" si="449"/>
        <v/>
      </c>
      <c r="BR1171" s="119">
        <f t="shared" si="450"/>
        <v>6.9253033913192555E-2</v>
      </c>
      <c r="BS1171" s="119" t="str">
        <f t="shared" si="451"/>
        <v/>
      </c>
      <c r="BT1171" s="140">
        <f t="shared" si="452"/>
        <v>0</v>
      </c>
      <c r="BU1171" s="119">
        <f t="shared" si="453"/>
        <v>6.9253033913192555E-2</v>
      </c>
      <c r="BV1171" s="119" t="str">
        <f t="shared" si="454"/>
        <v/>
      </c>
      <c r="BZ1171" s="136">
        <f t="shared" si="436"/>
        <v>7.3536000000001449</v>
      </c>
      <c r="CA1171" s="119">
        <f t="shared" si="434"/>
        <v>0.39301426402506084</v>
      </c>
      <c r="CB1171" s="119">
        <f t="shared" si="435"/>
        <v>6.3126588142253803E-4</v>
      </c>
      <c r="CC1171" s="119" t="str">
        <f t="shared" si="455"/>
        <v/>
      </c>
      <c r="CD1171" s="121" t="str">
        <f t="shared" si="456"/>
        <v/>
      </c>
    </row>
    <row r="1172" spans="51:82" ht="20.100000000000001" customHeight="1" x14ac:dyDescent="0.25">
      <c r="AY1172" s="134">
        <v>1143</v>
      </c>
      <c r="AZ1172" s="119">
        <f t="shared" si="437"/>
        <v>883.52982160395368</v>
      </c>
      <c r="BA1172" s="140">
        <f t="shared" si="438"/>
        <v>2.1929956942803622E-4</v>
      </c>
      <c r="BB1172" s="140">
        <f t="shared" si="439"/>
        <v>0.71633901267345501</v>
      </c>
      <c r="BC1172" s="119" t="str">
        <f t="shared" si="440"/>
        <v/>
      </c>
      <c r="BD1172" s="119">
        <f t="shared" si="441"/>
        <v>2.1929956942803622E-4</v>
      </c>
      <c r="BE1172" s="119" t="str">
        <f t="shared" si="442"/>
        <v/>
      </c>
      <c r="BF1172" s="119">
        <f t="shared" si="443"/>
        <v>0</v>
      </c>
      <c r="BG1172" s="119">
        <f t="shared" si="444"/>
        <v>2.1929956942803622E-4</v>
      </c>
      <c r="BH1172" s="119" t="str">
        <f t="shared" si="445"/>
        <v/>
      </c>
      <c r="BM1172" s="134">
        <v>1143</v>
      </c>
      <c r="BN1172" s="119">
        <f t="shared" si="446"/>
        <v>2.804209000771916</v>
      </c>
      <c r="BO1172" s="140">
        <f t="shared" si="447"/>
        <v>6.9095316861632283E-2</v>
      </c>
      <c r="BP1172" s="140">
        <f t="shared" si="448"/>
        <v>0.71633901267345512</v>
      </c>
      <c r="BQ1172" s="119" t="str">
        <f t="shared" si="449"/>
        <v/>
      </c>
      <c r="BR1172" s="119">
        <f t="shared" si="450"/>
        <v>6.9095316861632283E-2</v>
      </c>
      <c r="BS1172" s="119" t="str">
        <f t="shared" si="451"/>
        <v/>
      </c>
      <c r="BT1172" s="140">
        <f t="shared" si="452"/>
        <v>0</v>
      </c>
      <c r="BU1172" s="119">
        <f t="shared" si="453"/>
        <v>6.9095316861632283E-2</v>
      </c>
      <c r="BV1172" s="119" t="str">
        <f t="shared" si="454"/>
        <v/>
      </c>
      <c r="BZ1172" s="136">
        <f t="shared" si="436"/>
        <v>7.3600000000001451</v>
      </c>
      <c r="CA1172" s="119">
        <f t="shared" si="434"/>
        <v>0.39238299814363831</v>
      </c>
      <c r="CB1172" s="119">
        <f t="shared" si="435"/>
        <v>6.3061848021211953E-4</v>
      </c>
      <c r="CC1172" s="119" t="str">
        <f t="shared" si="455"/>
        <v/>
      </c>
      <c r="CD1172" s="121" t="str">
        <f t="shared" si="456"/>
        <v/>
      </c>
    </row>
    <row r="1173" spans="51:82" ht="20.100000000000001" customHeight="1" x14ac:dyDescent="0.25">
      <c r="AY1173" s="134">
        <v>1144</v>
      </c>
      <c r="AZ1173" s="119">
        <f t="shared" si="437"/>
        <v>889.70835182496012</v>
      </c>
      <c r="BA1173" s="140">
        <f t="shared" si="438"/>
        <v>2.1879663520605596E-4</v>
      </c>
      <c r="BB1173" s="140">
        <f t="shared" si="439"/>
        <v>0.71769240920345445</v>
      </c>
      <c r="BC1173" s="119" t="str">
        <f t="shared" si="440"/>
        <v/>
      </c>
      <c r="BD1173" s="119">
        <f t="shared" si="441"/>
        <v>2.1879663520605596E-4</v>
      </c>
      <c r="BE1173" s="119" t="str">
        <f t="shared" si="442"/>
        <v/>
      </c>
      <c r="BF1173" s="119">
        <f t="shared" si="443"/>
        <v>0</v>
      </c>
      <c r="BG1173" s="119">
        <f t="shared" si="444"/>
        <v>2.1879663520605596E-4</v>
      </c>
      <c r="BH1173" s="119" t="str">
        <f t="shared" si="445"/>
        <v/>
      </c>
      <c r="BM1173" s="134">
        <v>1144</v>
      </c>
      <c r="BN1173" s="119">
        <f t="shared" si="446"/>
        <v>2.8238188539241662</v>
      </c>
      <c r="BO1173" s="140">
        <f t="shared" si="447"/>
        <v>6.8936855996802868E-2</v>
      </c>
      <c r="BP1173" s="140">
        <f t="shared" si="448"/>
        <v>0.71769240920345456</v>
      </c>
      <c r="BQ1173" s="119" t="str">
        <f t="shared" si="449"/>
        <v/>
      </c>
      <c r="BR1173" s="119">
        <f t="shared" si="450"/>
        <v>6.8936855996802868E-2</v>
      </c>
      <c r="BS1173" s="119" t="str">
        <f t="shared" si="451"/>
        <v/>
      </c>
      <c r="BT1173" s="140">
        <f t="shared" si="452"/>
        <v>0</v>
      </c>
      <c r="BU1173" s="119">
        <f t="shared" si="453"/>
        <v>6.8936855996802868E-2</v>
      </c>
      <c r="BV1173" s="119" t="str">
        <f t="shared" si="454"/>
        <v/>
      </c>
      <c r="BZ1173" s="136">
        <f t="shared" si="436"/>
        <v>7.3664000000001453</v>
      </c>
      <c r="CA1173" s="119">
        <f t="shared" si="434"/>
        <v>0.39175237966342619</v>
      </c>
      <c r="CB1173" s="119">
        <f t="shared" si="435"/>
        <v>6.2997055311342365E-4</v>
      </c>
      <c r="CC1173" s="119" t="str">
        <f t="shared" si="455"/>
        <v/>
      </c>
      <c r="CD1173" s="121" t="str">
        <f t="shared" si="456"/>
        <v/>
      </c>
    </row>
    <row r="1174" spans="51:82" ht="20.100000000000001" customHeight="1" x14ac:dyDescent="0.25">
      <c r="AY1174" s="134">
        <v>1145</v>
      </c>
      <c r="AZ1174" s="119">
        <f t="shared" si="437"/>
        <v>895.88688204596656</v>
      </c>
      <c r="BA1174" s="140">
        <f t="shared" si="438"/>
        <v>2.1829136170669654E-4</v>
      </c>
      <c r="BB1174" s="140">
        <f t="shared" si="439"/>
        <v>0.71904269110143559</v>
      </c>
      <c r="BC1174" s="119" t="str">
        <f t="shared" si="440"/>
        <v/>
      </c>
      <c r="BD1174" s="119">
        <f t="shared" si="441"/>
        <v>2.1829136170669654E-4</v>
      </c>
      <c r="BE1174" s="119" t="str">
        <f t="shared" si="442"/>
        <v/>
      </c>
      <c r="BF1174" s="119">
        <f t="shared" si="443"/>
        <v>0</v>
      </c>
      <c r="BG1174" s="119">
        <f t="shared" si="444"/>
        <v>2.1829136170669654E-4</v>
      </c>
      <c r="BH1174" s="119" t="str">
        <f t="shared" si="445"/>
        <v/>
      </c>
      <c r="BM1174" s="134">
        <v>1145</v>
      </c>
      <c r="BN1174" s="119">
        <f t="shared" si="446"/>
        <v>2.8434287070764164</v>
      </c>
      <c r="BO1174" s="140">
        <f t="shared" si="447"/>
        <v>6.8777658089433147E-2</v>
      </c>
      <c r="BP1174" s="140">
        <f t="shared" si="448"/>
        <v>0.7190426911014357</v>
      </c>
      <c r="BQ1174" s="119" t="str">
        <f t="shared" si="449"/>
        <v/>
      </c>
      <c r="BR1174" s="119">
        <f t="shared" si="450"/>
        <v>6.8777658089433147E-2</v>
      </c>
      <c r="BS1174" s="119" t="str">
        <f t="shared" si="451"/>
        <v/>
      </c>
      <c r="BT1174" s="140">
        <f t="shared" si="452"/>
        <v>0</v>
      </c>
      <c r="BU1174" s="119">
        <f t="shared" si="453"/>
        <v>6.8777658089433147E-2</v>
      </c>
      <c r="BV1174" s="119" t="str">
        <f t="shared" si="454"/>
        <v/>
      </c>
      <c r="BZ1174" s="136">
        <f t="shared" si="436"/>
        <v>7.3728000000001455</v>
      </c>
      <c r="CA1174" s="119">
        <f t="shared" si="434"/>
        <v>0.39112240911031276</v>
      </c>
      <c r="CB1174" s="119">
        <f t="shared" si="435"/>
        <v>6.2932210517541165E-4</v>
      </c>
      <c r="CC1174" s="119" t="str">
        <f t="shared" si="455"/>
        <v/>
      </c>
      <c r="CD1174" s="121" t="str">
        <f t="shared" si="456"/>
        <v/>
      </c>
    </row>
    <row r="1175" spans="51:82" ht="20.100000000000001" customHeight="1" x14ac:dyDescent="0.25">
      <c r="AY1175" s="134">
        <v>1146</v>
      </c>
      <c r="AZ1175" s="119">
        <f t="shared" si="437"/>
        <v>902.06541226697391</v>
      </c>
      <c r="BA1175" s="140">
        <f t="shared" si="438"/>
        <v>2.1778377048207317E-4</v>
      </c>
      <c r="BB1175" s="140">
        <f t="shared" si="439"/>
        <v>0.72038984398065087</v>
      </c>
      <c r="BC1175" s="119" t="str">
        <f t="shared" si="440"/>
        <v/>
      </c>
      <c r="BD1175" s="119">
        <f t="shared" si="441"/>
        <v>2.1778377048207317E-4</v>
      </c>
      <c r="BE1175" s="119" t="str">
        <f t="shared" si="442"/>
        <v/>
      </c>
      <c r="BF1175" s="119">
        <f t="shared" si="443"/>
        <v>0</v>
      </c>
      <c r="BG1175" s="119">
        <f t="shared" si="444"/>
        <v>2.1778377048207317E-4</v>
      </c>
      <c r="BH1175" s="119" t="str">
        <f t="shared" si="445"/>
        <v/>
      </c>
      <c r="BM1175" s="134">
        <v>1146</v>
      </c>
      <c r="BN1175" s="119">
        <f t="shared" si="446"/>
        <v>2.8630385602286701</v>
      </c>
      <c r="BO1175" s="140">
        <f t="shared" si="447"/>
        <v>6.8617729930007157E-2</v>
      </c>
      <c r="BP1175" s="140">
        <f t="shared" si="448"/>
        <v>0.72038984398065098</v>
      </c>
      <c r="BQ1175" s="119" t="str">
        <f t="shared" si="449"/>
        <v/>
      </c>
      <c r="BR1175" s="119">
        <f t="shared" si="450"/>
        <v>6.8617729930007157E-2</v>
      </c>
      <c r="BS1175" s="119" t="str">
        <f t="shared" si="451"/>
        <v/>
      </c>
      <c r="BT1175" s="140">
        <f t="shared" si="452"/>
        <v>0</v>
      </c>
      <c r="BU1175" s="119">
        <f t="shared" si="453"/>
        <v>6.8617729930007157E-2</v>
      </c>
      <c r="BV1175" s="119" t="str">
        <f t="shared" si="454"/>
        <v/>
      </c>
      <c r="BZ1175" s="136">
        <f t="shared" si="436"/>
        <v>7.3792000000001456</v>
      </c>
      <c r="CA1175" s="119">
        <f t="shared" ref="CA1175:CA1238" si="457">_xlfn.CHISQ.DIST.RT(BZ1175,7)</f>
        <v>0.39049308700513735</v>
      </c>
      <c r="CB1175" s="119">
        <f t="shared" ref="CB1175:CB1238" si="458">CA1175-CA1176</f>
        <v>6.2867314143622011E-4</v>
      </c>
      <c r="CC1175" s="119" t="str">
        <f t="shared" si="455"/>
        <v/>
      </c>
      <c r="CD1175" s="121" t="str">
        <f t="shared" si="456"/>
        <v/>
      </c>
    </row>
    <row r="1176" spans="51:82" ht="20.100000000000001" customHeight="1" x14ac:dyDescent="0.25">
      <c r="AY1176" s="134">
        <v>1147</v>
      </c>
      <c r="AZ1176" s="119">
        <f t="shared" si="437"/>
        <v>908.24394248798035</v>
      </c>
      <c r="BA1176" s="140">
        <f t="shared" si="438"/>
        <v>2.1727388314547939E-4</v>
      </c>
      <c r="BB1176" s="140">
        <f t="shared" si="439"/>
        <v>0.72173385358770248</v>
      </c>
      <c r="BC1176" s="119" t="str">
        <f t="shared" si="440"/>
        <v/>
      </c>
      <c r="BD1176" s="119">
        <f t="shared" si="441"/>
        <v>2.1727388314547939E-4</v>
      </c>
      <c r="BE1176" s="119" t="str">
        <f t="shared" si="442"/>
        <v/>
      </c>
      <c r="BF1176" s="119">
        <f t="shared" si="443"/>
        <v>0</v>
      </c>
      <c r="BG1176" s="119">
        <f t="shared" si="444"/>
        <v>2.1727388314547939E-4</v>
      </c>
      <c r="BH1176" s="119" t="str">
        <f t="shared" si="445"/>
        <v/>
      </c>
      <c r="BM1176" s="134">
        <v>1147</v>
      </c>
      <c r="BN1176" s="119">
        <f t="shared" si="446"/>
        <v>2.8826484133809203</v>
      </c>
      <c r="BO1176" s="140">
        <f t="shared" si="447"/>
        <v>6.8457078328284598E-2</v>
      </c>
      <c r="BP1176" s="140">
        <f t="shared" si="448"/>
        <v>0.72173385358770248</v>
      </c>
      <c r="BQ1176" s="119" t="str">
        <f t="shared" si="449"/>
        <v/>
      </c>
      <c r="BR1176" s="119">
        <f t="shared" si="450"/>
        <v>6.8457078328284598E-2</v>
      </c>
      <c r="BS1176" s="119" t="str">
        <f t="shared" si="451"/>
        <v/>
      </c>
      <c r="BT1176" s="140">
        <f t="shared" si="452"/>
        <v>0</v>
      </c>
      <c r="BU1176" s="119">
        <f t="shared" si="453"/>
        <v>6.8457078328284598E-2</v>
      </c>
      <c r="BV1176" s="119" t="str">
        <f t="shared" si="454"/>
        <v/>
      </c>
      <c r="BZ1176" s="136">
        <f t="shared" si="436"/>
        <v>7.3856000000001458</v>
      </c>
      <c r="CA1176" s="119">
        <f t="shared" si="457"/>
        <v>0.38986441386370113</v>
      </c>
      <c r="CB1176" s="119">
        <f t="shared" si="458"/>
        <v>6.2802366691594447E-4</v>
      </c>
      <c r="CC1176" s="119" t="str">
        <f t="shared" si="455"/>
        <v/>
      </c>
      <c r="CD1176" s="121" t="str">
        <f t="shared" si="456"/>
        <v/>
      </c>
    </row>
    <row r="1177" spans="51:82" ht="20.100000000000001" customHeight="1" x14ac:dyDescent="0.25">
      <c r="AY1177" s="134">
        <v>1148</v>
      </c>
      <c r="AZ1177" s="119">
        <f t="shared" si="437"/>
        <v>914.42247270898679</v>
      </c>
      <c r="BA1177" s="140">
        <f t="shared" si="438"/>
        <v>2.1676172136986265E-4</v>
      </c>
      <c r="BB1177" s="140">
        <f t="shared" si="439"/>
        <v>0.72307470580291633</v>
      </c>
      <c r="BC1177" s="119" t="str">
        <f t="shared" si="440"/>
        <v/>
      </c>
      <c r="BD1177" s="119">
        <f t="shared" si="441"/>
        <v>2.1676172136986265E-4</v>
      </c>
      <c r="BE1177" s="119" t="str">
        <f t="shared" si="442"/>
        <v/>
      </c>
      <c r="BF1177" s="119">
        <f t="shared" si="443"/>
        <v>0</v>
      </c>
      <c r="BG1177" s="119">
        <f t="shared" si="444"/>
        <v>2.1676172136986265E-4</v>
      </c>
      <c r="BH1177" s="119" t="str">
        <f t="shared" si="445"/>
        <v/>
      </c>
      <c r="BM1177" s="134">
        <v>1148</v>
      </c>
      <c r="BN1177" s="119">
        <f t="shared" si="446"/>
        <v>2.9022582665331704</v>
      </c>
      <c r="BO1177" s="140">
        <f t="shared" si="447"/>
        <v>6.8295710112820471E-2</v>
      </c>
      <c r="BP1177" s="140">
        <f t="shared" si="448"/>
        <v>0.72307470580291644</v>
      </c>
      <c r="BQ1177" s="119" t="str">
        <f t="shared" si="449"/>
        <v/>
      </c>
      <c r="BR1177" s="119">
        <f t="shared" si="450"/>
        <v>6.8295710112820471E-2</v>
      </c>
      <c r="BS1177" s="119" t="str">
        <f t="shared" si="451"/>
        <v/>
      </c>
      <c r="BT1177" s="140">
        <f t="shared" si="452"/>
        <v>0</v>
      </c>
      <c r="BU1177" s="119">
        <f t="shared" si="453"/>
        <v>6.8295710112820471E-2</v>
      </c>
      <c r="BV1177" s="119" t="str">
        <f t="shared" si="454"/>
        <v/>
      </c>
      <c r="BZ1177" s="136">
        <f t="shared" ref="BZ1177:BZ1240" si="459">BZ1176+$CC$19</f>
        <v>7.392000000000146</v>
      </c>
      <c r="CA1177" s="119">
        <f t="shared" si="457"/>
        <v>0.38923639019678519</v>
      </c>
      <c r="CB1177" s="119">
        <f t="shared" si="458"/>
        <v>6.2737368662441062E-4</v>
      </c>
      <c r="CC1177" s="119" t="str">
        <f t="shared" si="455"/>
        <v/>
      </c>
      <c r="CD1177" s="121" t="str">
        <f t="shared" si="456"/>
        <v/>
      </c>
    </row>
    <row r="1178" spans="51:82" ht="20.100000000000001" customHeight="1" x14ac:dyDescent="0.25">
      <c r="AY1178" s="134">
        <v>1149</v>
      </c>
      <c r="AZ1178" s="119">
        <f t="shared" si="437"/>
        <v>920.60100292999323</v>
      </c>
      <c r="BA1178" s="140">
        <f t="shared" si="438"/>
        <v>2.1624730688629955E-4</v>
      </c>
      <c r="BB1178" s="140">
        <f t="shared" si="439"/>
        <v>0.72441238664070595</v>
      </c>
      <c r="BC1178" s="119" t="str">
        <f t="shared" si="440"/>
        <v/>
      </c>
      <c r="BD1178" s="119">
        <f t="shared" si="441"/>
        <v>2.1624730688629955E-4</v>
      </c>
      <c r="BE1178" s="119" t="str">
        <f t="shared" si="442"/>
        <v/>
      </c>
      <c r="BF1178" s="119">
        <f t="shared" si="443"/>
        <v>0</v>
      </c>
      <c r="BG1178" s="119">
        <f t="shared" si="444"/>
        <v>2.1624730688629955E-4</v>
      </c>
      <c r="BH1178" s="119" t="str">
        <f t="shared" si="445"/>
        <v/>
      </c>
      <c r="BM1178" s="134">
        <v>1149</v>
      </c>
      <c r="BN1178" s="119">
        <f t="shared" si="446"/>
        <v>2.9218681196854241</v>
      </c>
      <c r="BO1178" s="140">
        <f t="shared" si="447"/>
        <v>6.813363213048465E-2</v>
      </c>
      <c r="BP1178" s="140">
        <f t="shared" si="448"/>
        <v>0.72441238664070629</v>
      </c>
      <c r="BQ1178" s="119" t="str">
        <f t="shared" si="449"/>
        <v/>
      </c>
      <c r="BR1178" s="119">
        <f t="shared" si="450"/>
        <v>6.813363213048465E-2</v>
      </c>
      <c r="BS1178" s="119" t="str">
        <f t="shared" si="451"/>
        <v/>
      </c>
      <c r="BT1178" s="140">
        <f t="shared" si="452"/>
        <v>0</v>
      </c>
      <c r="BU1178" s="119">
        <f t="shared" si="453"/>
        <v>6.813363213048465E-2</v>
      </c>
      <c r="BV1178" s="119" t="str">
        <f t="shared" si="454"/>
        <v/>
      </c>
      <c r="BZ1178" s="136">
        <f t="shared" si="459"/>
        <v>7.3984000000001462</v>
      </c>
      <c r="CA1178" s="119">
        <f t="shared" si="457"/>
        <v>0.38860901651016078</v>
      </c>
      <c r="CB1178" s="119">
        <f t="shared" si="458"/>
        <v>6.2672320555479111E-4</v>
      </c>
      <c r="CC1178" s="119" t="str">
        <f t="shared" si="455"/>
        <v/>
      </c>
      <c r="CD1178" s="121" t="str">
        <f t="shared" si="456"/>
        <v/>
      </c>
    </row>
    <row r="1179" spans="51:82" ht="20.100000000000001" customHeight="1" x14ac:dyDescent="0.25">
      <c r="AY1179" s="134">
        <v>1150</v>
      </c>
      <c r="AZ1179" s="119">
        <f t="shared" si="437"/>
        <v>926.77953315100058</v>
      </c>
      <c r="BA1179" s="140">
        <f t="shared" si="438"/>
        <v>2.1573066148246973E-4</v>
      </c>
      <c r="BB1179" s="140">
        <f t="shared" si="439"/>
        <v>0.72574688224992645</v>
      </c>
      <c r="BC1179" s="119" t="str">
        <f t="shared" si="440"/>
        <v/>
      </c>
      <c r="BD1179" s="119">
        <f t="shared" si="441"/>
        <v>2.1573066148246973E-4</v>
      </c>
      <c r="BE1179" s="119" t="str">
        <f t="shared" si="442"/>
        <v/>
      </c>
      <c r="BF1179" s="119">
        <f t="shared" si="443"/>
        <v>0</v>
      </c>
      <c r="BG1179" s="119">
        <f t="shared" si="444"/>
        <v>2.1573066148246973E-4</v>
      </c>
      <c r="BH1179" s="119" t="str">
        <f t="shared" si="445"/>
        <v/>
      </c>
      <c r="BM1179" s="134">
        <v>1150</v>
      </c>
      <c r="BN1179" s="119">
        <f t="shared" si="446"/>
        <v>2.9414779728376743</v>
      </c>
      <c r="BO1179" s="140">
        <f t="shared" si="447"/>
        <v>6.7970851245981206E-2</v>
      </c>
      <c r="BP1179" s="140">
        <f t="shared" si="448"/>
        <v>0.72574688224992656</v>
      </c>
      <c r="BQ1179" s="119" t="str">
        <f t="shared" si="449"/>
        <v/>
      </c>
      <c r="BR1179" s="119">
        <f t="shared" si="450"/>
        <v>6.7970851245981206E-2</v>
      </c>
      <c r="BS1179" s="119" t="str">
        <f t="shared" si="451"/>
        <v/>
      </c>
      <c r="BT1179" s="140">
        <f t="shared" si="452"/>
        <v>0</v>
      </c>
      <c r="BU1179" s="119">
        <f t="shared" si="453"/>
        <v>6.7970851245981206E-2</v>
      </c>
      <c r="BV1179" s="119" t="str">
        <f t="shared" si="454"/>
        <v/>
      </c>
      <c r="BZ1179" s="136">
        <f t="shared" si="459"/>
        <v>7.4048000000001464</v>
      </c>
      <c r="CA1179" s="119">
        <f t="shared" si="457"/>
        <v>0.38798229330460599</v>
      </c>
      <c r="CB1179" s="119">
        <f t="shared" si="458"/>
        <v>6.2607222868804602E-4</v>
      </c>
      <c r="CC1179" s="119" t="str">
        <f t="shared" si="455"/>
        <v/>
      </c>
      <c r="CD1179" s="121" t="str">
        <f t="shared" si="456"/>
        <v/>
      </c>
    </row>
    <row r="1180" spans="51:82" ht="20.100000000000001" customHeight="1" x14ac:dyDescent="0.25">
      <c r="AY1180" s="134">
        <v>1151</v>
      </c>
      <c r="AZ1180" s="119">
        <f t="shared" si="437"/>
        <v>932.95806337200702</v>
      </c>
      <c r="BA1180" s="140">
        <f t="shared" si="438"/>
        <v>2.1521180700112872E-4</v>
      </c>
      <c r="BB1180" s="140">
        <f t="shared" si="439"/>
        <v>0.72707817891421944</v>
      </c>
      <c r="BC1180" s="119" t="str">
        <f t="shared" si="440"/>
        <v/>
      </c>
      <c r="BD1180" s="119">
        <f t="shared" si="441"/>
        <v>2.1521180700112872E-4</v>
      </c>
      <c r="BE1180" s="119" t="str">
        <f t="shared" si="442"/>
        <v/>
      </c>
      <c r="BF1180" s="119">
        <f t="shared" si="443"/>
        <v>0</v>
      </c>
      <c r="BG1180" s="119">
        <f t="shared" si="444"/>
        <v>2.1521180700112872E-4</v>
      </c>
      <c r="BH1180" s="119" t="str">
        <f t="shared" si="445"/>
        <v/>
      </c>
      <c r="BM1180" s="134">
        <v>1151</v>
      </c>
      <c r="BN1180" s="119">
        <f t="shared" si="446"/>
        <v>2.9610878259899245</v>
      </c>
      <c r="BO1180" s="140">
        <f t="shared" si="447"/>
        <v>6.7807374341366952E-2</v>
      </c>
      <c r="BP1180" s="140">
        <f t="shared" si="448"/>
        <v>0.72707817891421944</v>
      </c>
      <c r="BQ1180" s="119" t="str">
        <f t="shared" si="449"/>
        <v/>
      </c>
      <c r="BR1180" s="119">
        <f t="shared" si="450"/>
        <v>6.7807374341366952E-2</v>
      </c>
      <c r="BS1180" s="119" t="str">
        <f t="shared" si="451"/>
        <v/>
      </c>
      <c r="BT1180" s="140">
        <f t="shared" si="452"/>
        <v>0</v>
      </c>
      <c r="BU1180" s="119">
        <f t="shared" si="453"/>
        <v>6.7807374341366952E-2</v>
      </c>
      <c r="BV1180" s="119" t="str">
        <f t="shared" si="454"/>
        <v/>
      </c>
      <c r="BZ1180" s="136">
        <f t="shared" si="459"/>
        <v>7.4112000000001466</v>
      </c>
      <c r="CA1180" s="119">
        <f t="shared" si="457"/>
        <v>0.38735622107591794</v>
      </c>
      <c r="CB1180" s="119">
        <f t="shared" si="458"/>
        <v>6.2542076098942578E-4</v>
      </c>
      <c r="CC1180" s="119" t="str">
        <f t="shared" si="455"/>
        <v/>
      </c>
      <c r="CD1180" s="121" t="str">
        <f t="shared" si="456"/>
        <v/>
      </c>
    </row>
    <row r="1181" spans="51:82" ht="20.100000000000001" customHeight="1" x14ac:dyDescent="0.25">
      <c r="AY1181" s="134">
        <v>1152</v>
      </c>
      <c r="AZ1181" s="119">
        <f t="shared" ref="AZ1181:AZ1244" si="460">$AZ$23+(AY1181*$AZ$26)</f>
        <v>939.13659359301346</v>
      </c>
      <c r="BA1181" s="140">
        <f t="shared" ref="BA1181:BA1244" si="461">_xlfn.NORM.DIST($AZ1181,$AZ$20,$AZ$21,0)</f>
        <v>2.1469076533857999E-4</v>
      </c>
      <c r="BB1181" s="140">
        <f t="shared" ref="BB1181:BB1244" si="462">_xlfn.NORM.DIST($AZ1181,$AZ$20,$AZ$21,1)</f>
        <v>0.7284062630523489</v>
      </c>
      <c r="BC1181" s="119" t="str">
        <f t="shared" ref="BC1181:BC1244" si="463">IF(OR(BB1181&lt;$BD$25,BB1181&gt;$BD$26),BA1181,"")</f>
        <v/>
      </c>
      <c r="BD1181" s="119">
        <f t="shared" ref="BD1181:BD1244" si="464">IF(AND(BB1181&gt;$BD$25,BB1181&lt;$BD$26),BA1181,"")</f>
        <v>2.1469076533857999E-4</v>
      </c>
      <c r="BE1181" s="119" t="str">
        <f t="shared" ref="BE1181:BE1244" si="465">IF(BA1181=MAX($BA$29:$BA$2029),BA1181,"")</f>
        <v/>
      </c>
      <c r="BF1181" s="119">
        <f t="shared" ref="BF1181:BF1244" si="466">_xlfn.NORM.DIST(AZ1181,$BD$21,$BD$22,0)</f>
        <v>0</v>
      </c>
      <c r="BG1181" s="119">
        <f t="shared" ref="BG1181:BG1244" si="467">IF(BF1181=MAX($BF$29:$BF$2029),BA1181,"")</f>
        <v>2.1469076533857999E-4</v>
      </c>
      <c r="BH1181" s="119" t="str">
        <f t="shared" ref="BH1181:BH1244" si="468">IF(BG1181=MIN($BG$29:$BG$2029),BG1181,"")</f>
        <v/>
      </c>
      <c r="BM1181" s="134">
        <v>1152</v>
      </c>
      <c r="BN1181" s="119">
        <f t="shared" ref="BN1181:BN1244" si="469">$BN$23+(BM1181*$BN$26)</f>
        <v>2.9806976791421746</v>
      </c>
      <c r="BO1181" s="140">
        <f t="shared" ref="BO1181:BO1244" si="470">_xlfn.NORM.DIST(BN1181,BN$20,BN$21,0)</f>
        <v>6.7643208315570302E-2</v>
      </c>
      <c r="BP1181" s="140">
        <f t="shared" ref="BP1181:BP1244" si="471">_xlfn.NORM.DIST(BN1181,BN$20,BN$21,1)</f>
        <v>0.72840626305234901</v>
      </c>
      <c r="BQ1181" s="119" t="str">
        <f t="shared" ref="BQ1181:BQ1244" si="472">IF(OR(BP1181&lt;$BR$25,BP1181&gt;$BR$26),BO1181,"")</f>
        <v/>
      </c>
      <c r="BR1181" s="119">
        <f t="shared" ref="BR1181:BR1244" si="473">IF(AND(BP1181&gt;$BR$25,BP1181&lt;$BR$26),BO1181,"")</f>
        <v>6.7643208315570302E-2</v>
      </c>
      <c r="BS1181" s="119" t="str">
        <f t="shared" ref="BS1181:BS1244" si="474">IF(BO1181=MAX($BO$29:$BO$2029),BO1181,"")</f>
        <v/>
      </c>
      <c r="BT1181" s="140">
        <f t="shared" ref="BT1181:BT1244" si="475">_xlfn.NORM.DIST(BN1181,$BR$21,$BR$22,0)</f>
        <v>0</v>
      </c>
      <c r="BU1181" s="119">
        <f t="shared" ref="BU1181:BU1244" si="476">IF(BT1181=MAX($BT$29:$BT$2029),BO1181,"")</f>
        <v>6.7643208315570302E-2</v>
      </c>
      <c r="BV1181" s="119" t="str">
        <f t="shared" ref="BV1181:BV1244" si="477">IF(BU1181=MIN($BU$29:$BU$2029),BU1181,"")</f>
        <v/>
      </c>
      <c r="BZ1181" s="136">
        <f t="shared" si="459"/>
        <v>7.4176000000001467</v>
      </c>
      <c r="CA1181" s="119">
        <f t="shared" si="457"/>
        <v>0.38673080031492851</v>
      </c>
      <c r="CB1181" s="119">
        <f t="shared" si="458"/>
        <v>6.2476880741291207E-4</v>
      </c>
      <c r="CC1181" s="119" t="str">
        <f t="shared" si="455"/>
        <v/>
      </c>
      <c r="CD1181" s="121" t="str">
        <f t="shared" si="456"/>
        <v/>
      </c>
    </row>
    <row r="1182" spans="51:82" ht="20.100000000000001" customHeight="1" x14ac:dyDescent="0.25">
      <c r="AY1182" s="134">
        <v>1153</v>
      </c>
      <c r="AZ1182" s="119">
        <f t="shared" si="460"/>
        <v>945.3151238140199</v>
      </c>
      <c r="BA1182" s="140">
        <f t="shared" si="461"/>
        <v>2.1416755844314668E-4</v>
      </c>
      <c r="BB1182" s="140">
        <f t="shared" si="462"/>
        <v>0.72973112121852779</v>
      </c>
      <c r="BC1182" s="119" t="str">
        <f t="shared" si="463"/>
        <v/>
      </c>
      <c r="BD1182" s="119">
        <f t="shared" si="464"/>
        <v>2.1416755844314668E-4</v>
      </c>
      <c r="BE1182" s="119" t="str">
        <f t="shared" si="465"/>
        <v/>
      </c>
      <c r="BF1182" s="119">
        <f t="shared" si="466"/>
        <v>0</v>
      </c>
      <c r="BG1182" s="119">
        <f t="shared" si="467"/>
        <v>2.1416755844314668E-4</v>
      </c>
      <c r="BH1182" s="119" t="str">
        <f t="shared" si="468"/>
        <v/>
      </c>
      <c r="BM1182" s="134">
        <v>1153</v>
      </c>
      <c r="BN1182" s="119">
        <f t="shared" si="469"/>
        <v>3.0003075322944284</v>
      </c>
      <c r="BO1182" s="140">
        <f t="shared" si="470"/>
        <v>6.7478360083909616E-2</v>
      </c>
      <c r="BP1182" s="140">
        <f t="shared" si="471"/>
        <v>0.72973112121852812</v>
      </c>
      <c r="BQ1182" s="119" t="str">
        <f t="shared" si="472"/>
        <v/>
      </c>
      <c r="BR1182" s="119">
        <f t="shared" si="473"/>
        <v>6.7478360083909616E-2</v>
      </c>
      <c r="BS1182" s="119" t="str">
        <f t="shared" si="474"/>
        <v/>
      </c>
      <c r="BT1182" s="140">
        <f t="shared" si="475"/>
        <v>0</v>
      </c>
      <c r="BU1182" s="119">
        <f t="shared" si="476"/>
        <v>6.7478360083909616E-2</v>
      </c>
      <c r="BV1182" s="119" t="str">
        <f t="shared" si="477"/>
        <v/>
      </c>
      <c r="BZ1182" s="136">
        <f t="shared" si="459"/>
        <v>7.4240000000001469</v>
      </c>
      <c r="CA1182" s="119">
        <f t="shared" si="457"/>
        <v>0.3861060315075156</v>
      </c>
      <c r="CB1182" s="119">
        <f t="shared" si="458"/>
        <v>6.2411637289588873E-4</v>
      </c>
      <c r="CC1182" s="119" t="str">
        <f t="shared" si="455"/>
        <v/>
      </c>
      <c r="CD1182" s="121" t="str">
        <f t="shared" si="456"/>
        <v/>
      </c>
    </row>
    <row r="1183" spans="51:82" ht="20.100000000000001" customHeight="1" x14ac:dyDescent="0.25">
      <c r="AY1183" s="134">
        <v>1154</v>
      </c>
      <c r="AZ1183" s="119">
        <f t="shared" si="460"/>
        <v>951.49365403502725</v>
      </c>
      <c r="BA1183" s="140">
        <f t="shared" si="461"/>
        <v>2.1364220831364243E-4</v>
      </c>
      <c r="BB1183" s="140">
        <f t="shared" si="462"/>
        <v>0.73105274010273391</v>
      </c>
      <c r="BC1183" s="119" t="str">
        <f t="shared" si="463"/>
        <v/>
      </c>
      <c r="BD1183" s="119">
        <f t="shared" si="464"/>
        <v>2.1364220831364243E-4</v>
      </c>
      <c r="BE1183" s="119" t="str">
        <f t="shared" si="465"/>
        <v/>
      </c>
      <c r="BF1183" s="119">
        <f t="shared" si="466"/>
        <v>0</v>
      </c>
      <c r="BG1183" s="119">
        <f t="shared" si="467"/>
        <v>2.1364220831364243E-4</v>
      </c>
      <c r="BH1183" s="119" t="str">
        <f t="shared" si="468"/>
        <v/>
      </c>
      <c r="BM1183" s="134">
        <v>1154</v>
      </c>
      <c r="BN1183" s="119">
        <f t="shared" si="469"/>
        <v>3.0199173854466785</v>
      </c>
      <c r="BO1183" s="140">
        <f t="shared" si="470"/>
        <v>6.7312836577611543E-2</v>
      </c>
      <c r="BP1183" s="140">
        <f t="shared" si="471"/>
        <v>0.73105274010273402</v>
      </c>
      <c r="BQ1183" s="119" t="str">
        <f t="shared" si="472"/>
        <v/>
      </c>
      <c r="BR1183" s="119">
        <f t="shared" si="473"/>
        <v>6.7312836577611543E-2</v>
      </c>
      <c r="BS1183" s="119" t="str">
        <f t="shared" si="474"/>
        <v/>
      </c>
      <c r="BT1183" s="140">
        <f t="shared" si="475"/>
        <v>0</v>
      </c>
      <c r="BU1183" s="119">
        <f t="shared" si="476"/>
        <v>6.7312836577611543E-2</v>
      </c>
      <c r="BV1183" s="119" t="str">
        <f t="shared" si="477"/>
        <v/>
      </c>
      <c r="BZ1183" s="136">
        <f t="shared" si="459"/>
        <v>7.4304000000001471</v>
      </c>
      <c r="CA1183" s="119">
        <f t="shared" si="457"/>
        <v>0.38548191513461971</v>
      </c>
      <c r="CB1183" s="119">
        <f t="shared" si="458"/>
        <v>6.2346346236280548E-4</v>
      </c>
      <c r="CC1183" s="119" t="str">
        <f t="shared" si="455"/>
        <v/>
      </c>
      <c r="CD1183" s="121" t="str">
        <f t="shared" si="456"/>
        <v/>
      </c>
    </row>
    <row r="1184" spans="51:82" ht="20.100000000000001" customHeight="1" x14ac:dyDescent="0.25">
      <c r="AY1184" s="134">
        <v>1155</v>
      </c>
      <c r="AZ1184" s="119">
        <f t="shared" si="460"/>
        <v>957.67218425603369</v>
      </c>
      <c r="BA1184" s="140">
        <f t="shared" si="461"/>
        <v>2.131147369978427E-4</v>
      </c>
      <c r="BB1184" s="140">
        <f t="shared" si="462"/>
        <v>0.732371106531017</v>
      </c>
      <c r="BC1184" s="119" t="str">
        <f t="shared" si="463"/>
        <v/>
      </c>
      <c r="BD1184" s="119">
        <f t="shared" si="464"/>
        <v>2.131147369978427E-4</v>
      </c>
      <c r="BE1184" s="119" t="str">
        <f t="shared" si="465"/>
        <v/>
      </c>
      <c r="BF1184" s="119">
        <f t="shared" si="466"/>
        <v>0</v>
      </c>
      <c r="BG1184" s="119">
        <f t="shared" si="467"/>
        <v>2.131147369978427E-4</v>
      </c>
      <c r="BH1184" s="119" t="str">
        <f t="shared" si="468"/>
        <v/>
      </c>
      <c r="BM1184" s="134">
        <v>1155</v>
      </c>
      <c r="BN1184" s="119">
        <f t="shared" si="469"/>
        <v>3.0395272385989287</v>
      </c>
      <c r="BO1184" s="140">
        <f t="shared" si="470"/>
        <v>6.7146644743329056E-2</v>
      </c>
      <c r="BP1184" s="140">
        <f t="shared" si="471"/>
        <v>0.732371106531017</v>
      </c>
      <c r="BQ1184" s="119" t="str">
        <f t="shared" si="472"/>
        <v/>
      </c>
      <c r="BR1184" s="119">
        <f t="shared" si="473"/>
        <v>6.7146644743329056E-2</v>
      </c>
      <c r="BS1184" s="119" t="str">
        <f t="shared" si="474"/>
        <v/>
      </c>
      <c r="BT1184" s="140">
        <f t="shared" si="475"/>
        <v>0</v>
      </c>
      <c r="BU1184" s="119">
        <f t="shared" si="476"/>
        <v>6.7146644743329056E-2</v>
      </c>
      <c r="BV1184" s="119" t="str">
        <f t="shared" si="477"/>
        <v/>
      </c>
      <c r="BZ1184" s="136">
        <f t="shared" si="459"/>
        <v>7.4368000000001473</v>
      </c>
      <c r="CA1184" s="119">
        <f t="shared" si="457"/>
        <v>0.38485845167225691</v>
      </c>
      <c r="CB1184" s="119">
        <f t="shared" si="458"/>
        <v>6.2281008072462285E-4</v>
      </c>
      <c r="CC1184" s="119" t="str">
        <f t="shared" si="455"/>
        <v/>
      </c>
      <c r="CD1184" s="121" t="str">
        <f t="shared" si="456"/>
        <v/>
      </c>
    </row>
    <row r="1185" spans="51:82" ht="20.100000000000001" customHeight="1" x14ac:dyDescent="0.25">
      <c r="AY1185" s="134">
        <v>1156</v>
      </c>
      <c r="AZ1185" s="119">
        <f t="shared" si="460"/>
        <v>963.85071447704013</v>
      </c>
      <c r="BA1185" s="140">
        <f t="shared" si="461"/>
        <v>2.1258516659095465E-4</v>
      </c>
      <c r="BB1185" s="140">
        <f t="shared" si="462"/>
        <v>0.7336862074657976</v>
      </c>
      <c r="BC1185" s="119" t="str">
        <f t="shared" si="463"/>
        <v/>
      </c>
      <c r="BD1185" s="119">
        <f t="shared" si="464"/>
        <v>2.1258516659095465E-4</v>
      </c>
      <c r="BE1185" s="119" t="str">
        <f t="shared" si="465"/>
        <v/>
      </c>
      <c r="BF1185" s="119">
        <f t="shared" si="466"/>
        <v>0</v>
      </c>
      <c r="BG1185" s="119">
        <f t="shared" si="467"/>
        <v>2.1258516659095465E-4</v>
      </c>
      <c r="BH1185" s="119" t="str">
        <f t="shared" si="468"/>
        <v/>
      </c>
      <c r="BM1185" s="134">
        <v>1156</v>
      </c>
      <c r="BN1185" s="119">
        <f t="shared" si="469"/>
        <v>3.0591370917511789</v>
      </c>
      <c r="BO1185" s="140">
        <f t="shared" si="470"/>
        <v>6.697979154265972E-2</v>
      </c>
      <c r="BP1185" s="140">
        <f t="shared" si="471"/>
        <v>0.7336862074657976</v>
      </c>
      <c r="BQ1185" s="119" t="str">
        <f t="shared" si="472"/>
        <v/>
      </c>
      <c r="BR1185" s="119">
        <f t="shared" si="473"/>
        <v>6.697979154265972E-2</v>
      </c>
      <c r="BS1185" s="119" t="str">
        <f t="shared" si="474"/>
        <v/>
      </c>
      <c r="BT1185" s="140">
        <f t="shared" si="475"/>
        <v>0</v>
      </c>
      <c r="BU1185" s="119">
        <f t="shared" si="476"/>
        <v>6.697979154265972E-2</v>
      </c>
      <c r="BV1185" s="119" t="str">
        <f t="shared" si="477"/>
        <v/>
      </c>
      <c r="BZ1185" s="136">
        <f t="shared" si="459"/>
        <v>7.4432000000001475</v>
      </c>
      <c r="CA1185" s="119">
        <f t="shared" si="457"/>
        <v>0.38423564159153228</v>
      </c>
      <c r="CB1185" s="119">
        <f t="shared" si="458"/>
        <v>6.2215623287842359E-4</v>
      </c>
      <c r="CC1185" s="119" t="str">
        <f t="shared" si="455"/>
        <v/>
      </c>
      <c r="CD1185" s="121" t="str">
        <f t="shared" si="456"/>
        <v/>
      </c>
    </row>
    <row r="1186" spans="51:82" ht="20.100000000000001" customHeight="1" x14ac:dyDescent="0.25">
      <c r="AY1186" s="134">
        <v>1157</v>
      </c>
      <c r="AZ1186" s="119">
        <f t="shared" si="460"/>
        <v>970.02924469804657</v>
      </c>
      <c r="BA1186" s="140">
        <f t="shared" si="461"/>
        <v>2.1205351923408815E-4</v>
      </c>
      <c r="BB1186" s="140">
        <f t="shared" si="462"/>
        <v>0.73499803000615438</v>
      </c>
      <c r="BC1186" s="119" t="str">
        <f t="shared" si="463"/>
        <v/>
      </c>
      <c r="BD1186" s="119">
        <f t="shared" si="464"/>
        <v>2.1205351923408815E-4</v>
      </c>
      <c r="BE1186" s="119" t="str">
        <f t="shared" si="465"/>
        <v/>
      </c>
      <c r="BF1186" s="119">
        <f t="shared" si="466"/>
        <v>0</v>
      </c>
      <c r="BG1186" s="119">
        <f t="shared" si="467"/>
        <v>2.1205351923408815E-4</v>
      </c>
      <c r="BH1186" s="119" t="str">
        <f t="shared" si="468"/>
        <v/>
      </c>
      <c r="BM1186" s="134">
        <v>1157</v>
      </c>
      <c r="BN1186" s="119">
        <f t="shared" si="469"/>
        <v>3.0787469449034326</v>
      </c>
      <c r="BO1186" s="140">
        <f t="shared" si="470"/>
        <v>6.6812283951663734E-2</v>
      </c>
      <c r="BP1186" s="140">
        <f t="shared" si="471"/>
        <v>0.7349980300061546</v>
      </c>
      <c r="BQ1186" s="119" t="str">
        <f t="shared" si="472"/>
        <v/>
      </c>
      <c r="BR1186" s="119">
        <f t="shared" si="473"/>
        <v>6.6812283951663734E-2</v>
      </c>
      <c r="BS1186" s="119" t="str">
        <f t="shared" si="474"/>
        <v/>
      </c>
      <c r="BT1186" s="140">
        <f t="shared" si="475"/>
        <v>0</v>
      </c>
      <c r="BU1186" s="119">
        <f t="shared" si="476"/>
        <v>6.6812283951663734E-2</v>
      </c>
      <c r="BV1186" s="119" t="str">
        <f t="shared" si="477"/>
        <v/>
      </c>
      <c r="BZ1186" s="136">
        <f t="shared" si="459"/>
        <v>7.4496000000001477</v>
      </c>
      <c r="CA1186" s="119">
        <f t="shared" si="457"/>
        <v>0.38361348535865386</v>
      </c>
      <c r="CB1186" s="119">
        <f t="shared" si="458"/>
        <v>6.2150192370580282E-4</v>
      </c>
      <c r="CC1186" s="119" t="str">
        <f t="shared" si="455"/>
        <v/>
      </c>
      <c r="CD1186" s="121" t="str">
        <f t="shared" si="456"/>
        <v/>
      </c>
    </row>
    <row r="1187" spans="51:82" ht="20.100000000000001" customHeight="1" x14ac:dyDescent="0.25">
      <c r="AY1187" s="134">
        <v>1158</v>
      </c>
      <c r="AZ1187" s="119">
        <f t="shared" si="460"/>
        <v>976.20777491905392</v>
      </c>
      <c r="BA1187" s="140">
        <f t="shared" si="461"/>
        <v>2.1151981711272627E-4</v>
      </c>
      <c r="BB1187" s="140">
        <f t="shared" si="462"/>
        <v>0.7363065613881038</v>
      </c>
      <c r="BC1187" s="119" t="str">
        <f t="shared" si="463"/>
        <v/>
      </c>
      <c r="BD1187" s="119">
        <f t="shared" si="464"/>
        <v>2.1151981711272627E-4</v>
      </c>
      <c r="BE1187" s="119" t="str">
        <f t="shared" si="465"/>
        <v/>
      </c>
      <c r="BF1187" s="119">
        <f t="shared" si="466"/>
        <v>0</v>
      </c>
      <c r="BG1187" s="119">
        <f t="shared" si="467"/>
        <v>2.1151981711272627E-4</v>
      </c>
      <c r="BH1187" s="119" t="str">
        <f t="shared" si="468"/>
        <v/>
      </c>
      <c r="BM1187" s="134">
        <v>1158</v>
      </c>
      <c r="BN1187" s="119">
        <f t="shared" si="469"/>
        <v>3.0983567980556828</v>
      </c>
      <c r="BO1187" s="140">
        <f t="shared" si="470"/>
        <v>6.6644128960382173E-2</v>
      </c>
      <c r="BP1187" s="140">
        <f t="shared" si="471"/>
        <v>0.73630656138810391</v>
      </c>
      <c r="BQ1187" s="119" t="str">
        <f t="shared" si="472"/>
        <v/>
      </c>
      <c r="BR1187" s="119">
        <f t="shared" si="473"/>
        <v>6.6644128960382173E-2</v>
      </c>
      <c r="BS1187" s="119" t="str">
        <f t="shared" si="474"/>
        <v/>
      </c>
      <c r="BT1187" s="140">
        <f t="shared" si="475"/>
        <v>0</v>
      </c>
      <c r="BU1187" s="119">
        <f t="shared" si="476"/>
        <v>6.6644128960382173E-2</v>
      </c>
      <c r="BV1187" s="119" t="str">
        <f t="shared" si="477"/>
        <v/>
      </c>
      <c r="BZ1187" s="136">
        <f t="shared" si="459"/>
        <v>7.4560000000001478</v>
      </c>
      <c r="CA1187" s="119">
        <f t="shared" si="457"/>
        <v>0.38299198343494806</v>
      </c>
      <c r="CB1187" s="119">
        <f t="shared" si="458"/>
        <v>6.2084715807697588E-4</v>
      </c>
      <c r="CC1187" s="119" t="str">
        <f t="shared" si="455"/>
        <v/>
      </c>
      <c r="CD1187" s="121" t="str">
        <f t="shared" si="456"/>
        <v/>
      </c>
    </row>
    <row r="1188" spans="51:82" ht="20.100000000000001" customHeight="1" x14ac:dyDescent="0.25">
      <c r="AY1188" s="134">
        <v>1159</v>
      </c>
      <c r="AZ1188" s="119">
        <f t="shared" si="460"/>
        <v>982.38630514006036</v>
      </c>
      <c r="BA1188" s="140">
        <f t="shared" si="461"/>
        <v>2.1098408245519645E-4</v>
      </c>
      <c r="BB1188" s="140">
        <f t="shared" si="462"/>
        <v>0.73761178898486846</v>
      </c>
      <c r="BC1188" s="119" t="str">
        <f t="shared" si="463"/>
        <v/>
      </c>
      <c r="BD1188" s="119">
        <f t="shared" si="464"/>
        <v>2.1098408245519645E-4</v>
      </c>
      <c r="BE1188" s="119" t="str">
        <f t="shared" si="465"/>
        <v/>
      </c>
      <c r="BF1188" s="119">
        <f t="shared" si="466"/>
        <v>0</v>
      </c>
      <c r="BG1188" s="119">
        <f t="shared" si="467"/>
        <v>2.1098408245519645E-4</v>
      </c>
      <c r="BH1188" s="119" t="str">
        <f t="shared" si="468"/>
        <v/>
      </c>
      <c r="BM1188" s="134">
        <v>1159</v>
      </c>
      <c r="BN1188" s="119">
        <f t="shared" si="469"/>
        <v>3.1179666512079329</v>
      </c>
      <c r="BO1188" s="140">
        <f t="shared" si="470"/>
        <v>6.6475333572355091E-2</v>
      </c>
      <c r="BP1188" s="140">
        <f t="shared" si="471"/>
        <v>0.73761178898486846</v>
      </c>
      <c r="BQ1188" s="119" t="str">
        <f t="shared" si="472"/>
        <v/>
      </c>
      <c r="BR1188" s="119">
        <f t="shared" si="473"/>
        <v>6.6475333572355091E-2</v>
      </c>
      <c r="BS1188" s="119" t="str">
        <f t="shared" si="474"/>
        <v/>
      </c>
      <c r="BT1188" s="140">
        <f t="shared" si="475"/>
        <v>0</v>
      </c>
      <c r="BU1188" s="119">
        <f t="shared" si="476"/>
        <v>6.6475333572355091E-2</v>
      </c>
      <c r="BV1188" s="119" t="str">
        <f t="shared" si="477"/>
        <v/>
      </c>
      <c r="BZ1188" s="136">
        <f t="shared" si="459"/>
        <v>7.462400000000148</v>
      </c>
      <c r="CA1188" s="119">
        <f t="shared" si="457"/>
        <v>0.38237113627687108</v>
      </c>
      <c r="CB1188" s="119">
        <f t="shared" si="458"/>
        <v>6.2019194084617091E-4</v>
      </c>
      <c r="CC1188" s="119" t="str">
        <f t="shared" si="455"/>
        <v/>
      </c>
      <c r="CD1188" s="121" t="str">
        <f t="shared" si="456"/>
        <v/>
      </c>
    </row>
    <row r="1189" spans="51:82" ht="20.100000000000001" customHeight="1" x14ac:dyDescent="0.25">
      <c r="AY1189" s="134">
        <v>1160</v>
      </c>
      <c r="AZ1189" s="119">
        <f t="shared" si="460"/>
        <v>988.5648353610668</v>
      </c>
      <c r="BA1189" s="140">
        <f t="shared" si="461"/>
        <v>2.1044633753114164E-4</v>
      </c>
      <c r="BB1189" s="140">
        <f t="shared" si="462"/>
        <v>0.73891370030713843</v>
      </c>
      <c r="BC1189" s="119" t="str">
        <f t="shared" si="463"/>
        <v/>
      </c>
      <c r="BD1189" s="119">
        <f t="shared" si="464"/>
        <v>2.1044633753114164E-4</v>
      </c>
      <c r="BE1189" s="119" t="str">
        <f t="shared" si="465"/>
        <v/>
      </c>
      <c r="BF1189" s="119">
        <f t="shared" si="466"/>
        <v>0</v>
      </c>
      <c r="BG1189" s="119">
        <f t="shared" si="467"/>
        <v>2.1044633753114164E-4</v>
      </c>
      <c r="BH1189" s="119" t="str">
        <f t="shared" si="468"/>
        <v/>
      </c>
      <c r="BM1189" s="134">
        <v>1160</v>
      </c>
      <c r="BN1189" s="119">
        <f t="shared" si="469"/>
        <v>3.1375765043601866</v>
      </c>
      <c r="BO1189" s="140">
        <f t="shared" si="470"/>
        <v>6.6305904804139934E-2</v>
      </c>
      <c r="BP1189" s="140">
        <f t="shared" si="471"/>
        <v>0.73891370030713865</v>
      </c>
      <c r="BQ1189" s="119" t="str">
        <f t="shared" si="472"/>
        <v/>
      </c>
      <c r="BR1189" s="119">
        <f t="shared" si="473"/>
        <v>6.6305904804139934E-2</v>
      </c>
      <c r="BS1189" s="119" t="str">
        <f t="shared" si="474"/>
        <v/>
      </c>
      <c r="BT1189" s="140">
        <f t="shared" si="475"/>
        <v>0</v>
      </c>
      <c r="BU1189" s="119">
        <f t="shared" si="476"/>
        <v>6.6305904804139934E-2</v>
      </c>
      <c r="BV1189" s="119" t="str">
        <f t="shared" si="477"/>
        <v/>
      </c>
      <c r="BZ1189" s="136">
        <f t="shared" si="459"/>
        <v>7.4688000000001482</v>
      </c>
      <c r="CA1189" s="119">
        <f t="shared" si="457"/>
        <v>0.38175094433602491</v>
      </c>
      <c r="CB1189" s="119">
        <f t="shared" si="458"/>
        <v>6.1953627685473744E-4</v>
      </c>
      <c r="CC1189" s="119" t="str">
        <f t="shared" si="455"/>
        <v/>
      </c>
      <c r="CD1189" s="121" t="str">
        <f t="shared" si="456"/>
        <v/>
      </c>
    </row>
    <row r="1190" spans="51:82" ht="20.100000000000001" customHeight="1" x14ac:dyDescent="0.25">
      <c r="AY1190" s="134">
        <v>1161</v>
      </c>
      <c r="AZ1190" s="119">
        <f t="shared" si="460"/>
        <v>994.74336558207324</v>
      </c>
      <c r="BA1190" s="140">
        <f t="shared" si="461"/>
        <v>2.0990660464999237E-4</v>
      </c>
      <c r="BB1190" s="140">
        <f t="shared" si="462"/>
        <v>0.74021228300332076</v>
      </c>
      <c r="BC1190" s="119" t="str">
        <f t="shared" si="463"/>
        <v/>
      </c>
      <c r="BD1190" s="119">
        <f t="shared" si="464"/>
        <v>2.0990660464999237E-4</v>
      </c>
      <c r="BE1190" s="119" t="str">
        <f t="shared" si="465"/>
        <v/>
      </c>
      <c r="BF1190" s="119">
        <f t="shared" si="466"/>
        <v>0</v>
      </c>
      <c r="BG1190" s="119">
        <f t="shared" si="467"/>
        <v>2.0990660464999237E-4</v>
      </c>
      <c r="BH1190" s="119" t="str">
        <f t="shared" si="468"/>
        <v/>
      </c>
      <c r="BM1190" s="134">
        <v>1161</v>
      </c>
      <c r="BN1190" s="119">
        <f t="shared" si="469"/>
        <v>3.1571863575124368</v>
      </c>
      <c r="BO1190" s="140">
        <f t="shared" si="470"/>
        <v>6.6135849684830231E-2</v>
      </c>
      <c r="BP1190" s="140">
        <f t="shared" si="471"/>
        <v>0.74021228300332098</v>
      </c>
      <c r="BQ1190" s="119" t="str">
        <f t="shared" si="472"/>
        <v/>
      </c>
      <c r="BR1190" s="119">
        <f t="shared" si="473"/>
        <v>6.6135849684830231E-2</v>
      </c>
      <c r="BS1190" s="119" t="str">
        <f t="shared" si="474"/>
        <v/>
      </c>
      <c r="BT1190" s="140">
        <f t="shared" si="475"/>
        <v>0</v>
      </c>
      <c r="BU1190" s="119">
        <f t="shared" si="476"/>
        <v>6.6135849684830231E-2</v>
      </c>
      <c r="BV1190" s="119" t="str">
        <f t="shared" si="477"/>
        <v/>
      </c>
      <c r="BZ1190" s="136">
        <f t="shared" si="459"/>
        <v>7.4752000000001484</v>
      </c>
      <c r="CA1190" s="119">
        <f t="shared" si="457"/>
        <v>0.38113140805917017</v>
      </c>
      <c r="CB1190" s="119">
        <f t="shared" si="458"/>
        <v>6.1888017093020276E-4</v>
      </c>
      <c r="CC1190" s="119" t="str">
        <f t="shared" si="455"/>
        <v/>
      </c>
      <c r="CD1190" s="121" t="str">
        <f t="shared" si="456"/>
        <v/>
      </c>
    </row>
    <row r="1191" spans="51:82" ht="20.100000000000001" customHeight="1" x14ac:dyDescent="0.25">
      <c r="AY1191" s="134">
        <v>1162</v>
      </c>
      <c r="AZ1191" s="119">
        <f t="shared" si="460"/>
        <v>1000.9218958030806</v>
      </c>
      <c r="BA1191" s="140">
        <f t="shared" si="461"/>
        <v>2.0936490615943909E-4</v>
      </c>
      <c r="BB1191" s="140">
        <f t="shared" si="462"/>
        <v>0.74150752485978133</v>
      </c>
      <c r="BC1191" s="119" t="str">
        <f t="shared" si="463"/>
        <v/>
      </c>
      <c r="BD1191" s="119">
        <f t="shared" si="464"/>
        <v>2.0936490615943909E-4</v>
      </c>
      <c r="BE1191" s="119" t="str">
        <f t="shared" si="465"/>
        <v/>
      </c>
      <c r="BF1191" s="119">
        <f t="shared" si="466"/>
        <v>0</v>
      </c>
      <c r="BG1191" s="119">
        <f t="shared" si="467"/>
        <v>2.0936490615943909E-4</v>
      </c>
      <c r="BH1191" s="119" t="str">
        <f t="shared" si="468"/>
        <v/>
      </c>
      <c r="BM1191" s="134">
        <v>1162</v>
      </c>
      <c r="BN1191" s="119">
        <f t="shared" si="469"/>
        <v>3.176796210664687</v>
      </c>
      <c r="BO1191" s="140">
        <f t="shared" si="470"/>
        <v>6.5965175255574118E-2</v>
      </c>
      <c r="BP1191" s="140">
        <f t="shared" si="471"/>
        <v>0.74150752485978133</v>
      </c>
      <c r="BQ1191" s="119" t="str">
        <f t="shared" si="472"/>
        <v/>
      </c>
      <c r="BR1191" s="119">
        <f t="shared" si="473"/>
        <v>6.5965175255574118E-2</v>
      </c>
      <c r="BS1191" s="119" t="str">
        <f t="shared" si="474"/>
        <v/>
      </c>
      <c r="BT1191" s="140">
        <f t="shared" si="475"/>
        <v>0</v>
      </c>
      <c r="BU1191" s="119">
        <f t="shared" si="476"/>
        <v>6.5965175255574118E-2</v>
      </c>
      <c r="BV1191" s="119" t="str">
        <f t="shared" si="477"/>
        <v/>
      </c>
      <c r="BZ1191" s="136">
        <f t="shared" si="459"/>
        <v>7.4816000000001486</v>
      </c>
      <c r="CA1191" s="119">
        <f t="shared" si="457"/>
        <v>0.38051252788823997</v>
      </c>
      <c r="CB1191" s="119">
        <f t="shared" si="458"/>
        <v>6.182236278856057E-4</v>
      </c>
      <c r="CC1191" s="119" t="str">
        <f t="shared" si="455"/>
        <v/>
      </c>
      <c r="CD1191" s="121" t="str">
        <f t="shared" si="456"/>
        <v/>
      </c>
    </row>
    <row r="1192" spans="51:82" ht="20.100000000000001" customHeight="1" x14ac:dyDescent="0.25">
      <c r="AY1192" s="134">
        <v>1163</v>
      </c>
      <c r="AZ1192" s="119">
        <f t="shared" si="460"/>
        <v>1007.100426024087</v>
      </c>
      <c r="BA1192" s="140">
        <f t="shared" si="461"/>
        <v>2.0882126444390621E-4</v>
      </c>
      <c r="BB1192" s="140">
        <f t="shared" si="462"/>
        <v>0.74279941380107561</v>
      </c>
      <c r="BC1192" s="119" t="str">
        <f t="shared" si="463"/>
        <v/>
      </c>
      <c r="BD1192" s="119">
        <f t="shared" si="464"/>
        <v>2.0882126444390621E-4</v>
      </c>
      <c r="BE1192" s="119" t="str">
        <f t="shared" si="465"/>
        <v/>
      </c>
      <c r="BF1192" s="119">
        <f t="shared" si="466"/>
        <v>0</v>
      </c>
      <c r="BG1192" s="119">
        <f t="shared" si="467"/>
        <v>2.0882126444390621E-4</v>
      </c>
      <c r="BH1192" s="119" t="str">
        <f t="shared" si="468"/>
        <v/>
      </c>
      <c r="BM1192" s="134">
        <v>1163</v>
      </c>
      <c r="BN1192" s="119">
        <f t="shared" si="469"/>
        <v>3.1964060638169371</v>
      </c>
      <c r="BO1192" s="140">
        <f t="shared" si="470"/>
        <v>6.5793888569093545E-2</v>
      </c>
      <c r="BP1192" s="140">
        <f t="shared" si="471"/>
        <v>0.74279941380107561</v>
      </c>
      <c r="BQ1192" s="119" t="str">
        <f t="shared" si="472"/>
        <v/>
      </c>
      <c r="BR1192" s="119">
        <f t="shared" si="473"/>
        <v>6.5793888569093545E-2</v>
      </c>
      <c r="BS1192" s="119" t="str">
        <f t="shared" si="474"/>
        <v/>
      </c>
      <c r="BT1192" s="140">
        <f t="shared" si="475"/>
        <v>0</v>
      </c>
      <c r="BU1192" s="119">
        <f t="shared" si="476"/>
        <v>6.5793888569093545E-2</v>
      </c>
      <c r="BV1192" s="119" t="str">
        <f t="shared" si="477"/>
        <v/>
      </c>
      <c r="BZ1192" s="136">
        <f t="shared" si="459"/>
        <v>7.4880000000001488</v>
      </c>
      <c r="CA1192" s="119">
        <f t="shared" si="457"/>
        <v>0.37989430426035437</v>
      </c>
      <c r="CB1192" s="119">
        <f t="shared" si="458"/>
        <v>6.1756665252071796E-4</v>
      </c>
      <c r="CC1192" s="119" t="str">
        <f t="shared" si="455"/>
        <v/>
      </c>
      <c r="CD1192" s="121" t="str">
        <f t="shared" si="456"/>
        <v/>
      </c>
    </row>
    <row r="1193" spans="51:82" ht="20.100000000000001" customHeight="1" x14ac:dyDescent="0.25">
      <c r="AY1193" s="134">
        <v>1164</v>
      </c>
      <c r="AZ1193" s="119">
        <f t="shared" si="460"/>
        <v>1013.2789562450935</v>
      </c>
      <c r="BA1193" s="140">
        <f t="shared" si="461"/>
        <v>2.0827570192302603E-4</v>
      </c>
      <c r="BB1193" s="140">
        <f t="shared" si="462"/>
        <v>0.74408793789017191</v>
      </c>
      <c r="BC1193" s="119" t="str">
        <f t="shared" si="463"/>
        <v/>
      </c>
      <c r="BD1193" s="119">
        <f t="shared" si="464"/>
        <v>2.0827570192302603E-4</v>
      </c>
      <c r="BE1193" s="119" t="str">
        <f t="shared" si="465"/>
        <v/>
      </c>
      <c r="BF1193" s="119">
        <f t="shared" si="466"/>
        <v>0</v>
      </c>
      <c r="BG1193" s="119">
        <f t="shared" si="467"/>
        <v>2.0827570192302603E-4</v>
      </c>
      <c r="BH1193" s="119" t="str">
        <f t="shared" si="468"/>
        <v/>
      </c>
      <c r="BM1193" s="134">
        <v>1164</v>
      </c>
      <c r="BN1193" s="119">
        <f t="shared" si="469"/>
        <v>3.2160159169691909</v>
      </c>
      <c r="BO1193" s="140">
        <f t="shared" si="470"/>
        <v>6.5621996689203543E-2</v>
      </c>
      <c r="BP1193" s="140">
        <f t="shared" si="471"/>
        <v>0.74408793789017225</v>
      </c>
      <c r="BQ1193" s="119" t="str">
        <f t="shared" si="472"/>
        <v/>
      </c>
      <c r="BR1193" s="119">
        <f t="shared" si="473"/>
        <v>6.5621996689203543E-2</v>
      </c>
      <c r="BS1193" s="119" t="str">
        <f t="shared" si="474"/>
        <v/>
      </c>
      <c r="BT1193" s="140">
        <f t="shared" si="475"/>
        <v>0</v>
      </c>
      <c r="BU1193" s="119">
        <f t="shared" si="476"/>
        <v>6.5621996689203543E-2</v>
      </c>
      <c r="BV1193" s="119" t="str">
        <f t="shared" si="477"/>
        <v/>
      </c>
      <c r="BZ1193" s="136">
        <f t="shared" si="459"/>
        <v>7.4944000000001489</v>
      </c>
      <c r="CA1193" s="119">
        <f t="shared" si="457"/>
        <v>0.37927673760783365</v>
      </c>
      <c r="CB1193" s="119">
        <f t="shared" si="458"/>
        <v>6.169092496211559E-4</v>
      </c>
      <c r="CC1193" s="119" t="str">
        <f t="shared" si="455"/>
        <v/>
      </c>
      <c r="CD1193" s="121" t="str">
        <f t="shared" si="456"/>
        <v/>
      </c>
    </row>
    <row r="1194" spans="51:82" ht="20.100000000000001" customHeight="1" x14ac:dyDescent="0.25">
      <c r="AY1194" s="134">
        <v>1165</v>
      </c>
      <c r="AZ1194" s="119">
        <f t="shared" si="460"/>
        <v>1019.4574864660999</v>
      </c>
      <c r="BA1194" s="140">
        <f t="shared" si="461"/>
        <v>2.0772824105011448E-4</v>
      </c>
      <c r="BB1194" s="140">
        <f t="shared" si="462"/>
        <v>0.74537308532866375</v>
      </c>
      <c r="BC1194" s="119" t="str">
        <f t="shared" si="463"/>
        <v/>
      </c>
      <c r="BD1194" s="119">
        <f t="shared" si="464"/>
        <v>2.0772824105011448E-4</v>
      </c>
      <c r="BE1194" s="119" t="str">
        <f t="shared" si="465"/>
        <v/>
      </c>
      <c r="BF1194" s="119">
        <f t="shared" si="466"/>
        <v>0</v>
      </c>
      <c r="BG1194" s="119">
        <f t="shared" si="467"/>
        <v>2.0772824105011448E-4</v>
      </c>
      <c r="BH1194" s="119" t="str">
        <f t="shared" si="468"/>
        <v/>
      </c>
      <c r="BM1194" s="134">
        <v>1165</v>
      </c>
      <c r="BN1194" s="119">
        <f t="shared" si="469"/>
        <v>3.235625770121441</v>
      </c>
      <c r="BO1194" s="140">
        <f t="shared" si="470"/>
        <v>6.5449506690332004E-2</v>
      </c>
      <c r="BP1194" s="140">
        <f t="shared" si="471"/>
        <v>0.74537308532866398</v>
      </c>
      <c r="BQ1194" s="119" t="str">
        <f t="shared" si="472"/>
        <v/>
      </c>
      <c r="BR1194" s="119">
        <f t="shared" si="473"/>
        <v>6.5449506690332004E-2</v>
      </c>
      <c r="BS1194" s="119" t="str">
        <f t="shared" si="474"/>
        <v/>
      </c>
      <c r="BT1194" s="140">
        <f t="shared" si="475"/>
        <v>0</v>
      </c>
      <c r="BU1194" s="119">
        <f t="shared" si="476"/>
        <v>6.5449506690332004E-2</v>
      </c>
      <c r="BV1194" s="119" t="str">
        <f t="shared" si="477"/>
        <v/>
      </c>
      <c r="BZ1194" s="136">
        <f t="shared" si="459"/>
        <v>7.5008000000001491</v>
      </c>
      <c r="CA1194" s="119">
        <f t="shared" si="457"/>
        <v>0.37865982835821249</v>
      </c>
      <c r="CB1194" s="119">
        <f t="shared" si="458"/>
        <v>6.1625142395888011E-4</v>
      </c>
      <c r="CC1194" s="119" t="str">
        <f t="shared" si="455"/>
        <v/>
      </c>
      <c r="CD1194" s="121" t="str">
        <f t="shared" si="456"/>
        <v/>
      </c>
    </row>
    <row r="1195" spans="51:82" ht="20.100000000000001" customHeight="1" x14ac:dyDescent="0.25">
      <c r="AY1195" s="134">
        <v>1166</v>
      </c>
      <c r="AZ1195" s="119">
        <f t="shared" si="460"/>
        <v>1025.6360166871073</v>
      </c>
      <c r="BA1195" s="140">
        <f t="shared" si="461"/>
        <v>2.0717890431064809E-4</v>
      </c>
      <c r="BB1195" s="140">
        <f t="shared" si="462"/>
        <v>0.74665484445697328</v>
      </c>
      <c r="BC1195" s="119" t="str">
        <f t="shared" si="463"/>
        <v/>
      </c>
      <c r="BD1195" s="119">
        <f t="shared" si="464"/>
        <v>2.0717890431064809E-4</v>
      </c>
      <c r="BE1195" s="119" t="str">
        <f t="shared" si="465"/>
        <v/>
      </c>
      <c r="BF1195" s="119">
        <f t="shared" si="466"/>
        <v>0</v>
      </c>
      <c r="BG1195" s="119">
        <f t="shared" si="467"/>
        <v>2.0717890431064809E-4</v>
      </c>
      <c r="BH1195" s="119" t="str">
        <f t="shared" si="468"/>
        <v/>
      </c>
      <c r="BM1195" s="134">
        <v>1166</v>
      </c>
      <c r="BN1195" s="119">
        <f t="shared" si="469"/>
        <v>3.2552356232736912</v>
      </c>
      <c r="BO1195" s="140">
        <f t="shared" si="470"/>
        <v>6.5276425657039713E-2</v>
      </c>
      <c r="BP1195" s="140">
        <f t="shared" si="471"/>
        <v>0.74665484445697328</v>
      </c>
      <c r="BQ1195" s="119" t="str">
        <f t="shared" si="472"/>
        <v/>
      </c>
      <c r="BR1195" s="119">
        <f t="shared" si="473"/>
        <v>6.5276425657039713E-2</v>
      </c>
      <c r="BS1195" s="119" t="str">
        <f t="shared" si="474"/>
        <v/>
      </c>
      <c r="BT1195" s="140">
        <f t="shared" si="475"/>
        <v>0</v>
      </c>
      <c r="BU1195" s="119">
        <f t="shared" si="476"/>
        <v>6.5276425657039713E-2</v>
      </c>
      <c r="BV1195" s="119" t="str">
        <f t="shared" si="477"/>
        <v/>
      </c>
      <c r="BZ1195" s="136">
        <f t="shared" si="459"/>
        <v>7.5072000000001493</v>
      </c>
      <c r="CA1195" s="119">
        <f t="shared" si="457"/>
        <v>0.37804357693425361</v>
      </c>
      <c r="CB1195" s="119">
        <f t="shared" si="458"/>
        <v>6.1559318029225096E-4</v>
      </c>
      <c r="CC1195" s="119" t="str">
        <f t="shared" si="455"/>
        <v/>
      </c>
      <c r="CD1195" s="121" t="str">
        <f t="shared" si="456"/>
        <v/>
      </c>
    </row>
    <row r="1196" spans="51:82" ht="20.100000000000001" customHeight="1" x14ac:dyDescent="0.25">
      <c r="AY1196" s="134">
        <v>1167</v>
      </c>
      <c r="AZ1196" s="119">
        <f t="shared" si="460"/>
        <v>1031.8145469081137</v>
      </c>
      <c r="BA1196" s="140">
        <f t="shared" si="461"/>
        <v>2.066277142207425E-4</v>
      </c>
      <c r="BB1196" s="140">
        <f t="shared" si="462"/>
        <v>0.74793320375454475</v>
      </c>
      <c r="BC1196" s="119" t="str">
        <f t="shared" si="463"/>
        <v/>
      </c>
      <c r="BD1196" s="119">
        <f t="shared" si="464"/>
        <v>2.066277142207425E-4</v>
      </c>
      <c r="BE1196" s="119" t="str">
        <f t="shared" si="465"/>
        <v/>
      </c>
      <c r="BF1196" s="119">
        <f t="shared" si="466"/>
        <v>0</v>
      </c>
      <c r="BG1196" s="119">
        <f t="shared" si="467"/>
        <v>2.066277142207425E-4</v>
      </c>
      <c r="BH1196" s="119" t="str">
        <f t="shared" si="468"/>
        <v/>
      </c>
      <c r="BM1196" s="134">
        <v>1167</v>
      </c>
      <c r="BN1196" s="119">
        <f t="shared" si="469"/>
        <v>3.2748454764259449</v>
      </c>
      <c r="BO1196" s="140">
        <f t="shared" si="470"/>
        <v>6.5102760683540886E-2</v>
      </c>
      <c r="BP1196" s="140">
        <f t="shared" si="471"/>
        <v>0.74793320375454497</v>
      </c>
      <c r="BQ1196" s="119" t="str">
        <f t="shared" si="472"/>
        <v/>
      </c>
      <c r="BR1196" s="119">
        <f t="shared" si="473"/>
        <v>6.5102760683540886E-2</v>
      </c>
      <c r="BS1196" s="119" t="str">
        <f t="shared" si="474"/>
        <v/>
      </c>
      <c r="BT1196" s="140">
        <f t="shared" si="475"/>
        <v>0</v>
      </c>
      <c r="BU1196" s="119">
        <f t="shared" si="476"/>
        <v>6.5102760683540886E-2</v>
      </c>
      <c r="BV1196" s="119" t="str">
        <f t="shared" si="477"/>
        <v/>
      </c>
      <c r="BZ1196" s="136">
        <f t="shared" si="459"/>
        <v>7.5136000000001495</v>
      </c>
      <c r="CA1196" s="119">
        <f t="shared" si="457"/>
        <v>0.37742798375396136</v>
      </c>
      <c r="CB1196" s="119">
        <f t="shared" si="458"/>
        <v>6.1493452336525145E-4</v>
      </c>
      <c r="CC1196" s="119" t="str">
        <f t="shared" si="455"/>
        <v/>
      </c>
      <c r="CD1196" s="121" t="str">
        <f t="shared" si="456"/>
        <v/>
      </c>
    </row>
    <row r="1197" spans="51:82" ht="20.100000000000001" customHeight="1" x14ac:dyDescent="0.25">
      <c r="AY1197" s="134">
        <v>1168</v>
      </c>
      <c r="AZ1197" s="119">
        <f t="shared" si="460"/>
        <v>1037.9930771291201</v>
      </c>
      <c r="BA1197" s="140">
        <f t="shared" si="461"/>
        <v>2.0607469332563176E-4</v>
      </c>
      <c r="BB1197" s="140">
        <f t="shared" si="462"/>
        <v>0.74920815184003031</v>
      </c>
      <c r="BC1197" s="119" t="str">
        <f t="shared" si="463"/>
        <v/>
      </c>
      <c r="BD1197" s="119">
        <f t="shared" si="464"/>
        <v>2.0607469332563176E-4</v>
      </c>
      <c r="BE1197" s="119" t="str">
        <f t="shared" si="465"/>
        <v/>
      </c>
      <c r="BF1197" s="119">
        <f t="shared" si="466"/>
        <v>0</v>
      </c>
      <c r="BG1197" s="119">
        <f t="shared" si="467"/>
        <v>2.0607469332563176E-4</v>
      </c>
      <c r="BH1197" s="119" t="str">
        <f t="shared" si="468"/>
        <v/>
      </c>
      <c r="BM1197" s="134">
        <v>1168</v>
      </c>
      <c r="BN1197" s="119">
        <f t="shared" si="469"/>
        <v>3.2944553295781951</v>
      </c>
      <c r="BO1197" s="140">
        <f t="shared" si="470"/>
        <v>6.4928518873224358E-2</v>
      </c>
      <c r="BP1197" s="140">
        <f t="shared" si="471"/>
        <v>0.74920815184003053</v>
      </c>
      <c r="BQ1197" s="119" t="str">
        <f t="shared" si="472"/>
        <v/>
      </c>
      <c r="BR1197" s="119">
        <f t="shared" si="473"/>
        <v>6.4928518873224358E-2</v>
      </c>
      <c r="BS1197" s="119" t="str">
        <f t="shared" si="474"/>
        <v/>
      </c>
      <c r="BT1197" s="140">
        <f t="shared" si="475"/>
        <v>0</v>
      </c>
      <c r="BU1197" s="119">
        <f t="shared" si="476"/>
        <v>6.4928518873224358E-2</v>
      </c>
      <c r="BV1197" s="119" t="str">
        <f t="shared" si="477"/>
        <v/>
      </c>
      <c r="BZ1197" s="136">
        <f t="shared" si="459"/>
        <v>7.5200000000001497</v>
      </c>
      <c r="CA1197" s="119">
        <f t="shared" si="457"/>
        <v>0.37681304923059611</v>
      </c>
      <c r="CB1197" s="119">
        <f t="shared" si="458"/>
        <v>6.1427545790898597E-4</v>
      </c>
      <c r="CC1197" s="119" t="str">
        <f t="shared" si="455"/>
        <v/>
      </c>
      <c r="CD1197" s="121" t="str">
        <f t="shared" si="456"/>
        <v/>
      </c>
    </row>
    <row r="1198" spans="51:82" ht="20.100000000000001" customHeight="1" x14ac:dyDescent="0.25">
      <c r="AY1198" s="134">
        <v>1169</v>
      </c>
      <c r="AZ1198" s="119">
        <f t="shared" si="460"/>
        <v>1044.1716073501266</v>
      </c>
      <c r="BA1198" s="140">
        <f t="shared" si="461"/>
        <v>2.0551986419815041E-4</v>
      </c>
      <c r="BB1198" s="140">
        <f t="shared" si="462"/>
        <v>0.75047967747146427</v>
      </c>
      <c r="BC1198" s="119" t="str">
        <f t="shared" si="463"/>
        <v/>
      </c>
      <c r="BD1198" s="119">
        <f t="shared" si="464"/>
        <v>2.0551986419815041E-4</v>
      </c>
      <c r="BE1198" s="119" t="str">
        <f t="shared" si="465"/>
        <v/>
      </c>
      <c r="BF1198" s="119">
        <f t="shared" si="466"/>
        <v>0</v>
      </c>
      <c r="BG1198" s="119">
        <f t="shared" si="467"/>
        <v>2.0551986419815041E-4</v>
      </c>
      <c r="BH1198" s="119" t="str">
        <f t="shared" si="468"/>
        <v/>
      </c>
      <c r="BM1198" s="134">
        <v>1169</v>
      </c>
      <c r="BN1198" s="119">
        <f t="shared" si="469"/>
        <v>3.3140651827304453</v>
      </c>
      <c r="BO1198" s="140">
        <f t="shared" si="470"/>
        <v>6.4753707338174954E-2</v>
      </c>
      <c r="BP1198" s="140">
        <f t="shared" si="471"/>
        <v>0.75047967747146449</v>
      </c>
      <c r="BQ1198" s="119" t="str">
        <f t="shared" si="472"/>
        <v/>
      </c>
      <c r="BR1198" s="119">
        <f t="shared" si="473"/>
        <v>6.4753707338174954E-2</v>
      </c>
      <c r="BS1198" s="119" t="str">
        <f t="shared" si="474"/>
        <v/>
      </c>
      <c r="BT1198" s="140">
        <f t="shared" si="475"/>
        <v>0</v>
      </c>
      <c r="BU1198" s="119">
        <f t="shared" si="476"/>
        <v>6.4753707338174954E-2</v>
      </c>
      <c r="BV1198" s="119" t="str">
        <f t="shared" si="477"/>
        <v/>
      </c>
      <c r="BZ1198" s="136">
        <f t="shared" si="459"/>
        <v>7.5264000000001499</v>
      </c>
      <c r="CA1198" s="119">
        <f t="shared" si="457"/>
        <v>0.37619877377268712</v>
      </c>
      <c r="CB1198" s="119">
        <f t="shared" si="458"/>
        <v>6.1361598863873823E-4</v>
      </c>
      <c r="CC1198" s="119" t="str">
        <f t="shared" si="455"/>
        <v/>
      </c>
      <c r="CD1198" s="121" t="str">
        <f t="shared" si="456"/>
        <v/>
      </c>
    </row>
    <row r="1199" spans="51:82" ht="20.100000000000001" customHeight="1" x14ac:dyDescent="0.25">
      <c r="AY1199" s="134">
        <v>1170</v>
      </c>
      <c r="AZ1199" s="119">
        <f t="shared" si="460"/>
        <v>1050.3501375711339</v>
      </c>
      <c r="BA1199" s="140">
        <f t="shared" si="461"/>
        <v>2.0496324943721666E-4</v>
      </c>
      <c r="BB1199" s="140">
        <f t="shared" si="462"/>
        <v>0.75174776954642963</v>
      </c>
      <c r="BC1199" s="119" t="str">
        <f t="shared" si="463"/>
        <v/>
      </c>
      <c r="BD1199" s="119">
        <f t="shared" si="464"/>
        <v>2.0496324943721666E-4</v>
      </c>
      <c r="BE1199" s="119" t="str">
        <f t="shared" si="465"/>
        <v/>
      </c>
      <c r="BF1199" s="119">
        <f t="shared" si="466"/>
        <v>0</v>
      </c>
      <c r="BG1199" s="119">
        <f t="shared" si="467"/>
        <v>2.0496324943721666E-4</v>
      </c>
      <c r="BH1199" s="119" t="str">
        <f t="shared" si="468"/>
        <v/>
      </c>
      <c r="BM1199" s="134">
        <v>1170</v>
      </c>
      <c r="BN1199" s="119">
        <f t="shared" si="469"/>
        <v>3.3336750358826954</v>
      </c>
      <c r="BO1199" s="140">
        <f t="shared" si="470"/>
        <v>6.4578333198695867E-2</v>
      </c>
      <c r="BP1199" s="140">
        <f t="shared" si="471"/>
        <v>0.75174776954642952</v>
      </c>
      <c r="BQ1199" s="119" t="str">
        <f t="shared" si="472"/>
        <v/>
      </c>
      <c r="BR1199" s="119">
        <f t="shared" si="473"/>
        <v>6.4578333198695867E-2</v>
      </c>
      <c r="BS1199" s="119" t="str">
        <f t="shared" si="474"/>
        <v/>
      </c>
      <c r="BT1199" s="140">
        <f t="shared" si="475"/>
        <v>0</v>
      </c>
      <c r="BU1199" s="119">
        <f t="shared" si="476"/>
        <v>6.4578333198695867E-2</v>
      </c>
      <c r="BV1199" s="119" t="str">
        <f t="shared" si="477"/>
        <v/>
      </c>
      <c r="BZ1199" s="136">
        <f t="shared" si="459"/>
        <v>7.53280000000015</v>
      </c>
      <c r="CA1199" s="119">
        <f t="shared" si="457"/>
        <v>0.37558515778404838</v>
      </c>
      <c r="CB1199" s="119">
        <f t="shared" si="458"/>
        <v>6.1295612025885626E-4</v>
      </c>
      <c r="CC1199" s="119" t="str">
        <f t="shared" si="455"/>
        <v/>
      </c>
      <c r="CD1199" s="121" t="str">
        <f t="shared" si="456"/>
        <v/>
      </c>
    </row>
    <row r="1200" spans="51:82" ht="20.100000000000001" customHeight="1" x14ac:dyDescent="0.25">
      <c r="AY1200" s="134">
        <v>1171</v>
      </c>
      <c r="AZ1200" s="119">
        <f t="shared" si="460"/>
        <v>1056.5286677921404</v>
      </c>
      <c r="BA1200" s="140">
        <f t="shared" si="461"/>
        <v>2.0440487166631795E-4</v>
      </c>
      <c r="BB1200" s="140">
        <f t="shared" si="462"/>
        <v>0.75301241710221323</v>
      </c>
      <c r="BC1200" s="119" t="str">
        <f t="shared" si="463"/>
        <v/>
      </c>
      <c r="BD1200" s="119">
        <f t="shared" si="464"/>
        <v>2.0440487166631795E-4</v>
      </c>
      <c r="BE1200" s="119" t="str">
        <f t="shared" si="465"/>
        <v/>
      </c>
      <c r="BF1200" s="119">
        <f t="shared" si="466"/>
        <v>0</v>
      </c>
      <c r="BG1200" s="119">
        <f t="shared" si="467"/>
        <v>2.0440487166631795E-4</v>
      </c>
      <c r="BH1200" s="119" t="str">
        <f t="shared" si="468"/>
        <v/>
      </c>
      <c r="BM1200" s="134">
        <v>1171</v>
      </c>
      <c r="BN1200" s="119">
        <f t="shared" si="469"/>
        <v>3.3532848890349491</v>
      </c>
      <c r="BO1200" s="140">
        <f t="shared" si="470"/>
        <v>6.4402403582831266E-2</v>
      </c>
      <c r="BP1200" s="140">
        <f t="shared" si="471"/>
        <v>0.75301241710221334</v>
      </c>
      <c r="BQ1200" s="119" t="str">
        <f t="shared" si="472"/>
        <v/>
      </c>
      <c r="BR1200" s="119">
        <f t="shared" si="473"/>
        <v>6.4402403582831266E-2</v>
      </c>
      <c r="BS1200" s="119" t="str">
        <f t="shared" si="474"/>
        <v/>
      </c>
      <c r="BT1200" s="140">
        <f t="shared" si="475"/>
        <v>0</v>
      </c>
      <c r="BU1200" s="119">
        <f t="shared" si="476"/>
        <v>6.4402403582831266E-2</v>
      </c>
      <c r="BV1200" s="119" t="str">
        <f t="shared" si="477"/>
        <v/>
      </c>
      <c r="BZ1200" s="136">
        <f t="shared" si="459"/>
        <v>7.5392000000001502</v>
      </c>
      <c r="CA1200" s="119">
        <f t="shared" si="457"/>
        <v>0.37497220166378953</v>
      </c>
      <c r="CB1200" s="119">
        <f t="shared" si="458"/>
        <v>6.1229585745797843E-4</v>
      </c>
      <c r="CC1200" s="119" t="str">
        <f t="shared" si="455"/>
        <v/>
      </c>
      <c r="CD1200" s="121" t="str">
        <f t="shared" si="456"/>
        <v/>
      </c>
    </row>
    <row r="1201" spans="51:82" ht="20.100000000000001" customHeight="1" x14ac:dyDescent="0.25">
      <c r="AY1201" s="134">
        <v>1172</v>
      </c>
      <c r="AZ1201" s="119">
        <f t="shared" si="460"/>
        <v>1062.7071980131468</v>
      </c>
      <c r="BA1201" s="140">
        <f t="shared" si="461"/>
        <v>2.0384475353199831E-4</v>
      </c>
      <c r="BB1201" s="140">
        <f t="shared" si="462"/>
        <v>0.75427360931595466</v>
      </c>
      <c r="BC1201" s="119" t="str">
        <f t="shared" si="463"/>
        <v/>
      </c>
      <c r="BD1201" s="119">
        <f t="shared" si="464"/>
        <v>2.0384475353199831E-4</v>
      </c>
      <c r="BE1201" s="119" t="str">
        <f t="shared" si="465"/>
        <v/>
      </c>
      <c r="BF1201" s="119">
        <f t="shared" si="466"/>
        <v>0</v>
      </c>
      <c r="BG1201" s="119">
        <f t="shared" si="467"/>
        <v>2.0384475353199831E-4</v>
      </c>
      <c r="BH1201" s="119" t="str">
        <f t="shared" si="468"/>
        <v/>
      </c>
      <c r="BM1201" s="134">
        <v>1172</v>
      </c>
      <c r="BN1201" s="119">
        <f t="shared" si="469"/>
        <v>3.3728947421871993</v>
      </c>
      <c r="BO1201" s="140">
        <f t="shared" si="470"/>
        <v>6.4225925625889996E-2</v>
      </c>
      <c r="BP1201" s="140">
        <f t="shared" si="471"/>
        <v>0.75427360931595477</v>
      </c>
      <c r="BQ1201" s="119" t="str">
        <f t="shared" si="472"/>
        <v/>
      </c>
      <c r="BR1201" s="119">
        <f t="shared" si="473"/>
        <v>6.4225925625889996E-2</v>
      </c>
      <c r="BS1201" s="119" t="str">
        <f t="shared" si="474"/>
        <v/>
      </c>
      <c r="BT1201" s="140">
        <f t="shared" si="475"/>
        <v>0</v>
      </c>
      <c r="BU1201" s="119">
        <f t="shared" si="476"/>
        <v>6.4225925625889996E-2</v>
      </c>
      <c r="BV1201" s="119" t="str">
        <f t="shared" si="477"/>
        <v/>
      </c>
      <c r="BZ1201" s="136">
        <f t="shared" si="459"/>
        <v>7.5456000000001504</v>
      </c>
      <c r="CA1201" s="119">
        <f t="shared" si="457"/>
        <v>0.37435990580633155</v>
      </c>
      <c r="CB1201" s="119">
        <f t="shared" si="458"/>
        <v>6.1163520491153145E-4</v>
      </c>
      <c r="CC1201" s="119" t="str">
        <f t="shared" si="455"/>
        <v/>
      </c>
      <c r="CD1201" s="121" t="str">
        <f t="shared" si="456"/>
        <v/>
      </c>
    </row>
    <row r="1202" spans="51:82" ht="20.100000000000001" customHeight="1" x14ac:dyDescent="0.25">
      <c r="AY1202" s="134">
        <v>1173</v>
      </c>
      <c r="AZ1202" s="119">
        <f t="shared" si="460"/>
        <v>1068.8857282341532</v>
      </c>
      <c r="BA1202" s="140">
        <f t="shared" si="461"/>
        <v>2.0328291770234827E-4</v>
      </c>
      <c r="BB1202" s="140">
        <f t="shared" si="462"/>
        <v>0.75553133550478302</v>
      </c>
      <c r="BC1202" s="119" t="str">
        <f t="shared" si="463"/>
        <v/>
      </c>
      <c r="BD1202" s="119">
        <f t="shared" si="464"/>
        <v>2.0328291770234827E-4</v>
      </c>
      <c r="BE1202" s="119" t="str">
        <f t="shared" si="465"/>
        <v/>
      </c>
      <c r="BF1202" s="119">
        <f t="shared" si="466"/>
        <v>0</v>
      </c>
      <c r="BG1202" s="119">
        <f t="shared" si="467"/>
        <v>2.0328291770234827E-4</v>
      </c>
      <c r="BH1202" s="119" t="str">
        <f t="shared" si="468"/>
        <v/>
      </c>
      <c r="BM1202" s="134">
        <v>1173</v>
      </c>
      <c r="BN1202" s="119">
        <f t="shared" si="469"/>
        <v>3.3925045953394495</v>
      </c>
      <c r="BO1202" s="140">
        <f t="shared" si="470"/>
        <v>6.4048906469969469E-2</v>
      </c>
      <c r="BP1202" s="140">
        <f t="shared" si="471"/>
        <v>0.75553133550478324</v>
      </c>
      <c r="BQ1202" s="119" t="str">
        <f t="shared" si="472"/>
        <v/>
      </c>
      <c r="BR1202" s="119">
        <f t="shared" si="473"/>
        <v>6.4048906469969469E-2</v>
      </c>
      <c r="BS1202" s="119" t="str">
        <f t="shared" si="474"/>
        <v/>
      </c>
      <c r="BT1202" s="140">
        <f t="shared" si="475"/>
        <v>0</v>
      </c>
      <c r="BU1202" s="119">
        <f t="shared" si="476"/>
        <v>6.4048906469969469E-2</v>
      </c>
      <c r="BV1202" s="119" t="str">
        <f t="shared" si="477"/>
        <v/>
      </c>
      <c r="BZ1202" s="136">
        <f t="shared" si="459"/>
        <v>7.5520000000001506</v>
      </c>
      <c r="CA1202" s="119">
        <f t="shared" si="457"/>
        <v>0.37374827060142002</v>
      </c>
      <c r="CB1202" s="119">
        <f t="shared" si="458"/>
        <v>6.1097416728111975E-4</v>
      </c>
      <c r="CC1202" s="119" t="str">
        <f t="shared" si="455"/>
        <v/>
      </c>
      <c r="CD1202" s="121" t="str">
        <f t="shared" si="456"/>
        <v/>
      </c>
    </row>
    <row r="1203" spans="51:82" ht="20.100000000000001" customHeight="1" x14ac:dyDescent="0.25">
      <c r="AY1203" s="134">
        <v>1174</v>
      </c>
      <c r="AZ1203" s="119">
        <f t="shared" si="460"/>
        <v>1075.0642584551606</v>
      </c>
      <c r="BA1203" s="140">
        <f t="shared" si="461"/>
        <v>2.0271938686549696E-4</v>
      </c>
      <c r="BB1203" s="140">
        <f t="shared" si="462"/>
        <v>0.75678558512594574</v>
      </c>
      <c r="BC1203" s="119" t="str">
        <f t="shared" si="463"/>
        <v/>
      </c>
      <c r="BD1203" s="119">
        <f t="shared" si="464"/>
        <v>2.0271938686549696E-4</v>
      </c>
      <c r="BE1203" s="119" t="str">
        <f t="shared" si="465"/>
        <v/>
      </c>
      <c r="BF1203" s="119">
        <f t="shared" si="466"/>
        <v>0</v>
      </c>
      <c r="BG1203" s="119">
        <f t="shared" si="467"/>
        <v>2.0271938686549696E-4</v>
      </c>
      <c r="BH1203" s="119" t="str">
        <f t="shared" si="468"/>
        <v/>
      </c>
      <c r="BM1203" s="134">
        <v>1174</v>
      </c>
      <c r="BN1203" s="119">
        <f t="shared" si="469"/>
        <v>3.4121144484916996</v>
      </c>
      <c r="BO1203" s="140">
        <f t="shared" si="470"/>
        <v>6.3871353263480798E-2</v>
      </c>
      <c r="BP1203" s="140">
        <f t="shared" si="471"/>
        <v>0.75678558512594574</v>
      </c>
      <c r="BQ1203" s="119" t="str">
        <f t="shared" si="472"/>
        <v/>
      </c>
      <c r="BR1203" s="119">
        <f t="shared" si="473"/>
        <v>6.3871353263480798E-2</v>
      </c>
      <c r="BS1203" s="119" t="str">
        <f t="shared" si="474"/>
        <v/>
      </c>
      <c r="BT1203" s="140">
        <f t="shared" si="475"/>
        <v>0</v>
      </c>
      <c r="BU1203" s="119">
        <f t="shared" si="476"/>
        <v>6.3871353263480798E-2</v>
      </c>
      <c r="BV1203" s="119" t="str">
        <f t="shared" si="477"/>
        <v/>
      </c>
      <c r="BZ1203" s="136">
        <f t="shared" si="459"/>
        <v>7.5584000000001508</v>
      </c>
      <c r="CA1203" s="119">
        <f t="shared" si="457"/>
        <v>0.3731372964341389</v>
      </c>
      <c r="CB1203" s="119">
        <f t="shared" si="458"/>
        <v>6.1031274921496959E-4</v>
      </c>
      <c r="CC1203" s="119" t="str">
        <f t="shared" si="455"/>
        <v/>
      </c>
      <c r="CD1203" s="121" t="str">
        <f t="shared" si="456"/>
        <v/>
      </c>
    </row>
    <row r="1204" spans="51:82" ht="20.100000000000001" customHeight="1" x14ac:dyDescent="0.25">
      <c r="AY1204" s="134">
        <v>1175</v>
      </c>
      <c r="AZ1204" s="119">
        <f t="shared" si="460"/>
        <v>1081.242788676167</v>
      </c>
      <c r="BA1204" s="140">
        <f t="shared" si="461"/>
        <v>2.0215418372810723E-4</v>
      </c>
      <c r="BB1204" s="140">
        <f t="shared" si="462"/>
        <v>0.75803634777692697</v>
      </c>
      <c r="BC1204" s="119" t="str">
        <f t="shared" si="463"/>
        <v/>
      </c>
      <c r="BD1204" s="119">
        <f t="shared" si="464"/>
        <v>2.0215418372810723E-4</v>
      </c>
      <c r="BE1204" s="119" t="str">
        <f t="shared" si="465"/>
        <v/>
      </c>
      <c r="BF1204" s="119">
        <f t="shared" si="466"/>
        <v>0</v>
      </c>
      <c r="BG1204" s="119">
        <f t="shared" si="467"/>
        <v>2.0215418372810723E-4</v>
      </c>
      <c r="BH1204" s="119" t="str">
        <f t="shared" si="468"/>
        <v/>
      </c>
      <c r="BM1204" s="134">
        <v>1175</v>
      </c>
      <c r="BN1204" s="119">
        <f t="shared" si="469"/>
        <v>3.4317243016439534</v>
      </c>
      <c r="BO1204" s="140">
        <f t="shared" si="470"/>
        <v>6.3693273160674427E-2</v>
      </c>
      <c r="BP1204" s="140">
        <f t="shared" si="471"/>
        <v>0.75803634777692719</v>
      </c>
      <c r="BQ1204" s="119" t="str">
        <f t="shared" si="472"/>
        <v/>
      </c>
      <c r="BR1204" s="119">
        <f t="shared" si="473"/>
        <v>6.3693273160674427E-2</v>
      </c>
      <c r="BS1204" s="119" t="str">
        <f t="shared" si="474"/>
        <v/>
      </c>
      <c r="BT1204" s="140">
        <f t="shared" si="475"/>
        <v>0</v>
      </c>
      <c r="BU1204" s="119">
        <f t="shared" si="476"/>
        <v>6.3693273160674427E-2</v>
      </c>
      <c r="BV1204" s="119" t="str">
        <f t="shared" si="477"/>
        <v/>
      </c>
      <c r="BZ1204" s="136">
        <f t="shared" si="459"/>
        <v>7.564800000000151</v>
      </c>
      <c r="CA1204" s="119">
        <f t="shared" si="457"/>
        <v>0.37252698368492393</v>
      </c>
      <c r="CB1204" s="119">
        <f t="shared" si="458"/>
        <v>6.0965095534670777E-4</v>
      </c>
      <c r="CC1204" s="119" t="str">
        <f t="shared" si="455"/>
        <v/>
      </c>
      <c r="CD1204" s="121" t="str">
        <f t="shared" si="456"/>
        <v/>
      </c>
    </row>
    <row r="1205" spans="51:82" ht="20.100000000000001" customHeight="1" x14ac:dyDescent="0.25">
      <c r="AY1205" s="134">
        <v>1176</v>
      </c>
      <c r="AZ1205" s="119">
        <f t="shared" si="460"/>
        <v>1087.4213188971735</v>
      </c>
      <c r="BA1205" s="140">
        <f t="shared" si="461"/>
        <v>2.0158733101387251E-4</v>
      </c>
      <c r="BB1205" s="140">
        <f t="shared" si="462"/>
        <v>0.75928361319555859</v>
      </c>
      <c r="BC1205" s="119" t="str">
        <f t="shared" si="463"/>
        <v/>
      </c>
      <c r="BD1205" s="119">
        <f t="shared" si="464"/>
        <v>2.0158733101387251E-4</v>
      </c>
      <c r="BE1205" s="119" t="str">
        <f t="shared" si="465"/>
        <v/>
      </c>
      <c r="BF1205" s="119">
        <f t="shared" si="466"/>
        <v>0</v>
      </c>
      <c r="BG1205" s="119">
        <f t="shared" si="467"/>
        <v>2.0158733101387251E-4</v>
      </c>
      <c r="BH1205" s="119" t="str">
        <f t="shared" si="468"/>
        <v/>
      </c>
      <c r="BM1205" s="134">
        <v>1176</v>
      </c>
      <c r="BN1205" s="119">
        <f t="shared" si="469"/>
        <v>3.4513341547962035</v>
      </c>
      <c r="BO1205" s="140">
        <f t="shared" si="470"/>
        <v>6.3514673321166865E-2</v>
      </c>
      <c r="BP1205" s="140">
        <f t="shared" si="471"/>
        <v>0.7592836131955587</v>
      </c>
      <c r="BQ1205" s="119" t="str">
        <f t="shared" si="472"/>
        <v/>
      </c>
      <c r="BR1205" s="119">
        <f t="shared" si="473"/>
        <v>6.3514673321166865E-2</v>
      </c>
      <c r="BS1205" s="119" t="str">
        <f t="shared" si="474"/>
        <v/>
      </c>
      <c r="BT1205" s="140">
        <f t="shared" si="475"/>
        <v>0</v>
      </c>
      <c r="BU1205" s="119">
        <f t="shared" si="476"/>
        <v>6.3514673321166865E-2</v>
      </c>
      <c r="BV1205" s="119" t="str">
        <f t="shared" si="477"/>
        <v/>
      </c>
      <c r="BZ1205" s="136">
        <f t="shared" si="459"/>
        <v>7.5712000000001511</v>
      </c>
      <c r="CA1205" s="119">
        <f t="shared" si="457"/>
        <v>0.37191733272957722</v>
      </c>
      <c r="CB1205" s="119">
        <f t="shared" si="458"/>
        <v>6.0898879029780417E-4</v>
      </c>
      <c r="CC1205" s="119" t="str">
        <f t="shared" si="455"/>
        <v/>
      </c>
      <c r="CD1205" s="121" t="str">
        <f t="shared" si="456"/>
        <v/>
      </c>
    </row>
    <row r="1206" spans="51:82" ht="20.100000000000001" customHeight="1" x14ac:dyDescent="0.25">
      <c r="AY1206" s="134">
        <v>1177</v>
      </c>
      <c r="AZ1206" s="119">
        <f t="shared" si="460"/>
        <v>1093.5998491181799</v>
      </c>
      <c r="BA1206" s="140">
        <f t="shared" si="461"/>
        <v>2.0101885146201745E-4</v>
      </c>
      <c r="BB1206" s="140">
        <f t="shared" si="462"/>
        <v>0.76052737126012004</v>
      </c>
      <c r="BC1206" s="119" t="str">
        <f t="shared" si="463"/>
        <v/>
      </c>
      <c r="BD1206" s="119">
        <f t="shared" si="464"/>
        <v>2.0101885146201745E-4</v>
      </c>
      <c r="BE1206" s="119" t="str">
        <f t="shared" si="465"/>
        <v/>
      </c>
      <c r="BF1206" s="119">
        <f t="shared" si="466"/>
        <v>0</v>
      </c>
      <c r="BG1206" s="119">
        <f t="shared" si="467"/>
        <v>2.0101885146201745E-4</v>
      </c>
      <c r="BH1206" s="119" t="str">
        <f t="shared" si="468"/>
        <v/>
      </c>
      <c r="BM1206" s="134">
        <v>1177</v>
      </c>
      <c r="BN1206" s="119">
        <f t="shared" si="469"/>
        <v>3.4709440079484537</v>
      </c>
      <c r="BO1206" s="140">
        <f t="shared" si="470"/>
        <v>6.3335560909467958E-2</v>
      </c>
      <c r="BP1206" s="140">
        <f t="shared" si="471"/>
        <v>0.76052737126012016</v>
      </c>
      <c r="BQ1206" s="119" t="str">
        <f t="shared" si="472"/>
        <v/>
      </c>
      <c r="BR1206" s="119">
        <f t="shared" si="473"/>
        <v>6.3335560909467958E-2</v>
      </c>
      <c r="BS1206" s="119" t="str">
        <f t="shared" si="474"/>
        <v/>
      </c>
      <c r="BT1206" s="140">
        <f t="shared" si="475"/>
        <v>0</v>
      </c>
      <c r="BU1206" s="119">
        <f t="shared" si="476"/>
        <v>6.3335560909467958E-2</v>
      </c>
      <c r="BV1206" s="119" t="str">
        <f t="shared" si="477"/>
        <v/>
      </c>
      <c r="BZ1206" s="136">
        <f t="shared" si="459"/>
        <v>7.5776000000001513</v>
      </c>
      <c r="CA1206" s="119">
        <f t="shared" si="457"/>
        <v>0.37130834393927942</v>
      </c>
      <c r="CB1206" s="119">
        <f t="shared" si="458"/>
        <v>6.083262586734639E-4</v>
      </c>
      <c r="CC1206" s="119" t="str">
        <f t="shared" si="455"/>
        <v/>
      </c>
      <c r="CD1206" s="121" t="str">
        <f t="shared" si="456"/>
        <v/>
      </c>
    </row>
    <row r="1207" spans="51:82" ht="20.100000000000001" customHeight="1" x14ac:dyDescent="0.25">
      <c r="AY1207" s="134">
        <v>1178</v>
      </c>
      <c r="AZ1207" s="119">
        <f t="shared" si="460"/>
        <v>1099.7783793391873</v>
      </c>
      <c r="BA1207" s="140">
        <f t="shared" si="461"/>
        <v>2.0044876782580081E-4</v>
      </c>
      <c r="BB1207" s="140">
        <f t="shared" si="462"/>
        <v>0.76176761198943022</v>
      </c>
      <c r="BC1207" s="119" t="str">
        <f t="shared" si="463"/>
        <v/>
      </c>
      <c r="BD1207" s="119">
        <f t="shared" si="464"/>
        <v>2.0044876782580081E-4</v>
      </c>
      <c r="BE1207" s="119" t="str">
        <f t="shared" si="465"/>
        <v/>
      </c>
      <c r="BF1207" s="119">
        <f t="shared" si="466"/>
        <v>0</v>
      </c>
      <c r="BG1207" s="119">
        <f t="shared" si="467"/>
        <v>2.0044876782580081E-4</v>
      </c>
      <c r="BH1207" s="119" t="str">
        <f t="shared" si="468"/>
        <v/>
      </c>
      <c r="BM1207" s="134">
        <v>1178</v>
      </c>
      <c r="BN1207" s="119">
        <f t="shared" si="469"/>
        <v>3.4905538611007074</v>
      </c>
      <c r="BO1207" s="140">
        <f t="shared" si="470"/>
        <v>6.3155943094509392E-2</v>
      </c>
      <c r="BP1207" s="140">
        <f t="shared" si="471"/>
        <v>0.76176761198943033</v>
      </c>
      <c r="BQ1207" s="119" t="str">
        <f t="shared" si="472"/>
        <v/>
      </c>
      <c r="BR1207" s="119">
        <f t="shared" si="473"/>
        <v>6.3155943094509392E-2</v>
      </c>
      <c r="BS1207" s="119" t="str">
        <f t="shared" si="474"/>
        <v/>
      </c>
      <c r="BT1207" s="140">
        <f t="shared" si="475"/>
        <v>0</v>
      </c>
      <c r="BU1207" s="119">
        <f t="shared" si="476"/>
        <v>6.3155943094509392E-2</v>
      </c>
      <c r="BV1207" s="119" t="str">
        <f t="shared" si="477"/>
        <v/>
      </c>
      <c r="BZ1207" s="136">
        <f t="shared" si="459"/>
        <v>7.5840000000001515</v>
      </c>
      <c r="CA1207" s="119">
        <f t="shared" si="457"/>
        <v>0.37070001768060595</v>
      </c>
      <c r="CB1207" s="119">
        <f t="shared" si="458"/>
        <v>6.0766336506845597E-4</v>
      </c>
      <c r="CC1207" s="119" t="str">
        <f t="shared" si="455"/>
        <v/>
      </c>
      <c r="CD1207" s="121" t="str">
        <f t="shared" si="456"/>
        <v/>
      </c>
    </row>
    <row r="1208" spans="51:82" ht="20.100000000000001" customHeight="1" x14ac:dyDescent="0.25">
      <c r="AY1208" s="134">
        <v>1179</v>
      </c>
      <c r="AZ1208" s="119">
        <f t="shared" si="460"/>
        <v>1105.9569095601937</v>
      </c>
      <c r="BA1208" s="140">
        <f t="shared" si="461"/>
        <v>1.9987710287102241E-4</v>
      </c>
      <c r="BB1208" s="140">
        <f t="shared" si="462"/>
        <v>0.76300432554292841</v>
      </c>
      <c r="BC1208" s="119" t="str">
        <f t="shared" si="463"/>
        <v/>
      </c>
      <c r="BD1208" s="119">
        <f t="shared" si="464"/>
        <v>1.9987710287102241E-4</v>
      </c>
      <c r="BE1208" s="119" t="str">
        <f t="shared" si="465"/>
        <v/>
      </c>
      <c r="BF1208" s="119">
        <f t="shared" si="466"/>
        <v>0</v>
      </c>
      <c r="BG1208" s="119">
        <f t="shared" si="467"/>
        <v>1.9987710287102241E-4</v>
      </c>
      <c r="BH1208" s="119" t="str">
        <f t="shared" si="468"/>
        <v/>
      </c>
      <c r="BM1208" s="134">
        <v>1179</v>
      </c>
      <c r="BN1208" s="119">
        <f t="shared" si="469"/>
        <v>3.5101637142529576</v>
      </c>
      <c r="BO1208" s="140">
        <f t="shared" si="470"/>
        <v>6.2975827049174135E-2</v>
      </c>
      <c r="BP1208" s="140">
        <f t="shared" si="471"/>
        <v>0.76300432554292852</v>
      </c>
      <c r="BQ1208" s="119" t="str">
        <f t="shared" si="472"/>
        <v/>
      </c>
      <c r="BR1208" s="119">
        <f t="shared" si="473"/>
        <v>6.2975827049174135E-2</v>
      </c>
      <c r="BS1208" s="119" t="str">
        <f t="shared" si="474"/>
        <v/>
      </c>
      <c r="BT1208" s="140">
        <f t="shared" si="475"/>
        <v>0</v>
      </c>
      <c r="BU1208" s="119">
        <f t="shared" si="476"/>
        <v>6.2975827049174135E-2</v>
      </c>
      <c r="BV1208" s="119" t="str">
        <f t="shared" si="477"/>
        <v/>
      </c>
      <c r="BZ1208" s="136">
        <f t="shared" si="459"/>
        <v>7.5904000000001517</v>
      </c>
      <c r="CA1208" s="119">
        <f t="shared" si="457"/>
        <v>0.3700923543155375</v>
      </c>
      <c r="CB1208" s="119">
        <f t="shared" si="458"/>
        <v>6.070001140611736E-4</v>
      </c>
      <c r="CC1208" s="119" t="str">
        <f t="shared" si="455"/>
        <v/>
      </c>
      <c r="CD1208" s="121" t="str">
        <f t="shared" si="456"/>
        <v/>
      </c>
    </row>
    <row r="1209" spans="51:82" ht="20.100000000000001" customHeight="1" x14ac:dyDescent="0.25">
      <c r="AY1209" s="134">
        <v>1180</v>
      </c>
      <c r="AZ1209" s="119">
        <f t="shared" si="460"/>
        <v>1112.1354397812001</v>
      </c>
      <c r="BA1209" s="140">
        <f t="shared" si="461"/>
        <v>1.9930387937453173E-4</v>
      </c>
      <c r="BB1209" s="140">
        <f t="shared" si="462"/>
        <v>0.76423750222074882</v>
      </c>
      <c r="BC1209" s="119" t="str">
        <f t="shared" si="463"/>
        <v/>
      </c>
      <c r="BD1209" s="119">
        <f t="shared" si="464"/>
        <v>1.9930387937453173E-4</v>
      </c>
      <c r="BE1209" s="119" t="str">
        <f t="shared" si="465"/>
        <v/>
      </c>
      <c r="BF1209" s="119">
        <f t="shared" si="466"/>
        <v>0</v>
      </c>
      <c r="BG1209" s="119">
        <f t="shared" si="467"/>
        <v>1.9930387937453173E-4</v>
      </c>
      <c r="BH1209" s="119" t="str">
        <f t="shared" si="468"/>
        <v/>
      </c>
      <c r="BM1209" s="134">
        <v>1180</v>
      </c>
      <c r="BN1209" s="119">
        <f t="shared" si="469"/>
        <v>3.5297735674052078</v>
      </c>
      <c r="BO1209" s="140">
        <f t="shared" si="470"/>
        <v>6.2795219949826619E-2</v>
      </c>
      <c r="BP1209" s="140">
        <f t="shared" si="471"/>
        <v>0.76423750222074893</v>
      </c>
      <c r="BQ1209" s="119" t="str">
        <f t="shared" si="472"/>
        <v/>
      </c>
      <c r="BR1209" s="119">
        <f t="shared" si="473"/>
        <v>6.2795219949826619E-2</v>
      </c>
      <c r="BS1209" s="119" t="str">
        <f t="shared" si="474"/>
        <v/>
      </c>
      <c r="BT1209" s="140">
        <f t="shared" si="475"/>
        <v>0</v>
      </c>
      <c r="BU1209" s="119">
        <f t="shared" si="476"/>
        <v>6.2795219949826619E-2</v>
      </c>
      <c r="BV1209" s="119" t="str">
        <f t="shared" si="477"/>
        <v/>
      </c>
      <c r="BZ1209" s="136">
        <f t="shared" si="459"/>
        <v>7.5968000000001519</v>
      </c>
      <c r="CA1209" s="119">
        <f t="shared" si="457"/>
        <v>0.36948535420147632</v>
      </c>
      <c r="CB1209" s="119">
        <f t="shared" si="458"/>
        <v>6.0633651021796409E-4</v>
      </c>
      <c r="CC1209" s="119" t="str">
        <f t="shared" si="455"/>
        <v/>
      </c>
      <c r="CD1209" s="121" t="str">
        <f t="shared" si="456"/>
        <v/>
      </c>
    </row>
    <row r="1210" spans="51:82" ht="20.100000000000001" customHeight="1" x14ac:dyDescent="0.25">
      <c r="AY1210" s="134">
        <v>1181</v>
      </c>
      <c r="AZ1210" s="119">
        <f t="shared" si="460"/>
        <v>1118.3139700022066</v>
      </c>
      <c r="BA1210" s="140">
        <f t="shared" si="461"/>
        <v>1.9872912012274137E-4</v>
      </c>
      <c r="BB1210" s="140">
        <f t="shared" si="462"/>
        <v>0.76546713246378306</v>
      </c>
      <c r="BC1210" s="119" t="str">
        <f t="shared" si="463"/>
        <v/>
      </c>
      <c r="BD1210" s="119">
        <f t="shared" si="464"/>
        <v>1.9872912012274137E-4</v>
      </c>
      <c r="BE1210" s="119" t="str">
        <f t="shared" si="465"/>
        <v/>
      </c>
      <c r="BF1210" s="119">
        <f t="shared" si="466"/>
        <v>0</v>
      </c>
      <c r="BG1210" s="119">
        <f t="shared" si="467"/>
        <v>1.9872912012274137E-4</v>
      </c>
      <c r="BH1210" s="119" t="str">
        <f t="shared" si="468"/>
        <v/>
      </c>
      <c r="BM1210" s="134">
        <v>1181</v>
      </c>
      <c r="BN1210" s="119">
        <f t="shared" si="469"/>
        <v>3.5493834205574579</v>
      </c>
      <c r="BO1210" s="140">
        <f t="shared" si="470"/>
        <v>6.2614128975844369E-2</v>
      </c>
      <c r="BP1210" s="140">
        <f t="shared" si="471"/>
        <v>0.76546713246378317</v>
      </c>
      <c r="BQ1210" s="119" t="str">
        <f t="shared" si="472"/>
        <v/>
      </c>
      <c r="BR1210" s="119">
        <f t="shared" si="473"/>
        <v>6.2614128975844369E-2</v>
      </c>
      <c r="BS1210" s="119" t="str">
        <f t="shared" si="474"/>
        <v/>
      </c>
      <c r="BT1210" s="140">
        <f t="shared" si="475"/>
        <v>0</v>
      </c>
      <c r="BU1210" s="119">
        <f t="shared" si="476"/>
        <v>6.2614128975844369E-2</v>
      </c>
      <c r="BV1210" s="119" t="str">
        <f t="shared" si="477"/>
        <v/>
      </c>
      <c r="BZ1210" s="136">
        <f t="shared" si="459"/>
        <v>7.6032000000001521</v>
      </c>
      <c r="CA1210" s="119">
        <f t="shared" si="457"/>
        <v>0.36887901769125836</v>
      </c>
      <c r="CB1210" s="119">
        <f t="shared" si="458"/>
        <v>6.0567255809046427E-4</v>
      </c>
      <c r="CC1210" s="119" t="str">
        <f t="shared" si="455"/>
        <v/>
      </c>
      <c r="CD1210" s="121" t="str">
        <f t="shared" si="456"/>
        <v/>
      </c>
    </row>
    <row r="1211" spans="51:82" ht="20.100000000000001" customHeight="1" x14ac:dyDescent="0.25">
      <c r="AY1211" s="134">
        <v>1182</v>
      </c>
      <c r="AZ1211" s="119">
        <f t="shared" si="460"/>
        <v>1124.4925002232139</v>
      </c>
      <c r="BA1211" s="140">
        <f t="shared" si="461"/>
        <v>1.9815284791014316E-4</v>
      </c>
      <c r="BB1211" s="140">
        <f t="shared" si="462"/>
        <v>0.76669320685373532</v>
      </c>
      <c r="BC1211" s="119" t="str">
        <f t="shared" si="463"/>
        <v/>
      </c>
      <c r="BD1211" s="119">
        <f t="shared" si="464"/>
        <v>1.9815284791014316E-4</v>
      </c>
      <c r="BE1211" s="119" t="str">
        <f t="shared" si="465"/>
        <v/>
      </c>
      <c r="BF1211" s="119">
        <f t="shared" si="466"/>
        <v>0</v>
      </c>
      <c r="BG1211" s="119">
        <f t="shared" si="467"/>
        <v>1.9815284791014316E-4</v>
      </c>
      <c r="BH1211" s="119" t="str">
        <f t="shared" si="468"/>
        <v/>
      </c>
      <c r="BM1211" s="134">
        <v>1182</v>
      </c>
      <c r="BN1211" s="119">
        <f t="shared" si="469"/>
        <v>3.5689932737097116</v>
      </c>
      <c r="BO1211" s="140">
        <f t="shared" si="470"/>
        <v>6.243256130915046E-2</v>
      </c>
      <c r="BP1211" s="140">
        <f t="shared" si="471"/>
        <v>0.76669320685373532</v>
      </c>
      <c r="BQ1211" s="119" t="str">
        <f t="shared" si="472"/>
        <v/>
      </c>
      <c r="BR1211" s="119">
        <f t="shared" si="473"/>
        <v>6.243256130915046E-2</v>
      </c>
      <c r="BS1211" s="119" t="str">
        <f t="shared" si="474"/>
        <v/>
      </c>
      <c r="BT1211" s="140">
        <f t="shared" si="475"/>
        <v>0</v>
      </c>
      <c r="BU1211" s="119">
        <f t="shared" si="476"/>
        <v>6.243256130915046E-2</v>
      </c>
      <c r="BV1211" s="119" t="str">
        <f t="shared" si="477"/>
        <v/>
      </c>
      <c r="BZ1211" s="136">
        <f t="shared" si="459"/>
        <v>7.6096000000001522</v>
      </c>
      <c r="CA1211" s="119">
        <f t="shared" si="457"/>
        <v>0.3682733451331679</v>
      </c>
      <c r="CB1211" s="119">
        <f t="shared" si="458"/>
        <v>6.050082622173214E-4</v>
      </c>
      <c r="CC1211" s="119" t="str">
        <f t="shared" si="455"/>
        <v/>
      </c>
      <c r="CD1211" s="121" t="str">
        <f t="shared" si="456"/>
        <v/>
      </c>
    </row>
    <row r="1212" spans="51:82" ht="20.100000000000001" customHeight="1" x14ac:dyDescent="0.25">
      <c r="AY1212" s="134">
        <v>1183</v>
      </c>
      <c r="AZ1212" s="119">
        <f t="shared" si="460"/>
        <v>1130.6710304442204</v>
      </c>
      <c r="BA1212" s="140">
        <f t="shared" si="461"/>
        <v>1.9757508553782852E-4</v>
      </c>
      <c r="BB1212" s="140">
        <f t="shared" si="462"/>
        <v>0.76791571611316667</v>
      </c>
      <c r="BC1212" s="119" t="str">
        <f t="shared" si="463"/>
        <v/>
      </c>
      <c r="BD1212" s="119">
        <f t="shared" si="464"/>
        <v>1.9757508553782852E-4</v>
      </c>
      <c r="BE1212" s="119" t="str">
        <f t="shared" si="465"/>
        <v/>
      </c>
      <c r="BF1212" s="119">
        <f t="shared" si="466"/>
        <v>0</v>
      </c>
      <c r="BG1212" s="119">
        <f t="shared" si="467"/>
        <v>1.9757508553782852E-4</v>
      </c>
      <c r="BH1212" s="119" t="str">
        <f t="shared" si="468"/>
        <v/>
      </c>
      <c r="BM1212" s="134">
        <v>1183</v>
      </c>
      <c r="BN1212" s="119">
        <f t="shared" si="469"/>
        <v>3.5886031268619618</v>
      </c>
      <c r="BO1212" s="140">
        <f t="shared" si="470"/>
        <v>6.2250524133747299E-2</v>
      </c>
      <c r="BP1212" s="140">
        <f t="shared" si="471"/>
        <v>0.76791571611316667</v>
      </c>
      <c r="BQ1212" s="119" t="str">
        <f t="shared" si="472"/>
        <v/>
      </c>
      <c r="BR1212" s="119">
        <f t="shared" si="473"/>
        <v>6.2250524133747299E-2</v>
      </c>
      <c r="BS1212" s="119" t="str">
        <f t="shared" si="474"/>
        <v/>
      </c>
      <c r="BT1212" s="140">
        <f t="shared" si="475"/>
        <v>0</v>
      </c>
      <c r="BU1212" s="119">
        <f t="shared" si="476"/>
        <v>6.2250524133747299E-2</v>
      </c>
      <c r="BV1212" s="119" t="str">
        <f t="shared" si="477"/>
        <v/>
      </c>
      <c r="BZ1212" s="136">
        <f t="shared" si="459"/>
        <v>7.6160000000001524</v>
      </c>
      <c r="CA1212" s="119">
        <f t="shared" si="457"/>
        <v>0.36766833687095057</v>
      </c>
      <c r="CB1212" s="119">
        <f t="shared" si="458"/>
        <v>6.0434362712358247E-4</v>
      </c>
      <c r="CC1212" s="119" t="str">
        <f t="shared" si="455"/>
        <v/>
      </c>
      <c r="CD1212" s="121" t="str">
        <f t="shared" si="456"/>
        <v/>
      </c>
    </row>
    <row r="1213" spans="51:82" ht="20.100000000000001" customHeight="1" x14ac:dyDescent="0.25">
      <c r="AY1213" s="134">
        <v>1184</v>
      </c>
      <c r="AZ1213" s="119">
        <f t="shared" si="460"/>
        <v>1136.8495606652268</v>
      </c>
      <c r="BA1213" s="140">
        <f t="shared" si="461"/>
        <v>1.9699585581201158E-4</v>
      </c>
      <c r="BB1213" s="140">
        <f t="shared" si="462"/>
        <v>0.76913465110553247</v>
      </c>
      <c r="BC1213" s="119" t="str">
        <f t="shared" si="463"/>
        <v/>
      </c>
      <c r="BD1213" s="119">
        <f t="shared" si="464"/>
        <v>1.9699585581201158E-4</v>
      </c>
      <c r="BE1213" s="119" t="str">
        <f t="shared" si="465"/>
        <v/>
      </c>
      <c r="BF1213" s="119">
        <f t="shared" si="466"/>
        <v>0</v>
      </c>
      <c r="BG1213" s="119">
        <f t="shared" si="467"/>
        <v>1.9699585581201158E-4</v>
      </c>
      <c r="BH1213" s="119" t="str">
        <f t="shared" si="468"/>
        <v/>
      </c>
      <c r="BM1213" s="134">
        <v>1184</v>
      </c>
      <c r="BN1213" s="119">
        <f t="shared" si="469"/>
        <v>3.608212980014212</v>
      </c>
      <c r="BO1213" s="140">
        <f t="shared" si="470"/>
        <v>6.2068024635251337E-2</v>
      </c>
      <c r="BP1213" s="140">
        <f t="shared" si="471"/>
        <v>0.76913465110553259</v>
      </c>
      <c r="BQ1213" s="119" t="str">
        <f t="shared" si="472"/>
        <v/>
      </c>
      <c r="BR1213" s="119">
        <f t="shared" si="473"/>
        <v>6.2068024635251337E-2</v>
      </c>
      <c r="BS1213" s="119" t="str">
        <f t="shared" si="474"/>
        <v/>
      </c>
      <c r="BT1213" s="140">
        <f t="shared" si="475"/>
        <v>0</v>
      </c>
      <c r="BU1213" s="119">
        <f t="shared" si="476"/>
        <v>6.2068024635251337E-2</v>
      </c>
      <c r="BV1213" s="119" t="str">
        <f t="shared" si="477"/>
        <v/>
      </c>
      <c r="BZ1213" s="136">
        <f t="shared" si="459"/>
        <v>7.6224000000001526</v>
      </c>
      <c r="CA1213" s="119">
        <f t="shared" si="457"/>
        <v>0.36706399324382699</v>
      </c>
      <c r="CB1213" s="119">
        <f t="shared" si="458"/>
        <v>6.0367865732008363E-4</v>
      </c>
      <c r="CC1213" s="119" t="str">
        <f t="shared" ref="CC1213:CC1276" si="478">IF(CA1213&lt;(1-$BY$26),CB1213,"")</f>
        <v/>
      </c>
      <c r="CD1213" s="121" t="str">
        <f t="shared" ref="CD1213:CD1276" si="479">IF(CA1213&lt;(1-$BY$32),CB1213,"")</f>
        <v/>
      </c>
    </row>
    <row r="1214" spans="51:82" ht="20.100000000000001" customHeight="1" x14ac:dyDescent="0.25">
      <c r="AY1214" s="134">
        <v>1185</v>
      </c>
      <c r="AZ1214" s="119">
        <f t="shared" si="460"/>
        <v>1143.0280908862333</v>
      </c>
      <c r="BA1214" s="140">
        <f t="shared" si="461"/>
        <v>1.9641518154255716E-4</v>
      </c>
      <c r="BB1214" s="140">
        <f t="shared" si="462"/>
        <v>0.77035000283520938</v>
      </c>
      <c r="BC1214" s="119" t="str">
        <f t="shared" si="463"/>
        <v/>
      </c>
      <c r="BD1214" s="119">
        <f t="shared" si="464"/>
        <v>1.9641518154255716E-4</v>
      </c>
      <c r="BE1214" s="119" t="str">
        <f t="shared" si="465"/>
        <v/>
      </c>
      <c r="BF1214" s="119">
        <f t="shared" si="466"/>
        <v>0</v>
      </c>
      <c r="BG1214" s="119">
        <f t="shared" si="467"/>
        <v>1.9641518154255716E-4</v>
      </c>
      <c r="BH1214" s="119" t="str">
        <f t="shared" si="468"/>
        <v/>
      </c>
      <c r="BM1214" s="134">
        <v>1185</v>
      </c>
      <c r="BN1214" s="119">
        <f t="shared" si="469"/>
        <v>3.6278228331664621</v>
      </c>
      <c r="BO1214" s="140">
        <f t="shared" si="470"/>
        <v>6.1885070000429254E-2</v>
      </c>
      <c r="BP1214" s="140">
        <f t="shared" si="471"/>
        <v>0.77035000283520938</v>
      </c>
      <c r="BQ1214" s="119" t="str">
        <f t="shared" si="472"/>
        <v/>
      </c>
      <c r="BR1214" s="119">
        <f t="shared" si="473"/>
        <v>6.1885070000429254E-2</v>
      </c>
      <c r="BS1214" s="119" t="str">
        <f t="shared" si="474"/>
        <v/>
      </c>
      <c r="BT1214" s="140">
        <f t="shared" si="475"/>
        <v>0</v>
      </c>
      <c r="BU1214" s="119">
        <f t="shared" si="476"/>
        <v>6.1885070000429254E-2</v>
      </c>
      <c r="BV1214" s="119" t="str">
        <f t="shared" si="477"/>
        <v/>
      </c>
      <c r="BZ1214" s="136">
        <f t="shared" si="459"/>
        <v>7.6288000000001528</v>
      </c>
      <c r="CA1214" s="119">
        <f t="shared" si="457"/>
        <v>0.36646031458650691</v>
      </c>
      <c r="CB1214" s="119">
        <f t="shared" si="458"/>
        <v>6.030133573045604E-4</v>
      </c>
      <c r="CC1214" s="119" t="str">
        <f t="shared" si="478"/>
        <v/>
      </c>
      <c r="CD1214" s="121" t="str">
        <f t="shared" si="479"/>
        <v/>
      </c>
    </row>
    <row r="1215" spans="51:82" ht="20.100000000000001" customHeight="1" x14ac:dyDescent="0.25">
      <c r="AY1215" s="134">
        <v>1186</v>
      </c>
      <c r="AZ1215" s="119">
        <f t="shared" si="460"/>
        <v>1149.2066211072406</v>
      </c>
      <c r="BA1215" s="140">
        <f t="shared" si="461"/>
        <v>1.9583308554151242E-4</v>
      </c>
      <c r="BB1215" s="140">
        <f t="shared" si="462"/>
        <v>0.7715617624475124</v>
      </c>
      <c r="BC1215" s="119" t="str">
        <f t="shared" si="463"/>
        <v/>
      </c>
      <c r="BD1215" s="119">
        <f t="shared" si="464"/>
        <v>1.9583308554151242E-4</v>
      </c>
      <c r="BE1215" s="119" t="str">
        <f t="shared" si="465"/>
        <v/>
      </c>
      <c r="BF1215" s="119">
        <f t="shared" si="466"/>
        <v>0</v>
      </c>
      <c r="BG1215" s="119">
        <f t="shared" si="467"/>
        <v>1.9583308554151242E-4</v>
      </c>
      <c r="BH1215" s="119" t="str">
        <f t="shared" si="468"/>
        <v/>
      </c>
      <c r="BM1215" s="134">
        <v>1186</v>
      </c>
      <c r="BN1215" s="119">
        <f t="shared" si="469"/>
        <v>3.6474326863187159</v>
      </c>
      <c r="BO1215" s="140">
        <f t="shared" si="470"/>
        <v>6.1701667416735294E-2</v>
      </c>
      <c r="BP1215" s="140">
        <f t="shared" si="471"/>
        <v>0.77156176244751262</v>
      </c>
      <c r="BQ1215" s="119" t="str">
        <f t="shared" si="472"/>
        <v/>
      </c>
      <c r="BR1215" s="119">
        <f t="shared" si="473"/>
        <v>6.1701667416735294E-2</v>
      </c>
      <c r="BS1215" s="119" t="str">
        <f t="shared" si="474"/>
        <v/>
      </c>
      <c r="BT1215" s="140">
        <f t="shared" si="475"/>
        <v>0</v>
      </c>
      <c r="BU1215" s="119">
        <f t="shared" si="476"/>
        <v>6.1701667416735294E-2</v>
      </c>
      <c r="BV1215" s="119" t="str">
        <f t="shared" si="477"/>
        <v/>
      </c>
      <c r="BZ1215" s="136">
        <f t="shared" si="459"/>
        <v>7.635200000000153</v>
      </c>
      <c r="CA1215" s="119">
        <f t="shared" si="457"/>
        <v>0.36585730122920235</v>
      </c>
      <c r="CB1215" s="119">
        <f t="shared" si="458"/>
        <v>6.0234773156103705E-4</v>
      </c>
      <c r="CC1215" s="119" t="str">
        <f t="shared" si="478"/>
        <v/>
      </c>
      <c r="CD1215" s="121" t="str">
        <f t="shared" si="479"/>
        <v/>
      </c>
    </row>
    <row r="1216" spans="51:82" ht="20.100000000000001" customHeight="1" x14ac:dyDescent="0.25">
      <c r="AY1216" s="134">
        <v>1187</v>
      </c>
      <c r="AZ1216" s="119">
        <f t="shared" si="460"/>
        <v>1155.385151328247</v>
      </c>
      <c r="BA1216" s="140">
        <f t="shared" si="461"/>
        <v>1.9524959062164262E-4</v>
      </c>
      <c r="BB1216" s="140">
        <f t="shared" si="462"/>
        <v>0.77276992122870447</v>
      </c>
      <c r="BC1216" s="119" t="str">
        <f t="shared" si="463"/>
        <v/>
      </c>
      <c r="BD1216" s="119">
        <f t="shared" si="464"/>
        <v>1.9524959062164262E-4</v>
      </c>
      <c r="BE1216" s="119" t="str">
        <f t="shared" si="465"/>
        <v/>
      </c>
      <c r="BF1216" s="119">
        <f t="shared" si="466"/>
        <v>0</v>
      </c>
      <c r="BG1216" s="119">
        <f t="shared" si="467"/>
        <v>1.9524959062164262E-4</v>
      </c>
      <c r="BH1216" s="119" t="str">
        <f t="shared" si="468"/>
        <v/>
      </c>
      <c r="BM1216" s="134">
        <v>1187</v>
      </c>
      <c r="BN1216" s="119">
        <f t="shared" si="469"/>
        <v>3.667042539470966</v>
      </c>
      <c r="BO1216" s="140">
        <f t="shared" si="470"/>
        <v>6.151782407184999E-2</v>
      </c>
      <c r="BP1216" s="140">
        <f t="shared" si="471"/>
        <v>0.77276992122870458</v>
      </c>
      <c r="BQ1216" s="119" t="str">
        <f t="shared" si="472"/>
        <v/>
      </c>
      <c r="BR1216" s="119">
        <f t="shared" si="473"/>
        <v>6.151782407184999E-2</v>
      </c>
      <c r="BS1216" s="119" t="str">
        <f t="shared" si="474"/>
        <v/>
      </c>
      <c r="BT1216" s="140">
        <f t="shared" si="475"/>
        <v>0</v>
      </c>
      <c r="BU1216" s="119">
        <f t="shared" si="476"/>
        <v>6.151782407184999E-2</v>
      </c>
      <c r="BV1216" s="119" t="str">
        <f t="shared" si="477"/>
        <v/>
      </c>
      <c r="BZ1216" s="136">
        <f t="shared" si="459"/>
        <v>7.6416000000001532</v>
      </c>
      <c r="CA1216" s="119">
        <f t="shared" si="457"/>
        <v>0.36525495349764131</v>
      </c>
      <c r="CB1216" s="119">
        <f t="shared" si="458"/>
        <v>6.0168178455993759E-4</v>
      </c>
      <c r="CC1216" s="119" t="str">
        <f t="shared" si="478"/>
        <v/>
      </c>
      <c r="CD1216" s="121" t="str">
        <f t="shared" si="479"/>
        <v/>
      </c>
    </row>
    <row r="1217" spans="51:82" ht="20.100000000000001" customHeight="1" x14ac:dyDescent="0.25">
      <c r="AY1217" s="134">
        <v>1188</v>
      </c>
      <c r="AZ1217" s="119">
        <f t="shared" si="460"/>
        <v>1161.5636815492535</v>
      </c>
      <c r="BA1217" s="140">
        <f t="shared" si="461"/>
        <v>1.9466471959497095E-4</v>
      </c>
      <c r="BB1217" s="140">
        <f t="shared" si="462"/>
        <v>0.77397447060599667</v>
      </c>
      <c r="BC1217" s="119" t="str">
        <f t="shared" si="463"/>
        <v/>
      </c>
      <c r="BD1217" s="119">
        <f t="shared" si="464"/>
        <v>1.9466471959497095E-4</v>
      </c>
      <c r="BE1217" s="119" t="str">
        <f t="shared" si="465"/>
        <v/>
      </c>
      <c r="BF1217" s="119">
        <f t="shared" si="466"/>
        <v>0</v>
      </c>
      <c r="BG1217" s="119">
        <f t="shared" si="467"/>
        <v>1.9466471959497095E-4</v>
      </c>
      <c r="BH1217" s="119" t="str">
        <f t="shared" si="468"/>
        <v/>
      </c>
      <c r="BM1217" s="134">
        <v>1188</v>
      </c>
      <c r="BN1217" s="119">
        <f t="shared" si="469"/>
        <v>3.6866523926232162</v>
      </c>
      <c r="BO1217" s="140">
        <f t="shared" si="470"/>
        <v>6.1333547153220057E-2</v>
      </c>
      <c r="BP1217" s="140">
        <f t="shared" si="471"/>
        <v>0.77397447060599678</v>
      </c>
      <c r="BQ1217" s="119" t="str">
        <f t="shared" si="472"/>
        <v/>
      </c>
      <c r="BR1217" s="119">
        <f t="shared" si="473"/>
        <v>6.1333547153220057E-2</v>
      </c>
      <c r="BS1217" s="119" t="str">
        <f t="shared" si="474"/>
        <v/>
      </c>
      <c r="BT1217" s="140">
        <f t="shared" si="475"/>
        <v>0</v>
      </c>
      <c r="BU1217" s="119">
        <f t="shared" si="476"/>
        <v>6.1333547153220057E-2</v>
      </c>
      <c r="BV1217" s="119" t="str">
        <f t="shared" si="477"/>
        <v/>
      </c>
      <c r="BZ1217" s="136">
        <f t="shared" si="459"/>
        <v>7.6480000000001533</v>
      </c>
      <c r="CA1217" s="119">
        <f t="shared" si="457"/>
        <v>0.36465327171308137</v>
      </c>
      <c r="CB1217" s="119">
        <f t="shared" si="458"/>
        <v>6.0101552075847442E-4</v>
      </c>
      <c r="CC1217" s="119" t="str">
        <f t="shared" si="478"/>
        <v/>
      </c>
      <c r="CD1217" s="121" t="str">
        <f t="shared" si="479"/>
        <v/>
      </c>
    </row>
    <row r="1218" spans="51:82" ht="20.100000000000001" customHeight="1" x14ac:dyDescent="0.25">
      <c r="AY1218" s="134">
        <v>1189</v>
      </c>
      <c r="AZ1218" s="119">
        <f t="shared" si="460"/>
        <v>1167.7422117702599</v>
      </c>
      <c r="BA1218" s="140">
        <f t="shared" si="461"/>
        <v>1.9407849527132307E-4</v>
      </c>
      <c r="BB1218" s="140">
        <f t="shared" si="462"/>
        <v>0.77517540214753855</v>
      </c>
      <c r="BC1218" s="119" t="str">
        <f t="shared" si="463"/>
        <v/>
      </c>
      <c r="BD1218" s="119">
        <f t="shared" si="464"/>
        <v>1.9407849527132307E-4</v>
      </c>
      <c r="BE1218" s="119" t="str">
        <f t="shared" si="465"/>
        <v/>
      </c>
      <c r="BF1218" s="119">
        <f t="shared" si="466"/>
        <v>0</v>
      </c>
      <c r="BG1218" s="119">
        <f t="shared" si="467"/>
        <v>1.9407849527132307E-4</v>
      </c>
      <c r="BH1218" s="119" t="str">
        <f t="shared" si="468"/>
        <v/>
      </c>
      <c r="BM1218" s="134">
        <v>1189</v>
      </c>
      <c r="BN1218" s="119">
        <f t="shared" si="469"/>
        <v>3.7062622457754699</v>
      </c>
      <c r="BO1218" s="140">
        <f t="shared" si="470"/>
        <v>6.1148843847599832E-2</v>
      </c>
      <c r="BP1218" s="140">
        <f t="shared" si="471"/>
        <v>0.77517540214753877</v>
      </c>
      <c r="BQ1218" s="119" t="str">
        <f t="shared" si="472"/>
        <v/>
      </c>
      <c r="BR1218" s="119">
        <f t="shared" si="473"/>
        <v>6.1148843847599832E-2</v>
      </c>
      <c r="BS1218" s="119" t="str">
        <f t="shared" si="474"/>
        <v/>
      </c>
      <c r="BT1218" s="140">
        <f t="shared" si="475"/>
        <v>0</v>
      </c>
      <c r="BU1218" s="119">
        <f t="shared" si="476"/>
        <v>6.1148843847599832E-2</v>
      </c>
      <c r="BV1218" s="119" t="str">
        <f t="shared" si="477"/>
        <v/>
      </c>
      <c r="BZ1218" s="136">
        <f t="shared" si="459"/>
        <v>7.6544000000001535</v>
      </c>
      <c r="CA1218" s="119">
        <f t="shared" si="457"/>
        <v>0.3640522561923229</v>
      </c>
      <c r="CB1218" s="119">
        <f t="shared" si="458"/>
        <v>6.0034894459931598E-4</v>
      </c>
      <c r="CC1218" s="119" t="str">
        <f t="shared" si="478"/>
        <v/>
      </c>
      <c r="CD1218" s="121" t="str">
        <f t="shared" si="479"/>
        <v/>
      </c>
    </row>
    <row r="1219" spans="51:82" ht="20.100000000000001" customHeight="1" x14ac:dyDescent="0.25">
      <c r="AY1219" s="134">
        <v>1190</v>
      </c>
      <c r="AZ1219" s="119">
        <f t="shared" si="460"/>
        <v>1173.9207419912673</v>
      </c>
      <c r="BA1219" s="140">
        <f t="shared" si="461"/>
        <v>1.934909404568761E-4</v>
      </c>
      <c r="BB1219" s="140">
        <f t="shared" si="462"/>
        <v>0.77637270756240062</v>
      </c>
      <c r="BC1219" s="119" t="str">
        <f t="shared" si="463"/>
        <v/>
      </c>
      <c r="BD1219" s="119">
        <f t="shared" si="464"/>
        <v>1.934909404568761E-4</v>
      </c>
      <c r="BE1219" s="119" t="str">
        <f t="shared" si="465"/>
        <v/>
      </c>
      <c r="BF1219" s="119">
        <f t="shared" si="466"/>
        <v>0</v>
      </c>
      <c r="BG1219" s="119">
        <f t="shared" si="467"/>
        <v>1.934909404568761E-4</v>
      </c>
      <c r="BH1219" s="119" t="str">
        <f t="shared" si="468"/>
        <v/>
      </c>
      <c r="BM1219" s="134">
        <v>1190</v>
      </c>
      <c r="BN1219" s="119">
        <f t="shared" si="469"/>
        <v>3.7258720989277201</v>
      </c>
      <c r="BO1219" s="140">
        <f t="shared" si="470"/>
        <v>6.0963721340594149E-2</v>
      </c>
      <c r="BP1219" s="140">
        <f t="shared" si="471"/>
        <v>0.77637270756240073</v>
      </c>
      <c r="BQ1219" s="119" t="str">
        <f t="shared" si="472"/>
        <v/>
      </c>
      <c r="BR1219" s="119">
        <f t="shared" si="473"/>
        <v>6.0963721340594149E-2</v>
      </c>
      <c r="BS1219" s="119" t="str">
        <f t="shared" si="474"/>
        <v/>
      </c>
      <c r="BT1219" s="140">
        <f t="shared" si="475"/>
        <v>0</v>
      </c>
      <c r="BU1219" s="119">
        <f t="shared" si="476"/>
        <v>6.0963721340594149E-2</v>
      </c>
      <c r="BV1219" s="119" t="str">
        <f t="shared" si="477"/>
        <v/>
      </c>
      <c r="BZ1219" s="136">
        <f t="shared" si="459"/>
        <v>7.6608000000001537</v>
      </c>
      <c r="CA1219" s="119">
        <f t="shared" si="457"/>
        <v>0.36345190724772358</v>
      </c>
      <c r="CB1219" s="119">
        <f t="shared" si="458"/>
        <v>5.9968206051214112E-4</v>
      </c>
      <c r="CC1219" s="119" t="str">
        <f t="shared" si="478"/>
        <v/>
      </c>
      <c r="CD1219" s="121" t="str">
        <f t="shared" si="479"/>
        <v/>
      </c>
    </row>
    <row r="1220" spans="51:82" ht="20.100000000000001" customHeight="1" x14ac:dyDescent="0.25">
      <c r="AY1220" s="134">
        <v>1191</v>
      </c>
      <c r="AZ1220" s="119">
        <f t="shared" si="460"/>
        <v>1180.0992722122737</v>
      </c>
      <c r="BA1220" s="140">
        <f t="shared" si="461"/>
        <v>1.9290207795271251E-4</v>
      </c>
      <c r="BB1220" s="140">
        <f t="shared" si="462"/>
        <v>0.77756637870054657</v>
      </c>
      <c r="BC1220" s="119" t="str">
        <f t="shared" si="463"/>
        <v/>
      </c>
      <c r="BD1220" s="119">
        <f t="shared" si="464"/>
        <v>1.9290207795271251E-4</v>
      </c>
      <c r="BE1220" s="119" t="str">
        <f t="shared" si="465"/>
        <v/>
      </c>
      <c r="BF1220" s="119">
        <f t="shared" si="466"/>
        <v>0</v>
      </c>
      <c r="BG1220" s="119">
        <f t="shared" si="467"/>
        <v>1.9290207795271251E-4</v>
      </c>
      <c r="BH1220" s="119" t="str">
        <f t="shared" si="468"/>
        <v/>
      </c>
      <c r="BM1220" s="134">
        <v>1191</v>
      </c>
      <c r="BN1220" s="119">
        <f t="shared" si="469"/>
        <v>3.7454819520799703</v>
      </c>
      <c r="BO1220" s="140">
        <f t="shared" si="470"/>
        <v>6.077818681620252E-2</v>
      </c>
      <c r="BP1220" s="140">
        <f t="shared" si="471"/>
        <v>0.77756637870054668</v>
      </c>
      <c r="BQ1220" s="119" t="str">
        <f t="shared" si="472"/>
        <v/>
      </c>
      <c r="BR1220" s="119">
        <f t="shared" si="473"/>
        <v>6.077818681620252E-2</v>
      </c>
      <c r="BS1220" s="119" t="str">
        <f t="shared" si="474"/>
        <v/>
      </c>
      <c r="BT1220" s="140">
        <f t="shared" si="475"/>
        <v>0</v>
      </c>
      <c r="BU1220" s="119">
        <f t="shared" si="476"/>
        <v>6.077818681620252E-2</v>
      </c>
      <c r="BV1220" s="119" t="str">
        <f t="shared" si="477"/>
        <v/>
      </c>
      <c r="BZ1220" s="136">
        <f t="shared" si="459"/>
        <v>7.6672000000001539</v>
      </c>
      <c r="CA1220" s="119">
        <f t="shared" si="457"/>
        <v>0.36285222518721144</v>
      </c>
      <c r="CB1220" s="119">
        <f t="shared" si="458"/>
        <v>5.9901487291441624E-4</v>
      </c>
      <c r="CC1220" s="119" t="str">
        <f t="shared" si="478"/>
        <v/>
      </c>
      <c r="CD1220" s="121" t="str">
        <f t="shared" si="479"/>
        <v/>
      </c>
    </row>
    <row r="1221" spans="51:82" ht="20.100000000000001" customHeight="1" x14ac:dyDescent="0.25">
      <c r="AY1221" s="134">
        <v>1192</v>
      </c>
      <c r="AZ1221" s="119">
        <f t="shared" si="460"/>
        <v>1186.2778024332802</v>
      </c>
      <c r="BA1221" s="140">
        <f t="shared" si="461"/>
        <v>1.9231193055337781E-4</v>
      </c>
      <c r="BB1221" s="140">
        <f t="shared" si="462"/>
        <v>0.77875640755279818</v>
      </c>
      <c r="BC1221" s="119" t="str">
        <f t="shared" si="463"/>
        <v/>
      </c>
      <c r="BD1221" s="119">
        <f t="shared" si="464"/>
        <v>1.9231193055337781E-4</v>
      </c>
      <c r="BE1221" s="119" t="str">
        <f t="shared" si="465"/>
        <v/>
      </c>
      <c r="BF1221" s="119">
        <f t="shared" si="466"/>
        <v>0</v>
      </c>
      <c r="BG1221" s="119">
        <f t="shared" si="467"/>
        <v>1.9231193055337781E-4</v>
      </c>
      <c r="BH1221" s="119" t="str">
        <f t="shared" si="468"/>
        <v/>
      </c>
      <c r="BM1221" s="134">
        <v>1192</v>
      </c>
      <c r="BN1221" s="119">
        <f t="shared" si="469"/>
        <v>3.7650918052322204</v>
      </c>
      <c r="BO1221" s="140">
        <f t="shared" si="470"/>
        <v>6.0592247456364975E-2</v>
      </c>
      <c r="BP1221" s="140">
        <f t="shared" si="471"/>
        <v>0.77875640755279818</v>
      </c>
      <c r="BQ1221" s="119" t="str">
        <f t="shared" si="472"/>
        <v/>
      </c>
      <c r="BR1221" s="119">
        <f t="shared" si="473"/>
        <v>6.0592247456364975E-2</v>
      </c>
      <c r="BS1221" s="119" t="str">
        <f t="shared" si="474"/>
        <v/>
      </c>
      <c r="BT1221" s="140">
        <f t="shared" si="475"/>
        <v>0</v>
      </c>
      <c r="BU1221" s="119">
        <f t="shared" si="476"/>
        <v>6.0592247456364975E-2</v>
      </c>
      <c r="BV1221" s="119" t="str">
        <f t="shared" si="477"/>
        <v/>
      </c>
      <c r="BZ1221" s="136">
        <f t="shared" si="459"/>
        <v>7.6736000000001541</v>
      </c>
      <c r="CA1221" s="119">
        <f t="shared" si="457"/>
        <v>0.36225321031429703</v>
      </c>
      <c r="CB1221" s="119">
        <f t="shared" si="458"/>
        <v>5.9834738620745398E-4</v>
      </c>
      <c r="CC1221" s="119" t="str">
        <f t="shared" si="478"/>
        <v/>
      </c>
      <c r="CD1221" s="121" t="str">
        <f t="shared" si="479"/>
        <v/>
      </c>
    </row>
    <row r="1222" spans="51:82" ht="20.100000000000001" customHeight="1" x14ac:dyDescent="0.25">
      <c r="AY1222" s="134">
        <v>1193</v>
      </c>
      <c r="AZ1222" s="119">
        <f t="shared" si="460"/>
        <v>1192.4563326542866</v>
      </c>
      <c r="BA1222" s="140">
        <f t="shared" si="461"/>
        <v>1.9172052104544454E-4</v>
      </c>
      <c r="BB1222" s="140">
        <f t="shared" si="462"/>
        <v>0.77994278625079017</v>
      </c>
      <c r="BC1222" s="119" t="str">
        <f t="shared" si="463"/>
        <v/>
      </c>
      <c r="BD1222" s="119">
        <f t="shared" si="464"/>
        <v>1.9172052104544454E-4</v>
      </c>
      <c r="BE1222" s="119" t="str">
        <f t="shared" si="465"/>
        <v/>
      </c>
      <c r="BF1222" s="119">
        <f t="shared" si="466"/>
        <v>0</v>
      </c>
      <c r="BG1222" s="119">
        <f t="shared" si="467"/>
        <v>1.9172052104544454E-4</v>
      </c>
      <c r="BH1222" s="119" t="str">
        <f t="shared" si="468"/>
        <v/>
      </c>
      <c r="BM1222" s="134">
        <v>1193</v>
      </c>
      <c r="BN1222" s="119">
        <f t="shared" si="469"/>
        <v>3.7847016583844741</v>
      </c>
      <c r="BO1222" s="140">
        <f t="shared" si="470"/>
        <v>6.0405910440509365E-2</v>
      </c>
      <c r="BP1222" s="140">
        <f t="shared" si="471"/>
        <v>0.77994278625079028</v>
      </c>
      <c r="BQ1222" s="119" t="str">
        <f t="shared" si="472"/>
        <v/>
      </c>
      <c r="BR1222" s="119">
        <f t="shared" si="473"/>
        <v>6.0405910440509365E-2</v>
      </c>
      <c r="BS1222" s="119" t="str">
        <f t="shared" si="474"/>
        <v/>
      </c>
      <c r="BT1222" s="140">
        <f t="shared" si="475"/>
        <v>0</v>
      </c>
      <c r="BU1222" s="119">
        <f t="shared" si="476"/>
        <v>6.0405910440509365E-2</v>
      </c>
      <c r="BV1222" s="119" t="str">
        <f t="shared" si="477"/>
        <v/>
      </c>
      <c r="BZ1222" s="136">
        <f t="shared" si="459"/>
        <v>7.6800000000001543</v>
      </c>
      <c r="CA1222" s="119">
        <f t="shared" si="457"/>
        <v>0.36165486292808957</v>
      </c>
      <c r="CB1222" s="119">
        <f t="shared" si="458"/>
        <v>5.9767960478046556E-4</v>
      </c>
      <c r="CC1222" s="119" t="str">
        <f t="shared" si="478"/>
        <v/>
      </c>
      <c r="CD1222" s="121" t="str">
        <f t="shared" si="479"/>
        <v/>
      </c>
    </row>
    <row r="1223" spans="51:82" ht="20.100000000000001" customHeight="1" x14ac:dyDescent="0.25">
      <c r="AY1223" s="134">
        <v>1194</v>
      </c>
      <c r="AZ1223" s="119">
        <f t="shared" si="460"/>
        <v>1198.6348628752939</v>
      </c>
      <c r="BA1223" s="140">
        <f t="shared" si="461"/>
        <v>1.9112787220607993E-4</v>
      </c>
      <c r="BB1223" s="140">
        <f t="shared" si="462"/>
        <v>0.7811255070669163</v>
      </c>
      <c r="BC1223" s="119" t="str">
        <f t="shared" si="463"/>
        <v/>
      </c>
      <c r="BD1223" s="119">
        <f t="shared" si="464"/>
        <v>1.9112787220607993E-4</v>
      </c>
      <c r="BE1223" s="119" t="str">
        <f t="shared" si="465"/>
        <v/>
      </c>
      <c r="BF1223" s="119">
        <f t="shared" si="466"/>
        <v>0</v>
      </c>
      <c r="BG1223" s="119">
        <f t="shared" si="467"/>
        <v>1.9112787220607993E-4</v>
      </c>
      <c r="BH1223" s="119" t="str">
        <f t="shared" si="468"/>
        <v/>
      </c>
      <c r="BM1223" s="134">
        <v>1194</v>
      </c>
      <c r="BN1223" s="119">
        <f t="shared" si="469"/>
        <v>3.8043115115367243</v>
      </c>
      <c r="BO1223" s="140">
        <f t="shared" si="470"/>
        <v>6.0219182945100383E-2</v>
      </c>
      <c r="BP1223" s="140">
        <f t="shared" si="471"/>
        <v>0.7811255070669163</v>
      </c>
      <c r="BQ1223" s="119" t="str">
        <f t="shared" si="472"/>
        <v/>
      </c>
      <c r="BR1223" s="119">
        <f t="shared" si="473"/>
        <v>6.0219182945100383E-2</v>
      </c>
      <c r="BS1223" s="119" t="str">
        <f t="shared" si="474"/>
        <v/>
      </c>
      <c r="BT1223" s="140">
        <f t="shared" si="475"/>
        <v>0</v>
      </c>
      <c r="BU1223" s="119">
        <f t="shared" si="476"/>
        <v>6.0219182945100383E-2</v>
      </c>
      <c r="BV1223" s="119" t="str">
        <f t="shared" si="477"/>
        <v/>
      </c>
      <c r="BZ1223" s="136">
        <f t="shared" si="459"/>
        <v>7.6864000000001544</v>
      </c>
      <c r="CA1223" s="119">
        <f t="shared" si="457"/>
        <v>0.36105718332330911</v>
      </c>
      <c r="CB1223" s="119">
        <f t="shared" si="458"/>
        <v>5.9701153301106036E-4</v>
      </c>
      <c r="CC1223" s="119" t="str">
        <f t="shared" si="478"/>
        <v/>
      </c>
      <c r="CD1223" s="121" t="str">
        <f t="shared" si="479"/>
        <v/>
      </c>
    </row>
    <row r="1224" spans="51:82" ht="20.100000000000001" customHeight="1" x14ac:dyDescent="0.25">
      <c r="AY1224" s="134">
        <v>1195</v>
      </c>
      <c r="AZ1224" s="119">
        <f t="shared" si="460"/>
        <v>1204.8133930963004</v>
      </c>
      <c r="BA1224" s="140">
        <f t="shared" si="461"/>
        <v>1.9053400680162021E-4</v>
      </c>
      <c r="BB1224" s="140">
        <f t="shared" si="462"/>
        <v>0.78230456241426694</v>
      </c>
      <c r="BC1224" s="119" t="str">
        <f t="shared" si="463"/>
        <v/>
      </c>
      <c r="BD1224" s="119">
        <f t="shared" si="464"/>
        <v>1.9053400680162021E-4</v>
      </c>
      <c r="BE1224" s="119" t="str">
        <f t="shared" si="465"/>
        <v/>
      </c>
      <c r="BF1224" s="119">
        <f t="shared" si="466"/>
        <v>0</v>
      </c>
      <c r="BG1224" s="119">
        <f t="shared" si="467"/>
        <v>1.9053400680162021E-4</v>
      </c>
      <c r="BH1224" s="119" t="str">
        <f t="shared" si="468"/>
        <v/>
      </c>
      <c r="BM1224" s="134">
        <v>1195</v>
      </c>
      <c r="BN1224" s="119">
        <f t="shared" si="469"/>
        <v>3.8239213646889745</v>
      </c>
      <c r="BO1224" s="140">
        <f t="shared" si="470"/>
        <v>6.0032072143189889E-2</v>
      </c>
      <c r="BP1224" s="140">
        <f t="shared" si="471"/>
        <v>0.78230456241426694</v>
      </c>
      <c r="BQ1224" s="119" t="str">
        <f t="shared" si="472"/>
        <v/>
      </c>
      <c r="BR1224" s="119">
        <f t="shared" si="473"/>
        <v>6.0032072143189889E-2</v>
      </c>
      <c r="BS1224" s="119" t="str">
        <f t="shared" si="474"/>
        <v/>
      </c>
      <c r="BT1224" s="140">
        <f t="shared" si="475"/>
        <v>0</v>
      </c>
      <c r="BU1224" s="119">
        <f t="shared" si="476"/>
        <v>6.0032072143189889E-2</v>
      </c>
      <c r="BV1224" s="119" t="str">
        <f t="shared" si="477"/>
        <v/>
      </c>
      <c r="BZ1224" s="136">
        <f t="shared" si="459"/>
        <v>7.6928000000001546</v>
      </c>
      <c r="CA1224" s="119">
        <f t="shared" si="457"/>
        <v>0.36046017179029805</v>
      </c>
      <c r="CB1224" s="119">
        <f t="shared" si="458"/>
        <v>5.9634317525852909E-4</v>
      </c>
      <c r="CC1224" s="119" t="str">
        <f t="shared" si="478"/>
        <v/>
      </c>
      <c r="CD1224" s="121" t="str">
        <f t="shared" si="479"/>
        <v/>
      </c>
    </row>
    <row r="1225" spans="51:82" ht="20.100000000000001" customHeight="1" x14ac:dyDescent="0.25">
      <c r="AY1225" s="134">
        <v>1196</v>
      </c>
      <c r="AZ1225" s="119">
        <f t="shared" si="460"/>
        <v>1210.9919233173068</v>
      </c>
      <c r="BA1225" s="140">
        <f t="shared" si="461"/>
        <v>1.8993894758614834E-4</v>
      </c>
      <c r="BB1225" s="140">
        <f t="shared" si="462"/>
        <v>0.78347994484655792</v>
      </c>
      <c r="BC1225" s="119" t="str">
        <f t="shared" si="463"/>
        <v/>
      </c>
      <c r="BD1225" s="119">
        <f t="shared" si="464"/>
        <v>1.8993894758614834E-4</v>
      </c>
      <c r="BE1225" s="119" t="str">
        <f t="shared" si="465"/>
        <v/>
      </c>
      <c r="BF1225" s="119">
        <f t="shared" si="466"/>
        <v>0</v>
      </c>
      <c r="BG1225" s="119">
        <f t="shared" si="467"/>
        <v>1.8993894758614834E-4</v>
      </c>
      <c r="BH1225" s="119" t="str">
        <f t="shared" si="468"/>
        <v/>
      </c>
      <c r="BM1225" s="134">
        <v>1196</v>
      </c>
      <c r="BN1225" s="119">
        <f t="shared" si="469"/>
        <v>3.8435312178412282</v>
      </c>
      <c r="BO1225" s="140">
        <f t="shared" si="470"/>
        <v>5.9844585203969222E-2</v>
      </c>
      <c r="BP1225" s="140">
        <f t="shared" si="471"/>
        <v>0.78347994484655814</v>
      </c>
      <c r="BQ1225" s="119" t="str">
        <f t="shared" si="472"/>
        <v/>
      </c>
      <c r="BR1225" s="119">
        <f t="shared" si="473"/>
        <v>5.9844585203969222E-2</v>
      </c>
      <c r="BS1225" s="119" t="str">
        <f t="shared" si="474"/>
        <v/>
      </c>
      <c r="BT1225" s="140">
        <f t="shared" si="475"/>
        <v>0</v>
      </c>
      <c r="BU1225" s="119">
        <f t="shared" si="476"/>
        <v>5.9844585203969222E-2</v>
      </c>
      <c r="BV1225" s="119" t="str">
        <f t="shared" si="477"/>
        <v/>
      </c>
      <c r="BZ1225" s="136">
        <f t="shared" si="459"/>
        <v>7.6992000000001548</v>
      </c>
      <c r="CA1225" s="119">
        <f t="shared" si="457"/>
        <v>0.35986382861503952</v>
      </c>
      <c r="CB1225" s="119">
        <f t="shared" si="458"/>
        <v>5.956745358743909E-4</v>
      </c>
      <c r="CC1225" s="119" t="str">
        <f t="shared" si="478"/>
        <v/>
      </c>
      <c r="CD1225" s="121" t="str">
        <f t="shared" si="479"/>
        <v/>
      </c>
    </row>
    <row r="1226" spans="51:82" ht="20.100000000000001" customHeight="1" x14ac:dyDescent="0.25">
      <c r="AY1226" s="134">
        <v>1197</v>
      </c>
      <c r="AZ1226" s="119">
        <f t="shared" si="460"/>
        <v>1217.1704535383133</v>
      </c>
      <c r="BA1226" s="140">
        <f t="shared" si="461"/>
        <v>1.8934271730007874E-4</v>
      </c>
      <c r="BB1226" s="140">
        <f t="shared" si="462"/>
        <v>0.78465164705805057</v>
      </c>
      <c r="BC1226" s="119" t="str">
        <f t="shared" si="463"/>
        <v/>
      </c>
      <c r="BD1226" s="119">
        <f t="shared" si="464"/>
        <v>1.8934271730007874E-4</v>
      </c>
      <c r="BE1226" s="119" t="str">
        <f t="shared" si="465"/>
        <v/>
      </c>
      <c r="BF1226" s="119">
        <f t="shared" si="466"/>
        <v>0</v>
      </c>
      <c r="BG1226" s="119">
        <f t="shared" si="467"/>
        <v>1.8934271730007874E-4</v>
      </c>
      <c r="BH1226" s="119" t="str">
        <f t="shared" si="468"/>
        <v/>
      </c>
      <c r="BM1226" s="134">
        <v>1197</v>
      </c>
      <c r="BN1226" s="119">
        <f t="shared" si="469"/>
        <v>3.8631410709934784</v>
      </c>
      <c r="BO1226" s="140">
        <f t="shared" si="470"/>
        <v>5.9656729292323213E-2</v>
      </c>
      <c r="BP1226" s="140">
        <f t="shared" si="471"/>
        <v>0.78465164705805079</v>
      </c>
      <c r="BQ1226" s="119" t="str">
        <f t="shared" si="472"/>
        <v/>
      </c>
      <c r="BR1226" s="119">
        <f t="shared" si="473"/>
        <v>5.9656729292323213E-2</v>
      </c>
      <c r="BS1226" s="119" t="str">
        <f t="shared" si="474"/>
        <v/>
      </c>
      <c r="BT1226" s="140">
        <f t="shared" si="475"/>
        <v>0</v>
      </c>
      <c r="BU1226" s="119">
        <f t="shared" si="476"/>
        <v>5.9656729292323213E-2</v>
      </c>
      <c r="BV1226" s="119" t="str">
        <f t="shared" si="477"/>
        <v/>
      </c>
      <c r="BZ1226" s="136">
        <f t="shared" si="459"/>
        <v>7.705600000000155</v>
      </c>
      <c r="CA1226" s="119">
        <f t="shared" si="457"/>
        <v>0.35926815407916513</v>
      </c>
      <c r="CB1226" s="119">
        <f t="shared" si="458"/>
        <v>5.9500561919201278E-4</v>
      </c>
      <c r="CC1226" s="119" t="str">
        <f t="shared" si="478"/>
        <v/>
      </c>
      <c r="CD1226" s="121" t="str">
        <f t="shared" si="479"/>
        <v/>
      </c>
    </row>
    <row r="1227" spans="51:82" ht="20.100000000000001" customHeight="1" x14ac:dyDescent="0.25">
      <c r="AY1227" s="134">
        <v>1198</v>
      </c>
      <c r="AZ1227" s="119">
        <f t="shared" si="460"/>
        <v>1223.3489837593206</v>
      </c>
      <c r="BA1227" s="140">
        <f t="shared" si="461"/>
        <v>1.8874533866874649E-4</v>
      </c>
      <c r="BB1227" s="140">
        <f t="shared" si="462"/>
        <v>0.78581966188346264</v>
      </c>
      <c r="BC1227" s="119" t="str">
        <f t="shared" si="463"/>
        <v/>
      </c>
      <c r="BD1227" s="119">
        <f t="shared" si="464"/>
        <v>1.8874533866874649E-4</v>
      </c>
      <c r="BE1227" s="119" t="str">
        <f t="shared" si="465"/>
        <v/>
      </c>
      <c r="BF1227" s="119">
        <f t="shared" si="466"/>
        <v>0</v>
      </c>
      <c r="BG1227" s="119">
        <f t="shared" si="467"/>
        <v>1.8874533866874649E-4</v>
      </c>
      <c r="BH1227" s="119" t="str">
        <f t="shared" si="468"/>
        <v/>
      </c>
      <c r="BM1227" s="134">
        <v>1198</v>
      </c>
      <c r="BN1227" s="119">
        <f t="shared" si="469"/>
        <v>3.8827509241457285</v>
      </c>
      <c r="BO1227" s="140">
        <f t="shared" si="470"/>
        <v>5.9468511568385528E-2</v>
      </c>
      <c r="BP1227" s="140">
        <f t="shared" si="471"/>
        <v>0.78581966188346264</v>
      </c>
      <c r="BQ1227" s="119" t="str">
        <f t="shared" si="472"/>
        <v/>
      </c>
      <c r="BR1227" s="119">
        <f t="shared" si="473"/>
        <v>5.9468511568385528E-2</v>
      </c>
      <c r="BS1227" s="119" t="str">
        <f t="shared" si="474"/>
        <v/>
      </c>
      <c r="BT1227" s="140">
        <f t="shared" si="475"/>
        <v>0</v>
      </c>
      <c r="BU1227" s="119">
        <f t="shared" si="476"/>
        <v>5.9468511568385528E-2</v>
      </c>
      <c r="BV1227" s="119" t="str">
        <f t="shared" si="477"/>
        <v/>
      </c>
      <c r="BZ1227" s="136">
        <f t="shared" si="459"/>
        <v>7.7120000000001552</v>
      </c>
      <c r="CA1227" s="119">
        <f t="shared" si="457"/>
        <v>0.35867314845997311</v>
      </c>
      <c r="CB1227" s="119">
        <f t="shared" si="458"/>
        <v>5.9433642953427013E-4</v>
      </c>
      <c r="CC1227" s="119" t="str">
        <f t="shared" si="478"/>
        <v/>
      </c>
      <c r="CD1227" s="121" t="str">
        <f t="shared" si="479"/>
        <v/>
      </c>
    </row>
    <row r="1228" spans="51:82" ht="20.100000000000001" customHeight="1" x14ac:dyDescent="0.25">
      <c r="AY1228" s="134">
        <v>1199</v>
      </c>
      <c r="AZ1228" s="119">
        <f t="shared" si="460"/>
        <v>1229.5275139803271</v>
      </c>
      <c r="BA1228" s="140">
        <f t="shared" si="461"/>
        <v>1.8814683440100319E-4</v>
      </c>
      <c r="BB1228" s="140">
        <f t="shared" si="462"/>
        <v>0.78698398229787037</v>
      </c>
      <c r="BC1228" s="119" t="str">
        <f t="shared" si="463"/>
        <v/>
      </c>
      <c r="BD1228" s="119">
        <f t="shared" si="464"/>
        <v>1.8814683440100319E-4</v>
      </c>
      <c r="BE1228" s="119" t="str">
        <f t="shared" si="465"/>
        <v/>
      </c>
      <c r="BF1228" s="119">
        <f t="shared" si="466"/>
        <v>0</v>
      </c>
      <c r="BG1228" s="119">
        <f t="shared" si="467"/>
        <v>1.8814683440100319E-4</v>
      </c>
      <c r="BH1228" s="119" t="str">
        <f t="shared" si="468"/>
        <v/>
      </c>
      <c r="BM1228" s="134">
        <v>1199</v>
      </c>
      <c r="BN1228" s="119">
        <f t="shared" si="469"/>
        <v>3.9023607772979787</v>
      </c>
      <c r="BO1228" s="140">
        <f t="shared" si="470"/>
        <v>5.9279939187096224E-2</v>
      </c>
      <c r="BP1228" s="140">
        <f t="shared" si="471"/>
        <v>0.78698398229787037</v>
      </c>
      <c r="BQ1228" s="119" t="str">
        <f t="shared" si="472"/>
        <v/>
      </c>
      <c r="BR1228" s="119">
        <f t="shared" si="473"/>
        <v>5.9279939187096224E-2</v>
      </c>
      <c r="BS1228" s="119" t="str">
        <f t="shared" si="474"/>
        <v/>
      </c>
      <c r="BT1228" s="140">
        <f t="shared" si="475"/>
        <v>0</v>
      </c>
      <c r="BU1228" s="119">
        <f t="shared" si="476"/>
        <v>5.9279939187096224E-2</v>
      </c>
      <c r="BV1228" s="119" t="str">
        <f t="shared" si="477"/>
        <v/>
      </c>
      <c r="BZ1228" s="136">
        <f t="shared" si="459"/>
        <v>7.7184000000001554</v>
      </c>
      <c r="CA1228" s="119">
        <f t="shared" si="457"/>
        <v>0.35807881203043884</v>
      </c>
      <c r="CB1228" s="119">
        <f t="shared" si="458"/>
        <v>5.9366697120916134E-4</v>
      </c>
      <c r="CC1228" s="119" t="str">
        <f t="shared" si="478"/>
        <v/>
      </c>
      <c r="CD1228" s="121" t="str">
        <f t="shared" si="479"/>
        <v/>
      </c>
    </row>
    <row r="1229" spans="51:82" ht="20.100000000000001" customHeight="1" x14ac:dyDescent="0.25">
      <c r="AY1229" s="134">
        <v>1200</v>
      </c>
      <c r="AZ1229" s="119">
        <f t="shared" si="460"/>
        <v>1235.7060442013335</v>
      </c>
      <c r="BA1229" s="140">
        <f t="shared" si="461"/>
        <v>1.8754722718781705E-4</v>
      </c>
      <c r="BB1229" s="140">
        <f t="shared" si="462"/>
        <v>0.78814460141660336</v>
      </c>
      <c r="BC1229" s="119" t="str">
        <f t="shared" si="463"/>
        <v/>
      </c>
      <c r="BD1229" s="119">
        <f t="shared" si="464"/>
        <v>1.8754722718781705E-4</v>
      </c>
      <c r="BE1229" s="119" t="str">
        <f t="shared" si="465"/>
        <v/>
      </c>
      <c r="BF1229" s="119">
        <f t="shared" si="466"/>
        <v>0</v>
      </c>
      <c r="BG1229" s="119">
        <f t="shared" si="467"/>
        <v>1.8754722718781705E-4</v>
      </c>
      <c r="BH1229" s="119" t="str">
        <f t="shared" si="468"/>
        <v/>
      </c>
      <c r="BM1229" s="134">
        <v>1200</v>
      </c>
      <c r="BN1229" s="119">
        <f t="shared" si="469"/>
        <v>3.9219706304502324</v>
      </c>
      <c r="BO1229" s="140">
        <f t="shared" si="470"/>
        <v>5.9091019297760929E-2</v>
      </c>
      <c r="BP1229" s="140">
        <f t="shared" si="471"/>
        <v>0.78814460141660347</v>
      </c>
      <c r="BQ1229" s="119" t="str">
        <f t="shared" si="472"/>
        <v/>
      </c>
      <c r="BR1229" s="119">
        <f t="shared" si="473"/>
        <v>5.9091019297760929E-2</v>
      </c>
      <c r="BS1229" s="119" t="str">
        <f t="shared" si="474"/>
        <v/>
      </c>
      <c r="BT1229" s="140">
        <f t="shared" si="475"/>
        <v>0</v>
      </c>
      <c r="BU1229" s="119">
        <f t="shared" si="476"/>
        <v>5.9091019297760929E-2</v>
      </c>
      <c r="BV1229" s="119" t="str">
        <f t="shared" si="477"/>
        <v/>
      </c>
      <c r="BZ1229" s="136">
        <f t="shared" si="459"/>
        <v>7.7248000000001555</v>
      </c>
      <c r="CA1229" s="119">
        <f t="shared" si="457"/>
        <v>0.35748514505922968</v>
      </c>
      <c r="CB1229" s="119">
        <f t="shared" si="458"/>
        <v>5.9299724851241686E-4</v>
      </c>
      <c r="CC1229" s="119" t="str">
        <f t="shared" si="478"/>
        <v/>
      </c>
      <c r="CD1229" s="121" t="str">
        <f t="shared" si="479"/>
        <v/>
      </c>
    </row>
    <row r="1230" spans="51:82" ht="20.100000000000001" customHeight="1" x14ac:dyDescent="0.25">
      <c r="AY1230" s="134">
        <v>1201</v>
      </c>
      <c r="AZ1230" s="119">
        <f t="shared" si="460"/>
        <v>1241.8845744223399</v>
      </c>
      <c r="BA1230" s="140">
        <f t="shared" si="461"/>
        <v>1.869465397008803E-4</v>
      </c>
      <c r="BB1230" s="140">
        <f t="shared" si="462"/>
        <v>0.78930151249512881</v>
      </c>
      <c r="BC1230" s="119" t="str">
        <f t="shared" si="463"/>
        <v/>
      </c>
      <c r="BD1230" s="119">
        <f t="shared" si="464"/>
        <v>1.869465397008803E-4</v>
      </c>
      <c r="BE1230" s="119" t="str">
        <f t="shared" si="465"/>
        <v/>
      </c>
      <c r="BF1230" s="119">
        <f t="shared" si="466"/>
        <v>0</v>
      </c>
      <c r="BG1230" s="119">
        <f t="shared" si="467"/>
        <v>1.869465397008803E-4</v>
      </c>
      <c r="BH1230" s="119" t="str">
        <f t="shared" si="468"/>
        <v/>
      </c>
      <c r="BM1230" s="134">
        <v>1201</v>
      </c>
      <c r="BN1230" s="119">
        <f t="shared" si="469"/>
        <v>3.9415804836024826</v>
      </c>
      <c r="BO1230" s="140">
        <f t="shared" si="470"/>
        <v>5.8901759043611952E-2</v>
      </c>
      <c r="BP1230" s="140">
        <f t="shared" si="471"/>
        <v>0.78930151249512903</v>
      </c>
      <c r="BQ1230" s="119" t="str">
        <f t="shared" si="472"/>
        <v/>
      </c>
      <c r="BR1230" s="119">
        <f t="shared" si="473"/>
        <v>5.8901759043611952E-2</v>
      </c>
      <c r="BS1230" s="119" t="str">
        <f t="shared" si="474"/>
        <v/>
      </c>
      <c r="BT1230" s="140">
        <f t="shared" si="475"/>
        <v>0</v>
      </c>
      <c r="BU1230" s="119">
        <f t="shared" si="476"/>
        <v>5.8901759043611952E-2</v>
      </c>
      <c r="BV1230" s="119" t="str">
        <f t="shared" si="477"/>
        <v/>
      </c>
      <c r="BZ1230" s="136">
        <f t="shared" si="459"/>
        <v>7.7312000000001557</v>
      </c>
      <c r="CA1230" s="119">
        <f t="shared" si="457"/>
        <v>0.35689214781071726</v>
      </c>
      <c r="CB1230" s="119">
        <f t="shared" si="458"/>
        <v>5.9232726572455707E-4</v>
      </c>
      <c r="CC1230" s="119" t="str">
        <f t="shared" si="478"/>
        <v/>
      </c>
      <c r="CD1230" s="121" t="str">
        <f t="shared" si="479"/>
        <v/>
      </c>
    </row>
    <row r="1231" spans="51:82" ht="20.100000000000001" customHeight="1" x14ac:dyDescent="0.25">
      <c r="AY1231" s="134">
        <v>1202</v>
      </c>
      <c r="AZ1231" s="119">
        <f t="shared" si="460"/>
        <v>1248.0631046433473</v>
      </c>
      <c r="BA1231" s="140">
        <f t="shared" si="461"/>
        <v>1.8634479459122167E-4</v>
      </c>
      <c r="BB1231" s="140">
        <f t="shared" si="462"/>
        <v>0.79045470892892922</v>
      </c>
      <c r="BC1231" s="119" t="str">
        <f t="shared" si="463"/>
        <v/>
      </c>
      <c r="BD1231" s="119">
        <f t="shared" si="464"/>
        <v>1.8634479459122167E-4</v>
      </c>
      <c r="BE1231" s="119" t="str">
        <f t="shared" si="465"/>
        <v/>
      </c>
      <c r="BF1231" s="119">
        <f t="shared" si="466"/>
        <v>0</v>
      </c>
      <c r="BG1231" s="119">
        <f t="shared" si="467"/>
        <v>1.8634479459122167E-4</v>
      </c>
      <c r="BH1231" s="119" t="str">
        <f t="shared" si="468"/>
        <v/>
      </c>
      <c r="BM1231" s="134">
        <v>1202</v>
      </c>
      <c r="BN1231" s="119">
        <f t="shared" si="469"/>
        <v>3.9611903367547328</v>
      </c>
      <c r="BO1231" s="140">
        <f t="shared" si="470"/>
        <v>5.8712165561371037E-2</v>
      </c>
      <c r="BP1231" s="140">
        <f t="shared" si="471"/>
        <v>0.79045470892892922</v>
      </c>
      <c r="BQ1231" s="119" t="str">
        <f t="shared" si="472"/>
        <v/>
      </c>
      <c r="BR1231" s="119">
        <f t="shared" si="473"/>
        <v>5.8712165561371037E-2</v>
      </c>
      <c r="BS1231" s="119" t="str">
        <f t="shared" si="474"/>
        <v/>
      </c>
      <c r="BT1231" s="140">
        <f t="shared" si="475"/>
        <v>0</v>
      </c>
      <c r="BU1231" s="119">
        <f t="shared" si="476"/>
        <v>5.8712165561371037E-2</v>
      </c>
      <c r="BV1231" s="119" t="str">
        <f t="shared" si="477"/>
        <v/>
      </c>
      <c r="BZ1231" s="136">
        <f t="shared" si="459"/>
        <v>7.7376000000001559</v>
      </c>
      <c r="CA1231" s="119">
        <f t="shared" si="457"/>
        <v>0.35629982054499271</v>
      </c>
      <c r="CB1231" s="119">
        <f t="shared" si="458"/>
        <v>5.9165702711511114E-4</v>
      </c>
      <c r="CC1231" s="119" t="str">
        <f t="shared" si="478"/>
        <v/>
      </c>
      <c r="CD1231" s="121" t="str">
        <f t="shared" si="479"/>
        <v/>
      </c>
    </row>
    <row r="1232" spans="51:82" ht="20.100000000000001" customHeight="1" x14ac:dyDescent="0.25">
      <c r="AY1232" s="134">
        <v>1203</v>
      </c>
      <c r="AZ1232" s="119">
        <f t="shared" si="460"/>
        <v>1254.2416348643537</v>
      </c>
      <c r="BA1232" s="140">
        <f t="shared" si="461"/>
        <v>1.8574201448782557E-4</v>
      </c>
      <c r="BB1232" s="140">
        <f t="shared" si="462"/>
        <v>0.79160418425336876</v>
      </c>
      <c r="BC1232" s="119" t="str">
        <f t="shared" si="463"/>
        <v/>
      </c>
      <c r="BD1232" s="119">
        <f t="shared" si="464"/>
        <v>1.8574201448782557E-4</v>
      </c>
      <c r="BE1232" s="119" t="str">
        <f t="shared" si="465"/>
        <v/>
      </c>
      <c r="BF1232" s="119">
        <f t="shared" si="466"/>
        <v>0</v>
      </c>
      <c r="BG1232" s="119">
        <f t="shared" si="467"/>
        <v>1.8574201448782557E-4</v>
      </c>
      <c r="BH1232" s="119" t="str">
        <f t="shared" si="468"/>
        <v/>
      </c>
      <c r="BM1232" s="134">
        <v>1203</v>
      </c>
      <c r="BN1232" s="119">
        <f t="shared" si="469"/>
        <v>3.9808001899069829</v>
      </c>
      <c r="BO1232" s="140">
        <f t="shared" si="470"/>
        <v>5.8522245980814319E-2</v>
      </c>
      <c r="BP1232" s="140">
        <f t="shared" si="471"/>
        <v>0.79160418425336876</v>
      </c>
      <c r="BQ1232" s="119" t="str">
        <f t="shared" si="472"/>
        <v/>
      </c>
      <c r="BR1232" s="119">
        <f t="shared" si="473"/>
        <v>5.8522245980814319E-2</v>
      </c>
      <c r="BS1232" s="119" t="str">
        <f t="shared" si="474"/>
        <v/>
      </c>
      <c r="BT1232" s="140">
        <f t="shared" si="475"/>
        <v>0</v>
      </c>
      <c r="BU1232" s="119">
        <f t="shared" si="476"/>
        <v>5.8522245980814319E-2</v>
      </c>
      <c r="BV1232" s="119" t="str">
        <f t="shared" si="477"/>
        <v/>
      </c>
      <c r="BZ1232" s="136">
        <f t="shared" si="459"/>
        <v>7.7440000000001561</v>
      </c>
      <c r="CA1232" s="119">
        <f t="shared" si="457"/>
        <v>0.3557081635178776</v>
      </c>
      <c r="CB1232" s="119">
        <f t="shared" si="458"/>
        <v>5.9098653693767655E-4</v>
      </c>
      <c r="CC1232" s="119" t="str">
        <f t="shared" si="478"/>
        <v/>
      </c>
      <c r="CD1232" s="121" t="str">
        <f t="shared" si="479"/>
        <v/>
      </c>
    </row>
    <row r="1233" spans="51:82" ht="20.100000000000001" customHeight="1" x14ac:dyDescent="0.25">
      <c r="AY1233" s="134">
        <v>1204</v>
      </c>
      <c r="AZ1233" s="119">
        <f t="shared" si="460"/>
        <v>1260.4201650853602</v>
      </c>
      <c r="BA1233" s="140">
        <f t="shared" si="461"/>
        <v>1.8513822199625672E-4</v>
      </c>
      <c r="BB1233" s="140">
        <f t="shared" si="462"/>
        <v>0.7927499321435546</v>
      </c>
      <c r="BC1233" s="119" t="str">
        <f t="shared" si="463"/>
        <v/>
      </c>
      <c r="BD1233" s="119">
        <f t="shared" si="464"/>
        <v>1.8513822199625672E-4</v>
      </c>
      <c r="BE1233" s="119" t="str">
        <f t="shared" si="465"/>
        <v/>
      </c>
      <c r="BF1233" s="119">
        <f t="shared" si="466"/>
        <v>0</v>
      </c>
      <c r="BG1233" s="119">
        <f t="shared" si="467"/>
        <v>1.8513822199625672E-4</v>
      </c>
      <c r="BH1233" s="119" t="str">
        <f t="shared" si="468"/>
        <v/>
      </c>
      <c r="BM1233" s="134">
        <v>1204</v>
      </c>
      <c r="BN1233" s="119">
        <f t="shared" si="469"/>
        <v>4.0004100430592366</v>
      </c>
      <c r="BO1233" s="140">
        <f t="shared" si="470"/>
        <v>5.833200742433909E-2</v>
      </c>
      <c r="BP1233" s="140">
        <f t="shared" si="471"/>
        <v>0.79274993214355483</v>
      </c>
      <c r="BQ1233" s="119" t="str">
        <f t="shared" si="472"/>
        <v/>
      </c>
      <c r="BR1233" s="119">
        <f t="shared" si="473"/>
        <v>5.833200742433909E-2</v>
      </c>
      <c r="BS1233" s="119" t="str">
        <f t="shared" si="474"/>
        <v/>
      </c>
      <c r="BT1233" s="140">
        <f t="shared" si="475"/>
        <v>0</v>
      </c>
      <c r="BU1233" s="119">
        <f t="shared" si="476"/>
        <v>5.833200742433909E-2</v>
      </c>
      <c r="BV1233" s="119" t="str">
        <f t="shared" si="477"/>
        <v/>
      </c>
      <c r="BZ1233" s="136">
        <f t="shared" si="459"/>
        <v>7.7504000000001563</v>
      </c>
      <c r="CA1233" s="119">
        <f t="shared" si="457"/>
        <v>0.35511717698093992</v>
      </c>
      <c r="CB1233" s="119">
        <f t="shared" si="458"/>
        <v>5.9031579943508161E-4</v>
      </c>
      <c r="CC1233" s="119" t="str">
        <f t="shared" si="478"/>
        <v/>
      </c>
      <c r="CD1233" s="121" t="str">
        <f t="shared" si="479"/>
        <v/>
      </c>
    </row>
    <row r="1234" spans="51:82" ht="20.100000000000001" customHeight="1" x14ac:dyDescent="0.25">
      <c r="AY1234" s="134">
        <v>1205</v>
      </c>
      <c r="AZ1234" s="119">
        <f t="shared" si="460"/>
        <v>1266.5986953063666</v>
      </c>
      <c r="BA1234" s="140">
        <f t="shared" si="461"/>
        <v>1.8453343969729183E-4</v>
      </c>
      <c r="BB1234" s="140">
        <f t="shared" si="462"/>
        <v>0.79389194641418692</v>
      </c>
      <c r="BC1234" s="119" t="str">
        <f t="shared" si="463"/>
        <v/>
      </c>
      <c r="BD1234" s="119">
        <f t="shared" si="464"/>
        <v>1.8453343969729183E-4</v>
      </c>
      <c r="BE1234" s="119" t="str">
        <f t="shared" si="465"/>
        <v/>
      </c>
      <c r="BF1234" s="119">
        <f t="shared" si="466"/>
        <v>0</v>
      </c>
      <c r="BG1234" s="119">
        <f t="shared" si="467"/>
        <v>1.8453343969729183E-4</v>
      </c>
      <c r="BH1234" s="119" t="str">
        <f t="shared" si="468"/>
        <v/>
      </c>
      <c r="BM1234" s="134">
        <v>1205</v>
      </c>
      <c r="BN1234" s="119">
        <f t="shared" si="469"/>
        <v>4.0200198962114868</v>
      </c>
      <c r="BO1234" s="140">
        <f t="shared" si="470"/>
        <v>5.8141457006532629E-2</v>
      </c>
      <c r="BP1234" s="140">
        <f t="shared" si="471"/>
        <v>0.79389194641418703</v>
      </c>
      <c r="BQ1234" s="119" t="str">
        <f t="shared" si="472"/>
        <v/>
      </c>
      <c r="BR1234" s="119">
        <f t="shared" si="473"/>
        <v>5.8141457006532629E-2</v>
      </c>
      <c r="BS1234" s="119" t="str">
        <f t="shared" si="474"/>
        <v/>
      </c>
      <c r="BT1234" s="140">
        <f t="shared" si="475"/>
        <v>0</v>
      </c>
      <c r="BU1234" s="119">
        <f t="shared" si="476"/>
        <v>5.8141457006532629E-2</v>
      </c>
      <c r="BV1234" s="119" t="str">
        <f t="shared" si="477"/>
        <v/>
      </c>
      <c r="BZ1234" s="136">
        <f t="shared" si="459"/>
        <v>7.7568000000001565</v>
      </c>
      <c r="CA1234" s="119">
        <f t="shared" si="457"/>
        <v>0.35452686118150484</v>
      </c>
      <c r="CB1234" s="119">
        <f t="shared" si="458"/>
        <v>5.8964481883466702E-4</v>
      </c>
      <c r="CC1234" s="119" t="str">
        <f t="shared" si="478"/>
        <v/>
      </c>
      <c r="CD1234" s="121" t="str">
        <f t="shared" si="479"/>
        <v/>
      </c>
    </row>
    <row r="1235" spans="51:82" ht="20.100000000000001" customHeight="1" x14ac:dyDescent="0.25">
      <c r="AY1235" s="134">
        <v>1206</v>
      </c>
      <c r="AZ1235" s="119">
        <f t="shared" si="460"/>
        <v>1272.777225527374</v>
      </c>
      <c r="BA1235" s="140">
        <f t="shared" si="461"/>
        <v>1.8392769014555704E-4</v>
      </c>
      <c r="BB1235" s="140">
        <f t="shared" si="462"/>
        <v>0.79503022101940179</v>
      </c>
      <c r="BC1235" s="119" t="str">
        <f t="shared" si="463"/>
        <v/>
      </c>
      <c r="BD1235" s="119">
        <f t="shared" si="464"/>
        <v>1.8392769014555704E-4</v>
      </c>
      <c r="BE1235" s="119" t="str">
        <f t="shared" si="465"/>
        <v/>
      </c>
      <c r="BF1235" s="119">
        <f t="shared" si="466"/>
        <v>0</v>
      </c>
      <c r="BG1235" s="119">
        <f t="shared" si="467"/>
        <v>1.8392769014555704E-4</v>
      </c>
      <c r="BH1235" s="119" t="str">
        <f t="shared" si="468"/>
        <v/>
      </c>
      <c r="BM1235" s="134">
        <v>1206</v>
      </c>
      <c r="BN1235" s="119">
        <f t="shared" si="469"/>
        <v>4.039629749363737</v>
      </c>
      <c r="BO1235" s="140">
        <f t="shared" si="470"/>
        <v>5.7950601833742919E-2</v>
      </c>
      <c r="BP1235" s="140">
        <f t="shared" si="471"/>
        <v>0.79503022101940179</v>
      </c>
      <c r="BQ1235" s="119" t="str">
        <f t="shared" si="472"/>
        <v/>
      </c>
      <c r="BR1235" s="119">
        <f t="shared" si="473"/>
        <v>5.7950601833742919E-2</v>
      </c>
      <c r="BS1235" s="119" t="str">
        <f t="shared" si="474"/>
        <v/>
      </c>
      <c r="BT1235" s="140">
        <f t="shared" si="475"/>
        <v>0</v>
      </c>
      <c r="BU1235" s="119">
        <f t="shared" si="476"/>
        <v>5.7950601833742919E-2</v>
      </c>
      <c r="BV1235" s="119" t="str">
        <f t="shared" si="477"/>
        <v/>
      </c>
      <c r="BZ1235" s="136">
        <f t="shared" si="459"/>
        <v>7.7632000000001566</v>
      </c>
      <c r="CA1235" s="119">
        <f t="shared" si="457"/>
        <v>0.35393721636267017</v>
      </c>
      <c r="CB1235" s="119">
        <f t="shared" si="458"/>
        <v>5.8897359935122795E-4</v>
      </c>
      <c r="CC1235" s="119" t="str">
        <f t="shared" si="478"/>
        <v/>
      </c>
      <c r="CD1235" s="121" t="str">
        <f t="shared" si="479"/>
        <v/>
      </c>
    </row>
    <row r="1236" spans="51:82" ht="20.100000000000001" customHeight="1" x14ac:dyDescent="0.25">
      <c r="AY1236" s="134">
        <v>1207</v>
      </c>
      <c r="AZ1236" s="119">
        <f t="shared" si="460"/>
        <v>1278.9557557483804</v>
      </c>
      <c r="BA1236" s="140">
        <f t="shared" si="461"/>
        <v>1.8332099586817287E-4</v>
      </c>
      <c r="BB1236" s="140">
        <f t="shared" si="462"/>
        <v>0.79616475005260545</v>
      </c>
      <c r="BC1236" s="119" t="str">
        <f t="shared" si="463"/>
        <v/>
      </c>
      <c r="BD1236" s="119">
        <f t="shared" si="464"/>
        <v>1.8332099586817287E-4</v>
      </c>
      <c r="BE1236" s="119" t="str">
        <f t="shared" si="465"/>
        <v/>
      </c>
      <c r="BF1236" s="119">
        <f t="shared" si="466"/>
        <v>0</v>
      </c>
      <c r="BG1236" s="119">
        <f t="shared" si="467"/>
        <v>1.8332099586817287E-4</v>
      </c>
      <c r="BH1236" s="119" t="str">
        <f t="shared" si="468"/>
        <v/>
      </c>
      <c r="BM1236" s="134">
        <v>1207</v>
      </c>
      <c r="BN1236" s="119">
        <f t="shared" si="469"/>
        <v>4.0592396025159907</v>
      </c>
      <c r="BO1236" s="140">
        <f t="shared" si="470"/>
        <v>5.7759449003651465E-2</v>
      </c>
      <c r="BP1236" s="140">
        <f t="shared" si="471"/>
        <v>0.79616475005260567</v>
      </c>
      <c r="BQ1236" s="119" t="str">
        <f t="shared" si="472"/>
        <v/>
      </c>
      <c r="BR1236" s="119">
        <f t="shared" si="473"/>
        <v>5.7759449003651465E-2</v>
      </c>
      <c r="BS1236" s="119" t="str">
        <f t="shared" si="474"/>
        <v/>
      </c>
      <c r="BT1236" s="140">
        <f t="shared" si="475"/>
        <v>0</v>
      </c>
      <c r="BU1236" s="119">
        <f t="shared" si="476"/>
        <v>5.7759449003651465E-2</v>
      </c>
      <c r="BV1236" s="119" t="str">
        <f t="shared" si="477"/>
        <v/>
      </c>
      <c r="BZ1236" s="136">
        <f t="shared" si="459"/>
        <v>7.7696000000001568</v>
      </c>
      <c r="CA1236" s="119">
        <f t="shared" si="457"/>
        <v>0.35334824276331894</v>
      </c>
      <c r="CB1236" s="119">
        <f t="shared" si="458"/>
        <v>5.8830214518695856E-4</v>
      </c>
      <c r="CC1236" s="119" t="str">
        <f t="shared" si="478"/>
        <v/>
      </c>
      <c r="CD1236" s="121" t="str">
        <f t="shared" si="479"/>
        <v/>
      </c>
    </row>
    <row r="1237" spans="51:82" ht="20.100000000000001" customHeight="1" x14ac:dyDescent="0.25">
      <c r="AY1237" s="134">
        <v>1208</v>
      </c>
      <c r="AZ1237" s="119">
        <f t="shared" si="460"/>
        <v>1285.1342859693868</v>
      </c>
      <c r="BA1237" s="140">
        <f t="shared" si="461"/>
        <v>1.8271337936340442E-4</v>
      </c>
      <c r="BB1237" s="140">
        <f t="shared" si="462"/>
        <v>0.7972955277463003</v>
      </c>
      <c r="BC1237" s="119" t="str">
        <f t="shared" si="463"/>
        <v/>
      </c>
      <c r="BD1237" s="119">
        <f t="shared" si="464"/>
        <v>1.8271337936340442E-4</v>
      </c>
      <c r="BE1237" s="119" t="str">
        <f t="shared" si="465"/>
        <v/>
      </c>
      <c r="BF1237" s="119">
        <f t="shared" si="466"/>
        <v>0</v>
      </c>
      <c r="BG1237" s="119">
        <f t="shared" si="467"/>
        <v>1.8271337936340442E-4</v>
      </c>
      <c r="BH1237" s="119" t="str">
        <f t="shared" si="468"/>
        <v/>
      </c>
      <c r="BM1237" s="134">
        <v>1208</v>
      </c>
      <c r="BN1237" s="119">
        <f t="shared" si="469"/>
        <v>4.0788494556682409</v>
      </c>
      <c r="BO1237" s="140">
        <f t="shared" si="470"/>
        <v>5.7568005604848468E-2</v>
      </c>
      <c r="BP1237" s="140">
        <f t="shared" si="471"/>
        <v>0.79729552774630053</v>
      </c>
      <c r="BQ1237" s="119" t="str">
        <f t="shared" si="472"/>
        <v/>
      </c>
      <c r="BR1237" s="119">
        <f t="shared" si="473"/>
        <v>5.7568005604848468E-2</v>
      </c>
      <c r="BS1237" s="119" t="str">
        <f t="shared" si="474"/>
        <v/>
      </c>
      <c r="BT1237" s="140">
        <f t="shared" si="475"/>
        <v>0</v>
      </c>
      <c r="BU1237" s="119">
        <f t="shared" si="476"/>
        <v>5.7568005604848468E-2</v>
      </c>
      <c r="BV1237" s="119" t="str">
        <f t="shared" si="477"/>
        <v/>
      </c>
      <c r="BZ1237" s="136">
        <f t="shared" si="459"/>
        <v>7.776000000000157</v>
      </c>
      <c r="CA1237" s="119">
        <f t="shared" si="457"/>
        <v>0.35275994061813198</v>
      </c>
      <c r="CB1237" s="119">
        <f t="shared" si="458"/>
        <v>5.876304605296756E-4</v>
      </c>
      <c r="CC1237" s="119" t="str">
        <f t="shared" si="478"/>
        <v/>
      </c>
      <c r="CD1237" s="121" t="str">
        <f t="shared" si="479"/>
        <v/>
      </c>
    </row>
    <row r="1238" spans="51:82" ht="20.100000000000001" customHeight="1" x14ac:dyDescent="0.25">
      <c r="AY1238" s="134">
        <v>1209</v>
      </c>
      <c r="AZ1238" s="119">
        <f t="shared" si="460"/>
        <v>1291.3128161903933</v>
      </c>
      <c r="BA1238" s="140">
        <f t="shared" si="461"/>
        <v>1.8210486309931933E-4</v>
      </c>
      <c r="BB1238" s="140">
        <f t="shared" si="462"/>
        <v>0.7984225484719023</v>
      </c>
      <c r="BC1238" s="119" t="str">
        <f t="shared" si="463"/>
        <v/>
      </c>
      <c r="BD1238" s="119">
        <f t="shared" si="464"/>
        <v>1.8210486309931933E-4</v>
      </c>
      <c r="BE1238" s="119" t="str">
        <f t="shared" si="465"/>
        <v/>
      </c>
      <c r="BF1238" s="119">
        <f t="shared" si="466"/>
        <v>0</v>
      </c>
      <c r="BG1238" s="119">
        <f t="shared" si="467"/>
        <v>1.8210486309931933E-4</v>
      </c>
      <c r="BH1238" s="119" t="str">
        <f t="shared" si="468"/>
        <v/>
      </c>
      <c r="BM1238" s="134">
        <v>1209</v>
      </c>
      <c r="BN1238" s="119">
        <f t="shared" si="469"/>
        <v>4.098459308820491</v>
      </c>
      <c r="BO1238" s="140">
        <f t="shared" si="470"/>
        <v>5.737627871640965E-2</v>
      </c>
      <c r="BP1238" s="140">
        <f t="shared" si="471"/>
        <v>0.79842254847190242</v>
      </c>
      <c r="BQ1238" s="119" t="str">
        <f t="shared" si="472"/>
        <v/>
      </c>
      <c r="BR1238" s="119">
        <f t="shared" si="473"/>
        <v>5.737627871640965E-2</v>
      </c>
      <c r="BS1238" s="119" t="str">
        <f t="shared" si="474"/>
        <v/>
      </c>
      <c r="BT1238" s="140">
        <f t="shared" si="475"/>
        <v>0</v>
      </c>
      <c r="BU1238" s="119">
        <f t="shared" si="476"/>
        <v>5.737627871640965E-2</v>
      </c>
      <c r="BV1238" s="119" t="str">
        <f t="shared" si="477"/>
        <v/>
      </c>
      <c r="BZ1238" s="136">
        <f t="shared" si="459"/>
        <v>7.7824000000001572</v>
      </c>
      <c r="CA1238" s="119">
        <f t="shared" si="457"/>
        <v>0.35217231015760231</v>
      </c>
      <c r="CB1238" s="119">
        <f t="shared" si="458"/>
        <v>5.8695854955481686E-4</v>
      </c>
      <c r="CC1238" s="119" t="str">
        <f t="shared" si="478"/>
        <v/>
      </c>
      <c r="CD1238" s="121" t="str">
        <f t="shared" si="479"/>
        <v/>
      </c>
    </row>
    <row r="1239" spans="51:82" ht="20.100000000000001" customHeight="1" x14ac:dyDescent="0.25">
      <c r="AY1239" s="134">
        <v>1210</v>
      </c>
      <c r="AZ1239" s="119">
        <f t="shared" si="460"/>
        <v>1297.4913464114006</v>
      </c>
      <c r="BA1239" s="140">
        <f t="shared" si="461"/>
        <v>1.8149546951245246E-4</v>
      </c>
      <c r="BB1239" s="140">
        <f t="shared" si="462"/>
        <v>0.79954580673955045</v>
      </c>
      <c r="BC1239" s="119" t="str">
        <f t="shared" si="463"/>
        <v/>
      </c>
      <c r="BD1239" s="119">
        <f t="shared" si="464"/>
        <v>1.8149546951245246E-4</v>
      </c>
      <c r="BE1239" s="119" t="str">
        <f t="shared" si="465"/>
        <v/>
      </c>
      <c r="BF1239" s="119">
        <f t="shared" si="466"/>
        <v>0</v>
      </c>
      <c r="BG1239" s="119">
        <f t="shared" si="467"/>
        <v>1.8149546951245246E-4</v>
      </c>
      <c r="BH1239" s="119" t="str">
        <f t="shared" si="468"/>
        <v/>
      </c>
      <c r="BM1239" s="134">
        <v>1210</v>
      </c>
      <c r="BN1239" s="119">
        <f t="shared" si="469"/>
        <v>4.1180691619727412</v>
      </c>
      <c r="BO1239" s="140">
        <f t="shared" si="470"/>
        <v>5.7184275407475553E-2</v>
      </c>
      <c r="BP1239" s="140">
        <f t="shared" si="471"/>
        <v>0.79954580673955034</v>
      </c>
      <c r="BQ1239" s="119" t="str">
        <f t="shared" si="472"/>
        <v/>
      </c>
      <c r="BR1239" s="119">
        <f t="shared" si="473"/>
        <v>5.7184275407475553E-2</v>
      </c>
      <c r="BS1239" s="119" t="str">
        <f t="shared" si="474"/>
        <v/>
      </c>
      <c r="BT1239" s="140">
        <f t="shared" si="475"/>
        <v>0</v>
      </c>
      <c r="BU1239" s="119">
        <f t="shared" si="476"/>
        <v>5.7184275407475553E-2</v>
      </c>
      <c r="BV1239" s="119" t="str">
        <f t="shared" si="477"/>
        <v/>
      </c>
      <c r="BZ1239" s="136">
        <f t="shared" si="459"/>
        <v>7.7888000000001574</v>
      </c>
      <c r="CA1239" s="119">
        <f t="shared" ref="CA1239:CA1302" si="480">_xlfn.CHISQ.DIST.RT(BZ1239,7)</f>
        <v>0.35158535160804749</v>
      </c>
      <c r="CB1239" s="119">
        <f t="shared" ref="CB1239:CB1302" si="481">CA1239-CA1240</f>
        <v>5.8628641642372026E-4</v>
      </c>
      <c r="CC1239" s="119" t="str">
        <f t="shared" si="478"/>
        <v/>
      </c>
      <c r="CD1239" s="121" t="str">
        <f t="shared" si="479"/>
        <v/>
      </c>
    </row>
    <row r="1240" spans="51:82" ht="20.100000000000001" customHeight="1" x14ac:dyDescent="0.25">
      <c r="AY1240" s="134">
        <v>1211</v>
      </c>
      <c r="AZ1240" s="119">
        <f t="shared" si="460"/>
        <v>1303.6698766324071</v>
      </c>
      <c r="BA1240" s="140">
        <f t="shared" si="461"/>
        <v>1.8088522100647751E-4</v>
      </c>
      <c r="BB1240" s="140">
        <f t="shared" si="462"/>
        <v>0.80066529719790713</v>
      </c>
      <c r="BC1240" s="119" t="str">
        <f t="shared" si="463"/>
        <v/>
      </c>
      <c r="BD1240" s="119">
        <f t="shared" si="464"/>
        <v>1.8088522100647751E-4</v>
      </c>
      <c r="BE1240" s="119" t="str">
        <f t="shared" si="465"/>
        <v/>
      </c>
      <c r="BF1240" s="119">
        <f t="shared" si="466"/>
        <v>0</v>
      </c>
      <c r="BG1240" s="119">
        <f t="shared" si="467"/>
        <v>1.8088522100647751E-4</v>
      </c>
      <c r="BH1240" s="119" t="str">
        <f t="shared" si="468"/>
        <v/>
      </c>
      <c r="BM1240" s="134">
        <v>1211</v>
      </c>
      <c r="BN1240" s="119">
        <f t="shared" si="469"/>
        <v>4.1376790151249949</v>
      </c>
      <c r="BO1240" s="140">
        <f t="shared" si="470"/>
        <v>5.6992002736833018E-2</v>
      </c>
      <c r="BP1240" s="140">
        <f t="shared" si="471"/>
        <v>0.80066529719790736</v>
      </c>
      <c r="BQ1240" s="119" t="str">
        <f t="shared" si="472"/>
        <v/>
      </c>
      <c r="BR1240" s="119">
        <f t="shared" si="473"/>
        <v>5.6992002736833018E-2</v>
      </c>
      <c r="BS1240" s="119" t="str">
        <f t="shared" si="474"/>
        <v/>
      </c>
      <c r="BT1240" s="140">
        <f t="shared" si="475"/>
        <v>0</v>
      </c>
      <c r="BU1240" s="119">
        <f t="shared" si="476"/>
        <v>5.6992002736833018E-2</v>
      </c>
      <c r="BV1240" s="119" t="str">
        <f t="shared" si="477"/>
        <v/>
      </c>
      <c r="BZ1240" s="136">
        <f t="shared" si="459"/>
        <v>7.7952000000001576</v>
      </c>
      <c r="CA1240" s="119">
        <f t="shared" si="480"/>
        <v>0.35099906519162377</v>
      </c>
      <c r="CB1240" s="119">
        <f t="shared" si="481"/>
        <v>5.8561406528445659E-4</v>
      </c>
      <c r="CC1240" s="119" t="str">
        <f t="shared" si="478"/>
        <v/>
      </c>
      <c r="CD1240" s="121" t="str">
        <f t="shared" si="479"/>
        <v/>
      </c>
    </row>
    <row r="1241" spans="51:82" ht="20.100000000000001" customHeight="1" x14ac:dyDescent="0.25">
      <c r="AY1241" s="134">
        <v>1212</v>
      </c>
      <c r="AZ1241" s="119">
        <f t="shared" si="460"/>
        <v>1309.8484068534135</v>
      </c>
      <c r="BA1241" s="140">
        <f t="shared" si="461"/>
        <v>1.8027413995088485E-4</v>
      </c>
      <c r="BB1241" s="140">
        <f t="shared" si="462"/>
        <v>0.80178101463395246</v>
      </c>
      <c r="BC1241" s="119" t="str">
        <f t="shared" si="463"/>
        <v/>
      </c>
      <c r="BD1241" s="119">
        <f t="shared" si="464"/>
        <v>1.8027413995088485E-4</v>
      </c>
      <c r="BE1241" s="119" t="str">
        <f t="shared" si="465"/>
        <v/>
      </c>
      <c r="BF1241" s="119">
        <f t="shared" si="466"/>
        <v>0</v>
      </c>
      <c r="BG1241" s="119">
        <f t="shared" si="467"/>
        <v>1.8027413995088485E-4</v>
      </c>
      <c r="BH1241" s="119" t="str">
        <f t="shared" si="468"/>
        <v/>
      </c>
      <c r="BM1241" s="134">
        <v>1212</v>
      </c>
      <c r="BN1241" s="119">
        <f t="shared" si="469"/>
        <v>4.1572888682772451</v>
      </c>
      <c r="BO1241" s="140">
        <f t="shared" si="470"/>
        <v>5.6799467752498868E-2</v>
      </c>
      <c r="BP1241" s="140">
        <f t="shared" si="471"/>
        <v>0.80178101463395257</v>
      </c>
      <c r="BQ1241" s="119" t="str">
        <f t="shared" si="472"/>
        <v/>
      </c>
      <c r="BR1241" s="119">
        <f t="shared" si="473"/>
        <v>5.6799467752498868E-2</v>
      </c>
      <c r="BS1241" s="119" t="str">
        <f t="shared" si="474"/>
        <v/>
      </c>
      <c r="BT1241" s="140">
        <f t="shared" si="475"/>
        <v>0</v>
      </c>
      <c r="BU1241" s="119">
        <f t="shared" si="476"/>
        <v>5.6799467752498868E-2</v>
      </c>
      <c r="BV1241" s="119" t="str">
        <f t="shared" si="477"/>
        <v/>
      </c>
      <c r="BZ1241" s="136">
        <f t="shared" ref="BZ1241:BZ1304" si="482">BZ1240+$CC$19</f>
        <v>7.8016000000001577</v>
      </c>
      <c r="CA1241" s="119">
        <f t="shared" si="480"/>
        <v>0.35041345112633931</v>
      </c>
      <c r="CB1241" s="119">
        <f t="shared" si="481"/>
        <v>5.8494150027310621E-4</v>
      </c>
      <c r="CC1241" s="119" t="str">
        <f t="shared" si="478"/>
        <v/>
      </c>
      <c r="CD1241" s="121" t="str">
        <f t="shared" si="479"/>
        <v/>
      </c>
    </row>
    <row r="1242" spans="51:82" ht="20.100000000000001" customHeight="1" x14ac:dyDescent="0.25">
      <c r="AY1242" s="134">
        <v>1213</v>
      </c>
      <c r="AZ1242" s="119">
        <f t="shared" si="460"/>
        <v>1316.0269370744199</v>
      </c>
      <c r="BA1242" s="140">
        <f t="shared" si="461"/>
        <v>1.7966224867966809E-4</v>
      </c>
      <c r="BB1242" s="140">
        <f t="shared" si="462"/>
        <v>0.80289295397276739</v>
      </c>
      <c r="BC1242" s="119" t="str">
        <f t="shared" si="463"/>
        <v/>
      </c>
      <c r="BD1242" s="119">
        <f t="shared" si="464"/>
        <v>1.7966224867966809E-4</v>
      </c>
      <c r="BE1242" s="119" t="str">
        <f t="shared" si="465"/>
        <v/>
      </c>
      <c r="BF1242" s="119">
        <f t="shared" si="466"/>
        <v>0</v>
      </c>
      <c r="BG1242" s="119">
        <f t="shared" si="467"/>
        <v>1.7966224867966809E-4</v>
      </c>
      <c r="BH1242" s="119" t="str">
        <f t="shared" si="468"/>
        <v/>
      </c>
      <c r="BM1242" s="134">
        <v>1213</v>
      </c>
      <c r="BN1242" s="119">
        <f t="shared" si="469"/>
        <v>4.1768987214294953</v>
      </c>
      <c r="BO1242" s="140">
        <f t="shared" si="470"/>
        <v>5.660667749130565E-2</v>
      </c>
      <c r="BP1242" s="140">
        <f t="shared" si="471"/>
        <v>0.80289295397276761</v>
      </c>
      <c r="BQ1242" s="119" t="str">
        <f t="shared" si="472"/>
        <v/>
      </c>
      <c r="BR1242" s="119">
        <f t="shared" si="473"/>
        <v>5.660667749130565E-2</v>
      </c>
      <c r="BS1242" s="119" t="str">
        <f t="shared" si="474"/>
        <v/>
      </c>
      <c r="BT1242" s="140">
        <f t="shared" si="475"/>
        <v>0</v>
      </c>
      <c r="BU1242" s="119">
        <f t="shared" si="476"/>
        <v>5.660667749130565E-2</v>
      </c>
      <c r="BV1242" s="119" t="str">
        <f t="shared" si="477"/>
        <v/>
      </c>
      <c r="BZ1242" s="136">
        <f t="shared" si="482"/>
        <v>7.8080000000001579</v>
      </c>
      <c r="CA1242" s="119">
        <f t="shared" si="480"/>
        <v>0.34982850962606621</v>
      </c>
      <c r="CB1242" s="119">
        <f t="shared" si="481"/>
        <v>5.8426872551170517E-4</v>
      </c>
      <c r="CC1242" s="119" t="str">
        <f t="shared" si="478"/>
        <v/>
      </c>
      <c r="CD1242" s="121" t="str">
        <f t="shared" si="479"/>
        <v/>
      </c>
    </row>
    <row r="1243" spans="51:82" ht="20.100000000000001" customHeight="1" x14ac:dyDescent="0.25">
      <c r="AY1243" s="134">
        <v>1214</v>
      </c>
      <c r="AZ1243" s="119">
        <f t="shared" si="460"/>
        <v>1322.2054672954273</v>
      </c>
      <c r="BA1243" s="140">
        <f t="shared" si="461"/>
        <v>1.7904956949001637E-4</v>
      </c>
      <c r="BB1243" s="140">
        <f t="shared" si="462"/>
        <v>0.80400111027731191</v>
      </c>
      <c r="BC1243" s="119" t="str">
        <f t="shared" si="463"/>
        <v/>
      </c>
      <c r="BD1243" s="119">
        <f t="shared" si="464"/>
        <v>1.7904956949001637E-4</v>
      </c>
      <c r="BE1243" s="119" t="str">
        <f t="shared" si="465"/>
        <v/>
      </c>
      <c r="BF1243" s="119">
        <f t="shared" si="466"/>
        <v>0</v>
      </c>
      <c r="BG1243" s="119">
        <f t="shared" si="467"/>
        <v>1.7904956949001637E-4</v>
      </c>
      <c r="BH1243" s="119" t="str">
        <f t="shared" si="468"/>
        <v/>
      </c>
      <c r="BM1243" s="134">
        <v>1214</v>
      </c>
      <c r="BN1243" s="119">
        <f t="shared" si="469"/>
        <v>4.196508574581749</v>
      </c>
      <c r="BO1243" s="140">
        <f t="shared" si="470"/>
        <v>5.6413638978489951E-2</v>
      </c>
      <c r="BP1243" s="140">
        <f t="shared" si="471"/>
        <v>0.80400111027731191</v>
      </c>
      <c r="BQ1243" s="119" t="str">
        <f t="shared" si="472"/>
        <v/>
      </c>
      <c r="BR1243" s="119">
        <f t="shared" si="473"/>
        <v>5.6413638978489951E-2</v>
      </c>
      <c r="BS1243" s="119" t="str">
        <f t="shared" si="474"/>
        <v/>
      </c>
      <c r="BT1243" s="140">
        <f t="shared" si="475"/>
        <v>0</v>
      </c>
      <c r="BU1243" s="119">
        <f t="shared" si="476"/>
        <v>5.6413638978489951E-2</v>
      </c>
      <c r="BV1243" s="119" t="str">
        <f t="shared" si="477"/>
        <v/>
      </c>
      <c r="BZ1243" s="136">
        <f t="shared" si="482"/>
        <v>7.8144000000001581</v>
      </c>
      <c r="CA1243" s="119">
        <f t="shared" si="480"/>
        <v>0.3492442409005545</v>
      </c>
      <c r="CB1243" s="119">
        <f t="shared" si="481"/>
        <v>5.835957451078011E-4</v>
      </c>
      <c r="CC1243" s="119" t="str">
        <f t="shared" si="478"/>
        <v/>
      </c>
      <c r="CD1243" s="121" t="str">
        <f t="shared" si="479"/>
        <v/>
      </c>
    </row>
    <row r="1244" spans="51:82" ht="20.100000000000001" customHeight="1" x14ac:dyDescent="0.25">
      <c r="AY1244" s="134">
        <v>1215</v>
      </c>
      <c r="AZ1244" s="119">
        <f t="shared" si="460"/>
        <v>1328.3839975164337</v>
      </c>
      <c r="BA1244" s="140">
        <f t="shared" si="461"/>
        <v>1.7843612464101547E-4</v>
      </c>
      <c r="BB1244" s="140">
        <f t="shared" si="462"/>
        <v>0.80510547874819172</v>
      </c>
      <c r="BC1244" s="119" t="str">
        <f t="shared" si="463"/>
        <v/>
      </c>
      <c r="BD1244" s="119">
        <f t="shared" si="464"/>
        <v>1.7843612464101547E-4</v>
      </c>
      <c r="BE1244" s="119" t="str">
        <f t="shared" si="465"/>
        <v/>
      </c>
      <c r="BF1244" s="119">
        <f t="shared" si="466"/>
        <v>0</v>
      </c>
      <c r="BG1244" s="119">
        <f t="shared" si="467"/>
        <v>1.7843612464101547E-4</v>
      </c>
      <c r="BH1244" s="119" t="str">
        <f t="shared" si="468"/>
        <v/>
      </c>
      <c r="BM1244" s="134">
        <v>1215</v>
      </c>
      <c r="BN1244" s="119">
        <f t="shared" si="469"/>
        <v>4.2161184277339991</v>
      </c>
      <c r="BO1244" s="140">
        <f t="shared" si="470"/>
        <v>5.6220359227282947E-2</v>
      </c>
      <c r="BP1244" s="140">
        <f t="shared" si="471"/>
        <v>0.80510547874819183</v>
      </c>
      <c r="BQ1244" s="119" t="str">
        <f t="shared" si="472"/>
        <v/>
      </c>
      <c r="BR1244" s="119">
        <f t="shared" si="473"/>
        <v>5.6220359227282947E-2</v>
      </c>
      <c r="BS1244" s="119" t="str">
        <f t="shared" si="474"/>
        <v/>
      </c>
      <c r="BT1244" s="140">
        <f t="shared" si="475"/>
        <v>0</v>
      </c>
      <c r="BU1244" s="119">
        <f t="shared" si="476"/>
        <v>5.6220359227282947E-2</v>
      </c>
      <c r="BV1244" s="119" t="str">
        <f t="shared" si="477"/>
        <v/>
      </c>
      <c r="BZ1244" s="136">
        <f t="shared" si="482"/>
        <v>7.8208000000001583</v>
      </c>
      <c r="CA1244" s="119">
        <f t="shared" si="480"/>
        <v>0.3486606451554467</v>
      </c>
      <c r="CB1244" s="119">
        <f t="shared" si="481"/>
        <v>5.8292256315900515E-4</v>
      </c>
      <c r="CC1244" s="119" t="str">
        <f t="shared" si="478"/>
        <v/>
      </c>
      <c r="CD1244" s="121" t="str">
        <f t="shared" si="479"/>
        <v/>
      </c>
    </row>
    <row r="1245" spans="51:82" ht="20.100000000000001" customHeight="1" x14ac:dyDescent="0.25">
      <c r="AY1245" s="134">
        <v>1216</v>
      </c>
      <c r="AZ1245" s="119">
        <f t="shared" ref="AZ1245:AZ1308" si="483">$AZ$23+(AY1245*$AZ$26)</f>
        <v>1334.5625277374402</v>
      </c>
      <c r="BA1245" s="140">
        <f t="shared" ref="BA1245:BA1308" si="484">_xlfn.NORM.DIST($AZ1245,$AZ$20,$AZ$21,0)</f>
        <v>1.7782193635235469E-4</v>
      </c>
      <c r="BB1245" s="140">
        <f t="shared" ref="BB1245:BB1308" si="485">_xlfn.NORM.DIST($AZ1245,$AZ$20,$AZ$21,1)</f>
        <v>0.80620605472342077</v>
      </c>
      <c r="BC1245" s="119" t="str">
        <f t="shared" ref="BC1245:BC1308" si="486">IF(OR(BB1245&lt;$BD$25,BB1245&gt;$BD$26),BA1245,"")</f>
        <v/>
      </c>
      <c r="BD1245" s="119">
        <f t="shared" ref="BD1245:BD1308" si="487">IF(AND(BB1245&gt;$BD$25,BB1245&lt;$BD$26),BA1245,"")</f>
        <v>1.7782193635235469E-4</v>
      </c>
      <c r="BE1245" s="119" t="str">
        <f t="shared" ref="BE1245:BE1308" si="488">IF(BA1245=MAX($BA$29:$BA$2029),BA1245,"")</f>
        <v/>
      </c>
      <c r="BF1245" s="119">
        <f t="shared" ref="BF1245:BF1308" si="489">_xlfn.NORM.DIST(AZ1245,$BD$21,$BD$22,0)</f>
        <v>0</v>
      </c>
      <c r="BG1245" s="119">
        <f t="shared" ref="BG1245:BG1308" si="490">IF(BF1245=MAX($BF$29:$BF$2029),BA1245,"")</f>
        <v>1.7782193635235469E-4</v>
      </c>
      <c r="BH1245" s="119" t="str">
        <f t="shared" ref="BH1245:BH1308" si="491">IF(BG1245=MIN($BG$29:$BG$2029),BG1245,"")</f>
        <v/>
      </c>
      <c r="BM1245" s="134">
        <v>1216</v>
      </c>
      <c r="BN1245" s="119">
        <f t="shared" ref="BN1245:BN1308" si="492">$BN$23+(BM1245*$BN$26)</f>
        <v>4.2357282808862493</v>
      </c>
      <c r="BO1245" s="140">
        <f t="shared" ref="BO1245:BO1308" si="493">_xlfn.NORM.DIST(BN1245,BN$20,BN$21,0)</f>
        <v>5.6026845238503105E-2</v>
      </c>
      <c r="BP1245" s="140">
        <f t="shared" ref="BP1245:BP1308" si="494">_xlfn.NORM.DIST(BN1245,BN$20,BN$21,1)</f>
        <v>0.80620605472342088</v>
      </c>
      <c r="BQ1245" s="119" t="str">
        <f t="shared" ref="BQ1245:BQ1308" si="495">IF(OR(BP1245&lt;$BR$25,BP1245&gt;$BR$26),BO1245,"")</f>
        <v/>
      </c>
      <c r="BR1245" s="119">
        <f t="shared" ref="BR1245:BR1308" si="496">IF(AND(BP1245&gt;$BR$25,BP1245&lt;$BR$26),BO1245,"")</f>
        <v>5.6026845238503105E-2</v>
      </c>
      <c r="BS1245" s="119" t="str">
        <f t="shared" ref="BS1245:BS1308" si="497">IF(BO1245=MAX($BO$29:$BO$2029),BO1245,"")</f>
        <v/>
      </c>
      <c r="BT1245" s="140">
        <f t="shared" ref="BT1245:BT1308" si="498">_xlfn.NORM.DIST(BN1245,$BR$21,$BR$22,0)</f>
        <v>0</v>
      </c>
      <c r="BU1245" s="119">
        <f t="shared" ref="BU1245:BU1308" si="499">IF(BT1245=MAX($BT$29:$BT$2029),BO1245,"")</f>
        <v>5.6026845238503105E-2</v>
      </c>
      <c r="BV1245" s="119" t="str">
        <f t="shared" ref="BV1245:BV1308" si="500">IF(BU1245=MIN($BU$29:$BU$2029),BU1245,"")</f>
        <v/>
      </c>
      <c r="BZ1245" s="136">
        <f t="shared" si="482"/>
        <v>7.8272000000001585</v>
      </c>
      <c r="CA1245" s="119">
        <f t="shared" si="480"/>
        <v>0.3480777225922877</v>
      </c>
      <c r="CB1245" s="119">
        <f t="shared" si="481"/>
        <v>5.8224918374566448E-4</v>
      </c>
      <c r="CC1245" s="119" t="str">
        <f t="shared" si="478"/>
        <v/>
      </c>
      <c r="CD1245" s="121" t="str">
        <f t="shared" si="479"/>
        <v/>
      </c>
    </row>
    <row r="1246" spans="51:82" ht="20.100000000000001" customHeight="1" x14ac:dyDescent="0.25">
      <c r="AY1246" s="134">
        <v>1217</v>
      </c>
      <c r="AZ1246" s="119">
        <f t="shared" si="483"/>
        <v>1340.7410579584466</v>
      </c>
      <c r="BA1246" s="140">
        <f t="shared" si="484"/>
        <v>1.7720702680304291E-4</v>
      </c>
      <c r="BB1246" s="140">
        <f t="shared" si="485"/>
        <v>0.80730283367817279</v>
      </c>
      <c r="BC1246" s="119" t="str">
        <f t="shared" si="486"/>
        <v/>
      </c>
      <c r="BD1246" s="119">
        <f t="shared" si="487"/>
        <v>1.7720702680304291E-4</v>
      </c>
      <c r="BE1246" s="119" t="str">
        <f t="shared" si="488"/>
        <v/>
      </c>
      <c r="BF1246" s="119">
        <f t="shared" si="489"/>
        <v>0</v>
      </c>
      <c r="BG1246" s="119">
        <f t="shared" si="490"/>
        <v>1.7720702680304291E-4</v>
      </c>
      <c r="BH1246" s="119" t="str">
        <f t="shared" si="491"/>
        <v/>
      </c>
      <c r="BM1246" s="134">
        <v>1217</v>
      </c>
      <c r="BN1246" s="119">
        <f t="shared" si="492"/>
        <v>4.2553381340384995</v>
      </c>
      <c r="BO1246" s="140">
        <f t="shared" si="493"/>
        <v>5.5833104000151595E-2</v>
      </c>
      <c r="BP1246" s="140">
        <f t="shared" si="494"/>
        <v>0.8073028336781729</v>
      </c>
      <c r="BQ1246" s="119" t="str">
        <f t="shared" si="495"/>
        <v/>
      </c>
      <c r="BR1246" s="119">
        <f t="shared" si="496"/>
        <v>5.5833104000151595E-2</v>
      </c>
      <c r="BS1246" s="119" t="str">
        <f t="shared" si="497"/>
        <v/>
      </c>
      <c r="BT1246" s="140">
        <f t="shared" si="498"/>
        <v>0</v>
      </c>
      <c r="BU1246" s="119">
        <f t="shared" si="499"/>
        <v>5.5833104000151595E-2</v>
      </c>
      <c r="BV1246" s="119" t="str">
        <f t="shared" si="500"/>
        <v/>
      </c>
      <c r="BZ1246" s="136">
        <f t="shared" si="482"/>
        <v>7.8336000000001587</v>
      </c>
      <c r="CA1246" s="119">
        <f t="shared" si="480"/>
        <v>0.34749547340854203</v>
      </c>
      <c r="CB1246" s="119">
        <f t="shared" si="481"/>
        <v>5.8157561093852284E-4</v>
      </c>
      <c r="CC1246" s="119" t="str">
        <f t="shared" si="478"/>
        <v/>
      </c>
      <c r="CD1246" s="121" t="str">
        <f t="shared" si="479"/>
        <v/>
      </c>
    </row>
    <row r="1247" spans="51:82" ht="20.100000000000001" customHeight="1" x14ac:dyDescent="0.25">
      <c r="AY1247" s="134">
        <v>1218</v>
      </c>
      <c r="AZ1247" s="119">
        <f t="shared" si="483"/>
        <v>1346.919588179454</v>
      </c>
      <c r="BA1247" s="140">
        <f t="shared" si="484"/>
        <v>1.7659141813013127E-4</v>
      </c>
      <c r="BB1247" s="140">
        <f t="shared" si="485"/>
        <v>0.80839581122452642</v>
      </c>
      <c r="BC1247" s="119" t="str">
        <f t="shared" si="486"/>
        <v/>
      </c>
      <c r="BD1247" s="119">
        <f t="shared" si="487"/>
        <v>1.7659141813013127E-4</v>
      </c>
      <c r="BE1247" s="119" t="str">
        <f t="shared" si="488"/>
        <v/>
      </c>
      <c r="BF1247" s="119">
        <f t="shared" si="489"/>
        <v>0</v>
      </c>
      <c r="BG1247" s="119">
        <f t="shared" si="490"/>
        <v>1.7659141813013127E-4</v>
      </c>
      <c r="BH1247" s="119" t="str">
        <f t="shared" si="491"/>
        <v/>
      </c>
      <c r="BM1247" s="134">
        <v>1218</v>
      </c>
      <c r="BN1247" s="119">
        <f t="shared" si="492"/>
        <v>4.2749479871907532</v>
      </c>
      <c r="BO1247" s="140">
        <f t="shared" si="493"/>
        <v>5.5639142487009845E-2</v>
      </c>
      <c r="BP1247" s="140">
        <f t="shared" si="494"/>
        <v>0.80839581122452653</v>
      </c>
      <c r="BQ1247" s="119" t="str">
        <f t="shared" si="495"/>
        <v/>
      </c>
      <c r="BR1247" s="119">
        <f t="shared" si="496"/>
        <v>5.5639142487009845E-2</v>
      </c>
      <c r="BS1247" s="119" t="str">
        <f t="shared" si="497"/>
        <v/>
      </c>
      <c r="BT1247" s="140">
        <f t="shared" si="498"/>
        <v>0</v>
      </c>
      <c r="BU1247" s="119">
        <f t="shared" si="499"/>
        <v>5.5639142487009845E-2</v>
      </c>
      <c r="BV1247" s="119" t="str">
        <f t="shared" si="500"/>
        <v/>
      </c>
      <c r="BZ1247" s="136">
        <f t="shared" si="482"/>
        <v>7.8400000000001588</v>
      </c>
      <c r="CA1247" s="119">
        <f t="shared" si="480"/>
        <v>0.34691389779760351</v>
      </c>
      <c r="CB1247" s="119">
        <f t="shared" si="481"/>
        <v>5.809018487930584E-4</v>
      </c>
      <c r="CC1247" s="119" t="str">
        <f t="shared" si="478"/>
        <v/>
      </c>
      <c r="CD1247" s="121" t="str">
        <f t="shared" si="479"/>
        <v/>
      </c>
    </row>
    <row r="1248" spans="51:82" ht="20.100000000000001" customHeight="1" x14ac:dyDescent="0.25">
      <c r="AY1248" s="134">
        <v>1219</v>
      </c>
      <c r="AZ1248" s="119">
        <f t="shared" si="483"/>
        <v>1353.0981184004604</v>
      </c>
      <c r="BA1248" s="140">
        <f t="shared" si="484"/>
        <v>1.7597513242744434E-4</v>
      </c>
      <c r="BB1248" s="140">
        <f t="shared" si="485"/>
        <v>0.80948498311120121</v>
      </c>
      <c r="BC1248" s="119" t="str">
        <f t="shared" si="486"/>
        <v/>
      </c>
      <c r="BD1248" s="119">
        <f t="shared" si="487"/>
        <v>1.7597513242744434E-4</v>
      </c>
      <c r="BE1248" s="119" t="str">
        <f t="shared" si="488"/>
        <v/>
      </c>
      <c r="BF1248" s="119">
        <f t="shared" si="489"/>
        <v>0</v>
      </c>
      <c r="BG1248" s="119">
        <f t="shared" si="490"/>
        <v>1.7597513242744434E-4</v>
      </c>
      <c r="BH1248" s="119" t="str">
        <f t="shared" si="491"/>
        <v/>
      </c>
      <c r="BM1248" s="134">
        <v>1219</v>
      </c>
      <c r="BN1248" s="119">
        <f t="shared" si="492"/>
        <v>4.2945578403430034</v>
      </c>
      <c r="BO1248" s="140">
        <f t="shared" si="493"/>
        <v>5.5444967660239736E-2</v>
      </c>
      <c r="BP1248" s="140">
        <f t="shared" si="494"/>
        <v>0.80948498311120132</v>
      </c>
      <c r="BQ1248" s="119" t="str">
        <f t="shared" si="495"/>
        <v/>
      </c>
      <c r="BR1248" s="119">
        <f t="shared" si="496"/>
        <v>5.5444967660239736E-2</v>
      </c>
      <c r="BS1248" s="119" t="str">
        <f t="shared" si="497"/>
        <v/>
      </c>
      <c r="BT1248" s="140">
        <f t="shared" si="498"/>
        <v>0</v>
      </c>
      <c r="BU1248" s="119">
        <f t="shared" si="499"/>
        <v>5.5444967660239736E-2</v>
      </c>
      <c r="BV1248" s="119" t="str">
        <f t="shared" si="500"/>
        <v/>
      </c>
      <c r="BZ1248" s="136">
        <f t="shared" si="482"/>
        <v>7.846400000000159</v>
      </c>
      <c r="CA1248" s="119">
        <f t="shared" si="480"/>
        <v>0.34633299594881045</v>
      </c>
      <c r="CB1248" s="119">
        <f t="shared" si="481"/>
        <v>5.8022790135298097E-4</v>
      </c>
      <c r="CC1248" s="119" t="str">
        <f t="shared" si="478"/>
        <v/>
      </c>
      <c r="CD1248" s="121" t="str">
        <f t="shared" si="479"/>
        <v/>
      </c>
    </row>
    <row r="1249" spans="51:82" ht="20.100000000000001" customHeight="1" x14ac:dyDescent="0.25">
      <c r="AY1249" s="134">
        <v>1220</v>
      </c>
      <c r="AZ1249" s="119">
        <f t="shared" si="483"/>
        <v>1359.2766486214668</v>
      </c>
      <c r="BA1249" s="140">
        <f t="shared" si="484"/>
        <v>1.7535819174431823E-4</v>
      </c>
      <c r="BB1249" s="140">
        <f t="shared" si="485"/>
        <v>0.81057034522328786</v>
      </c>
      <c r="BC1249" s="119" t="str">
        <f t="shared" si="486"/>
        <v/>
      </c>
      <c r="BD1249" s="119">
        <f t="shared" si="487"/>
        <v>1.7535819174431823E-4</v>
      </c>
      <c r="BE1249" s="119" t="str">
        <f t="shared" si="488"/>
        <v/>
      </c>
      <c r="BF1249" s="119">
        <f t="shared" si="489"/>
        <v>0</v>
      </c>
      <c r="BG1249" s="119">
        <f t="shared" si="490"/>
        <v>1.7535819174431823E-4</v>
      </c>
      <c r="BH1249" s="119" t="str">
        <f t="shared" si="491"/>
        <v/>
      </c>
      <c r="BM1249" s="134">
        <v>1220</v>
      </c>
      <c r="BN1249" s="119">
        <f t="shared" si="492"/>
        <v>4.3141676934952535</v>
      </c>
      <c r="BO1249" s="140">
        <f t="shared" si="493"/>
        <v>5.5250586466986093E-2</v>
      </c>
      <c r="BP1249" s="140">
        <f t="shared" si="494"/>
        <v>0.81057034522328797</v>
      </c>
      <c r="BQ1249" s="119" t="str">
        <f t="shared" si="495"/>
        <v/>
      </c>
      <c r="BR1249" s="119">
        <f t="shared" si="496"/>
        <v>5.5250586466986093E-2</v>
      </c>
      <c r="BS1249" s="119" t="str">
        <f t="shared" si="497"/>
        <v/>
      </c>
      <c r="BT1249" s="140">
        <f t="shared" si="498"/>
        <v>0</v>
      </c>
      <c r="BU1249" s="119">
        <f t="shared" si="499"/>
        <v>5.5250586466986093E-2</v>
      </c>
      <c r="BV1249" s="119" t="str">
        <f t="shared" si="500"/>
        <v/>
      </c>
      <c r="BZ1249" s="136">
        <f t="shared" si="482"/>
        <v>7.8528000000001592</v>
      </c>
      <c r="CA1249" s="119">
        <f t="shared" si="480"/>
        <v>0.34575276804745747</v>
      </c>
      <c r="CB1249" s="119">
        <f t="shared" si="481"/>
        <v>5.7955377264712338E-4</v>
      </c>
      <c r="CC1249" s="119" t="str">
        <f t="shared" si="478"/>
        <v/>
      </c>
      <c r="CD1249" s="121" t="str">
        <f t="shared" si="479"/>
        <v/>
      </c>
    </row>
    <row r="1250" spans="51:82" ht="20.100000000000001" customHeight="1" x14ac:dyDescent="0.25">
      <c r="AY1250" s="134">
        <v>1221</v>
      </c>
      <c r="AZ1250" s="119">
        <f t="shared" si="483"/>
        <v>1365.4551788424733</v>
      </c>
      <c r="BA1250" s="140">
        <f t="shared" si="484"/>
        <v>1.7474061808434754E-4</v>
      </c>
      <c r="BB1250" s="140">
        <f t="shared" si="485"/>
        <v>0.81165189358196876</v>
      </c>
      <c r="BC1250" s="119" t="str">
        <f t="shared" si="486"/>
        <v/>
      </c>
      <c r="BD1250" s="119">
        <f t="shared" si="487"/>
        <v>1.7474061808434754E-4</v>
      </c>
      <c r="BE1250" s="119" t="str">
        <f t="shared" si="488"/>
        <v/>
      </c>
      <c r="BF1250" s="119">
        <f t="shared" si="489"/>
        <v>0</v>
      </c>
      <c r="BG1250" s="119">
        <f t="shared" si="490"/>
        <v>1.7474061808434754E-4</v>
      </c>
      <c r="BH1250" s="119" t="str">
        <f t="shared" si="491"/>
        <v/>
      </c>
      <c r="BM1250" s="134">
        <v>1221</v>
      </c>
      <c r="BN1250" s="119">
        <f t="shared" si="492"/>
        <v>4.3337775466475037</v>
      </c>
      <c r="BO1250" s="140">
        <f t="shared" si="493"/>
        <v>5.5056005839981825E-2</v>
      </c>
      <c r="BP1250" s="140">
        <f t="shared" si="494"/>
        <v>0.81165189358196888</v>
      </c>
      <c r="BQ1250" s="119" t="str">
        <f t="shared" si="495"/>
        <v/>
      </c>
      <c r="BR1250" s="119">
        <f t="shared" si="496"/>
        <v>5.5056005839981825E-2</v>
      </c>
      <c r="BS1250" s="119" t="str">
        <f t="shared" si="497"/>
        <v/>
      </c>
      <c r="BT1250" s="140">
        <f t="shared" si="498"/>
        <v>0</v>
      </c>
      <c r="BU1250" s="119">
        <f t="shared" si="499"/>
        <v>5.5056005839981825E-2</v>
      </c>
      <c r="BV1250" s="119" t="str">
        <f t="shared" si="500"/>
        <v/>
      </c>
      <c r="BZ1250" s="136">
        <f t="shared" si="482"/>
        <v>7.8592000000001594</v>
      </c>
      <c r="CA1250" s="119">
        <f t="shared" si="480"/>
        <v>0.34517321427481035</v>
      </c>
      <c r="CB1250" s="119">
        <f t="shared" si="481"/>
        <v>5.7887946669304968E-4</v>
      </c>
      <c r="CC1250" s="119" t="str">
        <f t="shared" si="478"/>
        <v/>
      </c>
      <c r="CD1250" s="121" t="str">
        <f t="shared" si="479"/>
        <v/>
      </c>
    </row>
    <row r="1251" spans="51:82" ht="20.100000000000001" customHeight="1" x14ac:dyDescent="0.25">
      <c r="AY1251" s="134">
        <v>1222</v>
      </c>
      <c r="AZ1251" s="119">
        <f t="shared" si="483"/>
        <v>1371.6337090634806</v>
      </c>
      <c r="BA1251" s="140">
        <f t="shared" si="484"/>
        <v>1.7412243340413972E-4</v>
      </c>
      <c r="BB1251" s="140">
        <f t="shared" si="485"/>
        <v>0.8127296243442319</v>
      </c>
      <c r="BC1251" s="119" t="str">
        <f t="shared" si="486"/>
        <v/>
      </c>
      <c r="BD1251" s="119">
        <f t="shared" si="487"/>
        <v>1.7412243340413972E-4</v>
      </c>
      <c r="BE1251" s="119" t="str">
        <f t="shared" si="488"/>
        <v/>
      </c>
      <c r="BF1251" s="119">
        <f t="shared" si="489"/>
        <v>0</v>
      </c>
      <c r="BG1251" s="119">
        <f t="shared" si="490"/>
        <v>1.7412243340413972E-4</v>
      </c>
      <c r="BH1251" s="119" t="str">
        <f t="shared" si="491"/>
        <v/>
      </c>
      <c r="BM1251" s="134">
        <v>1222</v>
      </c>
      <c r="BN1251" s="119">
        <f t="shared" si="492"/>
        <v>4.3533873997997574</v>
      </c>
      <c r="BO1251" s="140">
        <f t="shared" si="493"/>
        <v>5.4861232697155461E-2</v>
      </c>
      <c r="BP1251" s="140">
        <f t="shared" si="494"/>
        <v>0.81272962434423213</v>
      </c>
      <c r="BQ1251" s="119" t="str">
        <f t="shared" si="495"/>
        <v/>
      </c>
      <c r="BR1251" s="119">
        <f t="shared" si="496"/>
        <v>5.4861232697155461E-2</v>
      </c>
      <c r="BS1251" s="119" t="str">
        <f t="shared" si="497"/>
        <v/>
      </c>
      <c r="BT1251" s="140">
        <f t="shared" si="498"/>
        <v>0</v>
      </c>
      <c r="BU1251" s="119">
        <f t="shared" si="499"/>
        <v>5.4861232697155461E-2</v>
      </c>
      <c r="BV1251" s="119" t="str">
        <f t="shared" si="500"/>
        <v/>
      </c>
      <c r="BZ1251" s="136">
        <f t="shared" si="482"/>
        <v>7.8656000000001596</v>
      </c>
      <c r="CA1251" s="119">
        <f t="shared" si="480"/>
        <v>0.3445943348081173</v>
      </c>
      <c r="CB1251" s="119">
        <f t="shared" si="481"/>
        <v>5.782049874946682E-4</v>
      </c>
      <c r="CC1251" s="119" t="str">
        <f t="shared" si="478"/>
        <v/>
      </c>
      <c r="CD1251" s="121" t="str">
        <f t="shared" si="479"/>
        <v/>
      </c>
    </row>
    <row r="1252" spans="51:82" ht="20.100000000000001" customHeight="1" x14ac:dyDescent="0.25">
      <c r="AY1252" s="134">
        <v>1223</v>
      </c>
      <c r="AZ1252" s="119">
        <f t="shared" si="483"/>
        <v>1377.8122392844871</v>
      </c>
      <c r="BA1252" s="140">
        <f t="shared" si="484"/>
        <v>1.7350365961207835E-4</v>
      </c>
      <c r="BB1252" s="140">
        <f t="shared" si="485"/>
        <v>0.81380353380257597</v>
      </c>
      <c r="BC1252" s="119" t="str">
        <f t="shared" si="486"/>
        <v/>
      </c>
      <c r="BD1252" s="119">
        <f t="shared" si="487"/>
        <v>1.7350365961207835E-4</v>
      </c>
      <c r="BE1252" s="119" t="str">
        <f t="shared" si="488"/>
        <v/>
      </c>
      <c r="BF1252" s="119">
        <f t="shared" si="489"/>
        <v>0</v>
      </c>
      <c r="BG1252" s="119">
        <f t="shared" si="490"/>
        <v>1.7350365961207835E-4</v>
      </c>
      <c r="BH1252" s="119" t="str">
        <f t="shared" si="491"/>
        <v/>
      </c>
      <c r="BM1252" s="134">
        <v>1223</v>
      </c>
      <c r="BN1252" s="119">
        <f t="shared" si="492"/>
        <v>4.3729972529520076</v>
      </c>
      <c r="BO1252" s="140">
        <f t="shared" si="493"/>
        <v>5.4666273941241517E-2</v>
      </c>
      <c r="BP1252" s="140">
        <f t="shared" si="494"/>
        <v>0.81380353380257597</v>
      </c>
      <c r="BQ1252" s="119" t="str">
        <f t="shared" si="495"/>
        <v/>
      </c>
      <c r="BR1252" s="119">
        <f t="shared" si="496"/>
        <v>5.4666273941241517E-2</v>
      </c>
      <c r="BS1252" s="119" t="str">
        <f t="shared" si="497"/>
        <v/>
      </c>
      <c r="BT1252" s="140">
        <f t="shared" si="498"/>
        <v>0</v>
      </c>
      <c r="BU1252" s="119">
        <f t="shared" si="499"/>
        <v>5.4666273941241517E-2</v>
      </c>
      <c r="BV1252" s="119" t="str">
        <f t="shared" si="500"/>
        <v/>
      </c>
      <c r="BZ1252" s="136">
        <f t="shared" si="482"/>
        <v>7.8720000000001598</v>
      </c>
      <c r="CA1252" s="119">
        <f t="shared" si="480"/>
        <v>0.34401612982062263</v>
      </c>
      <c r="CB1252" s="119">
        <f t="shared" si="481"/>
        <v>5.7753033904189843E-4</v>
      </c>
      <c r="CC1252" s="119" t="str">
        <f t="shared" si="478"/>
        <v/>
      </c>
      <c r="CD1252" s="121" t="str">
        <f t="shared" si="479"/>
        <v/>
      </c>
    </row>
    <row r="1253" spans="51:82" ht="20.100000000000001" customHeight="1" x14ac:dyDescent="0.25">
      <c r="AY1253" s="134">
        <v>1224</v>
      </c>
      <c r="AZ1253" s="119">
        <f t="shared" si="483"/>
        <v>1383.9907695054935</v>
      </c>
      <c r="BA1253" s="140">
        <f t="shared" si="484"/>
        <v>1.7288431856709343E-4</v>
      </c>
      <c r="BB1253" s="140">
        <f t="shared" si="485"/>
        <v>0.81487361838470918</v>
      </c>
      <c r="BC1253" s="119" t="str">
        <f t="shared" si="486"/>
        <v/>
      </c>
      <c r="BD1253" s="119">
        <f t="shared" si="487"/>
        <v>1.7288431856709343E-4</v>
      </c>
      <c r="BE1253" s="119" t="str">
        <f t="shared" si="488"/>
        <v/>
      </c>
      <c r="BF1253" s="119">
        <f t="shared" si="489"/>
        <v>0</v>
      </c>
      <c r="BG1253" s="119">
        <f t="shared" si="490"/>
        <v>1.7288431856709343E-4</v>
      </c>
      <c r="BH1253" s="119" t="str">
        <f t="shared" si="491"/>
        <v/>
      </c>
      <c r="BM1253" s="134">
        <v>1224</v>
      </c>
      <c r="BN1253" s="119">
        <f t="shared" si="492"/>
        <v>4.3926071061042578</v>
      </c>
      <c r="BO1253" s="140">
        <f t="shared" si="493"/>
        <v>5.4471136459393034E-2</v>
      </c>
      <c r="BP1253" s="140">
        <f t="shared" si="494"/>
        <v>0.81487361838470918</v>
      </c>
      <c r="BQ1253" s="119" t="str">
        <f t="shared" si="495"/>
        <v/>
      </c>
      <c r="BR1253" s="119">
        <f t="shared" si="496"/>
        <v>5.4471136459393034E-2</v>
      </c>
      <c r="BS1253" s="119" t="str">
        <f t="shared" si="497"/>
        <v/>
      </c>
      <c r="BT1253" s="140">
        <f t="shared" si="498"/>
        <v>0</v>
      </c>
      <c r="BU1253" s="119">
        <f t="shared" si="499"/>
        <v>5.4471136459393034E-2</v>
      </c>
      <c r="BV1253" s="119" t="str">
        <f t="shared" si="500"/>
        <v/>
      </c>
      <c r="BZ1253" s="136">
        <f t="shared" si="482"/>
        <v>7.8784000000001599</v>
      </c>
      <c r="CA1253" s="119">
        <f t="shared" si="480"/>
        <v>0.34343859948158073</v>
      </c>
      <c r="CB1253" s="119">
        <f t="shared" si="481"/>
        <v>5.7685552531261397E-4</v>
      </c>
      <c r="CC1253" s="119" t="str">
        <f t="shared" si="478"/>
        <v/>
      </c>
      <c r="CD1253" s="121" t="str">
        <f t="shared" si="479"/>
        <v/>
      </c>
    </row>
    <row r="1254" spans="51:82" ht="20.100000000000001" customHeight="1" x14ac:dyDescent="0.25">
      <c r="AY1254" s="134">
        <v>1225</v>
      </c>
      <c r="AZ1254" s="119">
        <f t="shared" si="483"/>
        <v>1390.1692997265</v>
      </c>
      <c r="BA1254" s="140">
        <f t="shared" si="484"/>
        <v>1.7226443207744098E-4</v>
      </c>
      <c r="BB1254" s="140">
        <f t="shared" si="485"/>
        <v>0.81593987465324047</v>
      </c>
      <c r="BC1254" s="119" t="str">
        <f t="shared" si="486"/>
        <v/>
      </c>
      <c r="BD1254" s="119">
        <f t="shared" si="487"/>
        <v>1.7226443207744098E-4</v>
      </c>
      <c r="BE1254" s="119" t="str">
        <f t="shared" si="488"/>
        <v/>
      </c>
      <c r="BF1254" s="119">
        <f t="shared" si="489"/>
        <v>0</v>
      </c>
      <c r="BG1254" s="119">
        <f t="shared" si="490"/>
        <v>1.7226443207744098E-4</v>
      </c>
      <c r="BH1254" s="119" t="str">
        <f t="shared" si="491"/>
        <v/>
      </c>
      <c r="BM1254" s="134">
        <v>1225</v>
      </c>
      <c r="BN1254" s="119">
        <f t="shared" si="492"/>
        <v>4.4122169592565115</v>
      </c>
      <c r="BO1254" s="140">
        <f t="shared" si="493"/>
        <v>5.4275827122796973E-2</v>
      </c>
      <c r="BP1254" s="140">
        <f t="shared" si="494"/>
        <v>0.81593987465324069</v>
      </c>
      <c r="BQ1254" s="119" t="str">
        <f t="shared" si="495"/>
        <v/>
      </c>
      <c r="BR1254" s="119">
        <f t="shared" si="496"/>
        <v>5.4275827122796973E-2</v>
      </c>
      <c r="BS1254" s="119" t="str">
        <f t="shared" si="497"/>
        <v/>
      </c>
      <c r="BT1254" s="140">
        <f t="shared" si="498"/>
        <v>0</v>
      </c>
      <c r="BU1254" s="119">
        <f t="shared" si="499"/>
        <v>5.4275827122796973E-2</v>
      </c>
      <c r="BV1254" s="119" t="str">
        <f t="shared" si="500"/>
        <v/>
      </c>
      <c r="BZ1254" s="136">
        <f t="shared" si="482"/>
        <v>7.8848000000001601</v>
      </c>
      <c r="CA1254" s="119">
        <f t="shared" si="480"/>
        <v>0.34286174395626812</v>
      </c>
      <c r="CB1254" s="119">
        <f t="shared" si="481"/>
        <v>5.7618055027192083E-4</v>
      </c>
      <c r="CC1254" s="119" t="str">
        <f t="shared" si="478"/>
        <v/>
      </c>
      <c r="CD1254" s="121" t="str">
        <f t="shared" si="479"/>
        <v/>
      </c>
    </row>
    <row r="1255" spans="51:82" ht="20.100000000000001" customHeight="1" x14ac:dyDescent="0.25">
      <c r="AY1255" s="134">
        <v>1226</v>
      </c>
      <c r="AZ1255" s="119">
        <f t="shared" si="483"/>
        <v>1396.3478299475073</v>
      </c>
      <c r="BA1255" s="140">
        <f t="shared" si="484"/>
        <v>1.7164402189949062E-4</v>
      </c>
      <c r="BB1255" s="140">
        <f t="shared" si="485"/>
        <v>0.81700229930536161</v>
      </c>
      <c r="BC1255" s="119" t="str">
        <f t="shared" si="486"/>
        <v/>
      </c>
      <c r="BD1255" s="119">
        <f t="shared" si="487"/>
        <v>1.7164402189949062E-4</v>
      </c>
      <c r="BE1255" s="119" t="str">
        <f t="shared" si="488"/>
        <v/>
      </c>
      <c r="BF1255" s="119">
        <f t="shared" si="489"/>
        <v>0</v>
      </c>
      <c r="BG1255" s="119">
        <f t="shared" si="490"/>
        <v>1.7164402189949062E-4</v>
      </c>
      <c r="BH1255" s="119" t="str">
        <f t="shared" si="491"/>
        <v/>
      </c>
      <c r="BM1255" s="134">
        <v>1226</v>
      </c>
      <c r="BN1255" s="119">
        <f t="shared" si="492"/>
        <v>4.4318268124087616</v>
      </c>
      <c r="BO1255" s="140">
        <f t="shared" si="493"/>
        <v>5.408035278629255E-2</v>
      </c>
      <c r="BP1255" s="140">
        <f t="shared" si="494"/>
        <v>0.81700229930536172</v>
      </c>
      <c r="BQ1255" s="119" t="str">
        <f t="shared" si="495"/>
        <v/>
      </c>
      <c r="BR1255" s="119">
        <f t="shared" si="496"/>
        <v>5.408035278629255E-2</v>
      </c>
      <c r="BS1255" s="119" t="str">
        <f t="shared" si="497"/>
        <v/>
      </c>
      <c r="BT1255" s="140">
        <f t="shared" si="498"/>
        <v>0</v>
      </c>
      <c r="BU1255" s="119">
        <f t="shared" si="499"/>
        <v>5.408035278629255E-2</v>
      </c>
      <c r="BV1255" s="119" t="str">
        <f t="shared" si="500"/>
        <v/>
      </c>
      <c r="BZ1255" s="136">
        <f t="shared" si="482"/>
        <v>7.8912000000001603</v>
      </c>
      <c r="CA1255" s="119">
        <f t="shared" si="480"/>
        <v>0.3422855634059962</v>
      </c>
      <c r="CB1255" s="119">
        <f t="shared" si="481"/>
        <v>5.7550541787093623E-4</v>
      </c>
      <c r="CC1255" s="119" t="str">
        <f t="shared" si="478"/>
        <v/>
      </c>
      <c r="CD1255" s="121" t="str">
        <f t="shared" si="479"/>
        <v/>
      </c>
    </row>
    <row r="1256" spans="51:82" ht="20.100000000000001" customHeight="1" x14ac:dyDescent="0.25">
      <c r="AY1256" s="134">
        <v>1227</v>
      </c>
      <c r="AZ1256" s="119">
        <f t="shared" si="483"/>
        <v>1402.5263601685137</v>
      </c>
      <c r="BA1256" s="140">
        <f t="shared" si="484"/>
        <v>1.7102310973652213E-4</v>
      </c>
      <c r="BB1256" s="140">
        <f t="shared" si="485"/>
        <v>0.81806088917252329</v>
      </c>
      <c r="BC1256" s="119" t="str">
        <f t="shared" si="486"/>
        <v/>
      </c>
      <c r="BD1256" s="119">
        <f t="shared" si="487"/>
        <v>1.7102310973652213E-4</v>
      </c>
      <c r="BE1256" s="119" t="str">
        <f t="shared" si="488"/>
        <v/>
      </c>
      <c r="BF1256" s="119">
        <f t="shared" si="489"/>
        <v>0</v>
      </c>
      <c r="BG1256" s="119">
        <f t="shared" si="490"/>
        <v>1.7102310973652213E-4</v>
      </c>
      <c r="BH1256" s="119" t="str">
        <f t="shared" si="491"/>
        <v/>
      </c>
      <c r="BM1256" s="134">
        <v>1227</v>
      </c>
      <c r="BN1256" s="119">
        <f t="shared" si="492"/>
        <v>4.4514366655610118</v>
      </c>
      <c r="BO1256" s="140">
        <f t="shared" si="493"/>
        <v>5.3884720287991503E-2</v>
      </c>
      <c r="BP1256" s="140">
        <f t="shared" si="494"/>
        <v>0.8180608891725234</v>
      </c>
      <c r="BQ1256" s="119" t="str">
        <f t="shared" si="495"/>
        <v/>
      </c>
      <c r="BR1256" s="119">
        <f t="shared" si="496"/>
        <v>5.3884720287991503E-2</v>
      </c>
      <c r="BS1256" s="119" t="str">
        <f t="shared" si="497"/>
        <v/>
      </c>
      <c r="BT1256" s="140">
        <f t="shared" si="498"/>
        <v>0</v>
      </c>
      <c r="BU1256" s="119">
        <f t="shared" si="499"/>
        <v>5.3884720287991503E-2</v>
      </c>
      <c r="BV1256" s="119" t="str">
        <f t="shared" si="500"/>
        <v/>
      </c>
      <c r="BZ1256" s="136">
        <f t="shared" si="482"/>
        <v>7.8976000000001605</v>
      </c>
      <c r="CA1256" s="119">
        <f t="shared" si="480"/>
        <v>0.34171005798812526</v>
      </c>
      <c r="CB1256" s="119">
        <f t="shared" si="481"/>
        <v>5.7483013204817635E-4</v>
      </c>
      <c r="CC1256" s="119" t="str">
        <f t="shared" si="478"/>
        <v/>
      </c>
      <c r="CD1256" s="121" t="str">
        <f t="shared" si="479"/>
        <v/>
      </c>
    </row>
    <row r="1257" spans="51:82" ht="20.100000000000001" customHeight="1" x14ac:dyDescent="0.25">
      <c r="AY1257" s="134">
        <v>1228</v>
      </c>
      <c r="AZ1257" s="119">
        <f t="shared" si="483"/>
        <v>1408.7048903895202</v>
      </c>
      <c r="BA1257" s="140">
        <f t="shared" si="484"/>
        <v>1.7040171723752942E-4</v>
      </c>
      <c r="BB1257" s="140">
        <f t="shared" si="485"/>
        <v>0.81911564122010372</v>
      </c>
      <c r="BC1257" s="119" t="str">
        <f t="shared" si="486"/>
        <v/>
      </c>
      <c r="BD1257" s="119">
        <f t="shared" si="487"/>
        <v>1.7040171723752942E-4</v>
      </c>
      <c r="BE1257" s="119" t="str">
        <f t="shared" si="488"/>
        <v/>
      </c>
      <c r="BF1257" s="119">
        <f t="shared" si="489"/>
        <v>0</v>
      </c>
      <c r="BG1257" s="119">
        <f t="shared" si="490"/>
        <v>1.7040171723752942E-4</v>
      </c>
      <c r="BH1257" s="119" t="str">
        <f t="shared" si="491"/>
        <v/>
      </c>
      <c r="BM1257" s="134">
        <v>1228</v>
      </c>
      <c r="BN1257" s="119">
        <f t="shared" si="492"/>
        <v>4.471046518713262</v>
      </c>
      <c r="BO1257" s="140">
        <f t="shared" si="493"/>
        <v>5.368893644890179E-2</v>
      </c>
      <c r="BP1257" s="140">
        <f t="shared" si="494"/>
        <v>0.81911564122010383</v>
      </c>
      <c r="BQ1257" s="119" t="str">
        <f t="shared" si="495"/>
        <v/>
      </c>
      <c r="BR1257" s="119">
        <f t="shared" si="496"/>
        <v>5.368893644890179E-2</v>
      </c>
      <c r="BS1257" s="119" t="str">
        <f t="shared" si="497"/>
        <v/>
      </c>
      <c r="BT1257" s="140">
        <f t="shared" si="498"/>
        <v>0</v>
      </c>
      <c r="BU1257" s="119">
        <f t="shared" si="499"/>
        <v>5.368893644890179E-2</v>
      </c>
      <c r="BV1257" s="119" t="str">
        <f t="shared" si="500"/>
        <v/>
      </c>
      <c r="BZ1257" s="136">
        <f t="shared" si="482"/>
        <v>7.9040000000001607</v>
      </c>
      <c r="CA1257" s="119">
        <f t="shared" si="480"/>
        <v>0.34113522785607708</v>
      </c>
      <c r="CB1257" s="119">
        <f t="shared" si="481"/>
        <v>5.7415469672933428E-4</v>
      </c>
      <c r="CC1257" s="119" t="str">
        <f t="shared" si="478"/>
        <v/>
      </c>
      <c r="CD1257" s="121" t="str">
        <f t="shared" si="479"/>
        <v/>
      </c>
    </row>
    <row r="1258" spans="51:82" ht="20.100000000000001" customHeight="1" x14ac:dyDescent="0.25">
      <c r="AY1258" s="134">
        <v>1229</v>
      </c>
      <c r="AZ1258" s="119">
        <f t="shared" si="483"/>
        <v>1414.8834206105266</v>
      </c>
      <c r="BA1258" s="140">
        <f t="shared" si="484"/>
        <v>1.6977986599603438E-4</v>
      </c>
      <c r="BB1258" s="140">
        <f t="shared" si="485"/>
        <v>0.82016655254706938</v>
      </c>
      <c r="BC1258" s="119" t="str">
        <f t="shared" si="486"/>
        <v/>
      </c>
      <c r="BD1258" s="119">
        <f t="shared" si="487"/>
        <v>1.6977986599603438E-4</v>
      </c>
      <c r="BE1258" s="119" t="str">
        <f t="shared" si="488"/>
        <v/>
      </c>
      <c r="BF1258" s="119">
        <f t="shared" si="489"/>
        <v>0</v>
      </c>
      <c r="BG1258" s="119">
        <f t="shared" si="490"/>
        <v>1.6977986599603438E-4</v>
      </c>
      <c r="BH1258" s="119" t="str">
        <f t="shared" si="491"/>
        <v/>
      </c>
      <c r="BM1258" s="134">
        <v>1229</v>
      </c>
      <c r="BN1258" s="119">
        <f t="shared" si="492"/>
        <v>4.4906563718655157</v>
      </c>
      <c r="BO1258" s="140">
        <f t="shared" si="493"/>
        <v>5.3493008072553534E-2</v>
      </c>
      <c r="BP1258" s="140">
        <f t="shared" si="494"/>
        <v>0.8201665525470696</v>
      </c>
      <c r="BQ1258" s="119" t="str">
        <f t="shared" si="495"/>
        <v/>
      </c>
      <c r="BR1258" s="119">
        <f t="shared" si="496"/>
        <v>5.3493008072553534E-2</v>
      </c>
      <c r="BS1258" s="119" t="str">
        <f t="shared" si="497"/>
        <v/>
      </c>
      <c r="BT1258" s="140">
        <f t="shared" si="498"/>
        <v>0</v>
      </c>
      <c r="BU1258" s="119">
        <f t="shared" si="499"/>
        <v>5.3493008072553534E-2</v>
      </c>
      <c r="BV1258" s="119" t="str">
        <f t="shared" si="500"/>
        <v/>
      </c>
      <c r="BZ1258" s="136">
        <f t="shared" si="482"/>
        <v>7.9104000000001609</v>
      </c>
      <c r="CA1258" s="119">
        <f t="shared" si="480"/>
        <v>0.34056107315934775</v>
      </c>
      <c r="CB1258" s="119">
        <f t="shared" si="481"/>
        <v>5.7347911582694699E-4</v>
      </c>
      <c r="CC1258" s="119" t="str">
        <f t="shared" si="478"/>
        <v/>
      </c>
      <c r="CD1258" s="121" t="str">
        <f t="shared" si="479"/>
        <v/>
      </c>
    </row>
    <row r="1259" spans="51:82" ht="20.100000000000001" customHeight="1" x14ac:dyDescent="0.25">
      <c r="AY1259" s="134">
        <v>1230</v>
      </c>
      <c r="AZ1259" s="119">
        <f t="shared" si="483"/>
        <v>1421.061950831534</v>
      </c>
      <c r="BA1259" s="140">
        <f t="shared" si="484"/>
        <v>1.6915757754890886E-4</v>
      </c>
      <c r="BB1259" s="140">
        <f t="shared" si="485"/>
        <v>0.82121362038562828</v>
      </c>
      <c r="BC1259" s="119" t="str">
        <f t="shared" si="486"/>
        <v/>
      </c>
      <c r="BD1259" s="119">
        <f t="shared" si="487"/>
        <v>1.6915757754890886E-4</v>
      </c>
      <c r="BE1259" s="119" t="str">
        <f t="shared" si="488"/>
        <v/>
      </c>
      <c r="BF1259" s="119">
        <f t="shared" si="489"/>
        <v>0</v>
      </c>
      <c r="BG1259" s="119">
        <f t="shared" si="490"/>
        <v>1.6915757754890886E-4</v>
      </c>
      <c r="BH1259" s="119" t="str">
        <f t="shared" si="491"/>
        <v/>
      </c>
      <c r="BM1259" s="134">
        <v>1230</v>
      </c>
      <c r="BN1259" s="119">
        <f t="shared" si="492"/>
        <v>4.5102662250177659</v>
      </c>
      <c r="BO1259" s="140">
        <f t="shared" si="493"/>
        <v>5.3296941944628126E-2</v>
      </c>
      <c r="BP1259" s="140">
        <f t="shared" si="494"/>
        <v>0.8212136203856284</v>
      </c>
      <c r="BQ1259" s="119" t="str">
        <f t="shared" si="495"/>
        <v/>
      </c>
      <c r="BR1259" s="119">
        <f t="shared" si="496"/>
        <v>5.3296941944628126E-2</v>
      </c>
      <c r="BS1259" s="119" t="str">
        <f t="shared" si="497"/>
        <v/>
      </c>
      <c r="BT1259" s="140">
        <f t="shared" si="498"/>
        <v>0</v>
      </c>
      <c r="BU1259" s="119">
        <f t="shared" si="499"/>
        <v>5.3296941944628126E-2</v>
      </c>
      <c r="BV1259" s="119" t="str">
        <f t="shared" si="500"/>
        <v/>
      </c>
      <c r="BZ1259" s="136">
        <f t="shared" si="482"/>
        <v>7.916800000000161</v>
      </c>
      <c r="CA1259" s="119">
        <f t="shared" si="480"/>
        <v>0.3399875940435208</v>
      </c>
      <c r="CB1259" s="119">
        <f t="shared" si="481"/>
        <v>5.7280339324111695E-4</v>
      </c>
      <c r="CC1259" s="119" t="str">
        <f t="shared" si="478"/>
        <v/>
      </c>
      <c r="CD1259" s="121" t="str">
        <f t="shared" si="479"/>
        <v/>
      </c>
    </row>
    <row r="1260" spans="51:82" ht="20.100000000000001" customHeight="1" x14ac:dyDescent="0.25">
      <c r="AY1260" s="134">
        <v>1231</v>
      </c>
      <c r="AZ1260" s="119">
        <f t="shared" si="483"/>
        <v>1427.2404810525404</v>
      </c>
      <c r="BA1260" s="140">
        <f t="shared" si="484"/>
        <v>1.6853487337520578E-4</v>
      </c>
      <c r="BB1260" s="140">
        <f t="shared" si="485"/>
        <v>0.82225684210087691</v>
      </c>
      <c r="BC1260" s="119" t="str">
        <f t="shared" si="486"/>
        <v/>
      </c>
      <c r="BD1260" s="119">
        <f t="shared" si="487"/>
        <v>1.6853487337520578E-4</v>
      </c>
      <c r="BE1260" s="119" t="str">
        <f t="shared" si="488"/>
        <v/>
      </c>
      <c r="BF1260" s="119">
        <f t="shared" si="489"/>
        <v>0</v>
      </c>
      <c r="BG1260" s="119">
        <f t="shared" si="490"/>
        <v>1.6853487337520578E-4</v>
      </c>
      <c r="BH1260" s="119" t="str">
        <f t="shared" si="491"/>
        <v/>
      </c>
      <c r="BM1260" s="134">
        <v>1231</v>
      </c>
      <c r="BN1260" s="119">
        <f t="shared" si="492"/>
        <v>4.529876078170016</v>
      </c>
      <c r="BO1260" s="140">
        <f t="shared" si="493"/>
        <v>5.3100744832589593E-2</v>
      </c>
      <c r="BP1260" s="140">
        <f t="shared" si="494"/>
        <v>0.82225684210087691</v>
      </c>
      <c r="BQ1260" s="119" t="str">
        <f t="shared" si="495"/>
        <v/>
      </c>
      <c r="BR1260" s="119">
        <f t="shared" si="496"/>
        <v>5.3100744832589593E-2</v>
      </c>
      <c r="BS1260" s="119" t="str">
        <f t="shared" si="497"/>
        <v/>
      </c>
      <c r="BT1260" s="140">
        <f t="shared" si="498"/>
        <v>0</v>
      </c>
      <c r="BU1260" s="119">
        <f t="shared" si="499"/>
        <v>5.3100744832589593E-2</v>
      </c>
      <c r="BV1260" s="119" t="str">
        <f t="shared" si="500"/>
        <v/>
      </c>
      <c r="BZ1260" s="136">
        <f t="shared" si="482"/>
        <v>7.9232000000001612</v>
      </c>
      <c r="CA1260" s="119">
        <f t="shared" si="480"/>
        <v>0.33941479065027969</v>
      </c>
      <c r="CB1260" s="119">
        <f t="shared" si="481"/>
        <v>5.7212753285801332E-4</v>
      </c>
      <c r="CC1260" s="119" t="str">
        <f t="shared" si="478"/>
        <v/>
      </c>
      <c r="CD1260" s="121" t="str">
        <f t="shared" si="479"/>
        <v/>
      </c>
    </row>
    <row r="1261" spans="51:82" ht="20.100000000000001" customHeight="1" x14ac:dyDescent="0.25">
      <c r="AY1261" s="134">
        <v>1232</v>
      </c>
      <c r="AZ1261" s="119">
        <f t="shared" si="483"/>
        <v>1433.4190112735469</v>
      </c>
      <c r="BA1261" s="140">
        <f t="shared" si="484"/>
        <v>1.6791177489499854E-4</v>
      </c>
      <c r="BB1261" s="140">
        <f t="shared" si="485"/>
        <v>0.82329621519043861</v>
      </c>
      <c r="BC1261" s="119" t="str">
        <f t="shared" si="486"/>
        <v/>
      </c>
      <c r="BD1261" s="119">
        <f t="shared" si="487"/>
        <v>1.6791177489499854E-4</v>
      </c>
      <c r="BE1261" s="119" t="str">
        <f t="shared" si="488"/>
        <v/>
      </c>
      <c r="BF1261" s="119">
        <f t="shared" si="489"/>
        <v>0</v>
      </c>
      <c r="BG1261" s="119">
        <f t="shared" si="490"/>
        <v>1.6791177489499854E-4</v>
      </c>
      <c r="BH1261" s="119" t="str">
        <f t="shared" si="491"/>
        <v/>
      </c>
      <c r="BM1261" s="134">
        <v>1232</v>
      </c>
      <c r="BN1261" s="119">
        <f t="shared" si="492"/>
        <v>4.5494859313222662</v>
      </c>
      <c r="BO1261" s="140">
        <f t="shared" si="493"/>
        <v>5.2904423485319242E-2</v>
      </c>
      <c r="BP1261" s="140">
        <f t="shared" si="494"/>
        <v>0.82329621519043872</v>
      </c>
      <c r="BQ1261" s="119" t="str">
        <f t="shared" si="495"/>
        <v/>
      </c>
      <c r="BR1261" s="119">
        <f t="shared" si="496"/>
        <v>5.2904423485319242E-2</v>
      </c>
      <c r="BS1261" s="119" t="str">
        <f t="shared" si="497"/>
        <v/>
      </c>
      <c r="BT1261" s="140">
        <f t="shared" si="498"/>
        <v>0</v>
      </c>
      <c r="BU1261" s="119">
        <f t="shared" si="499"/>
        <v>5.2904423485319242E-2</v>
      </c>
      <c r="BV1261" s="119" t="str">
        <f t="shared" si="500"/>
        <v/>
      </c>
      <c r="BZ1261" s="136">
        <f t="shared" si="482"/>
        <v>7.9296000000001614</v>
      </c>
      <c r="CA1261" s="119">
        <f t="shared" si="480"/>
        <v>0.33884266311742167</v>
      </c>
      <c r="CB1261" s="119">
        <f t="shared" si="481"/>
        <v>5.7145153855187036E-4</v>
      </c>
      <c r="CC1261" s="119" t="str">
        <f t="shared" si="478"/>
        <v/>
      </c>
      <c r="CD1261" s="121" t="str">
        <f t="shared" si="479"/>
        <v/>
      </c>
    </row>
    <row r="1262" spans="51:82" ht="20.100000000000001" customHeight="1" x14ac:dyDescent="0.25">
      <c r="AY1262" s="134">
        <v>1233</v>
      </c>
      <c r="AZ1262" s="119">
        <f t="shared" si="483"/>
        <v>1439.5975414945533</v>
      </c>
      <c r="BA1262" s="140">
        <f t="shared" si="484"/>
        <v>1.6728830346823004E-4</v>
      </c>
      <c r="BB1262" s="140">
        <f t="shared" si="485"/>
        <v>0.82433173728409703</v>
      </c>
      <c r="BC1262" s="119" t="str">
        <f t="shared" si="486"/>
        <v/>
      </c>
      <c r="BD1262" s="119">
        <f t="shared" si="487"/>
        <v>1.6728830346823004E-4</v>
      </c>
      <c r="BE1262" s="119" t="str">
        <f t="shared" si="488"/>
        <v/>
      </c>
      <c r="BF1262" s="119">
        <f t="shared" si="489"/>
        <v>0</v>
      </c>
      <c r="BG1262" s="119">
        <f t="shared" si="490"/>
        <v>1.6728830346823004E-4</v>
      </c>
      <c r="BH1262" s="119" t="str">
        <f t="shared" si="491"/>
        <v/>
      </c>
      <c r="BM1262" s="134">
        <v>1233</v>
      </c>
      <c r="BN1262" s="119">
        <f t="shared" si="492"/>
        <v>4.5690957844745199</v>
      </c>
      <c r="BO1262" s="140">
        <f t="shared" si="493"/>
        <v>5.2707984632752836E-2</v>
      </c>
      <c r="BP1262" s="140">
        <f t="shared" si="494"/>
        <v>0.82433173728409714</v>
      </c>
      <c r="BQ1262" s="119" t="str">
        <f t="shared" si="495"/>
        <v/>
      </c>
      <c r="BR1262" s="119">
        <f t="shared" si="496"/>
        <v>5.2707984632752836E-2</v>
      </c>
      <c r="BS1262" s="119" t="str">
        <f t="shared" si="497"/>
        <v/>
      </c>
      <c r="BT1262" s="140">
        <f t="shared" si="498"/>
        <v>0</v>
      </c>
      <c r="BU1262" s="119">
        <f t="shared" si="499"/>
        <v>5.2707984632752836E-2</v>
      </c>
      <c r="BV1262" s="119" t="str">
        <f t="shared" si="500"/>
        <v/>
      </c>
      <c r="BZ1262" s="136">
        <f t="shared" si="482"/>
        <v>7.9360000000001616</v>
      </c>
      <c r="CA1262" s="119">
        <f t="shared" si="480"/>
        <v>0.3382712115788698</v>
      </c>
      <c r="CB1262" s="119">
        <f t="shared" si="481"/>
        <v>5.7077541418298905E-4</v>
      </c>
      <c r="CC1262" s="119" t="str">
        <f t="shared" si="478"/>
        <v/>
      </c>
      <c r="CD1262" s="121" t="str">
        <f t="shared" si="479"/>
        <v/>
      </c>
    </row>
    <row r="1263" spans="51:82" ht="20.100000000000001" customHeight="1" x14ac:dyDescent="0.25">
      <c r="AY1263" s="134">
        <v>1234</v>
      </c>
      <c r="AZ1263" s="119">
        <f t="shared" si="483"/>
        <v>1445.7760717155606</v>
      </c>
      <c r="BA1263" s="140">
        <f t="shared" si="484"/>
        <v>1.6666448039357037E-4</v>
      </c>
      <c r="BB1263" s="140">
        <f t="shared" si="485"/>
        <v>0.82536340614341941</v>
      </c>
      <c r="BC1263" s="119" t="str">
        <f t="shared" si="486"/>
        <v/>
      </c>
      <c r="BD1263" s="119">
        <f t="shared" si="487"/>
        <v>1.6666448039357037E-4</v>
      </c>
      <c r="BE1263" s="119" t="str">
        <f t="shared" si="488"/>
        <v/>
      </c>
      <c r="BF1263" s="119">
        <f t="shared" si="489"/>
        <v>0</v>
      </c>
      <c r="BG1263" s="119">
        <f t="shared" si="490"/>
        <v>1.6666448039357037E-4</v>
      </c>
      <c r="BH1263" s="119" t="str">
        <f t="shared" si="491"/>
        <v/>
      </c>
      <c r="BM1263" s="134">
        <v>1234</v>
      </c>
      <c r="BN1263" s="119">
        <f t="shared" si="492"/>
        <v>4.5887056376267701</v>
      </c>
      <c r="BO1263" s="140">
        <f t="shared" si="493"/>
        <v>5.2511434985520876E-2</v>
      </c>
      <c r="BP1263" s="140">
        <f t="shared" si="494"/>
        <v>0.82536340614341941</v>
      </c>
      <c r="BQ1263" s="119" t="str">
        <f t="shared" si="495"/>
        <v/>
      </c>
      <c r="BR1263" s="119">
        <f t="shared" si="496"/>
        <v>5.2511434985520876E-2</v>
      </c>
      <c r="BS1263" s="119" t="str">
        <f t="shared" si="497"/>
        <v/>
      </c>
      <c r="BT1263" s="140">
        <f t="shared" si="498"/>
        <v>0</v>
      </c>
      <c r="BU1263" s="119">
        <f t="shared" si="499"/>
        <v>5.2511434985520876E-2</v>
      </c>
      <c r="BV1263" s="119" t="str">
        <f t="shared" si="500"/>
        <v/>
      </c>
      <c r="BZ1263" s="136">
        <f t="shared" si="482"/>
        <v>7.9424000000001618</v>
      </c>
      <c r="CA1263" s="119">
        <f t="shared" si="480"/>
        <v>0.33770043616468681</v>
      </c>
      <c r="CB1263" s="119">
        <f t="shared" si="481"/>
        <v>5.7009916360034607E-4</v>
      </c>
      <c r="CC1263" s="119" t="str">
        <f t="shared" si="478"/>
        <v/>
      </c>
      <c r="CD1263" s="121" t="str">
        <f t="shared" si="479"/>
        <v/>
      </c>
    </row>
    <row r="1264" spans="51:82" ht="20.100000000000001" customHeight="1" x14ac:dyDescent="0.25">
      <c r="AY1264" s="134">
        <v>1235</v>
      </c>
      <c r="AZ1264" s="119">
        <f t="shared" si="483"/>
        <v>1451.9546019365671</v>
      </c>
      <c r="BA1264" s="140">
        <f t="shared" si="484"/>
        <v>1.6604032690728407E-4</v>
      </c>
      <c r="BB1264" s="140">
        <f t="shared" si="485"/>
        <v>0.82639121966137552</v>
      </c>
      <c r="BC1264" s="119" t="str">
        <f t="shared" si="486"/>
        <v/>
      </c>
      <c r="BD1264" s="119">
        <f t="shared" si="487"/>
        <v>1.6604032690728407E-4</v>
      </c>
      <c r="BE1264" s="119" t="str">
        <f t="shared" si="488"/>
        <v/>
      </c>
      <c r="BF1264" s="119">
        <f t="shared" si="489"/>
        <v>0</v>
      </c>
      <c r="BG1264" s="119">
        <f t="shared" si="490"/>
        <v>1.6604032690728407E-4</v>
      </c>
      <c r="BH1264" s="119" t="str">
        <f t="shared" si="491"/>
        <v/>
      </c>
      <c r="BM1264" s="134">
        <v>1235</v>
      </c>
      <c r="BN1264" s="119">
        <f t="shared" si="492"/>
        <v>4.6083154907790203</v>
      </c>
      <c r="BO1264" s="140">
        <f t="shared" si="493"/>
        <v>5.23147812345914E-2</v>
      </c>
      <c r="BP1264" s="140">
        <f t="shared" si="494"/>
        <v>0.82639121966137552</v>
      </c>
      <c r="BQ1264" s="119" t="str">
        <f t="shared" si="495"/>
        <v/>
      </c>
      <c r="BR1264" s="119">
        <f t="shared" si="496"/>
        <v>5.23147812345914E-2</v>
      </c>
      <c r="BS1264" s="119" t="str">
        <f t="shared" si="497"/>
        <v/>
      </c>
      <c r="BT1264" s="140">
        <f t="shared" si="498"/>
        <v>0</v>
      </c>
      <c r="BU1264" s="119">
        <f t="shared" si="499"/>
        <v>5.23147812345914E-2</v>
      </c>
      <c r="BV1264" s="119" t="str">
        <f t="shared" si="500"/>
        <v/>
      </c>
      <c r="BZ1264" s="136">
        <f t="shared" si="482"/>
        <v>7.948800000000162</v>
      </c>
      <c r="CA1264" s="119">
        <f t="shared" si="480"/>
        <v>0.33713033700108647</v>
      </c>
      <c r="CB1264" s="119">
        <f t="shared" si="481"/>
        <v>5.694227906383742E-4</v>
      </c>
      <c r="CC1264" s="119" t="str">
        <f t="shared" si="478"/>
        <v/>
      </c>
      <c r="CD1264" s="121" t="str">
        <f t="shared" si="479"/>
        <v/>
      </c>
    </row>
    <row r="1265" spans="51:82" ht="20.100000000000001" customHeight="1" x14ac:dyDescent="0.25">
      <c r="AY1265" s="134">
        <v>1236</v>
      </c>
      <c r="AZ1265" s="119">
        <f t="shared" si="483"/>
        <v>1458.1331321575735</v>
      </c>
      <c r="BA1265" s="140">
        <f t="shared" si="484"/>
        <v>1.6541586418210587E-4</v>
      </c>
      <c r="BB1265" s="140">
        <f t="shared" si="485"/>
        <v>0.82741517586194813</v>
      </c>
      <c r="BC1265" s="119" t="str">
        <f t="shared" si="486"/>
        <v/>
      </c>
      <c r="BD1265" s="119">
        <f t="shared" si="487"/>
        <v>1.6541586418210587E-4</v>
      </c>
      <c r="BE1265" s="119" t="str">
        <f t="shared" si="488"/>
        <v/>
      </c>
      <c r="BF1265" s="119">
        <f t="shared" si="489"/>
        <v>0</v>
      </c>
      <c r="BG1265" s="119">
        <f t="shared" si="490"/>
        <v>1.6541586418210587E-4</v>
      </c>
      <c r="BH1265" s="119" t="str">
        <f t="shared" si="491"/>
        <v/>
      </c>
      <c r="BM1265" s="134">
        <v>1236</v>
      </c>
      <c r="BN1265" s="119">
        <f t="shared" si="492"/>
        <v>4.627925343931274</v>
      </c>
      <c r="BO1265" s="140">
        <f t="shared" si="493"/>
        <v>5.2118030050915976E-2</v>
      </c>
      <c r="BP1265" s="140">
        <f t="shared" si="494"/>
        <v>0.82741517586194835</v>
      </c>
      <c r="BQ1265" s="119" t="str">
        <f t="shared" si="495"/>
        <v/>
      </c>
      <c r="BR1265" s="119">
        <f t="shared" si="496"/>
        <v>5.2118030050915976E-2</v>
      </c>
      <c r="BS1265" s="119" t="str">
        <f t="shared" si="497"/>
        <v/>
      </c>
      <c r="BT1265" s="140">
        <f t="shared" si="498"/>
        <v>0</v>
      </c>
      <c r="BU1265" s="119">
        <f t="shared" si="499"/>
        <v>5.2118030050915976E-2</v>
      </c>
      <c r="BV1265" s="119" t="str">
        <f t="shared" si="500"/>
        <v/>
      </c>
      <c r="BZ1265" s="136">
        <f t="shared" si="482"/>
        <v>7.9552000000001621</v>
      </c>
      <c r="CA1265" s="119">
        <f t="shared" si="480"/>
        <v>0.33656091421044809</v>
      </c>
      <c r="CB1265" s="119">
        <f t="shared" si="481"/>
        <v>5.6874629911973784E-4</v>
      </c>
      <c r="CC1265" s="119" t="str">
        <f t="shared" si="478"/>
        <v/>
      </c>
      <c r="CD1265" s="121" t="str">
        <f t="shared" si="479"/>
        <v/>
      </c>
    </row>
    <row r="1266" spans="51:82" ht="20.100000000000001" customHeight="1" x14ac:dyDescent="0.25">
      <c r="AY1266" s="134">
        <v>1237</v>
      </c>
      <c r="AZ1266" s="119">
        <f t="shared" si="483"/>
        <v>1464.31166237858</v>
      </c>
      <c r="BA1266" s="140">
        <f t="shared" si="484"/>
        <v>1.6479111332612614E-4</v>
      </c>
      <c r="BB1266" s="140">
        <f t="shared" si="485"/>
        <v>0.82843527289973773</v>
      </c>
      <c r="BC1266" s="119" t="str">
        <f t="shared" si="486"/>
        <v/>
      </c>
      <c r="BD1266" s="119">
        <f t="shared" si="487"/>
        <v>1.6479111332612614E-4</v>
      </c>
      <c r="BE1266" s="119" t="str">
        <f t="shared" si="488"/>
        <v/>
      </c>
      <c r="BF1266" s="119">
        <f t="shared" si="489"/>
        <v>0</v>
      </c>
      <c r="BG1266" s="119">
        <f t="shared" si="490"/>
        <v>1.6479111332612614E-4</v>
      </c>
      <c r="BH1266" s="119" t="str">
        <f t="shared" si="491"/>
        <v/>
      </c>
      <c r="BM1266" s="134">
        <v>1237</v>
      </c>
      <c r="BN1266" s="119">
        <f t="shared" si="492"/>
        <v>4.6475351970835241</v>
      </c>
      <c r="BO1266" s="140">
        <f t="shared" si="493"/>
        <v>5.1921188085078673E-2</v>
      </c>
      <c r="BP1266" s="140">
        <f t="shared" si="494"/>
        <v>0.82843527289973784</v>
      </c>
      <c r="BQ1266" s="119" t="str">
        <f t="shared" si="495"/>
        <v/>
      </c>
      <c r="BR1266" s="119">
        <f t="shared" si="496"/>
        <v>5.1921188085078673E-2</v>
      </c>
      <c r="BS1266" s="119" t="str">
        <f t="shared" si="497"/>
        <v/>
      </c>
      <c r="BT1266" s="140">
        <f t="shared" si="498"/>
        <v>0</v>
      </c>
      <c r="BU1266" s="119">
        <f t="shared" si="499"/>
        <v>5.1921188085078673E-2</v>
      </c>
      <c r="BV1266" s="119" t="str">
        <f t="shared" si="500"/>
        <v/>
      </c>
      <c r="BZ1266" s="136">
        <f t="shared" si="482"/>
        <v>7.9616000000001623</v>
      </c>
      <c r="CA1266" s="119">
        <f t="shared" si="480"/>
        <v>0.33599216791132835</v>
      </c>
      <c r="CB1266" s="119">
        <f t="shared" si="481"/>
        <v>5.680696928541118E-4</v>
      </c>
      <c r="CC1266" s="119" t="str">
        <f t="shared" si="478"/>
        <v/>
      </c>
      <c r="CD1266" s="121" t="str">
        <f t="shared" si="479"/>
        <v/>
      </c>
    </row>
    <row r="1267" spans="51:82" ht="20.100000000000001" customHeight="1" x14ac:dyDescent="0.25">
      <c r="AY1267" s="134">
        <v>1238</v>
      </c>
      <c r="AZ1267" s="119">
        <f t="shared" si="483"/>
        <v>1470.4901925995873</v>
      </c>
      <c r="BA1267" s="140">
        <f t="shared" si="484"/>
        <v>1.6416609538168599E-4</v>
      </c>
      <c r="BB1267" s="140">
        <f t="shared" si="485"/>
        <v>0.829451509059559</v>
      </c>
      <c r="BC1267" s="119" t="str">
        <f t="shared" si="486"/>
        <v/>
      </c>
      <c r="BD1267" s="119">
        <f t="shared" si="487"/>
        <v>1.6416609538168599E-4</v>
      </c>
      <c r="BE1267" s="119" t="str">
        <f t="shared" si="488"/>
        <v/>
      </c>
      <c r="BF1267" s="119">
        <f t="shared" si="489"/>
        <v>0</v>
      </c>
      <c r="BG1267" s="119">
        <f t="shared" si="490"/>
        <v>1.6416609538168599E-4</v>
      </c>
      <c r="BH1267" s="119" t="str">
        <f t="shared" si="491"/>
        <v/>
      </c>
      <c r="BM1267" s="134">
        <v>1238</v>
      </c>
      <c r="BN1267" s="119">
        <f t="shared" si="492"/>
        <v>4.6671450502357743</v>
      </c>
      <c r="BO1267" s="140">
        <f t="shared" si="493"/>
        <v>5.1724261966947523E-2</v>
      </c>
      <c r="BP1267" s="140">
        <f t="shared" si="494"/>
        <v>0.829451509059559</v>
      </c>
      <c r="BQ1267" s="119" t="str">
        <f t="shared" si="495"/>
        <v/>
      </c>
      <c r="BR1267" s="119">
        <f t="shared" si="496"/>
        <v>5.1724261966947523E-2</v>
      </c>
      <c r="BS1267" s="119" t="str">
        <f t="shared" si="497"/>
        <v/>
      </c>
      <c r="BT1267" s="140">
        <f t="shared" si="498"/>
        <v>0</v>
      </c>
      <c r="BU1267" s="119">
        <f t="shared" si="499"/>
        <v>5.1724261966947523E-2</v>
      </c>
      <c r="BV1267" s="119" t="str">
        <f t="shared" si="500"/>
        <v/>
      </c>
      <c r="BZ1267" s="136">
        <f t="shared" si="482"/>
        <v>7.9680000000001625</v>
      </c>
      <c r="CA1267" s="119">
        <f t="shared" si="480"/>
        <v>0.33542409821847424</v>
      </c>
      <c r="CB1267" s="119">
        <f t="shared" si="481"/>
        <v>5.6739297563762614E-4</v>
      </c>
      <c r="CC1267" s="119" t="str">
        <f t="shared" si="478"/>
        <v/>
      </c>
      <c r="CD1267" s="121" t="str">
        <f t="shared" si="479"/>
        <v/>
      </c>
    </row>
    <row r="1268" spans="51:82" ht="20.100000000000001" customHeight="1" x14ac:dyDescent="0.25">
      <c r="AY1268" s="134">
        <v>1239</v>
      </c>
      <c r="AZ1268" s="119">
        <f t="shared" si="483"/>
        <v>1476.6687228205938</v>
      </c>
      <c r="BA1268" s="140">
        <f t="shared" si="484"/>
        <v>1.6354083132428127E-4</v>
      </c>
      <c r="BB1268" s="140">
        <f t="shared" si="485"/>
        <v>0.83046388275603122</v>
      </c>
      <c r="BC1268" s="119" t="str">
        <f t="shared" si="486"/>
        <v/>
      </c>
      <c r="BD1268" s="119">
        <f t="shared" si="487"/>
        <v>1.6354083132428127E-4</v>
      </c>
      <c r="BE1268" s="119" t="str">
        <f t="shared" si="488"/>
        <v/>
      </c>
      <c r="BF1268" s="119">
        <f t="shared" si="489"/>
        <v>0</v>
      </c>
      <c r="BG1268" s="119">
        <f t="shared" si="490"/>
        <v>1.6354083132428127E-4</v>
      </c>
      <c r="BH1268" s="119" t="str">
        <f t="shared" si="491"/>
        <v/>
      </c>
      <c r="BM1268" s="134">
        <v>1239</v>
      </c>
      <c r="BN1268" s="119">
        <f t="shared" si="492"/>
        <v>4.6867549033880245</v>
      </c>
      <c r="BO1268" s="140">
        <f t="shared" si="493"/>
        <v>5.1527258305329553E-2</v>
      </c>
      <c r="BP1268" s="140">
        <f t="shared" si="494"/>
        <v>0.83046388275603122</v>
      </c>
      <c r="BQ1268" s="119" t="str">
        <f t="shared" si="495"/>
        <v/>
      </c>
      <c r="BR1268" s="119">
        <f t="shared" si="496"/>
        <v>5.1527258305329553E-2</v>
      </c>
      <c r="BS1268" s="119" t="str">
        <f t="shared" si="497"/>
        <v/>
      </c>
      <c r="BT1268" s="140">
        <f t="shared" si="498"/>
        <v>0</v>
      </c>
      <c r="BU1268" s="119">
        <f t="shared" si="499"/>
        <v>5.1527258305329553E-2</v>
      </c>
      <c r="BV1268" s="119" t="str">
        <f t="shared" si="500"/>
        <v/>
      </c>
      <c r="BZ1268" s="136">
        <f t="shared" si="482"/>
        <v>7.9744000000001627</v>
      </c>
      <c r="CA1268" s="119">
        <f t="shared" si="480"/>
        <v>0.33485670524283662</v>
      </c>
      <c r="CB1268" s="119">
        <f t="shared" si="481"/>
        <v>5.6671615125430952E-4</v>
      </c>
      <c r="CC1268" s="119" t="str">
        <f t="shared" si="478"/>
        <v/>
      </c>
      <c r="CD1268" s="121" t="str">
        <f t="shared" si="479"/>
        <v/>
      </c>
    </row>
    <row r="1269" spans="51:82" ht="20.100000000000001" customHeight="1" x14ac:dyDescent="0.25">
      <c r="AY1269" s="134">
        <v>1240</v>
      </c>
      <c r="AZ1269" s="119">
        <f t="shared" si="483"/>
        <v>1482.8472530416002</v>
      </c>
      <c r="BA1269" s="140">
        <f t="shared" si="484"/>
        <v>1.6291534206147604E-4</v>
      </c>
      <c r="BB1269" s="140">
        <f t="shared" si="485"/>
        <v>0.83147239253316219</v>
      </c>
      <c r="BC1269" s="119" t="str">
        <f t="shared" si="486"/>
        <v/>
      </c>
      <c r="BD1269" s="119">
        <f t="shared" si="487"/>
        <v>1.6291534206147604E-4</v>
      </c>
      <c r="BE1269" s="119" t="str">
        <f t="shared" si="488"/>
        <v/>
      </c>
      <c r="BF1269" s="119">
        <f t="shared" si="489"/>
        <v>0</v>
      </c>
      <c r="BG1269" s="119">
        <f t="shared" si="490"/>
        <v>1.6291534206147604E-4</v>
      </c>
      <c r="BH1269" s="119" t="str">
        <f t="shared" si="491"/>
        <v/>
      </c>
      <c r="BM1269" s="134">
        <v>1240</v>
      </c>
      <c r="BN1269" s="119">
        <f t="shared" si="492"/>
        <v>4.7063647565402782</v>
      </c>
      <c r="BO1269" s="140">
        <f t="shared" si="493"/>
        <v>5.1330183687628282E-2</v>
      </c>
      <c r="BP1269" s="140">
        <f t="shared" si="494"/>
        <v>0.8314723925331623</v>
      </c>
      <c r="BQ1269" s="119" t="str">
        <f t="shared" si="495"/>
        <v/>
      </c>
      <c r="BR1269" s="119">
        <f t="shared" si="496"/>
        <v>5.1330183687628282E-2</v>
      </c>
      <c r="BS1269" s="119" t="str">
        <f t="shared" si="497"/>
        <v/>
      </c>
      <c r="BT1269" s="140">
        <f t="shared" si="498"/>
        <v>0</v>
      </c>
      <c r="BU1269" s="119">
        <f t="shared" si="499"/>
        <v>5.1330183687628282E-2</v>
      </c>
      <c r="BV1269" s="119" t="str">
        <f t="shared" si="500"/>
        <v/>
      </c>
      <c r="BZ1269" s="136">
        <f t="shared" si="482"/>
        <v>7.9808000000001629</v>
      </c>
      <c r="CA1269" s="119">
        <f t="shared" si="480"/>
        <v>0.33428998909158231</v>
      </c>
      <c r="CB1269" s="119">
        <f t="shared" si="481"/>
        <v>5.6603922347603364E-4</v>
      </c>
      <c r="CC1269" s="119" t="str">
        <f t="shared" si="478"/>
        <v/>
      </c>
      <c r="CD1269" s="121" t="str">
        <f t="shared" si="479"/>
        <v/>
      </c>
    </row>
    <row r="1270" spans="51:82" ht="20.100000000000001" customHeight="1" x14ac:dyDescent="0.25">
      <c r="AY1270" s="134">
        <v>1241</v>
      </c>
      <c r="AZ1270" s="119">
        <f t="shared" si="483"/>
        <v>1489.0257832626066</v>
      </c>
      <c r="BA1270" s="140">
        <f t="shared" si="484"/>
        <v>1.6228964843182601E-4</v>
      </c>
      <c r="BB1270" s="140">
        <f t="shared" si="485"/>
        <v>0.83247703706392528</v>
      </c>
      <c r="BC1270" s="119" t="str">
        <f t="shared" si="486"/>
        <v/>
      </c>
      <c r="BD1270" s="119">
        <f t="shared" si="487"/>
        <v>1.6228964843182601E-4</v>
      </c>
      <c r="BE1270" s="119" t="str">
        <f t="shared" si="488"/>
        <v/>
      </c>
      <c r="BF1270" s="119">
        <f t="shared" si="489"/>
        <v>0</v>
      </c>
      <c r="BG1270" s="119">
        <f t="shared" si="490"/>
        <v>1.6228964843182601E-4</v>
      </c>
      <c r="BH1270" s="119" t="str">
        <f t="shared" si="491"/>
        <v/>
      </c>
      <c r="BM1270" s="134">
        <v>1241</v>
      </c>
      <c r="BN1270" s="119">
        <f t="shared" si="492"/>
        <v>4.7259746096925284</v>
      </c>
      <c r="BO1270" s="140">
        <f t="shared" si="493"/>
        <v>5.1133044679504684E-2</v>
      </c>
      <c r="BP1270" s="140">
        <f t="shared" si="494"/>
        <v>0.8324770370639254</v>
      </c>
      <c r="BQ1270" s="119" t="str">
        <f t="shared" si="495"/>
        <v/>
      </c>
      <c r="BR1270" s="119">
        <f t="shared" si="496"/>
        <v>5.1133044679504684E-2</v>
      </c>
      <c r="BS1270" s="119" t="str">
        <f t="shared" si="497"/>
        <v/>
      </c>
      <c r="BT1270" s="140">
        <f t="shared" si="498"/>
        <v>0</v>
      </c>
      <c r="BU1270" s="119">
        <f t="shared" si="499"/>
        <v>5.1133044679504684E-2</v>
      </c>
      <c r="BV1270" s="119" t="str">
        <f t="shared" si="500"/>
        <v/>
      </c>
      <c r="BZ1270" s="136">
        <f t="shared" si="482"/>
        <v>7.9872000000001631</v>
      </c>
      <c r="CA1270" s="119">
        <f t="shared" si="480"/>
        <v>0.33372394986810627</v>
      </c>
      <c r="CB1270" s="119">
        <f t="shared" si="481"/>
        <v>5.6536219606001525E-4</v>
      </c>
      <c r="CC1270" s="119" t="str">
        <f t="shared" si="478"/>
        <v/>
      </c>
      <c r="CD1270" s="121" t="str">
        <f t="shared" si="479"/>
        <v/>
      </c>
    </row>
    <row r="1271" spans="51:82" ht="20.100000000000001" customHeight="1" x14ac:dyDescent="0.25">
      <c r="AY1271" s="134">
        <v>1242</v>
      </c>
      <c r="AZ1271" s="119">
        <f t="shared" si="483"/>
        <v>1495.204313483614</v>
      </c>
      <c r="BA1271" s="140">
        <f t="shared" si="484"/>
        <v>1.6166377120381111E-4</v>
      </c>
      <c r="BB1271" s="140">
        <f t="shared" si="485"/>
        <v>0.83347781514982966</v>
      </c>
      <c r="BC1271" s="119" t="str">
        <f t="shared" si="486"/>
        <v/>
      </c>
      <c r="BD1271" s="119">
        <f t="shared" si="487"/>
        <v>1.6166377120381111E-4</v>
      </c>
      <c r="BE1271" s="119" t="str">
        <f t="shared" si="488"/>
        <v/>
      </c>
      <c r="BF1271" s="119">
        <f t="shared" si="489"/>
        <v>0</v>
      </c>
      <c r="BG1271" s="119">
        <f t="shared" si="490"/>
        <v>1.6166377120381111E-4</v>
      </c>
      <c r="BH1271" s="119" t="str">
        <f t="shared" si="491"/>
        <v/>
      </c>
      <c r="BM1271" s="134">
        <v>1242</v>
      </c>
      <c r="BN1271" s="119">
        <f t="shared" si="492"/>
        <v>4.7455844628447785</v>
      </c>
      <c r="BO1271" s="140">
        <f t="shared" si="493"/>
        <v>5.093584782454072E-2</v>
      </c>
      <c r="BP1271" s="140">
        <f t="shared" si="494"/>
        <v>0.83347781514982966</v>
      </c>
      <c r="BQ1271" s="119" t="str">
        <f t="shared" si="495"/>
        <v/>
      </c>
      <c r="BR1271" s="119">
        <f t="shared" si="496"/>
        <v>5.093584782454072E-2</v>
      </c>
      <c r="BS1271" s="119" t="str">
        <f t="shared" si="497"/>
        <v/>
      </c>
      <c r="BT1271" s="140">
        <f t="shared" si="498"/>
        <v>0</v>
      </c>
      <c r="BU1271" s="119">
        <f t="shared" si="499"/>
        <v>5.093584782454072E-2</v>
      </c>
      <c r="BV1271" s="119" t="str">
        <f t="shared" si="500"/>
        <v/>
      </c>
      <c r="BZ1271" s="136">
        <f t="shared" si="482"/>
        <v>7.9936000000001632</v>
      </c>
      <c r="CA1271" s="119">
        <f t="shared" si="480"/>
        <v>0.33315858767204626</v>
      </c>
      <c r="CB1271" s="119">
        <f t="shared" si="481"/>
        <v>5.6468507275270197E-4</v>
      </c>
      <c r="CC1271" s="119" t="str">
        <f t="shared" si="478"/>
        <v/>
      </c>
      <c r="CD1271" s="121" t="str">
        <f t="shared" si="479"/>
        <v/>
      </c>
    </row>
    <row r="1272" spans="51:82" ht="20.100000000000001" customHeight="1" x14ac:dyDescent="0.25">
      <c r="AY1272" s="134">
        <v>1243</v>
      </c>
      <c r="AZ1272" s="119">
        <f t="shared" si="483"/>
        <v>1501.3828437046204</v>
      </c>
      <c r="BA1272" s="140">
        <f t="shared" si="484"/>
        <v>1.610377310747787E-4</v>
      </c>
      <c r="BB1272" s="140">
        <f t="shared" si="485"/>
        <v>0.83447472572048331</v>
      </c>
      <c r="BC1272" s="119" t="str">
        <f t="shared" si="486"/>
        <v/>
      </c>
      <c r="BD1272" s="119">
        <f t="shared" si="487"/>
        <v>1.610377310747787E-4</v>
      </c>
      <c r="BE1272" s="119" t="str">
        <f t="shared" si="488"/>
        <v/>
      </c>
      <c r="BF1272" s="119">
        <f t="shared" si="489"/>
        <v>0</v>
      </c>
      <c r="BG1272" s="119">
        <f t="shared" si="490"/>
        <v>1.610377310747787E-4</v>
      </c>
      <c r="BH1272" s="119" t="str">
        <f t="shared" si="491"/>
        <v/>
      </c>
      <c r="BM1272" s="134">
        <v>1243</v>
      </c>
      <c r="BN1272" s="119">
        <f t="shared" si="492"/>
        <v>4.7651943159970322</v>
      </c>
      <c r="BO1272" s="140">
        <f t="shared" si="493"/>
        <v>5.0738599643906271E-2</v>
      </c>
      <c r="BP1272" s="140">
        <f t="shared" si="494"/>
        <v>0.83447472572048342</v>
      </c>
      <c r="BQ1272" s="119" t="str">
        <f t="shared" si="495"/>
        <v/>
      </c>
      <c r="BR1272" s="119">
        <f t="shared" si="496"/>
        <v>5.0738599643906271E-2</v>
      </c>
      <c r="BS1272" s="119" t="str">
        <f t="shared" si="497"/>
        <v/>
      </c>
      <c r="BT1272" s="140">
        <f t="shared" si="498"/>
        <v>0</v>
      </c>
      <c r="BU1272" s="119">
        <f t="shared" si="499"/>
        <v>5.0738599643906271E-2</v>
      </c>
      <c r="BV1272" s="119" t="str">
        <f t="shared" si="500"/>
        <v/>
      </c>
      <c r="BZ1272" s="136">
        <f t="shared" si="482"/>
        <v>8.0000000000001634</v>
      </c>
      <c r="CA1272" s="119">
        <f t="shared" si="480"/>
        <v>0.33259390259929356</v>
      </c>
      <c r="CB1272" s="119">
        <f t="shared" si="481"/>
        <v>5.6400785728660807E-4</v>
      </c>
      <c r="CC1272" s="119" t="str">
        <f t="shared" si="478"/>
        <v/>
      </c>
      <c r="CD1272" s="121" t="str">
        <f t="shared" si="479"/>
        <v/>
      </c>
    </row>
    <row r="1273" spans="51:82" ht="20.100000000000001" customHeight="1" x14ac:dyDescent="0.25">
      <c r="AY1273" s="134">
        <v>1244</v>
      </c>
      <c r="AZ1273" s="119">
        <f t="shared" si="483"/>
        <v>1507.5613739256269</v>
      </c>
      <c r="BA1273" s="140">
        <f t="shared" si="484"/>
        <v>1.6041154866989487E-4</v>
      </c>
      <c r="BB1273" s="140">
        <f t="shared" si="485"/>
        <v>0.83546776783315169</v>
      </c>
      <c r="BC1273" s="119" t="str">
        <f t="shared" si="486"/>
        <v/>
      </c>
      <c r="BD1273" s="119">
        <f t="shared" si="487"/>
        <v>1.6041154866989487E-4</v>
      </c>
      <c r="BE1273" s="119" t="str">
        <f t="shared" si="488"/>
        <v/>
      </c>
      <c r="BF1273" s="119">
        <f t="shared" si="489"/>
        <v>0</v>
      </c>
      <c r="BG1273" s="119">
        <f t="shared" si="490"/>
        <v>1.6041154866989487E-4</v>
      </c>
      <c r="BH1273" s="119" t="str">
        <f t="shared" si="491"/>
        <v/>
      </c>
      <c r="BM1273" s="134">
        <v>1244</v>
      </c>
      <c r="BN1273" s="119">
        <f t="shared" si="492"/>
        <v>4.7848041691492824</v>
      </c>
      <c r="BO1273" s="140">
        <f t="shared" si="493"/>
        <v>5.0541306636029092E-2</v>
      </c>
      <c r="BP1273" s="140">
        <f t="shared" si="494"/>
        <v>0.83546776783315191</v>
      </c>
      <c r="BQ1273" s="119" t="str">
        <f t="shared" si="495"/>
        <v/>
      </c>
      <c r="BR1273" s="119">
        <f t="shared" si="496"/>
        <v>5.0541306636029092E-2</v>
      </c>
      <c r="BS1273" s="119" t="str">
        <f t="shared" si="497"/>
        <v/>
      </c>
      <c r="BT1273" s="140">
        <f t="shared" si="498"/>
        <v>0</v>
      </c>
      <c r="BU1273" s="119">
        <f t="shared" si="499"/>
        <v>5.0541306636029092E-2</v>
      </c>
      <c r="BV1273" s="119" t="str">
        <f t="shared" si="500"/>
        <v/>
      </c>
      <c r="BZ1273" s="136">
        <f t="shared" si="482"/>
        <v>8.0064000000001627</v>
      </c>
      <c r="CA1273" s="119">
        <f t="shared" si="480"/>
        <v>0.33202989474200695</v>
      </c>
      <c r="CB1273" s="119">
        <f t="shared" si="481"/>
        <v>5.6333055338209093E-4</v>
      </c>
      <c r="CC1273" s="119" t="str">
        <f t="shared" si="478"/>
        <v/>
      </c>
      <c r="CD1273" s="121" t="str">
        <f t="shared" si="479"/>
        <v/>
      </c>
    </row>
    <row r="1274" spans="51:82" ht="20.100000000000001" customHeight="1" x14ac:dyDescent="0.25">
      <c r="AY1274" s="134">
        <v>1245</v>
      </c>
      <c r="AZ1274" s="119">
        <f t="shared" si="483"/>
        <v>1513.7399041466333</v>
      </c>
      <c r="BA1274" s="140">
        <f t="shared" si="484"/>
        <v>1.5978524454110711E-4</v>
      </c>
      <c r="BB1274" s="140">
        <f t="shared" si="485"/>
        <v>0.83645694067230758</v>
      </c>
      <c r="BC1274" s="119" t="str">
        <f t="shared" si="486"/>
        <v/>
      </c>
      <c r="BD1274" s="119">
        <f t="shared" si="487"/>
        <v>1.5978524454110711E-4</v>
      </c>
      <c r="BE1274" s="119" t="str">
        <f t="shared" si="488"/>
        <v/>
      </c>
      <c r="BF1274" s="119">
        <f t="shared" si="489"/>
        <v>0</v>
      </c>
      <c r="BG1274" s="119">
        <f t="shared" si="490"/>
        <v>1.5978524454110711E-4</v>
      </c>
      <c r="BH1274" s="119" t="str">
        <f t="shared" si="491"/>
        <v/>
      </c>
      <c r="BM1274" s="134">
        <v>1245</v>
      </c>
      <c r="BN1274" s="119">
        <f t="shared" si="492"/>
        <v>4.8044140223015326</v>
      </c>
      <c r="BO1274" s="140">
        <f t="shared" si="493"/>
        <v>5.0343975276267633E-2</v>
      </c>
      <c r="BP1274" s="140">
        <f t="shared" si="494"/>
        <v>0.8364569406723078</v>
      </c>
      <c r="BQ1274" s="119" t="str">
        <f t="shared" si="495"/>
        <v/>
      </c>
      <c r="BR1274" s="119">
        <f t="shared" si="496"/>
        <v>5.0343975276267633E-2</v>
      </c>
      <c r="BS1274" s="119" t="str">
        <f t="shared" si="497"/>
        <v/>
      </c>
      <c r="BT1274" s="140">
        <f t="shared" si="498"/>
        <v>0</v>
      </c>
      <c r="BU1274" s="119">
        <f t="shared" si="499"/>
        <v>5.0343975276267633E-2</v>
      </c>
      <c r="BV1274" s="119" t="str">
        <f t="shared" si="500"/>
        <v/>
      </c>
      <c r="BZ1274" s="136">
        <f t="shared" si="482"/>
        <v>8.012800000000162</v>
      </c>
      <c r="CA1274" s="119">
        <f t="shared" si="480"/>
        <v>0.33146656418862486</v>
      </c>
      <c r="CB1274" s="119">
        <f t="shared" si="481"/>
        <v>5.626531647466293E-4</v>
      </c>
      <c r="CC1274" s="119" t="str">
        <f t="shared" si="478"/>
        <v/>
      </c>
      <c r="CD1274" s="121" t="str">
        <f t="shared" si="479"/>
        <v/>
      </c>
    </row>
    <row r="1275" spans="51:82" ht="20.100000000000001" customHeight="1" x14ac:dyDescent="0.25">
      <c r="AY1275" s="134">
        <v>1246</v>
      </c>
      <c r="AZ1275" s="119">
        <f t="shared" si="483"/>
        <v>1519.9184343676407</v>
      </c>
      <c r="BA1275" s="140">
        <f t="shared" si="484"/>
        <v>1.5915883916611619E-4</v>
      </c>
      <c r="BB1275" s="140">
        <f t="shared" si="485"/>
        <v>0.83744224354917574</v>
      </c>
      <c r="BC1275" s="119" t="str">
        <f t="shared" si="486"/>
        <v/>
      </c>
      <c r="BD1275" s="119">
        <f t="shared" si="487"/>
        <v>1.5915883916611619E-4</v>
      </c>
      <c r="BE1275" s="119" t="str">
        <f t="shared" si="488"/>
        <v/>
      </c>
      <c r="BF1275" s="119">
        <f t="shared" si="489"/>
        <v>0</v>
      </c>
      <c r="BG1275" s="119">
        <f t="shared" si="490"/>
        <v>1.5915883916611619E-4</v>
      </c>
      <c r="BH1275" s="119" t="str">
        <f t="shared" si="491"/>
        <v/>
      </c>
      <c r="BM1275" s="134">
        <v>1246</v>
      </c>
      <c r="BN1275" s="119">
        <f t="shared" si="492"/>
        <v>4.8240238754537828</v>
      </c>
      <c r="BO1275" s="140">
        <f t="shared" si="493"/>
        <v>5.0146612016587246E-2</v>
      </c>
      <c r="BP1275" s="140">
        <f t="shared" si="494"/>
        <v>0.83744224354917574</v>
      </c>
      <c r="BQ1275" s="119" t="str">
        <f t="shared" si="495"/>
        <v/>
      </c>
      <c r="BR1275" s="119">
        <f t="shared" si="496"/>
        <v>5.0146612016587246E-2</v>
      </c>
      <c r="BS1275" s="119" t="str">
        <f t="shared" si="497"/>
        <v/>
      </c>
      <c r="BT1275" s="140">
        <f t="shared" si="498"/>
        <v>0</v>
      </c>
      <c r="BU1275" s="119">
        <f t="shared" si="499"/>
        <v>5.0146612016587246E-2</v>
      </c>
      <c r="BV1275" s="119" t="str">
        <f t="shared" si="500"/>
        <v/>
      </c>
      <c r="BZ1275" s="136">
        <f t="shared" si="482"/>
        <v>8.0192000000001613</v>
      </c>
      <c r="CA1275" s="119">
        <f t="shared" si="480"/>
        <v>0.33090391102387823</v>
      </c>
      <c r="CB1275" s="119">
        <f t="shared" si="481"/>
        <v>5.6197569507432377E-4</v>
      </c>
      <c r="CC1275" s="119" t="str">
        <f t="shared" si="478"/>
        <v/>
      </c>
      <c r="CD1275" s="121" t="str">
        <f t="shared" si="479"/>
        <v/>
      </c>
    </row>
    <row r="1276" spans="51:82" ht="20.100000000000001" customHeight="1" x14ac:dyDescent="0.25">
      <c r="AY1276" s="134">
        <v>1247</v>
      </c>
      <c r="AZ1276" s="119">
        <f t="shared" si="483"/>
        <v>1526.0969645886471</v>
      </c>
      <c r="BA1276" s="140">
        <f t="shared" si="484"/>
        <v>1.5853235294735807E-4</v>
      </c>
      <c r="BB1276" s="140">
        <f t="shared" si="485"/>
        <v>0.83842367590127065</v>
      </c>
      <c r="BC1276" s="119" t="str">
        <f t="shared" si="486"/>
        <v/>
      </c>
      <c r="BD1276" s="119">
        <f t="shared" si="487"/>
        <v>1.5853235294735807E-4</v>
      </c>
      <c r="BE1276" s="119" t="str">
        <f t="shared" si="488"/>
        <v/>
      </c>
      <c r="BF1276" s="119">
        <f t="shared" si="489"/>
        <v>0</v>
      </c>
      <c r="BG1276" s="119">
        <f t="shared" si="490"/>
        <v>1.5853235294735807E-4</v>
      </c>
      <c r="BH1276" s="119" t="str">
        <f t="shared" si="491"/>
        <v/>
      </c>
      <c r="BM1276" s="134">
        <v>1247</v>
      </c>
      <c r="BN1276" s="119">
        <f t="shared" si="492"/>
        <v>4.8436337286060365</v>
      </c>
      <c r="BO1276" s="140">
        <f t="shared" si="493"/>
        <v>4.9949223285239333E-2</v>
      </c>
      <c r="BP1276" s="140">
        <f t="shared" si="494"/>
        <v>0.83842367590127087</v>
      </c>
      <c r="BQ1276" s="119" t="str">
        <f t="shared" si="495"/>
        <v/>
      </c>
      <c r="BR1276" s="119">
        <f t="shared" si="496"/>
        <v>4.9949223285239333E-2</v>
      </c>
      <c r="BS1276" s="119" t="str">
        <f t="shared" si="497"/>
        <v/>
      </c>
      <c r="BT1276" s="140">
        <f t="shared" si="498"/>
        <v>0</v>
      </c>
      <c r="BU1276" s="119">
        <f t="shared" si="499"/>
        <v>4.9949223285239333E-2</v>
      </c>
      <c r="BV1276" s="119" t="str">
        <f t="shared" si="500"/>
        <v/>
      </c>
      <c r="BZ1276" s="136">
        <f t="shared" si="482"/>
        <v>8.0256000000001606</v>
      </c>
      <c r="CA1276" s="119">
        <f t="shared" si="480"/>
        <v>0.3303419353288039</v>
      </c>
      <c r="CB1276" s="119">
        <f t="shared" si="481"/>
        <v>5.6129814804861677E-4</v>
      </c>
      <c r="CC1276" s="119" t="str">
        <f t="shared" si="478"/>
        <v/>
      </c>
      <c r="CD1276" s="121" t="str">
        <f t="shared" si="479"/>
        <v/>
      </c>
    </row>
    <row r="1277" spans="51:82" ht="20.100000000000001" customHeight="1" x14ac:dyDescent="0.25">
      <c r="AY1277" s="134">
        <v>1248</v>
      </c>
      <c r="AZ1277" s="119">
        <f t="shared" si="483"/>
        <v>1532.2754948096535</v>
      </c>
      <c r="BA1277" s="140">
        <f t="shared" si="484"/>
        <v>1.5790580621099563E-4</v>
      </c>
      <c r="BB1277" s="140">
        <f t="shared" si="485"/>
        <v>0.8394012372919295</v>
      </c>
      <c r="BC1277" s="119" t="str">
        <f t="shared" si="486"/>
        <v/>
      </c>
      <c r="BD1277" s="119">
        <f t="shared" si="487"/>
        <v>1.5790580621099563E-4</v>
      </c>
      <c r="BE1277" s="119" t="str">
        <f t="shared" si="488"/>
        <v/>
      </c>
      <c r="BF1277" s="119">
        <f t="shared" si="489"/>
        <v>0</v>
      </c>
      <c r="BG1277" s="119">
        <f t="shared" si="490"/>
        <v>1.5790580621099563E-4</v>
      </c>
      <c r="BH1277" s="119" t="str">
        <f t="shared" si="491"/>
        <v/>
      </c>
      <c r="BM1277" s="134">
        <v>1248</v>
      </c>
      <c r="BN1277" s="119">
        <f t="shared" si="492"/>
        <v>4.8632435817582866</v>
      </c>
      <c r="BO1277" s="140">
        <f t="shared" si="493"/>
        <v>4.9751815486443848E-2</v>
      </c>
      <c r="BP1277" s="140">
        <f t="shared" si="494"/>
        <v>0.83940123729192961</v>
      </c>
      <c r="BQ1277" s="119" t="str">
        <f t="shared" si="495"/>
        <v/>
      </c>
      <c r="BR1277" s="119">
        <f t="shared" si="496"/>
        <v>4.9751815486443848E-2</v>
      </c>
      <c r="BS1277" s="119" t="str">
        <f t="shared" si="497"/>
        <v/>
      </c>
      <c r="BT1277" s="140">
        <f t="shared" si="498"/>
        <v>0</v>
      </c>
      <c r="BU1277" s="119">
        <f t="shared" si="499"/>
        <v>4.9751815486443848E-2</v>
      </c>
      <c r="BV1277" s="119" t="str">
        <f t="shared" si="500"/>
        <v/>
      </c>
      <c r="BZ1277" s="136">
        <f t="shared" si="482"/>
        <v>8.0320000000001599</v>
      </c>
      <c r="CA1277" s="119">
        <f t="shared" si="480"/>
        <v>0.32978063718075529</v>
      </c>
      <c r="CB1277" s="119">
        <f t="shared" si="481"/>
        <v>5.6062052733835133E-4</v>
      </c>
      <c r="CC1277" s="119" t="str">
        <f t="shared" ref="CC1277:CC1340" si="501">IF(CA1277&lt;(1-$BY$26),CB1277,"")</f>
        <v/>
      </c>
      <c r="CD1277" s="121" t="str">
        <f t="shared" ref="CD1277:CD1340" si="502">IF(CA1277&lt;(1-$BY$32),CB1277,"")</f>
        <v/>
      </c>
    </row>
    <row r="1278" spans="51:82" ht="20.100000000000001" customHeight="1" x14ac:dyDescent="0.25">
      <c r="AY1278" s="134">
        <v>1249</v>
      </c>
      <c r="AZ1278" s="119">
        <f t="shared" si="483"/>
        <v>1538.45402503066</v>
      </c>
      <c r="BA1278" s="140">
        <f t="shared" si="484"/>
        <v>1.5727921920592064E-4</v>
      </c>
      <c r="BB1278" s="140">
        <f t="shared" si="485"/>
        <v>0.84037492740983633</v>
      </c>
      <c r="BC1278" s="119" t="str">
        <f t="shared" si="486"/>
        <v/>
      </c>
      <c r="BD1278" s="119">
        <f t="shared" si="487"/>
        <v>1.5727921920592064E-4</v>
      </c>
      <c r="BE1278" s="119" t="str">
        <f t="shared" si="488"/>
        <v/>
      </c>
      <c r="BF1278" s="119">
        <f t="shared" si="489"/>
        <v>0</v>
      </c>
      <c r="BG1278" s="119">
        <f t="shared" si="490"/>
        <v>1.5727921920592064E-4</v>
      </c>
      <c r="BH1278" s="119" t="str">
        <f t="shared" si="491"/>
        <v/>
      </c>
      <c r="BM1278" s="134">
        <v>1249</v>
      </c>
      <c r="BN1278" s="119">
        <f t="shared" si="492"/>
        <v>4.8828534349105368</v>
      </c>
      <c r="BO1278" s="140">
        <f t="shared" si="493"/>
        <v>4.9554395000074664E-2</v>
      </c>
      <c r="BP1278" s="140">
        <f t="shared" si="494"/>
        <v>0.84037492740983644</v>
      </c>
      <c r="BQ1278" s="119" t="str">
        <f t="shared" si="495"/>
        <v/>
      </c>
      <c r="BR1278" s="119">
        <f t="shared" si="496"/>
        <v>4.9554395000074664E-2</v>
      </c>
      <c r="BS1278" s="119" t="str">
        <f t="shared" si="497"/>
        <v/>
      </c>
      <c r="BT1278" s="140">
        <f t="shared" si="498"/>
        <v>0</v>
      </c>
      <c r="BU1278" s="119">
        <f t="shared" si="499"/>
        <v>4.9554395000074664E-2</v>
      </c>
      <c r="BV1278" s="119" t="str">
        <f t="shared" si="500"/>
        <v/>
      </c>
      <c r="BZ1278" s="136">
        <f t="shared" si="482"/>
        <v>8.0384000000001592</v>
      </c>
      <c r="CA1278" s="119">
        <f t="shared" si="480"/>
        <v>0.32922001665341694</v>
      </c>
      <c r="CB1278" s="119">
        <f t="shared" si="481"/>
        <v>5.599428365997694E-4</v>
      </c>
      <c r="CC1278" s="119" t="str">
        <f t="shared" si="501"/>
        <v/>
      </c>
      <c r="CD1278" s="121" t="str">
        <f t="shared" si="502"/>
        <v/>
      </c>
    </row>
    <row r="1279" spans="51:82" ht="20.100000000000001" customHeight="1" x14ac:dyDescent="0.25">
      <c r="AY1279" s="134">
        <v>1250</v>
      </c>
      <c r="AZ1279" s="119">
        <f t="shared" si="483"/>
        <v>1544.6325552516673</v>
      </c>
      <c r="BA1279" s="140">
        <f t="shared" si="484"/>
        <v>1.5665261210276576E-4</v>
      </c>
      <c r="BB1279" s="140">
        <f t="shared" si="485"/>
        <v>0.84134474606854304</v>
      </c>
      <c r="BC1279" s="119" t="str">
        <f t="shared" si="486"/>
        <v/>
      </c>
      <c r="BD1279" s="119">
        <f t="shared" si="487"/>
        <v>1.5665261210276576E-4</v>
      </c>
      <c r="BE1279" s="119" t="str">
        <f t="shared" si="488"/>
        <v/>
      </c>
      <c r="BF1279" s="119">
        <f t="shared" si="489"/>
        <v>0</v>
      </c>
      <c r="BG1279" s="119">
        <f t="shared" si="490"/>
        <v>1.5665261210276576E-4</v>
      </c>
      <c r="BH1279" s="119" t="str">
        <f t="shared" si="491"/>
        <v/>
      </c>
      <c r="BM1279" s="134">
        <v>1250</v>
      </c>
      <c r="BN1279" s="119">
        <f t="shared" si="492"/>
        <v>4.902463288062787</v>
      </c>
      <c r="BO1279" s="140">
        <f t="shared" si="493"/>
        <v>4.935696818134834E-2</v>
      </c>
      <c r="BP1279" s="140">
        <f t="shared" si="494"/>
        <v>0.84134474606854304</v>
      </c>
      <c r="BQ1279" s="119" t="str">
        <f t="shared" si="495"/>
        <v/>
      </c>
      <c r="BR1279" s="119">
        <f t="shared" si="496"/>
        <v>4.935696818134834E-2</v>
      </c>
      <c r="BS1279" s="119" t="str">
        <f t="shared" si="497"/>
        <v/>
      </c>
      <c r="BT1279" s="140">
        <f t="shared" si="498"/>
        <v>0</v>
      </c>
      <c r="BU1279" s="119">
        <f t="shared" si="499"/>
        <v>4.935696818134834E-2</v>
      </c>
      <c r="BV1279" s="119" t="str">
        <f t="shared" si="500"/>
        <v/>
      </c>
      <c r="BZ1279" s="136">
        <f t="shared" si="482"/>
        <v>8.0448000000001585</v>
      </c>
      <c r="CA1279" s="119">
        <f t="shared" si="480"/>
        <v>0.32866007381681717</v>
      </c>
      <c r="CB1279" s="119">
        <f t="shared" si="481"/>
        <v>5.5926507947862136E-4</v>
      </c>
      <c r="CC1279" s="119" t="str">
        <f t="shared" si="501"/>
        <v/>
      </c>
      <c r="CD1279" s="121" t="str">
        <f t="shared" si="502"/>
        <v/>
      </c>
    </row>
    <row r="1280" spans="51:82" ht="20.100000000000001" customHeight="1" x14ac:dyDescent="0.25">
      <c r="AY1280" s="134">
        <v>1251</v>
      </c>
      <c r="AZ1280" s="119">
        <f t="shared" si="483"/>
        <v>1550.8110854726738</v>
      </c>
      <c r="BA1280" s="140">
        <f t="shared" si="484"/>
        <v>1.5602600499292719E-4</v>
      </c>
      <c r="BB1280" s="140">
        <f t="shared" si="485"/>
        <v>0.84231069320598129</v>
      </c>
      <c r="BC1280" s="119" t="str">
        <f t="shared" si="486"/>
        <v/>
      </c>
      <c r="BD1280" s="119">
        <f t="shared" si="487"/>
        <v>1.5602600499292719E-4</v>
      </c>
      <c r="BE1280" s="119" t="str">
        <f t="shared" si="488"/>
        <v/>
      </c>
      <c r="BF1280" s="119">
        <f t="shared" si="489"/>
        <v>0</v>
      </c>
      <c r="BG1280" s="119">
        <f t="shared" si="490"/>
        <v>1.5602600499292719E-4</v>
      </c>
      <c r="BH1280" s="119" t="str">
        <f t="shared" si="491"/>
        <v/>
      </c>
      <c r="BM1280" s="134">
        <v>1251</v>
      </c>
      <c r="BN1280" s="119">
        <f t="shared" si="492"/>
        <v>4.9220731412150407</v>
      </c>
      <c r="BO1280" s="140">
        <f t="shared" si="493"/>
        <v>4.9159541360516111E-2</v>
      </c>
      <c r="BP1280" s="140">
        <f t="shared" si="494"/>
        <v>0.8423106932059814</v>
      </c>
      <c r="BQ1280" s="119" t="str">
        <f t="shared" si="495"/>
        <v/>
      </c>
      <c r="BR1280" s="119">
        <f t="shared" si="496"/>
        <v>4.9159541360516111E-2</v>
      </c>
      <c r="BS1280" s="119" t="str">
        <f t="shared" si="497"/>
        <v/>
      </c>
      <c r="BT1280" s="140">
        <f t="shared" si="498"/>
        <v>0</v>
      </c>
      <c r="BU1280" s="119">
        <f t="shared" si="499"/>
        <v>4.9159541360516111E-2</v>
      </c>
      <c r="BV1280" s="119" t="str">
        <f t="shared" si="500"/>
        <v/>
      </c>
      <c r="BZ1280" s="136">
        <f t="shared" si="482"/>
        <v>8.0512000000001578</v>
      </c>
      <c r="CA1280" s="119">
        <f t="shared" si="480"/>
        <v>0.32810080873733855</v>
      </c>
      <c r="CB1280" s="119">
        <f t="shared" si="481"/>
        <v>5.5858725960544753E-4</v>
      </c>
      <c r="CC1280" s="119" t="str">
        <f t="shared" si="501"/>
        <v/>
      </c>
      <c r="CD1280" s="121" t="str">
        <f t="shared" si="502"/>
        <v/>
      </c>
    </row>
    <row r="1281" spans="51:82" ht="20.100000000000001" customHeight="1" x14ac:dyDescent="0.25">
      <c r="AY1281" s="134">
        <v>1252</v>
      </c>
      <c r="AZ1281" s="119">
        <f t="shared" si="483"/>
        <v>1556.9896156936802</v>
      </c>
      <c r="BA1281" s="140">
        <f t="shared" si="484"/>
        <v>1.5539941788759632E-4</v>
      </c>
      <c r="BB1281" s="140">
        <f t="shared" si="485"/>
        <v>0.84327276888397151</v>
      </c>
      <c r="BC1281" s="119" t="str">
        <f t="shared" si="486"/>
        <v/>
      </c>
      <c r="BD1281" s="119">
        <f t="shared" si="487"/>
        <v>1.5539941788759632E-4</v>
      </c>
      <c r="BE1281" s="119" t="str">
        <f t="shared" si="488"/>
        <v/>
      </c>
      <c r="BF1281" s="119">
        <f t="shared" si="489"/>
        <v>0</v>
      </c>
      <c r="BG1281" s="119">
        <f t="shared" si="490"/>
        <v>1.5539941788759632E-4</v>
      </c>
      <c r="BH1281" s="119" t="str">
        <f t="shared" si="491"/>
        <v/>
      </c>
      <c r="BM1281" s="134">
        <v>1252</v>
      </c>
      <c r="BN1281" s="119">
        <f t="shared" si="492"/>
        <v>4.9416829943672909</v>
      </c>
      <c r="BO1281" s="140">
        <f t="shared" si="493"/>
        <v>4.896212084255902E-2</v>
      </c>
      <c r="BP1281" s="140">
        <f t="shared" si="494"/>
        <v>0.84327276888397162</v>
      </c>
      <c r="BQ1281" s="119" t="str">
        <f t="shared" si="495"/>
        <v/>
      </c>
      <c r="BR1281" s="119">
        <f t="shared" si="496"/>
        <v>4.896212084255902E-2</v>
      </c>
      <c r="BS1281" s="119" t="str">
        <f t="shared" si="497"/>
        <v/>
      </c>
      <c r="BT1281" s="140">
        <f t="shared" si="498"/>
        <v>0</v>
      </c>
      <c r="BU1281" s="119">
        <f t="shared" si="499"/>
        <v>4.896212084255902E-2</v>
      </c>
      <c r="BV1281" s="119" t="str">
        <f t="shared" si="500"/>
        <v/>
      </c>
      <c r="BZ1281" s="136">
        <f t="shared" si="482"/>
        <v>8.0576000000001571</v>
      </c>
      <c r="CA1281" s="119">
        <f t="shared" si="480"/>
        <v>0.3275422214777331</v>
      </c>
      <c r="CB1281" s="119">
        <f t="shared" si="481"/>
        <v>5.5790938059985251E-4</v>
      </c>
      <c r="CC1281" s="119" t="str">
        <f t="shared" si="501"/>
        <v/>
      </c>
      <c r="CD1281" s="121" t="str">
        <f t="shared" si="502"/>
        <v/>
      </c>
    </row>
    <row r="1282" spans="51:82" ht="20.100000000000001" customHeight="1" x14ac:dyDescent="0.25">
      <c r="AY1282" s="134">
        <v>1253</v>
      </c>
      <c r="AZ1282" s="119">
        <f t="shared" si="483"/>
        <v>1563.1681459146866</v>
      </c>
      <c r="BA1282" s="140">
        <f t="shared" si="484"/>
        <v>1.547728707168029E-4</v>
      </c>
      <c r="BB1282" s="140">
        <f t="shared" si="485"/>
        <v>0.84423097328772312</v>
      </c>
      <c r="BC1282" s="119" t="str">
        <f t="shared" si="486"/>
        <v/>
      </c>
      <c r="BD1282" s="119">
        <f t="shared" si="487"/>
        <v>1.547728707168029E-4</v>
      </c>
      <c r="BE1282" s="119" t="str">
        <f t="shared" si="488"/>
        <v/>
      </c>
      <c r="BF1282" s="119">
        <f t="shared" si="489"/>
        <v>0</v>
      </c>
      <c r="BG1282" s="119">
        <f t="shared" si="490"/>
        <v>1.547728707168029E-4</v>
      </c>
      <c r="BH1282" s="119" t="str">
        <f t="shared" si="491"/>
        <v/>
      </c>
      <c r="BM1282" s="134">
        <v>1253</v>
      </c>
      <c r="BN1282" s="119">
        <f t="shared" si="492"/>
        <v>4.961292847519541</v>
      </c>
      <c r="BO1282" s="140">
        <f t="shared" si="493"/>
        <v>4.8764712906886193E-2</v>
      </c>
      <c r="BP1282" s="140">
        <f t="shared" si="494"/>
        <v>0.84423097328772323</v>
      </c>
      <c r="BQ1282" s="119" t="str">
        <f t="shared" si="495"/>
        <v/>
      </c>
      <c r="BR1282" s="119">
        <f t="shared" si="496"/>
        <v>4.8764712906886193E-2</v>
      </c>
      <c r="BS1282" s="119" t="str">
        <f t="shared" si="497"/>
        <v/>
      </c>
      <c r="BT1282" s="140">
        <f t="shared" si="498"/>
        <v>0</v>
      </c>
      <c r="BU1282" s="119">
        <f t="shared" si="499"/>
        <v>4.8764712906886193E-2</v>
      </c>
      <c r="BV1282" s="119" t="str">
        <f t="shared" si="500"/>
        <v/>
      </c>
      <c r="BZ1282" s="136">
        <f t="shared" si="482"/>
        <v>8.0640000000001564</v>
      </c>
      <c r="CA1282" s="119">
        <f t="shared" si="480"/>
        <v>0.32698431209713325</v>
      </c>
      <c r="CB1282" s="119">
        <f t="shared" si="481"/>
        <v>5.5723144606850683E-4</v>
      </c>
      <c r="CC1282" s="119" t="str">
        <f t="shared" si="501"/>
        <v/>
      </c>
      <c r="CD1282" s="121" t="str">
        <f t="shared" si="502"/>
        <v/>
      </c>
    </row>
    <row r="1283" spans="51:82" ht="20.100000000000001" customHeight="1" x14ac:dyDescent="0.25">
      <c r="AY1283" s="134">
        <v>1254</v>
      </c>
      <c r="AZ1283" s="119">
        <f t="shared" si="483"/>
        <v>1569.346676135694</v>
      </c>
      <c r="BA1283" s="140">
        <f t="shared" si="484"/>
        <v>1.5414638332846787E-4</v>
      </c>
      <c r="BB1283" s="140">
        <f t="shared" si="485"/>
        <v>0.84518530672533121</v>
      </c>
      <c r="BC1283" s="119" t="str">
        <f t="shared" si="486"/>
        <v/>
      </c>
      <c r="BD1283" s="119">
        <f t="shared" si="487"/>
        <v>1.5414638332846787E-4</v>
      </c>
      <c r="BE1283" s="119" t="str">
        <f t="shared" si="488"/>
        <v/>
      </c>
      <c r="BF1283" s="119">
        <f t="shared" si="489"/>
        <v>0</v>
      </c>
      <c r="BG1283" s="119">
        <f t="shared" si="490"/>
        <v>1.5414638332846787E-4</v>
      </c>
      <c r="BH1283" s="119" t="str">
        <f t="shared" si="491"/>
        <v/>
      </c>
      <c r="BM1283" s="134">
        <v>1254</v>
      </c>
      <c r="BN1283" s="119">
        <f t="shared" si="492"/>
        <v>4.9809027006717947</v>
      </c>
      <c r="BO1283" s="140">
        <f t="shared" si="493"/>
        <v>4.8567323807036503E-2</v>
      </c>
      <c r="BP1283" s="140">
        <f t="shared" si="494"/>
        <v>0.84518530672533143</v>
      </c>
      <c r="BQ1283" s="119" t="str">
        <f t="shared" si="495"/>
        <v/>
      </c>
      <c r="BR1283" s="119">
        <f t="shared" si="496"/>
        <v>4.8567323807036503E-2</v>
      </c>
      <c r="BS1283" s="119" t="str">
        <f t="shared" si="497"/>
        <v/>
      </c>
      <c r="BT1283" s="140">
        <f t="shared" si="498"/>
        <v>0</v>
      </c>
      <c r="BU1283" s="119">
        <f t="shared" si="499"/>
        <v>4.8567323807036503E-2</v>
      </c>
      <c r="BV1283" s="119" t="str">
        <f t="shared" si="500"/>
        <v/>
      </c>
      <c r="BZ1283" s="136">
        <f t="shared" si="482"/>
        <v>8.0704000000001557</v>
      </c>
      <c r="CA1283" s="119">
        <f t="shared" si="480"/>
        <v>0.32642708065106474</v>
      </c>
      <c r="CB1283" s="119">
        <f t="shared" si="481"/>
        <v>5.5655345960553548E-4</v>
      </c>
      <c r="CC1283" s="119" t="str">
        <f t="shared" si="501"/>
        <v/>
      </c>
      <c r="CD1283" s="121" t="str">
        <f t="shared" si="502"/>
        <v/>
      </c>
    </row>
    <row r="1284" spans="51:82" ht="20.100000000000001" customHeight="1" x14ac:dyDescent="0.25">
      <c r="AY1284" s="134">
        <v>1255</v>
      </c>
      <c r="AZ1284" s="119">
        <f t="shared" si="483"/>
        <v>1575.5252063567004</v>
      </c>
      <c r="BA1284" s="140">
        <f t="shared" si="484"/>
        <v>1.5351997548746711E-4</v>
      </c>
      <c r="BB1284" s="140">
        <f t="shared" si="485"/>
        <v>0.84613576962726511</v>
      </c>
      <c r="BC1284" s="119" t="str">
        <f t="shared" si="486"/>
        <v/>
      </c>
      <c r="BD1284" s="119">
        <f t="shared" si="487"/>
        <v>1.5351997548746711E-4</v>
      </c>
      <c r="BE1284" s="119" t="str">
        <f t="shared" si="488"/>
        <v/>
      </c>
      <c r="BF1284" s="119">
        <f t="shared" si="489"/>
        <v>0</v>
      </c>
      <c r="BG1284" s="119">
        <f t="shared" si="490"/>
        <v>1.5351997548746711E-4</v>
      </c>
      <c r="BH1284" s="119" t="str">
        <f t="shared" si="491"/>
        <v/>
      </c>
      <c r="BM1284" s="134">
        <v>1255</v>
      </c>
      <c r="BN1284" s="119">
        <f t="shared" si="492"/>
        <v>5.0005125538240449</v>
      </c>
      <c r="BO1284" s="140">
        <f t="shared" si="493"/>
        <v>4.8369959770383587E-2</v>
      </c>
      <c r="BP1284" s="140">
        <f t="shared" si="494"/>
        <v>0.84613576962726522</v>
      </c>
      <c r="BQ1284" s="119" t="str">
        <f t="shared" si="495"/>
        <v/>
      </c>
      <c r="BR1284" s="119">
        <f t="shared" si="496"/>
        <v>4.8369959770383587E-2</v>
      </c>
      <c r="BS1284" s="119" t="str">
        <f t="shared" si="497"/>
        <v/>
      </c>
      <c r="BT1284" s="140">
        <f t="shared" si="498"/>
        <v>0</v>
      </c>
      <c r="BU1284" s="119">
        <f t="shared" si="499"/>
        <v>4.8369959770383587E-2</v>
      </c>
      <c r="BV1284" s="119" t="str">
        <f t="shared" si="500"/>
        <v/>
      </c>
      <c r="BZ1284" s="136">
        <f t="shared" si="482"/>
        <v>8.076800000000155</v>
      </c>
      <c r="CA1284" s="119">
        <f t="shared" si="480"/>
        <v>0.3258705271914592</v>
      </c>
      <c r="CB1284" s="119">
        <f t="shared" si="481"/>
        <v>5.5587542479168528E-4</v>
      </c>
      <c r="CC1284" s="119" t="str">
        <f t="shared" si="501"/>
        <v/>
      </c>
      <c r="CD1284" s="121" t="str">
        <f t="shared" si="502"/>
        <v/>
      </c>
    </row>
    <row r="1285" spans="51:82" ht="20.100000000000001" customHeight="1" x14ac:dyDescent="0.25">
      <c r="AY1285" s="134">
        <v>1256</v>
      </c>
      <c r="AZ1285" s="119">
        <f t="shared" si="483"/>
        <v>1581.7037365777069</v>
      </c>
      <c r="BA1285" s="140">
        <f t="shared" si="484"/>
        <v>1.5289366687470436E-4</v>
      </c>
      <c r="BB1285" s="140">
        <f t="shared" si="485"/>
        <v>0.84708236254585356</v>
      </c>
      <c r="BC1285" s="119" t="str">
        <f t="shared" si="486"/>
        <v/>
      </c>
      <c r="BD1285" s="119">
        <f t="shared" si="487"/>
        <v>1.5289366687470436E-4</v>
      </c>
      <c r="BE1285" s="119" t="str">
        <f t="shared" si="488"/>
        <v/>
      </c>
      <c r="BF1285" s="119">
        <f t="shared" si="489"/>
        <v>0</v>
      </c>
      <c r="BG1285" s="119">
        <f t="shared" si="490"/>
        <v>1.5289366687470436E-4</v>
      </c>
      <c r="BH1285" s="119" t="str">
        <f t="shared" si="491"/>
        <v/>
      </c>
      <c r="BM1285" s="134">
        <v>1256</v>
      </c>
      <c r="BN1285" s="119">
        <f t="shared" si="492"/>
        <v>5.0201224069762951</v>
      </c>
      <c r="BO1285" s="140">
        <f t="shared" si="493"/>
        <v>4.8172626997843838E-2</v>
      </c>
      <c r="BP1285" s="140">
        <f t="shared" si="494"/>
        <v>0.84708236254585367</v>
      </c>
      <c r="BQ1285" s="119" t="str">
        <f t="shared" si="495"/>
        <v/>
      </c>
      <c r="BR1285" s="119">
        <f t="shared" si="496"/>
        <v>4.8172626997843838E-2</v>
      </c>
      <c r="BS1285" s="119" t="str">
        <f t="shared" si="497"/>
        <v/>
      </c>
      <c r="BT1285" s="140">
        <f t="shared" si="498"/>
        <v>0</v>
      </c>
      <c r="BU1285" s="119">
        <f t="shared" si="499"/>
        <v>4.8172626997843838E-2</v>
      </c>
      <c r="BV1285" s="119" t="str">
        <f t="shared" si="500"/>
        <v/>
      </c>
      <c r="BZ1285" s="136">
        <f t="shared" si="482"/>
        <v>8.0832000000001543</v>
      </c>
      <c r="CA1285" s="119">
        <f t="shared" si="480"/>
        <v>0.32531465176666752</v>
      </c>
      <c r="CB1285" s="119">
        <f t="shared" si="481"/>
        <v>5.5519734519748898E-4</v>
      </c>
      <c r="CC1285" s="119" t="str">
        <f t="shared" si="501"/>
        <v/>
      </c>
      <c r="CD1285" s="121" t="str">
        <f t="shared" si="502"/>
        <v/>
      </c>
    </row>
    <row r="1286" spans="51:82" ht="20.100000000000001" customHeight="1" x14ac:dyDescent="0.25">
      <c r="AY1286" s="134">
        <v>1257</v>
      </c>
      <c r="AZ1286" s="119">
        <f t="shared" si="483"/>
        <v>1587.8822667987133</v>
      </c>
      <c r="BA1286" s="140">
        <f t="shared" si="484"/>
        <v>1.5226747708619632E-4</v>
      </c>
      <c r="BB1286" s="140">
        <f t="shared" si="485"/>
        <v>0.84802508615476246</v>
      </c>
      <c r="BC1286" s="119" t="str">
        <f t="shared" si="486"/>
        <v/>
      </c>
      <c r="BD1286" s="119">
        <f t="shared" si="487"/>
        <v>1.5226747708619632E-4</v>
      </c>
      <c r="BE1286" s="119" t="str">
        <f t="shared" si="488"/>
        <v/>
      </c>
      <c r="BF1286" s="119">
        <f t="shared" si="489"/>
        <v>0</v>
      </c>
      <c r="BG1286" s="119">
        <f t="shared" si="490"/>
        <v>1.5226747708619632E-4</v>
      </c>
      <c r="BH1286" s="119" t="str">
        <f t="shared" si="491"/>
        <v/>
      </c>
      <c r="BM1286" s="134">
        <v>1257</v>
      </c>
      <c r="BN1286" s="119">
        <f t="shared" si="492"/>
        <v>5.0397322601285452</v>
      </c>
      <c r="BO1286" s="140">
        <f t="shared" si="493"/>
        <v>4.7975331663587924E-2</v>
      </c>
      <c r="BP1286" s="140">
        <f t="shared" si="494"/>
        <v>0.84802508615476258</v>
      </c>
      <c r="BQ1286" s="119" t="str">
        <f t="shared" si="495"/>
        <v/>
      </c>
      <c r="BR1286" s="119">
        <f t="shared" si="496"/>
        <v>4.7975331663587924E-2</v>
      </c>
      <c r="BS1286" s="119" t="str">
        <f t="shared" si="497"/>
        <v/>
      </c>
      <c r="BT1286" s="140">
        <f t="shared" si="498"/>
        <v>0</v>
      </c>
      <c r="BU1286" s="119">
        <f t="shared" si="499"/>
        <v>4.7975331663587924E-2</v>
      </c>
      <c r="BV1286" s="119" t="str">
        <f t="shared" si="500"/>
        <v/>
      </c>
      <c r="BZ1286" s="136">
        <f t="shared" si="482"/>
        <v>8.0896000000001536</v>
      </c>
      <c r="CA1286" s="119">
        <f t="shared" si="480"/>
        <v>0.32475945442147003</v>
      </c>
      <c r="CB1286" s="119">
        <f t="shared" si="481"/>
        <v>5.5451922437854684E-4</v>
      </c>
      <c r="CC1286" s="119" t="str">
        <f t="shared" si="501"/>
        <v/>
      </c>
      <c r="CD1286" s="121" t="str">
        <f t="shared" si="502"/>
        <v/>
      </c>
    </row>
    <row r="1287" spans="51:82" ht="20.100000000000001" customHeight="1" x14ac:dyDescent="0.25">
      <c r="AY1287" s="134">
        <v>1258</v>
      </c>
      <c r="AZ1287" s="119">
        <f t="shared" si="483"/>
        <v>1594.0607970197207</v>
      </c>
      <c r="BA1287" s="140">
        <f t="shared" si="484"/>
        <v>1.5164142563216682E-4</v>
      </c>
      <c r="BB1287" s="140">
        <f t="shared" si="485"/>
        <v>0.84896394124846797</v>
      </c>
      <c r="BC1287" s="119" t="str">
        <f t="shared" si="486"/>
        <v/>
      </c>
      <c r="BD1287" s="119">
        <f t="shared" si="487"/>
        <v>1.5164142563216682E-4</v>
      </c>
      <c r="BE1287" s="119" t="str">
        <f t="shared" si="488"/>
        <v/>
      </c>
      <c r="BF1287" s="119">
        <f t="shared" si="489"/>
        <v>0</v>
      </c>
      <c r="BG1287" s="119">
        <f t="shared" si="490"/>
        <v>1.5164142563216682E-4</v>
      </c>
      <c r="BH1287" s="119" t="str">
        <f t="shared" si="491"/>
        <v/>
      </c>
      <c r="BM1287" s="134">
        <v>1258</v>
      </c>
      <c r="BN1287" s="119">
        <f t="shared" si="492"/>
        <v>5.059342113280799</v>
      </c>
      <c r="BO1287" s="140">
        <f t="shared" si="493"/>
        <v>4.7778079914755606E-2</v>
      </c>
      <c r="BP1287" s="140">
        <f t="shared" si="494"/>
        <v>0.84896394124846797</v>
      </c>
      <c r="BQ1287" s="119" t="str">
        <f t="shared" si="495"/>
        <v/>
      </c>
      <c r="BR1287" s="119">
        <f t="shared" si="496"/>
        <v>4.7778079914755606E-2</v>
      </c>
      <c r="BS1287" s="119" t="str">
        <f t="shared" si="497"/>
        <v/>
      </c>
      <c r="BT1287" s="140">
        <f t="shared" si="498"/>
        <v>0</v>
      </c>
      <c r="BU1287" s="119">
        <f t="shared" si="499"/>
        <v>4.7778079914755606E-2</v>
      </c>
      <c r="BV1287" s="119" t="str">
        <f t="shared" si="500"/>
        <v/>
      </c>
      <c r="BZ1287" s="136">
        <f t="shared" si="482"/>
        <v>8.0960000000001529</v>
      </c>
      <c r="CA1287" s="119">
        <f t="shared" si="480"/>
        <v>0.32420493519709148</v>
      </c>
      <c r="CB1287" s="119">
        <f t="shared" si="481"/>
        <v>5.5384106587946791E-4</v>
      </c>
      <c r="CC1287" s="119" t="str">
        <f t="shared" si="501"/>
        <v/>
      </c>
      <c r="CD1287" s="121" t="str">
        <f t="shared" si="502"/>
        <v/>
      </c>
    </row>
    <row r="1288" spans="51:82" ht="20.100000000000001" customHeight="1" x14ac:dyDescent="0.25">
      <c r="AY1288" s="134">
        <v>1259</v>
      </c>
      <c r="AZ1288" s="119">
        <f t="shared" si="483"/>
        <v>1600.2393272407271</v>
      </c>
      <c r="BA1288" s="140">
        <f t="shared" si="484"/>
        <v>1.5101553193615263E-4</v>
      </c>
      <c r="BB1288" s="140">
        <f t="shared" si="485"/>
        <v>0.84989892874172257</v>
      </c>
      <c r="BC1288" s="119" t="str">
        <f t="shared" si="486"/>
        <v/>
      </c>
      <c r="BD1288" s="119">
        <f t="shared" si="487"/>
        <v>1.5101553193615263E-4</v>
      </c>
      <c r="BE1288" s="119" t="str">
        <f t="shared" si="488"/>
        <v/>
      </c>
      <c r="BF1288" s="119">
        <f t="shared" si="489"/>
        <v>0</v>
      </c>
      <c r="BG1288" s="119">
        <f t="shared" si="490"/>
        <v>1.5101553193615263E-4</v>
      </c>
      <c r="BH1288" s="119" t="str">
        <f t="shared" si="491"/>
        <v/>
      </c>
      <c r="BM1288" s="134">
        <v>1259</v>
      </c>
      <c r="BN1288" s="119">
        <f t="shared" si="492"/>
        <v>5.0789519664330491</v>
      </c>
      <c r="BO1288" s="140">
        <f t="shared" si="493"/>
        <v>4.7580877871173897E-2</v>
      </c>
      <c r="BP1288" s="140">
        <f t="shared" si="494"/>
        <v>0.84989892874172268</v>
      </c>
      <c r="BQ1288" s="119" t="str">
        <f t="shared" si="495"/>
        <v/>
      </c>
      <c r="BR1288" s="119">
        <f t="shared" si="496"/>
        <v>4.7580877871173897E-2</v>
      </c>
      <c r="BS1288" s="119" t="str">
        <f t="shared" si="497"/>
        <v/>
      </c>
      <c r="BT1288" s="140">
        <f t="shared" si="498"/>
        <v>0</v>
      </c>
      <c r="BU1288" s="119">
        <f t="shared" si="499"/>
        <v>4.7580877871173897E-2</v>
      </c>
      <c r="BV1288" s="119" t="str">
        <f t="shared" si="500"/>
        <v/>
      </c>
      <c r="BZ1288" s="136">
        <f t="shared" si="482"/>
        <v>8.1024000000001521</v>
      </c>
      <c r="CA1288" s="119">
        <f t="shared" si="480"/>
        <v>0.32365109413121201</v>
      </c>
      <c r="CB1288" s="119">
        <f t="shared" si="481"/>
        <v>5.531628732312055E-4</v>
      </c>
      <c r="CC1288" s="119" t="str">
        <f t="shared" si="501"/>
        <v/>
      </c>
      <c r="CD1288" s="121" t="str">
        <f t="shared" si="502"/>
        <v/>
      </c>
    </row>
    <row r="1289" spans="51:82" ht="20.100000000000001" customHeight="1" x14ac:dyDescent="0.25">
      <c r="AY1289" s="134">
        <v>1260</v>
      </c>
      <c r="AZ1289" s="119">
        <f t="shared" si="483"/>
        <v>1606.4178574617335</v>
      </c>
      <c r="BA1289" s="140">
        <f t="shared" si="484"/>
        <v>1.5038981533411878E-4</v>
      </c>
      <c r="BB1289" s="140">
        <f t="shared" si="485"/>
        <v>0.85083004966901854</v>
      </c>
      <c r="BC1289" s="119">
        <f t="shared" si="486"/>
        <v>1.5038981533411878E-4</v>
      </c>
      <c r="BD1289" s="119" t="str">
        <f t="shared" si="487"/>
        <v/>
      </c>
      <c r="BE1289" s="119" t="str">
        <f t="shared" si="488"/>
        <v/>
      </c>
      <c r="BF1289" s="119">
        <f t="shared" si="489"/>
        <v>0</v>
      </c>
      <c r="BG1289" s="119">
        <f t="shared" si="490"/>
        <v>1.5038981533411878E-4</v>
      </c>
      <c r="BH1289" s="119" t="str">
        <f t="shared" si="491"/>
        <v/>
      </c>
      <c r="BM1289" s="134">
        <v>1260</v>
      </c>
      <c r="BN1289" s="119">
        <f t="shared" si="492"/>
        <v>5.0985618195852993</v>
      </c>
      <c r="BO1289" s="140">
        <f t="shared" si="493"/>
        <v>4.7383731625078328E-2</v>
      </c>
      <c r="BP1289" s="140">
        <f t="shared" si="494"/>
        <v>0.85083004966901865</v>
      </c>
      <c r="BQ1289" s="119">
        <f t="shared" si="495"/>
        <v>4.7383731625078328E-2</v>
      </c>
      <c r="BR1289" s="119" t="str">
        <f t="shared" si="496"/>
        <v/>
      </c>
      <c r="BS1289" s="119" t="str">
        <f t="shared" si="497"/>
        <v/>
      </c>
      <c r="BT1289" s="140">
        <f t="shared" si="498"/>
        <v>0</v>
      </c>
      <c r="BU1289" s="119">
        <f t="shared" si="499"/>
        <v>4.7383731625078328E-2</v>
      </c>
      <c r="BV1289" s="119" t="str">
        <f t="shared" si="500"/>
        <v/>
      </c>
      <c r="BZ1289" s="136">
        <f t="shared" si="482"/>
        <v>8.1088000000001514</v>
      </c>
      <c r="CA1289" s="119">
        <f t="shared" si="480"/>
        <v>0.32309793125798081</v>
      </c>
      <c r="CB1289" s="119">
        <f t="shared" si="481"/>
        <v>5.5248464995405477E-4</v>
      </c>
      <c r="CC1289" s="119" t="str">
        <f t="shared" si="501"/>
        <v/>
      </c>
      <c r="CD1289" s="121" t="str">
        <f t="shared" si="502"/>
        <v/>
      </c>
    </row>
    <row r="1290" spans="51:82" ht="20.100000000000001" customHeight="1" x14ac:dyDescent="0.25">
      <c r="AY1290" s="134">
        <v>1261</v>
      </c>
      <c r="AZ1290" s="119">
        <f t="shared" si="483"/>
        <v>1612.59638768274</v>
      </c>
      <c r="BA1290" s="140">
        <f t="shared" si="484"/>
        <v>1.4976429507358542E-4</v>
      </c>
      <c r="BB1290" s="140">
        <f t="shared" si="485"/>
        <v>0.8517573051840428</v>
      </c>
      <c r="BC1290" s="119">
        <f t="shared" si="486"/>
        <v>1.4976429507358542E-4</v>
      </c>
      <c r="BD1290" s="119" t="str">
        <f t="shared" si="487"/>
        <v/>
      </c>
      <c r="BE1290" s="119" t="str">
        <f t="shared" si="488"/>
        <v/>
      </c>
      <c r="BF1290" s="119">
        <f t="shared" si="489"/>
        <v>0</v>
      </c>
      <c r="BG1290" s="119">
        <f t="shared" si="490"/>
        <v>1.4976429507358542E-4</v>
      </c>
      <c r="BH1290" s="119" t="str">
        <f t="shared" si="491"/>
        <v/>
      </c>
      <c r="BM1290" s="134">
        <v>1261</v>
      </c>
      <c r="BN1290" s="119">
        <f t="shared" si="492"/>
        <v>5.1181716727375495</v>
      </c>
      <c r="BO1290" s="140">
        <f t="shared" si="493"/>
        <v>4.7186647240837855E-2</v>
      </c>
      <c r="BP1290" s="140">
        <f t="shared" si="494"/>
        <v>0.85175730518404291</v>
      </c>
      <c r="BQ1290" s="119">
        <f t="shared" si="495"/>
        <v>4.7186647240837855E-2</v>
      </c>
      <c r="BR1290" s="119" t="str">
        <f t="shared" si="496"/>
        <v/>
      </c>
      <c r="BS1290" s="119" t="str">
        <f t="shared" si="497"/>
        <v/>
      </c>
      <c r="BT1290" s="140">
        <f t="shared" si="498"/>
        <v>0</v>
      </c>
      <c r="BU1290" s="119">
        <f t="shared" si="499"/>
        <v>4.7186647240837855E-2</v>
      </c>
      <c r="BV1290" s="119" t="str">
        <f t="shared" si="500"/>
        <v/>
      </c>
      <c r="BZ1290" s="136">
        <f t="shared" si="482"/>
        <v>8.1152000000001507</v>
      </c>
      <c r="CA1290" s="119">
        <f t="shared" si="480"/>
        <v>0.32254544660802675</v>
      </c>
      <c r="CB1290" s="119">
        <f t="shared" si="481"/>
        <v>5.5180639955432209E-4</v>
      </c>
      <c r="CC1290" s="119" t="str">
        <f t="shared" si="501"/>
        <v/>
      </c>
      <c r="CD1290" s="121" t="str">
        <f t="shared" si="502"/>
        <v/>
      </c>
    </row>
    <row r="1291" spans="51:82" ht="20.100000000000001" customHeight="1" x14ac:dyDescent="0.25">
      <c r="AY1291" s="134">
        <v>1262</v>
      </c>
      <c r="AZ1291" s="119">
        <f t="shared" si="483"/>
        <v>1618.7749179037473</v>
      </c>
      <c r="BA1291" s="140">
        <f t="shared" si="484"/>
        <v>1.4913899031276473E-4</v>
      </c>
      <c r="BB1291" s="140">
        <f t="shared" si="485"/>
        <v>0.85268069655912848</v>
      </c>
      <c r="BC1291" s="119">
        <f t="shared" si="486"/>
        <v>1.4913899031276473E-4</v>
      </c>
      <c r="BD1291" s="119" t="str">
        <f t="shared" si="487"/>
        <v/>
      </c>
      <c r="BE1291" s="119" t="str">
        <f t="shared" si="488"/>
        <v/>
      </c>
      <c r="BF1291" s="119">
        <f t="shared" si="489"/>
        <v>0</v>
      </c>
      <c r="BG1291" s="119">
        <f t="shared" si="490"/>
        <v>1.4913899031276473E-4</v>
      </c>
      <c r="BH1291" s="119" t="str">
        <f t="shared" si="491"/>
        <v/>
      </c>
      <c r="BM1291" s="134">
        <v>1262</v>
      </c>
      <c r="BN1291" s="119">
        <f t="shared" si="492"/>
        <v>5.1377815258898032</v>
      </c>
      <c r="BO1291" s="140">
        <f t="shared" si="493"/>
        <v>4.6989630754682973E-2</v>
      </c>
      <c r="BP1291" s="140">
        <f t="shared" si="494"/>
        <v>0.85268069655912848</v>
      </c>
      <c r="BQ1291" s="119">
        <f t="shared" si="495"/>
        <v>4.6989630754682973E-2</v>
      </c>
      <c r="BR1291" s="119" t="str">
        <f t="shared" si="496"/>
        <v/>
      </c>
      <c r="BS1291" s="119" t="str">
        <f t="shared" si="497"/>
        <v/>
      </c>
      <c r="BT1291" s="140">
        <f t="shared" si="498"/>
        <v>0</v>
      </c>
      <c r="BU1291" s="119">
        <f t="shared" si="499"/>
        <v>4.6989630754682973E-2</v>
      </c>
      <c r="BV1291" s="119" t="str">
        <f t="shared" si="500"/>
        <v/>
      </c>
      <c r="BZ1291" s="136">
        <f t="shared" si="482"/>
        <v>8.12160000000015</v>
      </c>
      <c r="CA1291" s="119">
        <f t="shared" si="480"/>
        <v>0.32199364020847243</v>
      </c>
      <c r="CB1291" s="119">
        <f t="shared" si="481"/>
        <v>5.5112812552704504E-4</v>
      </c>
      <c r="CC1291" s="119" t="str">
        <f t="shared" si="501"/>
        <v/>
      </c>
      <c r="CD1291" s="121" t="str">
        <f t="shared" si="502"/>
        <v/>
      </c>
    </row>
    <row r="1292" spans="51:82" ht="20.100000000000001" customHeight="1" x14ac:dyDescent="0.25">
      <c r="AY1292" s="134">
        <v>1263</v>
      </c>
      <c r="AZ1292" s="119">
        <f t="shared" si="483"/>
        <v>1624.9534481247538</v>
      </c>
      <c r="BA1292" s="140">
        <f t="shared" si="484"/>
        <v>1.4851392011970947E-4</v>
      </c>
      <c r="BB1292" s="140">
        <f t="shared" si="485"/>
        <v>0.85360022518469947</v>
      </c>
      <c r="BC1292" s="119">
        <f t="shared" si="486"/>
        <v>1.4851392011970947E-4</v>
      </c>
      <c r="BD1292" s="119" t="str">
        <f t="shared" si="487"/>
        <v/>
      </c>
      <c r="BE1292" s="119" t="str">
        <f t="shared" si="488"/>
        <v/>
      </c>
      <c r="BF1292" s="119">
        <f t="shared" si="489"/>
        <v>0</v>
      </c>
      <c r="BG1292" s="119">
        <f t="shared" si="490"/>
        <v>1.4851392011970947E-4</v>
      </c>
      <c r="BH1292" s="119" t="str">
        <f t="shared" si="491"/>
        <v/>
      </c>
      <c r="BM1292" s="134">
        <v>1263</v>
      </c>
      <c r="BN1292" s="119">
        <f t="shared" si="492"/>
        <v>5.1573913790420534</v>
      </c>
      <c r="BO1292" s="140">
        <f t="shared" si="493"/>
        <v>4.6792688174437339E-2</v>
      </c>
      <c r="BP1292" s="140">
        <f t="shared" si="494"/>
        <v>0.85360022518469958</v>
      </c>
      <c r="BQ1292" s="119">
        <f t="shared" si="495"/>
        <v>4.6792688174437339E-2</v>
      </c>
      <c r="BR1292" s="119" t="str">
        <f t="shared" si="496"/>
        <v/>
      </c>
      <c r="BS1292" s="119" t="str">
        <f t="shared" si="497"/>
        <v/>
      </c>
      <c r="BT1292" s="140">
        <f t="shared" si="498"/>
        <v>0</v>
      </c>
      <c r="BU1292" s="119">
        <f t="shared" si="499"/>
        <v>4.6792688174437339E-2</v>
      </c>
      <c r="BV1292" s="119" t="str">
        <f t="shared" si="500"/>
        <v/>
      </c>
      <c r="BZ1292" s="136">
        <f t="shared" si="482"/>
        <v>8.1280000000001493</v>
      </c>
      <c r="CA1292" s="119">
        <f t="shared" si="480"/>
        <v>0.32144251208294539</v>
      </c>
      <c r="CB1292" s="119">
        <f t="shared" si="481"/>
        <v>5.5044983135393855E-4</v>
      </c>
      <c r="CC1292" s="119" t="str">
        <f t="shared" si="501"/>
        <v/>
      </c>
      <c r="CD1292" s="121" t="str">
        <f t="shared" si="502"/>
        <v/>
      </c>
    </row>
    <row r="1293" spans="51:82" ht="20.100000000000001" customHeight="1" x14ac:dyDescent="0.25">
      <c r="AY1293" s="134">
        <v>1264</v>
      </c>
      <c r="AZ1293" s="119">
        <f t="shared" si="483"/>
        <v>1631.1319783457602</v>
      </c>
      <c r="BA1293" s="140">
        <f t="shared" si="484"/>
        <v>1.4788910347147076E-4</v>
      </c>
      <c r="BB1293" s="140">
        <f t="shared" si="485"/>
        <v>0.85451589256871241</v>
      </c>
      <c r="BC1293" s="119">
        <f t="shared" si="486"/>
        <v>1.4788910347147076E-4</v>
      </c>
      <c r="BD1293" s="119" t="str">
        <f t="shared" si="487"/>
        <v/>
      </c>
      <c r="BE1293" s="119" t="str">
        <f t="shared" si="488"/>
        <v/>
      </c>
      <c r="BF1293" s="119">
        <f t="shared" si="489"/>
        <v>0</v>
      </c>
      <c r="BG1293" s="119">
        <f t="shared" si="490"/>
        <v>1.4788910347147076E-4</v>
      </c>
      <c r="BH1293" s="119" t="str">
        <f t="shared" si="491"/>
        <v/>
      </c>
      <c r="BM1293" s="134">
        <v>1264</v>
      </c>
      <c r="BN1293" s="119">
        <f t="shared" si="492"/>
        <v>5.1770012321943035</v>
      </c>
      <c r="BO1293" s="140">
        <f t="shared" si="493"/>
        <v>4.6595825479252513E-2</v>
      </c>
      <c r="BP1293" s="140">
        <f t="shared" si="494"/>
        <v>0.85451589256871241</v>
      </c>
      <c r="BQ1293" s="119">
        <f t="shared" si="495"/>
        <v>4.6595825479252513E-2</v>
      </c>
      <c r="BR1293" s="119" t="str">
        <f t="shared" si="496"/>
        <v/>
      </c>
      <c r="BS1293" s="119" t="str">
        <f t="shared" si="497"/>
        <v/>
      </c>
      <c r="BT1293" s="140">
        <f t="shared" si="498"/>
        <v>0</v>
      </c>
      <c r="BU1293" s="119">
        <f t="shared" si="499"/>
        <v>4.6595825479252513E-2</v>
      </c>
      <c r="BV1293" s="119" t="str">
        <f t="shared" si="500"/>
        <v/>
      </c>
      <c r="BZ1293" s="136">
        <f t="shared" si="482"/>
        <v>8.1344000000001486</v>
      </c>
      <c r="CA1293" s="119">
        <f t="shared" si="480"/>
        <v>0.32089206225159145</v>
      </c>
      <c r="CB1293" s="119">
        <f t="shared" si="481"/>
        <v>5.4977152050511569E-4</v>
      </c>
      <c r="CC1293" s="119" t="str">
        <f t="shared" si="501"/>
        <v/>
      </c>
      <c r="CD1293" s="121" t="str">
        <f t="shared" si="502"/>
        <v/>
      </c>
    </row>
    <row r="1294" spans="51:82" ht="20.100000000000001" customHeight="1" x14ac:dyDescent="0.25">
      <c r="AY1294" s="134">
        <v>1265</v>
      </c>
      <c r="AZ1294" s="119">
        <f t="shared" si="483"/>
        <v>1637.3105085667667</v>
      </c>
      <c r="BA1294" s="140">
        <f t="shared" si="484"/>
        <v>1.4726455925326805E-4</v>
      </c>
      <c r="BB1294" s="140">
        <f t="shared" si="485"/>
        <v>0.85542770033609028</v>
      </c>
      <c r="BC1294" s="119">
        <f t="shared" si="486"/>
        <v>1.4726455925326805E-4</v>
      </c>
      <c r="BD1294" s="119" t="str">
        <f t="shared" si="487"/>
        <v/>
      </c>
      <c r="BE1294" s="119" t="str">
        <f t="shared" si="488"/>
        <v/>
      </c>
      <c r="BF1294" s="119">
        <f t="shared" si="489"/>
        <v>0</v>
      </c>
      <c r="BG1294" s="119">
        <f t="shared" si="490"/>
        <v>1.4726455925326805E-4</v>
      </c>
      <c r="BH1294" s="119" t="str">
        <f t="shared" si="491"/>
        <v/>
      </c>
      <c r="BM1294" s="134">
        <v>1265</v>
      </c>
      <c r="BN1294" s="119">
        <f t="shared" si="492"/>
        <v>5.1966110853465572</v>
      </c>
      <c r="BO1294" s="140">
        <f t="shared" si="493"/>
        <v>4.6399048619346329E-2</v>
      </c>
      <c r="BP1294" s="140">
        <f t="shared" si="494"/>
        <v>0.85542770033609061</v>
      </c>
      <c r="BQ1294" s="119">
        <f t="shared" si="495"/>
        <v>4.6399048619346329E-2</v>
      </c>
      <c r="BR1294" s="119" t="str">
        <f t="shared" si="496"/>
        <v/>
      </c>
      <c r="BS1294" s="119" t="str">
        <f t="shared" si="497"/>
        <v/>
      </c>
      <c r="BT1294" s="140">
        <f t="shared" si="498"/>
        <v>0</v>
      </c>
      <c r="BU1294" s="119">
        <f t="shared" si="499"/>
        <v>4.6399048619346329E-2</v>
      </c>
      <c r="BV1294" s="119" t="str">
        <f t="shared" si="500"/>
        <v/>
      </c>
      <c r="BZ1294" s="136">
        <f t="shared" si="482"/>
        <v>8.1408000000001479</v>
      </c>
      <c r="CA1294" s="119">
        <f t="shared" si="480"/>
        <v>0.32034229073108633</v>
      </c>
      <c r="CB1294" s="119">
        <f t="shared" si="481"/>
        <v>5.4909319643775545E-4</v>
      </c>
      <c r="CC1294" s="119" t="str">
        <f t="shared" si="501"/>
        <v/>
      </c>
      <c r="CD1294" s="121" t="str">
        <f t="shared" si="502"/>
        <v/>
      </c>
    </row>
    <row r="1295" spans="51:82" ht="20.100000000000001" customHeight="1" x14ac:dyDescent="0.25">
      <c r="AY1295" s="134">
        <v>1266</v>
      </c>
      <c r="AZ1295" s="119">
        <f t="shared" si="483"/>
        <v>1643.489038787774</v>
      </c>
      <c r="BA1295" s="140">
        <f t="shared" si="484"/>
        <v>1.4664030625766912E-4</v>
      </c>
      <c r="BB1295" s="140">
        <f t="shared" si="485"/>
        <v>0.85633565022815383</v>
      </c>
      <c r="BC1295" s="119">
        <f t="shared" si="486"/>
        <v>1.4664030625766912E-4</v>
      </c>
      <c r="BD1295" s="119" t="str">
        <f t="shared" si="487"/>
        <v/>
      </c>
      <c r="BE1295" s="119" t="str">
        <f t="shared" si="488"/>
        <v/>
      </c>
      <c r="BF1295" s="119">
        <f t="shared" si="489"/>
        <v>0</v>
      </c>
      <c r="BG1295" s="119">
        <f t="shared" si="490"/>
        <v>1.4664030625766912E-4</v>
      </c>
      <c r="BH1295" s="119" t="str">
        <f t="shared" si="491"/>
        <v/>
      </c>
      <c r="BM1295" s="134">
        <v>1266</v>
      </c>
      <c r="BN1295" s="119">
        <f t="shared" si="492"/>
        <v>5.2162209384988074</v>
      </c>
      <c r="BO1295" s="140">
        <f t="shared" si="493"/>
        <v>4.6202363515744804E-2</v>
      </c>
      <c r="BP1295" s="140">
        <f t="shared" si="494"/>
        <v>0.85633565022815394</v>
      </c>
      <c r="BQ1295" s="119">
        <f t="shared" si="495"/>
        <v>4.6202363515744804E-2</v>
      </c>
      <c r="BR1295" s="119" t="str">
        <f t="shared" si="496"/>
        <v/>
      </c>
      <c r="BS1295" s="119" t="str">
        <f t="shared" si="497"/>
        <v/>
      </c>
      <c r="BT1295" s="140">
        <f t="shared" si="498"/>
        <v>0</v>
      </c>
      <c r="BU1295" s="119">
        <f t="shared" si="499"/>
        <v>4.6202363515744804E-2</v>
      </c>
      <c r="BV1295" s="119" t="str">
        <f t="shared" si="500"/>
        <v/>
      </c>
      <c r="BZ1295" s="136">
        <f t="shared" si="482"/>
        <v>8.1472000000001472</v>
      </c>
      <c r="CA1295" s="119">
        <f t="shared" si="480"/>
        <v>0.31979319753464858</v>
      </c>
      <c r="CB1295" s="119">
        <f t="shared" si="481"/>
        <v>5.4841486259721295E-4</v>
      </c>
      <c r="CC1295" s="119" t="str">
        <f t="shared" si="501"/>
        <v/>
      </c>
      <c r="CD1295" s="121" t="str">
        <f t="shared" si="502"/>
        <v/>
      </c>
    </row>
    <row r="1296" spans="51:82" ht="20.100000000000001" customHeight="1" x14ac:dyDescent="0.25">
      <c r="AY1296" s="134">
        <v>1267</v>
      </c>
      <c r="AZ1296" s="119">
        <f t="shared" si="483"/>
        <v>1649.6675690087804</v>
      </c>
      <c r="BA1296" s="140">
        <f t="shared" si="484"/>
        <v>1.4601636318378164E-4</v>
      </c>
      <c r="BB1296" s="140">
        <f t="shared" si="485"/>
        <v>0.85723974410204518</v>
      </c>
      <c r="BC1296" s="119">
        <f t="shared" si="486"/>
        <v>1.4601636318378164E-4</v>
      </c>
      <c r="BD1296" s="119" t="str">
        <f t="shared" si="487"/>
        <v/>
      </c>
      <c r="BE1296" s="119" t="str">
        <f t="shared" si="488"/>
        <v/>
      </c>
      <c r="BF1296" s="119">
        <f t="shared" si="489"/>
        <v>0</v>
      </c>
      <c r="BG1296" s="119">
        <f t="shared" si="490"/>
        <v>1.4601636318378164E-4</v>
      </c>
      <c r="BH1296" s="119" t="str">
        <f t="shared" si="491"/>
        <v/>
      </c>
      <c r="BM1296" s="134">
        <v>1267</v>
      </c>
      <c r="BN1296" s="119">
        <f t="shared" si="492"/>
        <v>5.2358307916510576</v>
      </c>
      <c r="BO1296" s="140">
        <f t="shared" si="493"/>
        <v>4.6005776060026961E-2</v>
      </c>
      <c r="BP1296" s="140">
        <f t="shared" si="494"/>
        <v>0.85723974410204518</v>
      </c>
      <c r="BQ1296" s="119">
        <f t="shared" si="495"/>
        <v>4.6005776060026961E-2</v>
      </c>
      <c r="BR1296" s="119" t="str">
        <f t="shared" si="496"/>
        <v/>
      </c>
      <c r="BS1296" s="119" t="str">
        <f t="shared" si="497"/>
        <v/>
      </c>
      <c r="BT1296" s="140">
        <f t="shared" si="498"/>
        <v>0</v>
      </c>
      <c r="BU1296" s="119">
        <f t="shared" si="499"/>
        <v>4.6005776060026961E-2</v>
      </c>
      <c r="BV1296" s="119" t="str">
        <f t="shared" si="500"/>
        <v/>
      </c>
      <c r="BZ1296" s="136">
        <f t="shared" si="482"/>
        <v>8.1536000000001465</v>
      </c>
      <c r="CA1296" s="119">
        <f t="shared" si="480"/>
        <v>0.31924478267205136</v>
      </c>
      <c r="CB1296" s="119">
        <f t="shared" si="481"/>
        <v>5.4773652241696391E-4</v>
      </c>
      <c r="CC1296" s="119" t="str">
        <f t="shared" si="501"/>
        <v/>
      </c>
      <c r="CD1296" s="121" t="str">
        <f t="shared" si="502"/>
        <v/>
      </c>
    </row>
    <row r="1297" spans="51:82" ht="20.100000000000001" customHeight="1" x14ac:dyDescent="0.25">
      <c r="AY1297" s="134">
        <v>1268</v>
      </c>
      <c r="AZ1297" s="119">
        <f t="shared" si="483"/>
        <v>1655.8460992297869</v>
      </c>
      <c r="BA1297" s="140">
        <f t="shared" si="484"/>
        <v>1.4539274863645444E-4</v>
      </c>
      <c r="BB1297" s="140">
        <f t="shared" si="485"/>
        <v>0.85813998393014901</v>
      </c>
      <c r="BC1297" s="119">
        <f t="shared" si="486"/>
        <v>1.4539274863645444E-4</v>
      </c>
      <c r="BD1297" s="119" t="str">
        <f t="shared" si="487"/>
        <v/>
      </c>
      <c r="BE1297" s="119" t="str">
        <f t="shared" si="488"/>
        <v/>
      </c>
      <c r="BF1297" s="119">
        <f t="shared" si="489"/>
        <v>0</v>
      </c>
      <c r="BG1297" s="119">
        <f t="shared" si="490"/>
        <v>1.4539274863645444E-4</v>
      </c>
      <c r="BH1297" s="119" t="str">
        <f t="shared" si="491"/>
        <v/>
      </c>
      <c r="BM1297" s="134">
        <v>1268</v>
      </c>
      <c r="BN1297" s="119">
        <f t="shared" si="492"/>
        <v>5.2554406448033077</v>
      </c>
      <c r="BO1297" s="140">
        <f t="shared" si="493"/>
        <v>4.5809292114073592E-2</v>
      </c>
      <c r="BP1297" s="140">
        <f t="shared" si="494"/>
        <v>0.85813998393014912</v>
      </c>
      <c r="BQ1297" s="119">
        <f t="shared" si="495"/>
        <v>4.5809292114073592E-2</v>
      </c>
      <c r="BR1297" s="119" t="str">
        <f t="shared" si="496"/>
        <v/>
      </c>
      <c r="BS1297" s="119" t="str">
        <f t="shared" si="497"/>
        <v/>
      </c>
      <c r="BT1297" s="140">
        <f t="shared" si="498"/>
        <v>0</v>
      </c>
      <c r="BU1297" s="119">
        <f t="shared" si="499"/>
        <v>4.5809292114073592E-2</v>
      </c>
      <c r="BV1297" s="119" t="str">
        <f t="shared" si="500"/>
        <v/>
      </c>
      <c r="BZ1297" s="136">
        <f t="shared" si="482"/>
        <v>8.1600000000001458</v>
      </c>
      <c r="CA1297" s="119">
        <f t="shared" si="480"/>
        <v>0.3186970461496344</v>
      </c>
      <c r="CB1297" s="119">
        <f t="shared" si="481"/>
        <v>5.4705817931677281E-4</v>
      </c>
      <c r="CC1297" s="119" t="str">
        <f t="shared" si="501"/>
        <v/>
      </c>
      <c r="CD1297" s="121" t="str">
        <f t="shared" si="502"/>
        <v/>
      </c>
    </row>
    <row r="1298" spans="51:82" ht="20.100000000000001" customHeight="1" x14ac:dyDescent="0.25">
      <c r="AY1298" s="134">
        <v>1269</v>
      </c>
      <c r="AZ1298" s="119">
        <f t="shared" si="483"/>
        <v>1662.0246294507933</v>
      </c>
      <c r="BA1298" s="140">
        <f t="shared" si="484"/>
        <v>1.4476948112549103E-4</v>
      </c>
      <c r="BB1298" s="140">
        <f t="shared" si="485"/>
        <v>0.85903637179950754</v>
      </c>
      <c r="BC1298" s="119">
        <f t="shared" si="486"/>
        <v>1.4476948112549103E-4</v>
      </c>
      <c r="BD1298" s="119" t="str">
        <f t="shared" si="487"/>
        <v/>
      </c>
      <c r="BE1298" s="119" t="str">
        <f t="shared" si="488"/>
        <v/>
      </c>
      <c r="BF1298" s="119">
        <f t="shared" si="489"/>
        <v>0</v>
      </c>
      <c r="BG1298" s="119">
        <f t="shared" si="490"/>
        <v>1.4476948112549103E-4</v>
      </c>
      <c r="BH1298" s="119" t="str">
        <f t="shared" si="491"/>
        <v/>
      </c>
      <c r="BM1298" s="134">
        <v>1269</v>
      </c>
      <c r="BN1298" s="119">
        <f t="shared" si="492"/>
        <v>5.2750504979555615</v>
      </c>
      <c r="BO1298" s="140">
        <f t="shared" si="493"/>
        <v>4.5612917509819211E-2</v>
      </c>
      <c r="BP1298" s="140">
        <f t="shared" si="494"/>
        <v>0.85903637179950787</v>
      </c>
      <c r="BQ1298" s="119">
        <f t="shared" si="495"/>
        <v>4.5612917509819211E-2</v>
      </c>
      <c r="BR1298" s="119" t="str">
        <f t="shared" si="496"/>
        <v/>
      </c>
      <c r="BS1298" s="119" t="str">
        <f t="shared" si="497"/>
        <v/>
      </c>
      <c r="BT1298" s="140">
        <f t="shared" si="498"/>
        <v>0</v>
      </c>
      <c r="BU1298" s="119">
        <f t="shared" si="499"/>
        <v>4.5612917509819211E-2</v>
      </c>
      <c r="BV1298" s="119" t="str">
        <f t="shared" si="500"/>
        <v/>
      </c>
      <c r="BZ1298" s="136">
        <f t="shared" si="482"/>
        <v>8.1664000000001451</v>
      </c>
      <c r="CA1298" s="119">
        <f t="shared" si="480"/>
        <v>0.31814998797031763</v>
      </c>
      <c r="CB1298" s="119">
        <f t="shared" si="481"/>
        <v>5.4637983670580148E-4</v>
      </c>
      <c r="CC1298" s="119" t="str">
        <f t="shared" si="501"/>
        <v/>
      </c>
      <c r="CD1298" s="121" t="str">
        <f t="shared" si="502"/>
        <v/>
      </c>
    </row>
    <row r="1299" spans="51:82" ht="20.100000000000001" customHeight="1" x14ac:dyDescent="0.25">
      <c r="AY1299" s="134">
        <v>1270</v>
      </c>
      <c r="AZ1299" s="119">
        <f t="shared" si="483"/>
        <v>1668.2031596718007</v>
      </c>
      <c r="BA1299" s="140">
        <f t="shared" si="484"/>
        <v>1.4414657906487293E-4</v>
      </c>
      <c r="BB1299" s="140">
        <f t="shared" si="485"/>
        <v>0.85992890991123094</v>
      </c>
      <c r="BC1299" s="119">
        <f t="shared" si="486"/>
        <v>1.4414657906487293E-4</v>
      </c>
      <c r="BD1299" s="119" t="str">
        <f t="shared" si="487"/>
        <v/>
      </c>
      <c r="BE1299" s="119" t="str">
        <f t="shared" si="488"/>
        <v/>
      </c>
      <c r="BF1299" s="119">
        <f t="shared" si="489"/>
        <v>0</v>
      </c>
      <c r="BG1299" s="119">
        <f t="shared" si="490"/>
        <v>1.4414657906487293E-4</v>
      </c>
      <c r="BH1299" s="119" t="str">
        <f t="shared" si="491"/>
        <v/>
      </c>
      <c r="BM1299" s="134">
        <v>1270</v>
      </c>
      <c r="BN1299" s="119">
        <f t="shared" si="492"/>
        <v>5.2946603511078116</v>
      </c>
      <c r="BO1299" s="140">
        <f t="shared" si="493"/>
        <v>4.5416658049007609E-2</v>
      </c>
      <c r="BP1299" s="140">
        <f t="shared" si="494"/>
        <v>0.85992890991123105</v>
      </c>
      <c r="BQ1299" s="119">
        <f t="shared" si="495"/>
        <v>4.5416658049007609E-2</v>
      </c>
      <c r="BR1299" s="119" t="str">
        <f t="shared" si="496"/>
        <v/>
      </c>
      <c r="BS1299" s="119" t="str">
        <f t="shared" si="497"/>
        <v/>
      </c>
      <c r="BT1299" s="140">
        <f t="shared" si="498"/>
        <v>0</v>
      </c>
      <c r="BU1299" s="119">
        <f t="shared" si="499"/>
        <v>4.5416658049007609E-2</v>
      </c>
      <c r="BV1299" s="119" t="str">
        <f t="shared" si="500"/>
        <v/>
      </c>
      <c r="BZ1299" s="136">
        <f t="shared" si="482"/>
        <v>8.1728000000001444</v>
      </c>
      <c r="CA1299" s="119">
        <f t="shared" si="480"/>
        <v>0.31760360813361183</v>
      </c>
      <c r="CB1299" s="119">
        <f t="shared" si="481"/>
        <v>5.4570149797950052E-4</v>
      </c>
      <c r="CC1299" s="119" t="str">
        <f t="shared" si="501"/>
        <v/>
      </c>
      <c r="CD1299" s="121" t="str">
        <f t="shared" si="502"/>
        <v/>
      </c>
    </row>
    <row r="1300" spans="51:82" ht="20.100000000000001" customHeight="1" x14ac:dyDescent="0.25">
      <c r="AY1300" s="134">
        <v>1271</v>
      </c>
      <c r="AZ1300" s="119">
        <f t="shared" si="483"/>
        <v>1674.3816898928071</v>
      </c>
      <c r="BA1300" s="140">
        <f t="shared" si="484"/>
        <v>1.4352406077199512E-4</v>
      </c>
      <c r="BB1300" s="140">
        <f t="shared" si="485"/>
        <v>0.86081760057990198</v>
      </c>
      <c r="BC1300" s="119">
        <f t="shared" si="486"/>
        <v>1.4352406077199512E-4</v>
      </c>
      <c r="BD1300" s="119" t="str">
        <f t="shared" si="487"/>
        <v/>
      </c>
      <c r="BE1300" s="119" t="str">
        <f t="shared" si="488"/>
        <v/>
      </c>
      <c r="BF1300" s="119">
        <f t="shared" si="489"/>
        <v>0</v>
      </c>
      <c r="BG1300" s="119">
        <f t="shared" si="490"/>
        <v>1.4352406077199512E-4</v>
      </c>
      <c r="BH1300" s="119" t="str">
        <f t="shared" si="491"/>
        <v/>
      </c>
      <c r="BM1300" s="134">
        <v>1271</v>
      </c>
      <c r="BN1300" s="119">
        <f t="shared" si="492"/>
        <v>5.3142702042600618</v>
      </c>
      <c r="BO1300" s="140">
        <f t="shared" si="493"/>
        <v>4.522051950295055E-2</v>
      </c>
      <c r="BP1300" s="140">
        <f t="shared" si="494"/>
        <v>0.86081760057990198</v>
      </c>
      <c r="BQ1300" s="119">
        <f t="shared" si="495"/>
        <v>4.522051950295055E-2</v>
      </c>
      <c r="BR1300" s="119" t="str">
        <f t="shared" si="496"/>
        <v/>
      </c>
      <c r="BS1300" s="119" t="str">
        <f t="shared" si="497"/>
        <v/>
      </c>
      <c r="BT1300" s="140">
        <f t="shared" si="498"/>
        <v>0</v>
      </c>
      <c r="BU1300" s="119">
        <f t="shared" si="499"/>
        <v>4.522051950295055E-2</v>
      </c>
      <c r="BV1300" s="119" t="str">
        <f t="shared" si="500"/>
        <v/>
      </c>
      <c r="BZ1300" s="136">
        <f t="shared" si="482"/>
        <v>8.1792000000001437</v>
      </c>
      <c r="CA1300" s="119">
        <f t="shared" si="480"/>
        <v>0.31705790663563233</v>
      </c>
      <c r="CB1300" s="119">
        <f t="shared" si="481"/>
        <v>5.4502316652282889E-4</v>
      </c>
      <c r="CC1300" s="119" t="str">
        <f t="shared" si="501"/>
        <v/>
      </c>
      <c r="CD1300" s="121" t="str">
        <f t="shared" si="502"/>
        <v/>
      </c>
    </row>
    <row r="1301" spans="51:82" ht="20.100000000000001" customHeight="1" x14ac:dyDescent="0.25">
      <c r="AY1301" s="134">
        <v>1272</v>
      </c>
      <c r="AZ1301" s="119">
        <f t="shared" si="483"/>
        <v>1680.5602201138136</v>
      </c>
      <c r="BA1301" s="140">
        <f t="shared" si="484"/>
        <v>1.4290194446691122E-4</v>
      </c>
      <c r="BB1301" s="140">
        <f t="shared" si="485"/>
        <v>0.86170244623297831</v>
      </c>
      <c r="BC1301" s="119">
        <f t="shared" si="486"/>
        <v>1.4290194446691122E-4</v>
      </c>
      <c r="BD1301" s="119" t="str">
        <f t="shared" si="487"/>
        <v/>
      </c>
      <c r="BE1301" s="119" t="str">
        <f t="shared" si="488"/>
        <v/>
      </c>
      <c r="BF1301" s="119">
        <f t="shared" si="489"/>
        <v>0</v>
      </c>
      <c r="BG1301" s="119">
        <f t="shared" si="490"/>
        <v>1.4290194446691122E-4</v>
      </c>
      <c r="BH1301" s="119" t="str">
        <f t="shared" si="491"/>
        <v/>
      </c>
      <c r="BM1301" s="134">
        <v>1272</v>
      </c>
      <c r="BN1301" s="119">
        <f t="shared" si="492"/>
        <v>5.3338800574123155</v>
      </c>
      <c r="BO1301" s="140">
        <f t="shared" si="493"/>
        <v>4.5024507612290307E-2</v>
      </c>
      <c r="BP1301" s="140">
        <f t="shared" si="494"/>
        <v>0.86170244623297854</v>
      </c>
      <c r="BQ1301" s="119">
        <f t="shared" si="495"/>
        <v>4.5024507612290307E-2</v>
      </c>
      <c r="BR1301" s="119" t="str">
        <f t="shared" si="496"/>
        <v/>
      </c>
      <c r="BS1301" s="119" t="str">
        <f t="shared" si="497"/>
        <v/>
      </c>
      <c r="BT1301" s="140">
        <f t="shared" si="498"/>
        <v>0</v>
      </c>
      <c r="BU1301" s="119">
        <f t="shared" si="499"/>
        <v>4.5024507612290307E-2</v>
      </c>
      <c r="BV1301" s="119" t="str">
        <f t="shared" si="500"/>
        <v/>
      </c>
      <c r="BZ1301" s="136">
        <f t="shared" si="482"/>
        <v>8.185600000000143</v>
      </c>
      <c r="CA1301" s="119">
        <f t="shared" si="480"/>
        <v>0.3165128834691095</v>
      </c>
      <c r="CB1301" s="119">
        <f t="shared" si="481"/>
        <v>5.4434484570686781E-4</v>
      </c>
      <c r="CC1301" s="119" t="str">
        <f t="shared" si="501"/>
        <v/>
      </c>
      <c r="CD1301" s="121" t="str">
        <f t="shared" si="502"/>
        <v/>
      </c>
    </row>
    <row r="1302" spans="51:82" ht="20.100000000000001" customHeight="1" x14ac:dyDescent="0.25">
      <c r="AY1302" s="134">
        <v>1273</v>
      </c>
      <c r="AZ1302" s="119">
        <f t="shared" si="483"/>
        <v>1686.73875033482</v>
      </c>
      <c r="BA1302" s="140">
        <f t="shared" si="484"/>
        <v>1.4228024827159068E-4</v>
      </c>
      <c r="BB1302" s="140">
        <f t="shared" si="485"/>
        <v>0.86258344941018783</v>
      </c>
      <c r="BC1302" s="119">
        <f t="shared" si="486"/>
        <v>1.4228024827159068E-4</v>
      </c>
      <c r="BD1302" s="119" t="str">
        <f t="shared" si="487"/>
        <v/>
      </c>
      <c r="BE1302" s="119" t="str">
        <f t="shared" si="488"/>
        <v/>
      </c>
      <c r="BF1302" s="119">
        <f t="shared" si="489"/>
        <v>0</v>
      </c>
      <c r="BG1302" s="119">
        <f t="shared" si="490"/>
        <v>1.4228024827159068E-4</v>
      </c>
      <c r="BH1302" s="119" t="str">
        <f t="shared" si="491"/>
        <v/>
      </c>
      <c r="BM1302" s="134">
        <v>1273</v>
      </c>
      <c r="BN1302" s="119">
        <f t="shared" si="492"/>
        <v>5.3534899105645657</v>
      </c>
      <c r="BO1302" s="140">
        <f t="shared" si="493"/>
        <v>4.4828628086765569E-2</v>
      </c>
      <c r="BP1302" s="140">
        <f t="shared" si="494"/>
        <v>0.86258344941018805</v>
      </c>
      <c r="BQ1302" s="119">
        <f t="shared" si="495"/>
        <v>4.4828628086765569E-2</v>
      </c>
      <c r="BR1302" s="119" t="str">
        <f t="shared" si="496"/>
        <v/>
      </c>
      <c r="BS1302" s="119" t="str">
        <f t="shared" si="497"/>
        <v/>
      </c>
      <c r="BT1302" s="140">
        <f t="shared" si="498"/>
        <v>0</v>
      </c>
      <c r="BU1302" s="119">
        <f t="shared" si="499"/>
        <v>4.4828628086765569E-2</v>
      </c>
      <c r="BV1302" s="119" t="str">
        <f t="shared" si="500"/>
        <v/>
      </c>
      <c r="BZ1302" s="136">
        <f t="shared" si="482"/>
        <v>8.1920000000001423</v>
      </c>
      <c r="CA1302" s="119">
        <f t="shared" si="480"/>
        <v>0.31596853862340263</v>
      </c>
      <c r="CB1302" s="119">
        <f t="shared" si="481"/>
        <v>5.4366653889181826E-4</v>
      </c>
      <c r="CC1302" s="119" t="str">
        <f t="shared" si="501"/>
        <v/>
      </c>
      <c r="CD1302" s="121" t="str">
        <f t="shared" si="502"/>
        <v/>
      </c>
    </row>
    <row r="1303" spans="51:82" ht="20.100000000000001" customHeight="1" x14ac:dyDescent="0.25">
      <c r="AY1303" s="134">
        <v>1274</v>
      </c>
      <c r="AZ1303" s="119">
        <f t="shared" si="483"/>
        <v>1692.9172805558273</v>
      </c>
      <c r="BA1303" s="140">
        <f t="shared" si="484"/>
        <v>1.4165899020918637E-4</v>
      </c>
      <c r="BB1303" s="140">
        <f t="shared" si="485"/>
        <v>0.86346061276292108</v>
      </c>
      <c r="BC1303" s="119">
        <f t="shared" si="486"/>
        <v>1.4165899020918637E-4</v>
      </c>
      <c r="BD1303" s="119" t="str">
        <f t="shared" si="487"/>
        <v/>
      </c>
      <c r="BE1303" s="119" t="str">
        <f t="shared" si="488"/>
        <v/>
      </c>
      <c r="BF1303" s="119">
        <f t="shared" si="489"/>
        <v>0</v>
      </c>
      <c r="BG1303" s="119">
        <f t="shared" si="490"/>
        <v>1.4165899020918637E-4</v>
      </c>
      <c r="BH1303" s="119" t="str">
        <f t="shared" si="491"/>
        <v/>
      </c>
      <c r="BM1303" s="134">
        <v>1274</v>
      </c>
      <c r="BN1303" s="119">
        <f t="shared" si="492"/>
        <v>5.3730997637168159</v>
      </c>
      <c r="BO1303" s="140">
        <f t="shared" si="493"/>
        <v>4.4632886604980541E-2</v>
      </c>
      <c r="BP1303" s="140">
        <f t="shared" si="494"/>
        <v>0.86346061276292108</v>
      </c>
      <c r="BQ1303" s="119">
        <f t="shared" si="495"/>
        <v>4.4632886604980541E-2</v>
      </c>
      <c r="BR1303" s="119" t="str">
        <f t="shared" si="496"/>
        <v/>
      </c>
      <c r="BS1303" s="119" t="str">
        <f t="shared" si="497"/>
        <v/>
      </c>
      <c r="BT1303" s="140">
        <f t="shared" si="498"/>
        <v>0</v>
      </c>
      <c r="BU1303" s="119">
        <f t="shared" si="499"/>
        <v>4.4632886604980541E-2</v>
      </c>
      <c r="BV1303" s="119" t="str">
        <f t="shared" si="500"/>
        <v/>
      </c>
      <c r="BZ1303" s="136">
        <f t="shared" si="482"/>
        <v>8.1984000000001416</v>
      </c>
      <c r="CA1303" s="119">
        <f t="shared" ref="CA1303:CA1366" si="503">_xlfn.CHISQ.DIST.RT(BZ1303,7)</f>
        <v>0.31542487208451081</v>
      </c>
      <c r="CB1303" s="119">
        <f t="shared" ref="CB1303:CB1366" si="504">CA1303-CA1304</f>
        <v>5.4298824942394797E-4</v>
      </c>
      <c r="CC1303" s="119" t="str">
        <f t="shared" si="501"/>
        <v/>
      </c>
      <c r="CD1303" s="121" t="str">
        <f t="shared" si="502"/>
        <v/>
      </c>
    </row>
    <row r="1304" spans="51:82" ht="20.100000000000001" customHeight="1" x14ac:dyDescent="0.25">
      <c r="AY1304" s="134">
        <v>1275</v>
      </c>
      <c r="AZ1304" s="119">
        <f t="shared" si="483"/>
        <v>1699.0958107768338</v>
      </c>
      <c r="BA1304" s="140">
        <f t="shared" si="484"/>
        <v>1.4103818820331409E-4</v>
      </c>
      <c r="BB1304" s="140">
        <f t="shared" si="485"/>
        <v>0.86433393905361733</v>
      </c>
      <c r="BC1304" s="119">
        <f t="shared" si="486"/>
        <v>1.4103818820331409E-4</v>
      </c>
      <c r="BD1304" s="119" t="str">
        <f t="shared" si="487"/>
        <v/>
      </c>
      <c r="BE1304" s="119" t="str">
        <f t="shared" si="488"/>
        <v/>
      </c>
      <c r="BF1304" s="119">
        <f t="shared" si="489"/>
        <v>0</v>
      </c>
      <c r="BG1304" s="119">
        <f t="shared" si="490"/>
        <v>1.4103818820331409E-4</v>
      </c>
      <c r="BH1304" s="119" t="str">
        <f t="shared" si="491"/>
        <v/>
      </c>
      <c r="BM1304" s="134">
        <v>1275</v>
      </c>
      <c r="BN1304" s="119">
        <f t="shared" si="492"/>
        <v>5.392709616869066</v>
      </c>
      <c r="BO1304" s="140">
        <f t="shared" si="493"/>
        <v>4.4437288814177953E-2</v>
      </c>
      <c r="BP1304" s="140">
        <f t="shared" si="494"/>
        <v>0.86433393905361733</v>
      </c>
      <c r="BQ1304" s="119">
        <f t="shared" si="495"/>
        <v>4.4437288814177953E-2</v>
      </c>
      <c r="BR1304" s="119" t="str">
        <f t="shared" si="496"/>
        <v/>
      </c>
      <c r="BS1304" s="119" t="str">
        <f t="shared" si="497"/>
        <v/>
      </c>
      <c r="BT1304" s="140">
        <f t="shared" si="498"/>
        <v>0</v>
      </c>
      <c r="BU1304" s="119">
        <f t="shared" si="499"/>
        <v>4.4437288814177953E-2</v>
      </c>
      <c r="BV1304" s="119" t="str">
        <f t="shared" si="500"/>
        <v/>
      </c>
      <c r="BZ1304" s="136">
        <f t="shared" si="482"/>
        <v>8.2048000000001409</v>
      </c>
      <c r="CA1304" s="119">
        <f t="shared" si="503"/>
        <v>0.31488188383508686</v>
      </c>
      <c r="CB1304" s="119">
        <f t="shared" si="504"/>
        <v>5.4230998064047631E-4</v>
      </c>
      <c r="CC1304" s="119" t="str">
        <f t="shared" si="501"/>
        <v/>
      </c>
      <c r="CD1304" s="121" t="str">
        <f t="shared" si="502"/>
        <v/>
      </c>
    </row>
    <row r="1305" spans="51:82" ht="20.100000000000001" customHeight="1" x14ac:dyDescent="0.25">
      <c r="AY1305" s="134">
        <v>1276</v>
      </c>
      <c r="AZ1305" s="119">
        <f t="shared" si="483"/>
        <v>1705.2743409978402</v>
      </c>
      <c r="BA1305" s="140">
        <f t="shared" si="484"/>
        <v>1.4041786007734183E-4</v>
      </c>
      <c r="BB1305" s="140">
        <f t="shared" si="485"/>
        <v>0.86520343115514875</v>
      </c>
      <c r="BC1305" s="119">
        <f t="shared" si="486"/>
        <v>1.4041786007734183E-4</v>
      </c>
      <c r="BD1305" s="119" t="str">
        <f t="shared" si="487"/>
        <v/>
      </c>
      <c r="BE1305" s="119" t="str">
        <f t="shared" si="488"/>
        <v/>
      </c>
      <c r="BF1305" s="119">
        <f t="shared" si="489"/>
        <v>0</v>
      </c>
      <c r="BG1305" s="119">
        <f t="shared" si="490"/>
        <v>1.4041786007734183E-4</v>
      </c>
      <c r="BH1305" s="119" t="str">
        <f t="shared" si="491"/>
        <v/>
      </c>
      <c r="BM1305" s="134">
        <v>1276</v>
      </c>
      <c r="BN1305" s="119">
        <f t="shared" si="492"/>
        <v>5.4123194700213197</v>
      </c>
      <c r="BO1305" s="140">
        <f t="shared" si="493"/>
        <v>4.4241840330015249E-2</v>
      </c>
      <c r="BP1305" s="140">
        <f t="shared" si="494"/>
        <v>0.86520343115514886</v>
      </c>
      <c r="BQ1305" s="119">
        <f t="shared" si="495"/>
        <v>4.4241840330015249E-2</v>
      </c>
      <c r="BR1305" s="119" t="str">
        <f t="shared" si="496"/>
        <v/>
      </c>
      <c r="BS1305" s="119" t="str">
        <f t="shared" si="497"/>
        <v/>
      </c>
      <c r="BT1305" s="140">
        <f t="shared" si="498"/>
        <v>0</v>
      </c>
      <c r="BU1305" s="119">
        <f t="shared" si="499"/>
        <v>4.4241840330015249E-2</v>
      </c>
      <c r="BV1305" s="119" t="str">
        <f t="shared" si="500"/>
        <v/>
      </c>
      <c r="BZ1305" s="136">
        <f t="shared" ref="BZ1305:BZ1368" si="505">BZ1304+$CC$19</f>
        <v>8.2112000000001402</v>
      </c>
      <c r="CA1305" s="119">
        <f t="shared" si="503"/>
        <v>0.31433957385444639</v>
      </c>
      <c r="CB1305" s="119">
        <f t="shared" si="504"/>
        <v>5.4163173586313507E-4</v>
      </c>
      <c r="CC1305" s="119" t="str">
        <f t="shared" si="501"/>
        <v/>
      </c>
      <c r="CD1305" s="121" t="str">
        <f t="shared" si="502"/>
        <v/>
      </c>
    </row>
    <row r="1306" spans="51:82" ht="20.100000000000001" customHeight="1" x14ac:dyDescent="0.25">
      <c r="AY1306" s="134">
        <v>1277</v>
      </c>
      <c r="AZ1306" s="119">
        <f t="shared" si="483"/>
        <v>1711.4528712188467</v>
      </c>
      <c r="BA1306" s="140">
        <f t="shared" si="484"/>
        <v>1.3979802355369147E-4</v>
      </c>
      <c r="BB1306" s="140">
        <f t="shared" si="485"/>
        <v>0.866069092050198</v>
      </c>
      <c r="BC1306" s="119">
        <f t="shared" si="486"/>
        <v>1.3979802355369147E-4</v>
      </c>
      <c r="BD1306" s="119" t="str">
        <f t="shared" si="487"/>
        <v/>
      </c>
      <c r="BE1306" s="119" t="str">
        <f t="shared" si="488"/>
        <v/>
      </c>
      <c r="BF1306" s="119">
        <f t="shared" si="489"/>
        <v>0</v>
      </c>
      <c r="BG1306" s="119">
        <f t="shared" si="490"/>
        <v>1.3979802355369147E-4</v>
      </c>
      <c r="BH1306" s="119" t="str">
        <f t="shared" si="491"/>
        <v/>
      </c>
      <c r="BM1306" s="134">
        <v>1277</v>
      </c>
      <c r="BN1306" s="119">
        <f t="shared" si="492"/>
        <v>5.4319293231735699</v>
      </c>
      <c r="BO1306" s="140">
        <f t="shared" si="493"/>
        <v>4.4046546736344575E-2</v>
      </c>
      <c r="BP1306" s="140">
        <f t="shared" si="494"/>
        <v>0.86606909205019822</v>
      </c>
      <c r="BQ1306" s="119">
        <f t="shared" si="495"/>
        <v>4.4046546736344575E-2</v>
      </c>
      <c r="BR1306" s="119" t="str">
        <f t="shared" si="496"/>
        <v/>
      </c>
      <c r="BS1306" s="119" t="str">
        <f t="shared" si="497"/>
        <v/>
      </c>
      <c r="BT1306" s="140">
        <f t="shared" si="498"/>
        <v>0</v>
      </c>
      <c r="BU1306" s="119">
        <f t="shared" si="499"/>
        <v>4.4046546736344575E-2</v>
      </c>
      <c r="BV1306" s="119" t="str">
        <f t="shared" si="500"/>
        <v/>
      </c>
      <c r="BZ1306" s="136">
        <f t="shared" si="505"/>
        <v>8.2176000000001395</v>
      </c>
      <c r="CA1306" s="119">
        <f t="shared" si="503"/>
        <v>0.31379794211858325</v>
      </c>
      <c r="CB1306" s="119">
        <f t="shared" si="504"/>
        <v>5.4095351840394157E-4</v>
      </c>
      <c r="CC1306" s="119" t="str">
        <f t="shared" si="501"/>
        <v/>
      </c>
      <c r="CD1306" s="121" t="str">
        <f t="shared" si="502"/>
        <v/>
      </c>
    </row>
    <row r="1307" spans="51:82" ht="20.100000000000001" customHeight="1" x14ac:dyDescent="0.25">
      <c r="AY1307" s="134">
        <v>1278</v>
      </c>
      <c r="AZ1307" s="119">
        <f t="shared" si="483"/>
        <v>1717.631401439854</v>
      </c>
      <c r="BA1307" s="140">
        <f t="shared" si="484"/>
        <v>1.3917869625315073E-4</v>
      </c>
      <c r="BB1307" s="140">
        <f t="shared" si="485"/>
        <v>0.86693092483063294</v>
      </c>
      <c r="BC1307" s="119">
        <f t="shared" si="486"/>
        <v>1.3917869625315073E-4</v>
      </c>
      <c r="BD1307" s="119" t="str">
        <f t="shared" si="487"/>
        <v/>
      </c>
      <c r="BE1307" s="119" t="str">
        <f t="shared" si="488"/>
        <v/>
      </c>
      <c r="BF1307" s="119">
        <f t="shared" si="489"/>
        <v>0</v>
      </c>
      <c r="BG1307" s="119">
        <f t="shared" si="490"/>
        <v>1.3917869625315073E-4</v>
      </c>
      <c r="BH1307" s="119" t="str">
        <f t="shared" si="491"/>
        <v/>
      </c>
      <c r="BM1307" s="134">
        <v>1278</v>
      </c>
      <c r="BN1307" s="119">
        <f t="shared" si="492"/>
        <v>5.4515391763258201</v>
      </c>
      <c r="BO1307" s="140">
        <f t="shared" si="493"/>
        <v>4.3851413584995835E-2</v>
      </c>
      <c r="BP1307" s="140">
        <f t="shared" si="494"/>
        <v>0.86693092483063294</v>
      </c>
      <c r="BQ1307" s="119">
        <f t="shared" si="495"/>
        <v>4.3851413584995835E-2</v>
      </c>
      <c r="BR1307" s="119" t="str">
        <f t="shared" si="496"/>
        <v/>
      </c>
      <c r="BS1307" s="119" t="str">
        <f t="shared" si="497"/>
        <v/>
      </c>
      <c r="BT1307" s="140">
        <f t="shared" si="498"/>
        <v>0</v>
      </c>
      <c r="BU1307" s="119">
        <f t="shared" si="499"/>
        <v>4.3851413584995835E-2</v>
      </c>
      <c r="BV1307" s="119" t="str">
        <f t="shared" si="500"/>
        <v/>
      </c>
      <c r="BZ1307" s="136">
        <f t="shared" si="505"/>
        <v>8.2240000000001388</v>
      </c>
      <c r="CA1307" s="119">
        <f t="shared" si="503"/>
        <v>0.31325698860017931</v>
      </c>
      <c r="CB1307" s="119">
        <f t="shared" si="504"/>
        <v>5.4027533156147944E-4</v>
      </c>
      <c r="CC1307" s="119" t="str">
        <f t="shared" si="501"/>
        <v/>
      </c>
      <c r="CD1307" s="121" t="str">
        <f t="shared" si="502"/>
        <v/>
      </c>
    </row>
    <row r="1308" spans="51:82" ht="20.100000000000001" customHeight="1" x14ac:dyDescent="0.25">
      <c r="AY1308" s="134">
        <v>1279</v>
      </c>
      <c r="AZ1308" s="119">
        <f t="shared" si="483"/>
        <v>1723.8099316608605</v>
      </c>
      <c r="BA1308" s="140">
        <f t="shared" si="484"/>
        <v>1.3855989569419713E-4</v>
      </c>
      <c r="BB1308" s="140">
        <f t="shared" si="485"/>
        <v>0.86778893269687563</v>
      </c>
      <c r="BC1308" s="119">
        <f t="shared" si="486"/>
        <v>1.3855989569419713E-4</v>
      </c>
      <c r="BD1308" s="119" t="str">
        <f t="shared" si="487"/>
        <v/>
      </c>
      <c r="BE1308" s="119" t="str">
        <f t="shared" si="488"/>
        <v/>
      </c>
      <c r="BF1308" s="119">
        <f t="shared" si="489"/>
        <v>0</v>
      </c>
      <c r="BG1308" s="119">
        <f t="shared" si="490"/>
        <v>1.3855989569419713E-4</v>
      </c>
      <c r="BH1308" s="119" t="str">
        <f t="shared" si="491"/>
        <v/>
      </c>
      <c r="BM1308" s="134">
        <v>1279</v>
      </c>
      <c r="BN1308" s="119">
        <f t="shared" si="492"/>
        <v>5.4711490294780702</v>
      </c>
      <c r="BO1308" s="140">
        <f t="shared" si="493"/>
        <v>4.3656446395563715E-2</v>
      </c>
      <c r="BP1308" s="140">
        <f t="shared" si="494"/>
        <v>0.86778893269687563</v>
      </c>
      <c r="BQ1308" s="119">
        <f t="shared" si="495"/>
        <v>4.3656446395563715E-2</v>
      </c>
      <c r="BR1308" s="119" t="str">
        <f t="shared" si="496"/>
        <v/>
      </c>
      <c r="BS1308" s="119" t="str">
        <f t="shared" si="497"/>
        <v/>
      </c>
      <c r="BT1308" s="140">
        <f t="shared" si="498"/>
        <v>0</v>
      </c>
      <c r="BU1308" s="119">
        <f t="shared" si="499"/>
        <v>4.3656446395563715E-2</v>
      </c>
      <c r="BV1308" s="119" t="str">
        <f t="shared" si="500"/>
        <v/>
      </c>
      <c r="BZ1308" s="136">
        <f t="shared" si="505"/>
        <v>8.230400000000138</v>
      </c>
      <c r="CA1308" s="119">
        <f t="shared" si="503"/>
        <v>0.31271671326861783</v>
      </c>
      <c r="CB1308" s="119">
        <f t="shared" si="504"/>
        <v>5.3959717862289702E-4</v>
      </c>
      <c r="CC1308" s="119" t="str">
        <f t="shared" si="501"/>
        <v/>
      </c>
      <c r="CD1308" s="121" t="str">
        <f t="shared" si="502"/>
        <v/>
      </c>
    </row>
    <row r="1309" spans="51:82" ht="20.100000000000001" customHeight="1" x14ac:dyDescent="0.25">
      <c r="AY1309" s="134">
        <v>1280</v>
      </c>
      <c r="AZ1309" s="119">
        <f t="shared" ref="AZ1309:AZ1372" si="506">$AZ$23+(AY1309*$AZ$26)</f>
        <v>1729.9884618818669</v>
      </c>
      <c r="BA1309" s="140">
        <f t="shared" ref="BA1309:BA1372" si="507">_xlfn.NORM.DIST($AZ1309,$AZ$20,$AZ$21,0)</f>
        <v>1.379416392923316E-4</v>
      </c>
      <c r="BB1309" s="140">
        <f t="shared" ref="BB1309:BB1372" si="508">_xlfn.NORM.DIST($AZ1309,$AZ$20,$AZ$21,1)</f>
        <v>0.86864311895726931</v>
      </c>
      <c r="BC1309" s="119">
        <f t="shared" ref="BC1309:BC1372" si="509">IF(OR(BB1309&lt;$BD$25,BB1309&gt;$BD$26),BA1309,"")</f>
        <v>1.379416392923316E-4</v>
      </c>
      <c r="BD1309" s="119" t="str">
        <f t="shared" ref="BD1309:BD1372" si="510">IF(AND(BB1309&gt;$BD$25,BB1309&lt;$BD$26),BA1309,"")</f>
        <v/>
      </c>
      <c r="BE1309" s="119" t="str">
        <f t="shared" ref="BE1309:BE1372" si="511">IF(BA1309=MAX($BA$29:$BA$2029),BA1309,"")</f>
        <v/>
      </c>
      <c r="BF1309" s="119">
        <f t="shared" ref="BF1309:BF1372" si="512">_xlfn.NORM.DIST(AZ1309,$BD$21,$BD$22,0)</f>
        <v>0</v>
      </c>
      <c r="BG1309" s="119">
        <f t="shared" ref="BG1309:BG1372" si="513">IF(BF1309=MAX($BF$29:$BF$2029),BA1309,"")</f>
        <v>1.379416392923316E-4</v>
      </c>
      <c r="BH1309" s="119" t="str">
        <f t="shared" ref="BH1309:BH1372" si="514">IF(BG1309=MIN($BG$29:$BG$2029),BG1309,"")</f>
        <v/>
      </c>
      <c r="BM1309" s="134">
        <v>1280</v>
      </c>
      <c r="BN1309" s="119">
        <f t="shared" ref="BN1309:BN1372" si="515">$BN$23+(BM1309*$BN$26)</f>
        <v>5.490758882630324</v>
      </c>
      <c r="BO1309" s="140">
        <f t="shared" ref="BO1309:BO1372" si="516">_xlfn.NORM.DIST(BN1309,BN$20,BN$21,0)</f>
        <v>4.3461650655197914E-2</v>
      </c>
      <c r="BP1309" s="140">
        <f t="shared" ref="BP1309:BP1372" si="517">_xlfn.NORM.DIST(BN1309,BN$20,BN$21,1)</f>
        <v>0.86864311895726942</v>
      </c>
      <c r="BQ1309" s="119">
        <f t="shared" ref="BQ1309:BQ1372" si="518">IF(OR(BP1309&lt;$BR$25,BP1309&gt;$BR$26),BO1309,"")</f>
        <v>4.3461650655197914E-2</v>
      </c>
      <c r="BR1309" s="119" t="str">
        <f t="shared" ref="BR1309:BR1372" si="519">IF(AND(BP1309&gt;$BR$25,BP1309&lt;$BR$26),BO1309,"")</f>
        <v/>
      </c>
      <c r="BS1309" s="119" t="str">
        <f t="shared" ref="BS1309:BS1372" si="520">IF(BO1309=MAX($BO$29:$BO$2029),BO1309,"")</f>
        <v/>
      </c>
      <c r="BT1309" s="140">
        <f t="shared" ref="BT1309:BT1372" si="521">_xlfn.NORM.DIST(BN1309,$BR$21,$BR$22,0)</f>
        <v>0</v>
      </c>
      <c r="BU1309" s="119">
        <f t="shared" ref="BU1309:BU1372" si="522">IF(BT1309=MAX($BT$29:$BT$2029),BO1309,"")</f>
        <v>4.3461650655197914E-2</v>
      </c>
      <c r="BV1309" s="119" t="str">
        <f t="shared" ref="BV1309:BV1372" si="523">IF(BU1309=MIN($BU$29:$BU$2029),BU1309,"")</f>
        <v/>
      </c>
      <c r="BZ1309" s="136">
        <f t="shared" si="505"/>
        <v>8.2368000000001373</v>
      </c>
      <c r="CA1309" s="119">
        <f t="shared" si="503"/>
        <v>0.31217711608999493</v>
      </c>
      <c r="CB1309" s="119">
        <f t="shared" si="504"/>
        <v>5.3891906286401836E-4</v>
      </c>
      <c r="CC1309" s="119" t="str">
        <f t="shared" si="501"/>
        <v/>
      </c>
      <c r="CD1309" s="121" t="str">
        <f t="shared" si="502"/>
        <v/>
      </c>
    </row>
    <row r="1310" spans="51:82" ht="20.100000000000001" customHeight="1" x14ac:dyDescent="0.25">
      <c r="AY1310" s="134">
        <v>1281</v>
      </c>
      <c r="AZ1310" s="119">
        <f t="shared" si="506"/>
        <v>1736.1669921028742</v>
      </c>
      <c r="BA1310" s="140">
        <f t="shared" si="507"/>
        <v>1.3732394435942501E-4</v>
      </c>
      <c r="BB1310" s="140">
        <f t="shared" si="508"/>
        <v>0.86949348702743956</v>
      </c>
      <c r="BC1310" s="119">
        <f t="shared" si="509"/>
        <v>1.3732394435942501E-4</v>
      </c>
      <c r="BD1310" s="119" t="str">
        <f t="shared" si="510"/>
        <v/>
      </c>
      <c r="BE1310" s="119" t="str">
        <f t="shared" si="511"/>
        <v/>
      </c>
      <c r="BF1310" s="119">
        <f t="shared" si="512"/>
        <v>0</v>
      </c>
      <c r="BG1310" s="119">
        <f t="shared" si="513"/>
        <v>1.3732394435942501E-4</v>
      </c>
      <c r="BH1310" s="119" t="str">
        <f t="shared" si="514"/>
        <v/>
      </c>
      <c r="BM1310" s="134">
        <v>1281</v>
      </c>
      <c r="BN1310" s="119">
        <f t="shared" si="515"/>
        <v>5.5103687357825741</v>
      </c>
      <c r="BO1310" s="140">
        <f t="shared" si="516"/>
        <v>4.3267031818397125E-2</v>
      </c>
      <c r="BP1310" s="140">
        <f t="shared" si="517"/>
        <v>0.86949348702743956</v>
      </c>
      <c r="BQ1310" s="119">
        <f t="shared" si="518"/>
        <v>4.3267031818397125E-2</v>
      </c>
      <c r="BR1310" s="119" t="str">
        <f t="shared" si="519"/>
        <v/>
      </c>
      <c r="BS1310" s="119" t="str">
        <f t="shared" si="520"/>
        <v/>
      </c>
      <c r="BT1310" s="140">
        <f t="shared" si="521"/>
        <v>0</v>
      </c>
      <c r="BU1310" s="119">
        <f t="shared" si="522"/>
        <v>4.3267031818397125E-2</v>
      </c>
      <c r="BV1310" s="119" t="str">
        <f t="shared" si="523"/>
        <v/>
      </c>
      <c r="BZ1310" s="136">
        <f t="shared" si="505"/>
        <v>8.2432000000001366</v>
      </c>
      <c r="CA1310" s="119">
        <f t="shared" si="503"/>
        <v>0.31163819702713091</v>
      </c>
      <c r="CB1310" s="119">
        <f t="shared" si="504"/>
        <v>5.3824098754667871E-4</v>
      </c>
      <c r="CC1310" s="119" t="str">
        <f t="shared" si="501"/>
        <v/>
      </c>
      <c r="CD1310" s="121" t="str">
        <f t="shared" si="502"/>
        <v/>
      </c>
    </row>
    <row r="1311" spans="51:82" ht="20.100000000000001" customHeight="1" x14ac:dyDescent="0.25">
      <c r="AY1311" s="134">
        <v>1282</v>
      </c>
      <c r="AZ1311" s="119">
        <f t="shared" si="506"/>
        <v>1742.3455223238807</v>
      </c>
      <c r="BA1311" s="140">
        <f t="shared" si="507"/>
        <v>1.3670682810307497E-4</v>
      </c>
      <c r="BB1311" s="140">
        <f t="shared" si="508"/>
        <v>0.87034004042965185</v>
      </c>
      <c r="BC1311" s="119">
        <f t="shared" si="509"/>
        <v>1.3670682810307497E-4</v>
      </c>
      <c r="BD1311" s="119" t="str">
        <f t="shared" si="510"/>
        <v/>
      </c>
      <c r="BE1311" s="119" t="str">
        <f t="shared" si="511"/>
        <v/>
      </c>
      <c r="BF1311" s="119">
        <f t="shared" si="512"/>
        <v>0</v>
      </c>
      <c r="BG1311" s="119">
        <f t="shared" si="513"/>
        <v>1.3670682810307497E-4</v>
      </c>
      <c r="BH1311" s="119" t="str">
        <f t="shared" si="514"/>
        <v/>
      </c>
      <c r="BM1311" s="134">
        <v>1282</v>
      </c>
      <c r="BN1311" s="119">
        <f t="shared" si="515"/>
        <v>5.5299785889348243</v>
      </c>
      <c r="BO1311" s="140">
        <f t="shared" si="516"/>
        <v>4.3072595306806245E-2</v>
      </c>
      <c r="BP1311" s="140">
        <f t="shared" si="517"/>
        <v>0.87034004042965185</v>
      </c>
      <c r="BQ1311" s="119">
        <f t="shared" si="518"/>
        <v>4.3072595306806245E-2</v>
      </c>
      <c r="BR1311" s="119" t="str">
        <f t="shared" si="519"/>
        <v/>
      </c>
      <c r="BS1311" s="119" t="str">
        <f t="shared" si="520"/>
        <v/>
      </c>
      <c r="BT1311" s="140">
        <f t="shared" si="521"/>
        <v>0</v>
      </c>
      <c r="BU1311" s="119">
        <f t="shared" si="522"/>
        <v>4.3072595306806245E-2</v>
      </c>
      <c r="BV1311" s="119" t="str">
        <f t="shared" si="523"/>
        <v/>
      </c>
      <c r="BZ1311" s="136">
        <f t="shared" si="505"/>
        <v>8.2496000000001359</v>
      </c>
      <c r="CA1311" s="119">
        <f t="shared" si="503"/>
        <v>0.31109995603958424</v>
      </c>
      <c r="CB1311" s="119">
        <f t="shared" si="504"/>
        <v>5.3756295592255476E-4</v>
      </c>
      <c r="CC1311" s="119" t="str">
        <f t="shared" si="501"/>
        <v/>
      </c>
      <c r="CD1311" s="121" t="str">
        <f t="shared" si="502"/>
        <v/>
      </c>
    </row>
    <row r="1312" spans="51:82" ht="20.100000000000001" customHeight="1" x14ac:dyDescent="0.25">
      <c r="AY1312" s="134">
        <v>1283</v>
      </c>
      <c r="AZ1312" s="119">
        <f t="shared" si="506"/>
        <v>1748.5240525448871</v>
      </c>
      <c r="BA1312" s="140">
        <f t="shared" si="507"/>
        <v>1.3609030762597366E-4</v>
      </c>
      <c r="BB1312" s="140">
        <f t="shared" si="508"/>
        <v>0.87118278279216566</v>
      </c>
      <c r="BC1312" s="119">
        <f t="shared" si="509"/>
        <v>1.3609030762597366E-4</v>
      </c>
      <c r="BD1312" s="119" t="str">
        <f t="shared" si="510"/>
        <v/>
      </c>
      <c r="BE1312" s="119" t="str">
        <f t="shared" si="511"/>
        <v/>
      </c>
      <c r="BF1312" s="119">
        <f t="shared" si="512"/>
        <v>0</v>
      </c>
      <c r="BG1312" s="119">
        <f t="shared" si="513"/>
        <v>1.3609030762597366E-4</v>
      </c>
      <c r="BH1312" s="119" t="str">
        <f t="shared" si="514"/>
        <v/>
      </c>
      <c r="BM1312" s="134">
        <v>1283</v>
      </c>
      <c r="BN1312" s="119">
        <f t="shared" si="515"/>
        <v>5.549588442087078</v>
      </c>
      <c r="BO1312" s="140">
        <f t="shared" si="516"/>
        <v>4.2878346509017409E-2</v>
      </c>
      <c r="BP1312" s="140">
        <f t="shared" si="517"/>
        <v>0.87118278279216588</v>
      </c>
      <c r="BQ1312" s="119">
        <f t="shared" si="518"/>
        <v>4.2878346509017409E-2</v>
      </c>
      <c r="BR1312" s="119" t="str">
        <f t="shared" si="519"/>
        <v/>
      </c>
      <c r="BS1312" s="119" t="str">
        <f t="shared" si="520"/>
        <v/>
      </c>
      <c r="BT1312" s="140">
        <f t="shared" si="521"/>
        <v>0</v>
      </c>
      <c r="BU1312" s="119">
        <f t="shared" si="522"/>
        <v>4.2878346509017409E-2</v>
      </c>
      <c r="BV1312" s="119" t="str">
        <f t="shared" si="523"/>
        <v/>
      </c>
      <c r="BZ1312" s="136">
        <f t="shared" si="505"/>
        <v>8.2560000000001352</v>
      </c>
      <c r="CA1312" s="119">
        <f t="shared" si="503"/>
        <v>0.31056239308366168</v>
      </c>
      <c r="CB1312" s="119">
        <f t="shared" si="504"/>
        <v>5.3688497123072221E-4</v>
      </c>
      <c r="CC1312" s="119" t="str">
        <f t="shared" si="501"/>
        <v/>
      </c>
      <c r="CD1312" s="121" t="str">
        <f t="shared" si="502"/>
        <v/>
      </c>
    </row>
    <row r="1313" spans="51:82" ht="20.100000000000001" customHeight="1" x14ac:dyDescent="0.25">
      <c r="AY1313" s="134">
        <v>1284</v>
      </c>
      <c r="AZ1313" s="119">
        <f t="shared" si="506"/>
        <v>1754.7025827658936</v>
      </c>
      <c r="BA1313" s="140">
        <f t="shared" si="507"/>
        <v>1.3547439992528731E-4</v>
      </c>
      <c r="BB1313" s="140">
        <f t="shared" si="508"/>
        <v>0.87202171784858462</v>
      </c>
      <c r="BC1313" s="119">
        <f t="shared" si="509"/>
        <v>1.3547439992528731E-4</v>
      </c>
      <c r="BD1313" s="119" t="str">
        <f t="shared" si="510"/>
        <v/>
      </c>
      <c r="BE1313" s="119" t="str">
        <f t="shared" si="511"/>
        <v/>
      </c>
      <c r="BF1313" s="119">
        <f t="shared" si="512"/>
        <v>0</v>
      </c>
      <c r="BG1313" s="119">
        <f t="shared" si="513"/>
        <v>1.3547439992528731E-4</v>
      </c>
      <c r="BH1313" s="119" t="str">
        <f t="shared" si="514"/>
        <v/>
      </c>
      <c r="BM1313" s="134">
        <v>1284</v>
      </c>
      <c r="BN1313" s="119">
        <f t="shared" si="515"/>
        <v>5.5691982952393282</v>
      </c>
      <c r="BO1313" s="140">
        <f t="shared" si="516"/>
        <v>4.2684290780374466E-2</v>
      </c>
      <c r="BP1313" s="140">
        <f t="shared" si="517"/>
        <v>0.87202171784858473</v>
      </c>
      <c r="BQ1313" s="119">
        <f t="shared" si="518"/>
        <v>4.2684290780374466E-2</v>
      </c>
      <c r="BR1313" s="119" t="str">
        <f t="shared" si="519"/>
        <v/>
      </c>
      <c r="BS1313" s="119" t="str">
        <f t="shared" si="520"/>
        <v/>
      </c>
      <c r="BT1313" s="140">
        <f t="shared" si="521"/>
        <v>0</v>
      </c>
      <c r="BU1313" s="119">
        <f t="shared" si="522"/>
        <v>4.2684290780374466E-2</v>
      </c>
      <c r="BV1313" s="119" t="str">
        <f t="shared" si="523"/>
        <v/>
      </c>
      <c r="BZ1313" s="136">
        <f t="shared" si="505"/>
        <v>8.2624000000001345</v>
      </c>
      <c r="CA1313" s="119">
        <f t="shared" si="503"/>
        <v>0.31002550811243096</v>
      </c>
      <c r="CB1313" s="119">
        <f t="shared" si="504"/>
        <v>5.3620703669804426E-4</v>
      </c>
      <c r="CC1313" s="119" t="str">
        <f t="shared" si="501"/>
        <v/>
      </c>
      <c r="CD1313" s="121" t="str">
        <f t="shared" si="502"/>
        <v/>
      </c>
    </row>
    <row r="1314" spans="51:82" ht="20.100000000000001" customHeight="1" x14ac:dyDescent="0.25">
      <c r="AY1314" s="134">
        <v>1285</v>
      </c>
      <c r="AZ1314" s="119">
        <f t="shared" si="506"/>
        <v>1760.8811129869009</v>
      </c>
      <c r="BA1314" s="140">
        <f t="shared" si="507"/>
        <v>1.3485912189204678E-4</v>
      </c>
      <c r="BB1314" s="140">
        <f t="shared" si="508"/>
        <v>0.87285684943720176</v>
      </c>
      <c r="BC1314" s="119">
        <f t="shared" si="509"/>
        <v>1.3485912189204678E-4</v>
      </c>
      <c r="BD1314" s="119" t="str">
        <f t="shared" si="510"/>
        <v/>
      </c>
      <c r="BE1314" s="119" t="str">
        <f t="shared" si="511"/>
        <v/>
      </c>
      <c r="BF1314" s="119">
        <f t="shared" si="512"/>
        <v>0</v>
      </c>
      <c r="BG1314" s="119">
        <f t="shared" si="513"/>
        <v>1.3485912189204678E-4</v>
      </c>
      <c r="BH1314" s="119" t="str">
        <f t="shared" si="514"/>
        <v/>
      </c>
      <c r="BM1314" s="134">
        <v>1285</v>
      </c>
      <c r="BN1314" s="119">
        <f t="shared" si="515"/>
        <v>5.5888081483915784</v>
      </c>
      <c r="BO1314" s="140">
        <f t="shared" si="516"/>
        <v>4.249043344278082E-2</v>
      </c>
      <c r="BP1314" s="140">
        <f t="shared" si="517"/>
        <v>0.87285684943720176</v>
      </c>
      <c r="BQ1314" s="119">
        <f t="shared" si="518"/>
        <v>4.249043344278082E-2</v>
      </c>
      <c r="BR1314" s="119" t="str">
        <f t="shared" si="519"/>
        <v/>
      </c>
      <c r="BS1314" s="119" t="str">
        <f t="shared" si="520"/>
        <v/>
      </c>
      <c r="BT1314" s="140">
        <f t="shared" si="521"/>
        <v>0</v>
      </c>
      <c r="BU1314" s="119">
        <f t="shared" si="522"/>
        <v>4.249043344278082E-2</v>
      </c>
      <c r="BV1314" s="119" t="str">
        <f t="shared" si="523"/>
        <v/>
      </c>
      <c r="BZ1314" s="136">
        <f t="shared" si="505"/>
        <v>8.2688000000001338</v>
      </c>
      <c r="CA1314" s="119">
        <f t="shared" si="503"/>
        <v>0.30948930107573291</v>
      </c>
      <c r="CB1314" s="119">
        <f t="shared" si="504"/>
        <v>5.3552915553961578E-4</v>
      </c>
      <c r="CC1314" s="119" t="str">
        <f t="shared" si="501"/>
        <v/>
      </c>
      <c r="CD1314" s="121" t="str">
        <f t="shared" si="502"/>
        <v/>
      </c>
    </row>
    <row r="1315" spans="51:82" ht="20.100000000000001" customHeight="1" x14ac:dyDescent="0.25">
      <c r="AY1315" s="134">
        <v>1286</v>
      </c>
      <c r="AZ1315" s="119">
        <f t="shared" si="506"/>
        <v>1767.0596432079074</v>
      </c>
      <c r="BA1315" s="140">
        <f t="shared" si="507"/>
        <v>1.3424449031054956E-4</v>
      </c>
      <c r="BB1315" s="140">
        <f t="shared" si="508"/>
        <v>0.87368818150034278</v>
      </c>
      <c r="BC1315" s="119">
        <f t="shared" si="509"/>
        <v>1.3424449031054956E-4</v>
      </c>
      <c r="BD1315" s="119" t="str">
        <f t="shared" si="510"/>
        <v/>
      </c>
      <c r="BE1315" s="119" t="str">
        <f t="shared" si="511"/>
        <v/>
      </c>
      <c r="BF1315" s="119">
        <f t="shared" si="512"/>
        <v>0</v>
      </c>
      <c r="BG1315" s="119">
        <f t="shared" si="513"/>
        <v>1.3424449031054956E-4</v>
      </c>
      <c r="BH1315" s="119" t="str">
        <f t="shared" si="514"/>
        <v/>
      </c>
      <c r="BM1315" s="134">
        <v>1286</v>
      </c>
      <c r="BN1315" s="119">
        <f t="shared" si="515"/>
        <v>5.6084180015438285</v>
      </c>
      <c r="BO1315" s="140">
        <f t="shared" si="516"/>
        <v>4.2296779784511088E-2</v>
      </c>
      <c r="BP1315" s="140">
        <f t="shared" si="517"/>
        <v>0.87368818150034278</v>
      </c>
      <c r="BQ1315" s="119">
        <f t="shared" si="518"/>
        <v>4.2296779784511088E-2</v>
      </c>
      <c r="BR1315" s="119" t="str">
        <f t="shared" si="519"/>
        <v/>
      </c>
      <c r="BS1315" s="119" t="str">
        <f t="shared" si="520"/>
        <v/>
      </c>
      <c r="BT1315" s="140">
        <f t="shared" si="521"/>
        <v>0</v>
      </c>
      <c r="BU1315" s="119">
        <f t="shared" si="522"/>
        <v>4.2296779784511088E-2</v>
      </c>
      <c r="BV1315" s="119" t="str">
        <f t="shared" si="523"/>
        <v/>
      </c>
      <c r="BZ1315" s="136">
        <f t="shared" si="505"/>
        <v>8.2752000000001331</v>
      </c>
      <c r="CA1315" s="119">
        <f t="shared" si="503"/>
        <v>0.3089537719201933</v>
      </c>
      <c r="CB1315" s="119">
        <f t="shared" si="504"/>
        <v>5.3485133095909632E-4</v>
      </c>
      <c r="CC1315" s="119" t="str">
        <f t="shared" si="501"/>
        <v/>
      </c>
      <c r="CD1315" s="121" t="str">
        <f t="shared" si="502"/>
        <v/>
      </c>
    </row>
    <row r="1316" spans="51:82" ht="20.100000000000001" customHeight="1" x14ac:dyDescent="0.25">
      <c r="AY1316" s="134">
        <v>1287</v>
      </c>
      <c r="AZ1316" s="119">
        <f t="shared" si="506"/>
        <v>1773.2381734289138</v>
      </c>
      <c r="BA1316" s="140">
        <f t="shared" si="507"/>
        <v>1.3363052185777223E-4</v>
      </c>
      <c r="BB1316" s="140">
        <f t="shared" si="508"/>
        <v>0.87451571808370421</v>
      </c>
      <c r="BC1316" s="119">
        <f t="shared" si="509"/>
        <v>1.3363052185777223E-4</v>
      </c>
      <c r="BD1316" s="119" t="str">
        <f t="shared" si="510"/>
        <v/>
      </c>
      <c r="BE1316" s="119" t="str">
        <f t="shared" si="511"/>
        <v/>
      </c>
      <c r="BF1316" s="119">
        <f t="shared" si="512"/>
        <v>0</v>
      </c>
      <c r="BG1316" s="119">
        <f t="shared" si="513"/>
        <v>1.3363052185777223E-4</v>
      </c>
      <c r="BH1316" s="119" t="str">
        <f t="shared" si="514"/>
        <v/>
      </c>
      <c r="BM1316" s="134">
        <v>1287</v>
      </c>
      <c r="BN1316" s="119">
        <f t="shared" si="515"/>
        <v>5.6280278546960822</v>
      </c>
      <c r="BO1316" s="140">
        <f t="shared" si="516"/>
        <v>4.2103335060026004E-2</v>
      </c>
      <c r="BP1316" s="140">
        <f t="shared" si="517"/>
        <v>0.87451571808370432</v>
      </c>
      <c r="BQ1316" s="119">
        <f t="shared" si="518"/>
        <v>4.2103335060026004E-2</v>
      </c>
      <c r="BR1316" s="119" t="str">
        <f t="shared" si="519"/>
        <v/>
      </c>
      <c r="BS1316" s="119" t="str">
        <f t="shared" si="520"/>
        <v/>
      </c>
      <c r="BT1316" s="140">
        <f t="shared" si="521"/>
        <v>0</v>
      </c>
      <c r="BU1316" s="119">
        <f t="shared" si="522"/>
        <v>4.2103335060026004E-2</v>
      </c>
      <c r="BV1316" s="119" t="str">
        <f t="shared" si="523"/>
        <v/>
      </c>
      <c r="BZ1316" s="136">
        <f t="shared" si="505"/>
        <v>8.2816000000001324</v>
      </c>
      <c r="CA1316" s="119">
        <f t="shared" si="503"/>
        <v>0.3084189205892342</v>
      </c>
      <c r="CB1316" s="119">
        <f t="shared" si="504"/>
        <v>5.3417356614804401E-4</v>
      </c>
      <c r="CC1316" s="119" t="str">
        <f t="shared" si="501"/>
        <v/>
      </c>
      <c r="CD1316" s="121" t="str">
        <f t="shared" si="502"/>
        <v/>
      </c>
    </row>
    <row r="1317" spans="51:82" ht="20.100000000000001" customHeight="1" x14ac:dyDescent="0.25">
      <c r="AY1317" s="134">
        <v>1288</v>
      </c>
      <c r="AZ1317" s="119">
        <f t="shared" si="506"/>
        <v>1779.4167036499202</v>
      </c>
      <c r="BA1317" s="140">
        <f t="shared" si="507"/>
        <v>1.3301723310279502E-4</v>
      </c>
      <c r="BB1317" s="140">
        <f t="shared" si="508"/>
        <v>0.87533946333568891</v>
      </c>
      <c r="BC1317" s="119">
        <f t="shared" si="509"/>
        <v>1.3301723310279502E-4</v>
      </c>
      <c r="BD1317" s="119" t="str">
        <f t="shared" si="510"/>
        <v/>
      </c>
      <c r="BE1317" s="119" t="str">
        <f t="shared" si="511"/>
        <v/>
      </c>
      <c r="BF1317" s="119">
        <f t="shared" si="512"/>
        <v>0</v>
      </c>
      <c r="BG1317" s="119">
        <f t="shared" si="513"/>
        <v>1.3301723310279502E-4</v>
      </c>
      <c r="BH1317" s="119" t="str">
        <f t="shared" si="514"/>
        <v/>
      </c>
      <c r="BM1317" s="134">
        <v>1288</v>
      </c>
      <c r="BN1317" s="119">
        <f t="shared" si="515"/>
        <v>5.6476377078483324</v>
      </c>
      <c r="BO1317" s="140">
        <f t="shared" si="516"/>
        <v>4.1910104489791225E-2</v>
      </c>
      <c r="BP1317" s="140">
        <f t="shared" si="517"/>
        <v>0.87533946333568902</v>
      </c>
      <c r="BQ1317" s="119">
        <f t="shared" si="518"/>
        <v>4.1910104489791225E-2</v>
      </c>
      <c r="BR1317" s="119" t="str">
        <f t="shared" si="519"/>
        <v/>
      </c>
      <c r="BS1317" s="119" t="str">
        <f t="shared" si="520"/>
        <v/>
      </c>
      <c r="BT1317" s="140">
        <f t="shared" si="521"/>
        <v>0</v>
      </c>
      <c r="BU1317" s="119">
        <f t="shared" si="522"/>
        <v>4.1910104489791225E-2</v>
      </c>
      <c r="BV1317" s="119" t="str">
        <f t="shared" si="523"/>
        <v/>
      </c>
      <c r="BZ1317" s="136">
        <f t="shared" si="505"/>
        <v>8.2880000000001317</v>
      </c>
      <c r="CA1317" s="119">
        <f t="shared" si="503"/>
        <v>0.30788474702308616</v>
      </c>
      <c r="CB1317" s="119">
        <f t="shared" si="504"/>
        <v>5.3349586428491635E-4</v>
      </c>
      <c r="CC1317" s="119" t="str">
        <f t="shared" si="501"/>
        <v/>
      </c>
      <c r="CD1317" s="121" t="str">
        <f t="shared" si="502"/>
        <v/>
      </c>
    </row>
    <row r="1318" spans="51:82" ht="20.100000000000001" customHeight="1" x14ac:dyDescent="0.25">
      <c r="AY1318" s="134">
        <v>1289</v>
      </c>
      <c r="AZ1318" s="119">
        <f t="shared" si="506"/>
        <v>1785.5952338709276</v>
      </c>
      <c r="BA1318" s="140">
        <f t="shared" si="507"/>
        <v>1.3240464050623741E-4</v>
      </c>
      <c r="BB1318" s="140">
        <f t="shared" si="508"/>
        <v>0.87615942150673765</v>
      </c>
      <c r="BC1318" s="119">
        <f t="shared" si="509"/>
        <v>1.3240464050623741E-4</v>
      </c>
      <c r="BD1318" s="119" t="str">
        <f t="shared" si="510"/>
        <v/>
      </c>
      <c r="BE1318" s="119" t="str">
        <f t="shared" si="511"/>
        <v/>
      </c>
      <c r="BF1318" s="119">
        <f t="shared" si="512"/>
        <v>0</v>
      </c>
      <c r="BG1318" s="119">
        <f t="shared" si="513"/>
        <v>1.3240464050623741E-4</v>
      </c>
      <c r="BH1318" s="119" t="str">
        <f t="shared" si="514"/>
        <v/>
      </c>
      <c r="BM1318" s="134">
        <v>1289</v>
      </c>
      <c r="BN1318" s="119">
        <f t="shared" si="515"/>
        <v>5.6672475610005826</v>
      </c>
      <c r="BO1318" s="140">
        <f t="shared" si="516"/>
        <v>4.1717093260099217E-2</v>
      </c>
      <c r="BP1318" s="140">
        <f t="shared" si="517"/>
        <v>0.87615942150673753</v>
      </c>
      <c r="BQ1318" s="119">
        <f t="shared" si="518"/>
        <v>4.1717093260099217E-2</v>
      </c>
      <c r="BR1318" s="119" t="str">
        <f t="shared" si="519"/>
        <v/>
      </c>
      <c r="BS1318" s="119" t="str">
        <f t="shared" si="520"/>
        <v/>
      </c>
      <c r="BT1318" s="140">
        <f t="shared" si="521"/>
        <v>0</v>
      </c>
      <c r="BU1318" s="119">
        <f t="shared" si="522"/>
        <v>4.1717093260099217E-2</v>
      </c>
      <c r="BV1318" s="119" t="str">
        <f t="shared" si="523"/>
        <v/>
      </c>
      <c r="BZ1318" s="136">
        <f t="shared" si="505"/>
        <v>8.294400000000131</v>
      </c>
      <c r="CA1318" s="119">
        <f t="shared" si="503"/>
        <v>0.30735125115880124</v>
      </c>
      <c r="CB1318" s="119">
        <f t="shared" si="504"/>
        <v>5.3281822853840088E-4</v>
      </c>
      <c r="CC1318" s="119" t="str">
        <f t="shared" si="501"/>
        <v/>
      </c>
      <c r="CD1318" s="121" t="str">
        <f t="shared" si="502"/>
        <v/>
      </c>
    </row>
    <row r="1319" spans="51:82" ht="20.100000000000001" customHeight="1" x14ac:dyDescent="0.25">
      <c r="AY1319" s="134">
        <v>1290</v>
      </c>
      <c r="AZ1319" s="119">
        <f t="shared" si="506"/>
        <v>1791.773764091934</v>
      </c>
      <c r="BA1319" s="140">
        <f t="shared" si="507"/>
        <v>1.3179276041970478E-4</v>
      </c>
      <c r="BB1319" s="140">
        <f t="shared" si="508"/>
        <v>0.87697559694865668</v>
      </c>
      <c r="BC1319" s="119">
        <f t="shared" si="509"/>
        <v>1.3179276041970478E-4</v>
      </c>
      <c r="BD1319" s="119" t="str">
        <f t="shared" si="510"/>
        <v/>
      </c>
      <c r="BE1319" s="119" t="str">
        <f t="shared" si="511"/>
        <v/>
      </c>
      <c r="BF1319" s="119">
        <f t="shared" si="512"/>
        <v>0</v>
      </c>
      <c r="BG1319" s="119">
        <f t="shared" si="513"/>
        <v>1.3179276041970478E-4</v>
      </c>
      <c r="BH1319" s="119" t="str">
        <f t="shared" si="514"/>
        <v/>
      </c>
      <c r="BM1319" s="134">
        <v>1290</v>
      </c>
      <c r="BN1319" s="119">
        <f t="shared" si="515"/>
        <v>5.6868574141528363</v>
      </c>
      <c r="BO1319" s="140">
        <f t="shared" si="516"/>
        <v>4.1524306522895092E-2</v>
      </c>
      <c r="BP1319" s="140">
        <f t="shared" si="517"/>
        <v>0.87697559694865679</v>
      </c>
      <c r="BQ1319" s="119">
        <f t="shared" si="518"/>
        <v>4.1524306522895092E-2</v>
      </c>
      <c r="BR1319" s="119" t="str">
        <f t="shared" si="519"/>
        <v/>
      </c>
      <c r="BS1319" s="119" t="str">
        <f t="shared" si="520"/>
        <v/>
      </c>
      <c r="BT1319" s="140">
        <f t="shared" si="521"/>
        <v>0</v>
      </c>
      <c r="BU1319" s="119">
        <f t="shared" si="522"/>
        <v>4.1524306522895092E-2</v>
      </c>
      <c r="BV1319" s="119" t="str">
        <f t="shared" si="523"/>
        <v/>
      </c>
      <c r="BZ1319" s="136">
        <f t="shared" si="505"/>
        <v>8.3008000000001303</v>
      </c>
      <c r="CA1319" s="119">
        <f t="shared" si="503"/>
        <v>0.30681843293026284</v>
      </c>
      <c r="CB1319" s="119">
        <f t="shared" si="504"/>
        <v>5.3214066206452859E-4</v>
      </c>
      <c r="CC1319" s="119" t="str">
        <f t="shared" si="501"/>
        <v/>
      </c>
      <c r="CD1319" s="121" t="str">
        <f t="shared" si="502"/>
        <v/>
      </c>
    </row>
    <row r="1320" spans="51:82" ht="20.100000000000001" customHeight="1" x14ac:dyDescent="0.25">
      <c r="AY1320" s="134">
        <v>1291</v>
      </c>
      <c r="AZ1320" s="119">
        <f t="shared" si="506"/>
        <v>1797.9522943129405</v>
      </c>
      <c r="BA1320" s="140">
        <f t="shared" si="507"/>
        <v>1.3118160908524615E-4</v>
      </c>
      <c r="BB1320" s="140">
        <f t="shared" si="508"/>
        <v>0.87778799411394337</v>
      </c>
      <c r="BC1320" s="119">
        <f t="shared" si="509"/>
        <v>1.3118160908524615E-4</v>
      </c>
      <c r="BD1320" s="119" t="str">
        <f t="shared" si="510"/>
        <v/>
      </c>
      <c r="BE1320" s="119" t="str">
        <f t="shared" si="511"/>
        <v/>
      </c>
      <c r="BF1320" s="119">
        <f t="shared" si="512"/>
        <v>0</v>
      </c>
      <c r="BG1320" s="119">
        <f t="shared" si="513"/>
        <v>1.3118160908524615E-4</v>
      </c>
      <c r="BH1320" s="119" t="str">
        <f t="shared" si="514"/>
        <v/>
      </c>
      <c r="BM1320" s="134">
        <v>1291</v>
      </c>
      <c r="BN1320" s="119">
        <f t="shared" si="515"/>
        <v>5.7064672673050865</v>
      </c>
      <c r="BO1320" s="140">
        <f t="shared" si="516"/>
        <v>4.1331749395605834E-2</v>
      </c>
      <c r="BP1320" s="140">
        <f t="shared" si="517"/>
        <v>0.87778799411394359</v>
      </c>
      <c r="BQ1320" s="119">
        <f t="shared" si="518"/>
        <v>4.1331749395605834E-2</v>
      </c>
      <c r="BR1320" s="119" t="str">
        <f t="shared" si="519"/>
        <v/>
      </c>
      <c r="BS1320" s="119" t="str">
        <f t="shared" si="520"/>
        <v/>
      </c>
      <c r="BT1320" s="140">
        <f t="shared" si="521"/>
        <v>0</v>
      </c>
      <c r="BU1320" s="119">
        <f t="shared" si="522"/>
        <v>4.1331749395605834E-2</v>
      </c>
      <c r="BV1320" s="119" t="str">
        <f t="shared" si="523"/>
        <v/>
      </c>
      <c r="BZ1320" s="136">
        <f t="shared" si="505"/>
        <v>8.3072000000001296</v>
      </c>
      <c r="CA1320" s="119">
        <f t="shared" si="503"/>
        <v>0.30628629226819831</v>
      </c>
      <c r="CB1320" s="119">
        <f t="shared" si="504"/>
        <v>5.3146316800584126E-4</v>
      </c>
      <c r="CC1320" s="119" t="str">
        <f t="shared" si="501"/>
        <v/>
      </c>
      <c r="CD1320" s="121" t="str">
        <f t="shared" si="502"/>
        <v/>
      </c>
    </row>
    <row r="1321" spans="51:82" ht="20.100000000000001" customHeight="1" x14ac:dyDescent="0.25">
      <c r="AY1321" s="134">
        <v>1292</v>
      </c>
      <c r="AZ1321" s="119">
        <f t="shared" si="506"/>
        <v>1804.1308245339469</v>
      </c>
      <c r="BA1321" s="140">
        <f t="shared" si="507"/>
        <v>1.3057120263482356E-4</v>
      </c>
      <c r="BB1321" s="140">
        <f t="shared" si="508"/>
        <v>0.87859661755510732</v>
      </c>
      <c r="BC1321" s="119">
        <f t="shared" si="509"/>
        <v>1.3057120263482356E-4</v>
      </c>
      <c r="BD1321" s="119" t="str">
        <f t="shared" si="510"/>
        <v/>
      </c>
      <c r="BE1321" s="119" t="str">
        <f t="shared" si="511"/>
        <v/>
      </c>
      <c r="BF1321" s="119">
        <f t="shared" si="512"/>
        <v>0</v>
      </c>
      <c r="BG1321" s="119">
        <f t="shared" si="513"/>
        <v>1.3057120263482356E-4</v>
      </c>
      <c r="BH1321" s="119" t="str">
        <f t="shared" si="514"/>
        <v/>
      </c>
      <c r="BM1321" s="134">
        <v>1292</v>
      </c>
      <c r="BN1321" s="119">
        <f t="shared" si="515"/>
        <v>5.7260771204573366</v>
      </c>
      <c r="BO1321" s="140">
        <f t="shared" si="516"/>
        <v>4.1139426960973016E-2</v>
      </c>
      <c r="BP1321" s="140">
        <f t="shared" si="517"/>
        <v>0.87859661755510743</v>
      </c>
      <c r="BQ1321" s="119">
        <f t="shared" si="518"/>
        <v>4.1139426960973016E-2</v>
      </c>
      <c r="BR1321" s="119" t="str">
        <f t="shared" si="519"/>
        <v/>
      </c>
      <c r="BS1321" s="119" t="str">
        <f t="shared" si="520"/>
        <v/>
      </c>
      <c r="BT1321" s="140">
        <f t="shared" si="521"/>
        <v>0</v>
      </c>
      <c r="BU1321" s="119">
        <f t="shared" si="522"/>
        <v>4.1139426960973016E-2</v>
      </c>
      <c r="BV1321" s="119" t="str">
        <f t="shared" si="523"/>
        <v/>
      </c>
      <c r="BZ1321" s="136">
        <f t="shared" si="505"/>
        <v>8.3136000000001289</v>
      </c>
      <c r="CA1321" s="119">
        <f t="shared" si="503"/>
        <v>0.30575482910019247</v>
      </c>
      <c r="CB1321" s="119">
        <f t="shared" si="504"/>
        <v>5.3078574949655399E-4</v>
      </c>
      <c r="CC1321" s="119" t="str">
        <f t="shared" si="501"/>
        <v/>
      </c>
      <c r="CD1321" s="121" t="str">
        <f t="shared" si="502"/>
        <v/>
      </c>
    </row>
    <row r="1322" spans="51:82" ht="20.100000000000001" customHeight="1" x14ac:dyDescent="0.25">
      <c r="AY1322" s="134">
        <v>1293</v>
      </c>
      <c r="AZ1322" s="119">
        <f t="shared" si="506"/>
        <v>1810.3093547549543</v>
      </c>
      <c r="BA1322" s="140">
        <f t="shared" si="507"/>
        <v>1.2996155708979253E-4</v>
      </c>
      <c r="BB1322" s="140">
        <f t="shared" si="508"/>
        <v>0.87940147192398832</v>
      </c>
      <c r="BC1322" s="119">
        <f t="shared" si="509"/>
        <v>1.2996155708979253E-4</v>
      </c>
      <c r="BD1322" s="119" t="str">
        <f t="shared" si="510"/>
        <v/>
      </c>
      <c r="BE1322" s="119" t="str">
        <f t="shared" si="511"/>
        <v/>
      </c>
      <c r="BF1322" s="119">
        <f t="shared" si="512"/>
        <v>0</v>
      </c>
      <c r="BG1322" s="119">
        <f t="shared" si="513"/>
        <v>1.2996155708979253E-4</v>
      </c>
      <c r="BH1322" s="119" t="str">
        <f t="shared" si="514"/>
        <v/>
      </c>
      <c r="BM1322" s="134">
        <v>1293</v>
      </c>
      <c r="BN1322" s="119">
        <f t="shared" si="515"/>
        <v>5.7456869736095868</v>
      </c>
      <c r="BO1322" s="140">
        <f t="shared" si="516"/>
        <v>4.0947344266889028E-2</v>
      </c>
      <c r="BP1322" s="140">
        <f t="shared" si="517"/>
        <v>0.87940147192398821</v>
      </c>
      <c r="BQ1322" s="119">
        <f t="shared" si="518"/>
        <v>4.0947344266889028E-2</v>
      </c>
      <c r="BR1322" s="119" t="str">
        <f t="shared" si="519"/>
        <v/>
      </c>
      <c r="BS1322" s="119" t="str">
        <f t="shared" si="520"/>
        <v/>
      </c>
      <c r="BT1322" s="140">
        <f t="shared" si="521"/>
        <v>0</v>
      </c>
      <c r="BU1322" s="119">
        <f t="shared" si="522"/>
        <v>4.0947344266889028E-2</v>
      </c>
      <c r="BV1322" s="119" t="str">
        <f t="shared" si="523"/>
        <v/>
      </c>
      <c r="BZ1322" s="136">
        <f t="shared" si="505"/>
        <v>8.3200000000001282</v>
      </c>
      <c r="CA1322" s="119">
        <f t="shared" si="503"/>
        <v>0.30522404335069592</v>
      </c>
      <c r="CB1322" s="119">
        <f t="shared" si="504"/>
        <v>5.3010840965550532E-4</v>
      </c>
      <c r="CC1322" s="119" t="str">
        <f t="shared" si="501"/>
        <v/>
      </c>
      <c r="CD1322" s="121" t="str">
        <f t="shared" si="502"/>
        <v/>
      </c>
    </row>
    <row r="1323" spans="51:82" ht="20.100000000000001" customHeight="1" x14ac:dyDescent="0.25">
      <c r="AY1323" s="134">
        <v>1294</v>
      </c>
      <c r="AZ1323" s="119">
        <f t="shared" si="506"/>
        <v>1816.4878849759607</v>
      </c>
      <c r="BA1323" s="140">
        <f t="shared" si="507"/>
        <v>1.29352688360394E-4</v>
      </c>
      <c r="BB1323" s="140">
        <f t="shared" si="508"/>
        <v>0.88020256197107138</v>
      </c>
      <c r="BC1323" s="119">
        <f t="shared" si="509"/>
        <v>1.29352688360394E-4</v>
      </c>
      <c r="BD1323" s="119" t="str">
        <f t="shared" si="510"/>
        <v/>
      </c>
      <c r="BE1323" s="119" t="str">
        <f t="shared" si="511"/>
        <v/>
      </c>
      <c r="BF1323" s="119">
        <f t="shared" si="512"/>
        <v>0</v>
      </c>
      <c r="BG1323" s="119">
        <f t="shared" si="513"/>
        <v>1.29352688360394E-4</v>
      </c>
      <c r="BH1323" s="119" t="str">
        <f t="shared" si="514"/>
        <v/>
      </c>
      <c r="BM1323" s="134">
        <v>1294</v>
      </c>
      <c r="BN1323" s="119">
        <f t="shared" si="515"/>
        <v>5.7652968267618405</v>
      </c>
      <c r="BO1323" s="140">
        <f t="shared" si="516"/>
        <v>4.0755506326237062E-2</v>
      </c>
      <c r="BP1323" s="140">
        <f t="shared" si="517"/>
        <v>0.8802025619710715</v>
      </c>
      <c r="BQ1323" s="119">
        <f t="shared" si="518"/>
        <v>4.0755506326237062E-2</v>
      </c>
      <c r="BR1323" s="119" t="str">
        <f t="shared" si="519"/>
        <v/>
      </c>
      <c r="BS1323" s="119" t="str">
        <f t="shared" si="520"/>
        <v/>
      </c>
      <c r="BT1323" s="140">
        <f t="shared" si="521"/>
        <v>0</v>
      </c>
      <c r="BU1323" s="119">
        <f t="shared" si="522"/>
        <v>4.0755506326237062E-2</v>
      </c>
      <c r="BV1323" s="119" t="str">
        <f t="shared" si="523"/>
        <v/>
      </c>
      <c r="BZ1323" s="136">
        <f t="shared" si="505"/>
        <v>8.3264000000001275</v>
      </c>
      <c r="CA1323" s="119">
        <f t="shared" si="503"/>
        <v>0.30469393494104041</v>
      </c>
      <c r="CB1323" s="119">
        <f t="shared" si="504"/>
        <v>5.2943115159220788E-4</v>
      </c>
      <c r="CC1323" s="119" t="str">
        <f t="shared" si="501"/>
        <v/>
      </c>
      <c r="CD1323" s="121" t="str">
        <f t="shared" si="502"/>
        <v/>
      </c>
    </row>
    <row r="1324" spans="51:82" ht="20.100000000000001" customHeight="1" x14ac:dyDescent="0.25">
      <c r="AY1324" s="134">
        <v>1295</v>
      </c>
      <c r="AZ1324" s="119">
        <f t="shared" si="506"/>
        <v>1822.6664151969671</v>
      </c>
      <c r="BA1324" s="140">
        <f t="shared" si="507"/>
        <v>1.2874461224525669E-4</v>
      </c>
      <c r="BB1324" s="140">
        <f t="shared" si="508"/>
        <v>0.88099989254479927</v>
      </c>
      <c r="BC1324" s="119">
        <f t="shared" si="509"/>
        <v>1.2874461224525669E-4</v>
      </c>
      <c r="BD1324" s="119" t="str">
        <f t="shared" si="510"/>
        <v/>
      </c>
      <c r="BE1324" s="119" t="str">
        <f t="shared" si="511"/>
        <v/>
      </c>
      <c r="BF1324" s="119">
        <f t="shared" si="512"/>
        <v>0</v>
      </c>
      <c r="BG1324" s="119">
        <f t="shared" si="513"/>
        <v>1.2874461224525669E-4</v>
      </c>
      <c r="BH1324" s="119" t="str">
        <f t="shared" si="514"/>
        <v/>
      </c>
      <c r="BM1324" s="134">
        <v>1295</v>
      </c>
      <c r="BN1324" s="119">
        <f t="shared" si="515"/>
        <v>5.7849066799140907</v>
      </c>
      <c r="BO1324" s="140">
        <f t="shared" si="516"/>
        <v>4.0563918116734488E-2</v>
      </c>
      <c r="BP1324" s="140">
        <f t="shared" si="517"/>
        <v>0.88099989254479938</v>
      </c>
      <c r="BQ1324" s="119">
        <f t="shared" si="518"/>
        <v>4.0563918116734488E-2</v>
      </c>
      <c r="BR1324" s="119" t="str">
        <f t="shared" si="519"/>
        <v/>
      </c>
      <c r="BS1324" s="119" t="str">
        <f t="shared" si="520"/>
        <v/>
      </c>
      <c r="BT1324" s="140">
        <f t="shared" si="521"/>
        <v>0</v>
      </c>
      <c r="BU1324" s="119">
        <f t="shared" si="522"/>
        <v>4.0563918116734488E-2</v>
      </c>
      <c r="BV1324" s="119" t="str">
        <f t="shared" si="523"/>
        <v/>
      </c>
      <c r="BZ1324" s="136">
        <f t="shared" si="505"/>
        <v>8.3328000000001268</v>
      </c>
      <c r="CA1324" s="119">
        <f t="shared" si="503"/>
        <v>0.3041645037894482</v>
      </c>
      <c r="CB1324" s="119">
        <f t="shared" si="504"/>
        <v>5.2875397840351779E-4</v>
      </c>
      <c r="CC1324" s="119" t="str">
        <f t="shared" si="501"/>
        <v/>
      </c>
      <c r="CD1324" s="121" t="str">
        <f t="shared" si="502"/>
        <v/>
      </c>
    </row>
    <row r="1325" spans="51:82" ht="20.100000000000001" customHeight="1" x14ac:dyDescent="0.25">
      <c r="AY1325" s="134">
        <v>1296</v>
      </c>
      <c r="AZ1325" s="119">
        <f t="shared" si="506"/>
        <v>1828.8449454179736</v>
      </c>
      <c r="BA1325" s="140">
        <f t="shared" si="507"/>
        <v>1.2813734443091175E-4</v>
      </c>
      <c r="BB1325" s="140">
        <f t="shared" si="508"/>
        <v>0.88179346859088092</v>
      </c>
      <c r="BC1325" s="119">
        <f t="shared" si="509"/>
        <v>1.2813734443091175E-4</v>
      </c>
      <c r="BD1325" s="119" t="str">
        <f t="shared" si="510"/>
        <v/>
      </c>
      <c r="BE1325" s="119" t="str">
        <f t="shared" si="511"/>
        <v/>
      </c>
      <c r="BF1325" s="119">
        <f t="shared" si="512"/>
        <v>0</v>
      </c>
      <c r="BG1325" s="119">
        <f t="shared" si="513"/>
        <v>1.2813734443091175E-4</v>
      </c>
      <c r="BH1325" s="119" t="str">
        <f t="shared" si="514"/>
        <v/>
      </c>
      <c r="BM1325" s="134">
        <v>1296</v>
      </c>
      <c r="BN1325" s="119">
        <f t="shared" si="515"/>
        <v>5.8045165330663409</v>
      </c>
      <c r="BO1325" s="140">
        <f t="shared" si="516"/>
        <v>4.0372584580779677E-2</v>
      </c>
      <c r="BP1325" s="140">
        <f t="shared" si="517"/>
        <v>0.88179346859088092</v>
      </c>
      <c r="BQ1325" s="119">
        <f t="shared" si="518"/>
        <v>4.0372584580779677E-2</v>
      </c>
      <c r="BR1325" s="119" t="str">
        <f t="shared" si="519"/>
        <v/>
      </c>
      <c r="BS1325" s="119" t="str">
        <f t="shared" si="520"/>
        <v/>
      </c>
      <c r="BT1325" s="140">
        <f t="shared" si="521"/>
        <v>0</v>
      </c>
      <c r="BU1325" s="119">
        <f t="shared" si="522"/>
        <v>4.0372584580779677E-2</v>
      </c>
      <c r="BV1325" s="119" t="str">
        <f t="shared" si="523"/>
        <v/>
      </c>
      <c r="BZ1325" s="136">
        <f t="shared" si="505"/>
        <v>8.3392000000001261</v>
      </c>
      <c r="CA1325" s="119">
        <f t="shared" si="503"/>
        <v>0.30363574981104469</v>
      </c>
      <c r="CB1325" s="119">
        <f t="shared" si="504"/>
        <v>5.2807689317485584E-4</v>
      </c>
      <c r="CC1325" s="119" t="str">
        <f t="shared" si="501"/>
        <v/>
      </c>
      <c r="CD1325" s="121" t="str">
        <f t="shared" si="502"/>
        <v/>
      </c>
    </row>
    <row r="1326" spans="51:82" ht="20.100000000000001" customHeight="1" x14ac:dyDescent="0.25">
      <c r="AY1326" s="134">
        <v>1297</v>
      </c>
      <c r="AZ1326" s="119">
        <f t="shared" si="506"/>
        <v>1835.0234756389809</v>
      </c>
      <c r="BA1326" s="140">
        <f t="shared" si="507"/>
        <v>1.275309004913179E-4</v>
      </c>
      <c r="BB1326" s="140">
        <f t="shared" si="508"/>
        <v>0.88258329515159728</v>
      </c>
      <c r="BC1326" s="119">
        <f t="shared" si="509"/>
        <v>1.275309004913179E-4</v>
      </c>
      <c r="BD1326" s="119" t="str">
        <f t="shared" si="510"/>
        <v/>
      </c>
      <c r="BE1326" s="119" t="str">
        <f t="shared" si="511"/>
        <v/>
      </c>
      <c r="BF1326" s="119">
        <f t="shared" si="512"/>
        <v>0</v>
      </c>
      <c r="BG1326" s="119">
        <f t="shared" si="513"/>
        <v>1.275309004913179E-4</v>
      </c>
      <c r="BH1326" s="119" t="str">
        <f t="shared" si="514"/>
        <v/>
      </c>
      <c r="BM1326" s="134">
        <v>1297</v>
      </c>
      <c r="BN1326" s="119">
        <f t="shared" si="515"/>
        <v>5.824126386218591</v>
      </c>
      <c r="BO1326" s="140">
        <f t="shared" si="516"/>
        <v>4.0181510625302543E-2</v>
      </c>
      <c r="BP1326" s="140">
        <f t="shared" si="517"/>
        <v>0.88258329515159728</v>
      </c>
      <c r="BQ1326" s="119">
        <f t="shared" si="518"/>
        <v>4.0181510625302543E-2</v>
      </c>
      <c r="BR1326" s="119" t="str">
        <f t="shared" si="519"/>
        <v/>
      </c>
      <c r="BS1326" s="119" t="str">
        <f t="shared" si="520"/>
        <v/>
      </c>
      <c r="BT1326" s="140">
        <f t="shared" si="521"/>
        <v>0</v>
      </c>
      <c r="BU1326" s="119">
        <f t="shared" si="522"/>
        <v>4.0181510625302543E-2</v>
      </c>
      <c r="BV1326" s="119" t="str">
        <f t="shared" si="523"/>
        <v/>
      </c>
      <c r="BZ1326" s="136">
        <f t="shared" si="505"/>
        <v>8.3456000000001254</v>
      </c>
      <c r="CA1326" s="119">
        <f t="shared" si="503"/>
        <v>0.30310767291786983</v>
      </c>
      <c r="CB1326" s="119">
        <f t="shared" si="504"/>
        <v>5.2739989897970796E-4</v>
      </c>
      <c r="CC1326" s="119" t="str">
        <f t="shared" si="501"/>
        <v/>
      </c>
      <c r="CD1326" s="121" t="str">
        <f t="shared" si="502"/>
        <v/>
      </c>
    </row>
    <row r="1327" spans="51:82" ht="20.100000000000001" customHeight="1" x14ac:dyDescent="0.25">
      <c r="AY1327" s="134">
        <v>1298</v>
      </c>
      <c r="AZ1327" s="119">
        <f t="shared" si="506"/>
        <v>1841.2020058599874</v>
      </c>
      <c r="BA1327" s="140">
        <f t="shared" si="507"/>
        <v>1.2692529588739836E-4</v>
      </c>
      <c r="BB1327" s="140">
        <f t="shared" si="508"/>
        <v>0.88336937736510468</v>
      </c>
      <c r="BC1327" s="119">
        <f t="shared" si="509"/>
        <v>1.2692529588739836E-4</v>
      </c>
      <c r="BD1327" s="119" t="str">
        <f t="shared" si="510"/>
        <v/>
      </c>
      <c r="BE1327" s="119" t="str">
        <f t="shared" si="511"/>
        <v/>
      </c>
      <c r="BF1327" s="119">
        <f t="shared" si="512"/>
        <v>0</v>
      </c>
      <c r="BG1327" s="119">
        <f t="shared" si="513"/>
        <v>1.2692529588739836E-4</v>
      </c>
      <c r="BH1327" s="119" t="str">
        <f t="shared" si="514"/>
        <v/>
      </c>
      <c r="BM1327" s="134">
        <v>1298</v>
      </c>
      <c r="BN1327" s="119">
        <f t="shared" si="515"/>
        <v>5.8437362393708447</v>
      </c>
      <c r="BO1327" s="140">
        <f t="shared" si="516"/>
        <v>3.9990701121618483E-2</v>
      </c>
      <c r="BP1327" s="140">
        <f t="shared" si="517"/>
        <v>0.88336937736510479</v>
      </c>
      <c r="BQ1327" s="119">
        <f t="shared" si="518"/>
        <v>3.9990701121618483E-2</v>
      </c>
      <c r="BR1327" s="119" t="str">
        <f t="shared" si="519"/>
        <v/>
      </c>
      <c r="BS1327" s="119" t="str">
        <f t="shared" si="520"/>
        <v/>
      </c>
      <c r="BT1327" s="140">
        <f t="shared" si="521"/>
        <v>0</v>
      </c>
      <c r="BU1327" s="119">
        <f t="shared" si="522"/>
        <v>3.9990701121618483E-2</v>
      </c>
      <c r="BV1327" s="119" t="str">
        <f t="shared" si="523"/>
        <v/>
      </c>
      <c r="BZ1327" s="136">
        <f t="shared" si="505"/>
        <v>8.3520000000001247</v>
      </c>
      <c r="CA1327" s="119">
        <f t="shared" si="503"/>
        <v>0.30258027301889012</v>
      </c>
      <c r="CB1327" s="119">
        <f t="shared" si="504"/>
        <v>5.2672299888023577E-4</v>
      </c>
      <c r="CC1327" s="119" t="str">
        <f t="shared" si="501"/>
        <v/>
      </c>
      <c r="CD1327" s="121" t="str">
        <f t="shared" si="502"/>
        <v/>
      </c>
    </row>
    <row r="1328" spans="51:82" ht="20.100000000000001" customHeight="1" x14ac:dyDescent="0.25">
      <c r="AY1328" s="134">
        <v>1299</v>
      </c>
      <c r="AZ1328" s="119">
        <f t="shared" si="506"/>
        <v>1847.3805360809938</v>
      </c>
      <c r="BA1328" s="140">
        <f t="shared" si="507"/>
        <v>1.2632054596658831E-4</v>
      </c>
      <c r="BB1328" s="140">
        <f t="shared" si="508"/>
        <v>0.88415172046473456</v>
      </c>
      <c r="BC1328" s="119">
        <f t="shared" si="509"/>
        <v>1.2632054596658831E-4</v>
      </c>
      <c r="BD1328" s="119" t="str">
        <f t="shared" si="510"/>
        <v/>
      </c>
      <c r="BE1328" s="119" t="str">
        <f t="shared" si="511"/>
        <v/>
      </c>
      <c r="BF1328" s="119">
        <f t="shared" si="512"/>
        <v>0</v>
      </c>
      <c r="BG1328" s="119">
        <f t="shared" si="513"/>
        <v>1.2632054596658831E-4</v>
      </c>
      <c r="BH1328" s="119" t="str">
        <f t="shared" si="514"/>
        <v/>
      </c>
      <c r="BM1328" s="134">
        <v>1299</v>
      </c>
      <c r="BN1328" s="119">
        <f t="shared" si="515"/>
        <v>5.8633460925230949</v>
      </c>
      <c r="BO1328" s="140">
        <f t="shared" si="516"/>
        <v>3.9800160905286097E-2</v>
      </c>
      <c r="BP1328" s="140">
        <f t="shared" si="517"/>
        <v>0.88415172046473467</v>
      </c>
      <c r="BQ1328" s="119">
        <f t="shared" si="518"/>
        <v>3.9800160905286097E-2</v>
      </c>
      <c r="BR1328" s="119" t="str">
        <f t="shared" si="519"/>
        <v/>
      </c>
      <c r="BS1328" s="119" t="str">
        <f t="shared" si="520"/>
        <v/>
      </c>
      <c r="BT1328" s="140">
        <f t="shared" si="521"/>
        <v>0</v>
      </c>
      <c r="BU1328" s="119">
        <f t="shared" si="522"/>
        <v>3.9800160905286097E-2</v>
      </c>
      <c r="BV1328" s="119" t="str">
        <f t="shared" si="523"/>
        <v/>
      </c>
      <c r="BZ1328" s="136">
        <f t="shared" si="505"/>
        <v>8.358400000000124</v>
      </c>
      <c r="CA1328" s="119">
        <f t="shared" si="503"/>
        <v>0.30205355002000989</v>
      </c>
      <c r="CB1328" s="119">
        <f t="shared" si="504"/>
        <v>5.2604619592677704E-4</v>
      </c>
      <c r="CC1328" s="119" t="str">
        <f t="shared" si="501"/>
        <v/>
      </c>
      <c r="CD1328" s="121" t="str">
        <f t="shared" si="502"/>
        <v/>
      </c>
    </row>
    <row r="1329" spans="51:82" ht="20.100000000000001" customHeight="1" x14ac:dyDescent="0.25">
      <c r="AY1329" s="134">
        <v>1300</v>
      </c>
      <c r="AZ1329" s="119">
        <f t="shared" si="506"/>
        <v>1853.5590663020002</v>
      </c>
      <c r="BA1329" s="140">
        <f t="shared" si="507"/>
        <v>1.2571666596239406E-4</v>
      </c>
      <c r="BB1329" s="140">
        <f t="shared" si="508"/>
        <v>0.88493032977829167</v>
      </c>
      <c r="BC1329" s="119">
        <f t="shared" si="509"/>
        <v>1.2571666596239406E-4</v>
      </c>
      <c r="BD1329" s="119" t="str">
        <f t="shared" si="510"/>
        <v/>
      </c>
      <c r="BE1329" s="119" t="str">
        <f t="shared" si="511"/>
        <v/>
      </c>
      <c r="BF1329" s="119">
        <f t="shared" si="512"/>
        <v>0</v>
      </c>
      <c r="BG1329" s="119">
        <f t="shared" si="513"/>
        <v>1.2571666596239406E-4</v>
      </c>
      <c r="BH1329" s="119" t="str">
        <f t="shared" si="514"/>
        <v/>
      </c>
      <c r="BM1329" s="134">
        <v>1300</v>
      </c>
      <c r="BN1329" s="119">
        <f t="shared" si="515"/>
        <v>5.8829559456753451</v>
      </c>
      <c r="BO1329" s="140">
        <f t="shared" si="516"/>
        <v>3.9609894775967963E-2</v>
      </c>
      <c r="BP1329" s="140">
        <f t="shared" si="517"/>
        <v>0.88493032977829178</v>
      </c>
      <c r="BQ1329" s="119">
        <f t="shared" si="518"/>
        <v>3.9609894775967963E-2</v>
      </c>
      <c r="BR1329" s="119" t="str">
        <f t="shared" si="519"/>
        <v/>
      </c>
      <c r="BS1329" s="119" t="str">
        <f t="shared" si="520"/>
        <v/>
      </c>
      <c r="BT1329" s="140">
        <f t="shared" si="521"/>
        <v>0</v>
      </c>
      <c r="BU1329" s="119">
        <f t="shared" si="522"/>
        <v>3.9609894775967963E-2</v>
      </c>
      <c r="BV1329" s="119" t="str">
        <f t="shared" si="523"/>
        <v/>
      </c>
      <c r="BZ1329" s="136">
        <f t="shared" si="505"/>
        <v>8.3648000000001232</v>
      </c>
      <c r="CA1329" s="119">
        <f t="shared" si="503"/>
        <v>0.30152750382408311</v>
      </c>
      <c r="CB1329" s="119">
        <f t="shared" si="504"/>
        <v>5.2536949315717951E-4</v>
      </c>
      <c r="CC1329" s="119" t="str">
        <f t="shared" si="501"/>
        <v/>
      </c>
      <c r="CD1329" s="121" t="str">
        <f t="shared" si="502"/>
        <v/>
      </c>
    </row>
    <row r="1330" spans="51:82" ht="20.100000000000001" customHeight="1" x14ac:dyDescent="0.25">
      <c r="AY1330" s="134">
        <v>1301</v>
      </c>
      <c r="AZ1330" s="119">
        <f t="shared" si="506"/>
        <v>1859.7375965230076</v>
      </c>
      <c r="BA1330" s="140">
        <f t="shared" si="507"/>
        <v>1.2511367099396318E-4</v>
      </c>
      <c r="BB1330" s="140">
        <f t="shared" si="508"/>
        <v>0.8857052107273482</v>
      </c>
      <c r="BC1330" s="119">
        <f t="shared" si="509"/>
        <v>1.2511367099396318E-4</v>
      </c>
      <c r="BD1330" s="119" t="str">
        <f t="shared" si="510"/>
        <v/>
      </c>
      <c r="BE1330" s="119" t="str">
        <f t="shared" si="511"/>
        <v/>
      </c>
      <c r="BF1330" s="119">
        <f t="shared" si="512"/>
        <v>0</v>
      </c>
      <c r="BG1330" s="119">
        <f t="shared" si="513"/>
        <v>1.2511367099396318E-4</v>
      </c>
      <c r="BH1330" s="119" t="str">
        <f t="shared" si="514"/>
        <v/>
      </c>
      <c r="BM1330" s="134">
        <v>1301</v>
      </c>
      <c r="BN1330" s="119">
        <f t="shared" si="515"/>
        <v>5.9025657988275988</v>
      </c>
      <c r="BO1330" s="140">
        <f t="shared" si="516"/>
        <v>3.9419907497295383E-2</v>
      </c>
      <c r="BP1330" s="140">
        <f t="shared" si="517"/>
        <v>0.88570521072734842</v>
      </c>
      <c r="BQ1330" s="119">
        <f t="shared" si="518"/>
        <v>3.9419907497295383E-2</v>
      </c>
      <c r="BR1330" s="119" t="str">
        <f t="shared" si="519"/>
        <v/>
      </c>
      <c r="BS1330" s="119" t="str">
        <f t="shared" si="520"/>
        <v/>
      </c>
      <c r="BT1330" s="140">
        <f t="shared" si="521"/>
        <v>0</v>
      </c>
      <c r="BU1330" s="119">
        <f t="shared" si="522"/>
        <v>3.9419907497295383E-2</v>
      </c>
      <c r="BV1330" s="119" t="str">
        <f t="shared" si="523"/>
        <v/>
      </c>
      <c r="BZ1330" s="136">
        <f t="shared" si="505"/>
        <v>8.3712000000001225</v>
      </c>
      <c r="CA1330" s="119">
        <f t="shared" si="503"/>
        <v>0.30100213433092593</v>
      </c>
      <c r="CB1330" s="119">
        <f t="shared" si="504"/>
        <v>5.2469289359946547E-4</v>
      </c>
      <c r="CC1330" s="119" t="str">
        <f t="shared" si="501"/>
        <v/>
      </c>
      <c r="CD1330" s="121" t="str">
        <f t="shared" si="502"/>
        <v/>
      </c>
    </row>
    <row r="1331" spans="51:82" ht="20.100000000000001" customHeight="1" x14ac:dyDescent="0.25">
      <c r="AY1331" s="134">
        <v>1302</v>
      </c>
      <c r="AZ1331" s="119">
        <f t="shared" si="506"/>
        <v>1865.916126744014</v>
      </c>
      <c r="BA1331" s="140">
        <f t="shared" si="507"/>
        <v>1.2451157606566631E-4</v>
      </c>
      <c r="BB1331" s="140">
        <f t="shared" si="508"/>
        <v>0.88647636882653602</v>
      </c>
      <c r="BC1331" s="119">
        <f t="shared" si="509"/>
        <v>1.2451157606566631E-4</v>
      </c>
      <c r="BD1331" s="119" t="str">
        <f t="shared" si="510"/>
        <v/>
      </c>
      <c r="BE1331" s="119" t="str">
        <f t="shared" si="511"/>
        <v/>
      </c>
      <c r="BF1331" s="119">
        <f t="shared" si="512"/>
        <v>0</v>
      </c>
      <c r="BG1331" s="119">
        <f t="shared" si="513"/>
        <v>1.2451157606566631E-4</v>
      </c>
      <c r="BH1331" s="119" t="str">
        <f t="shared" si="514"/>
        <v/>
      </c>
      <c r="BM1331" s="134">
        <v>1302</v>
      </c>
      <c r="BN1331" s="119">
        <f t="shared" si="515"/>
        <v>5.922175651979849</v>
      </c>
      <c r="BO1331" s="140">
        <f t="shared" si="516"/>
        <v>3.9230203796736564E-2</v>
      </c>
      <c r="BP1331" s="140">
        <f t="shared" si="517"/>
        <v>0.88647636882653602</v>
      </c>
      <c r="BQ1331" s="119">
        <f t="shared" si="518"/>
        <v>3.9230203796736564E-2</v>
      </c>
      <c r="BR1331" s="119" t="str">
        <f t="shared" si="519"/>
        <v/>
      </c>
      <c r="BS1331" s="119" t="str">
        <f t="shared" si="520"/>
        <v/>
      </c>
      <c r="BT1331" s="140">
        <f t="shared" si="521"/>
        <v>0</v>
      </c>
      <c r="BU1331" s="119">
        <f t="shared" si="522"/>
        <v>3.9230203796736564E-2</v>
      </c>
      <c r="BV1331" s="119" t="str">
        <f t="shared" si="523"/>
        <v/>
      </c>
      <c r="BZ1331" s="136">
        <f t="shared" si="505"/>
        <v>8.3776000000001218</v>
      </c>
      <c r="CA1331" s="119">
        <f t="shared" si="503"/>
        <v>0.30047744143732646</v>
      </c>
      <c r="CB1331" s="119">
        <f t="shared" si="504"/>
        <v>5.2401640026883411E-4</v>
      </c>
      <c r="CC1331" s="119" t="str">
        <f t="shared" si="501"/>
        <v/>
      </c>
      <c r="CD1331" s="121" t="str">
        <f t="shared" si="502"/>
        <v/>
      </c>
    </row>
    <row r="1332" spans="51:82" ht="20.100000000000001" customHeight="1" x14ac:dyDescent="0.25">
      <c r="AY1332" s="134">
        <v>1303</v>
      </c>
      <c r="AZ1332" s="119">
        <f t="shared" si="506"/>
        <v>1872.0946569650205</v>
      </c>
      <c r="BA1332" s="140">
        <f t="shared" si="507"/>
        <v>1.2391039606668907E-4</v>
      </c>
      <c r="BB1332" s="140">
        <f t="shared" si="508"/>
        <v>0.88724380968283612</v>
      </c>
      <c r="BC1332" s="119">
        <f t="shared" si="509"/>
        <v>1.2391039606668907E-4</v>
      </c>
      <c r="BD1332" s="119" t="str">
        <f t="shared" si="510"/>
        <v/>
      </c>
      <c r="BE1332" s="119" t="str">
        <f t="shared" si="511"/>
        <v/>
      </c>
      <c r="BF1332" s="119">
        <f t="shared" si="512"/>
        <v>0</v>
      </c>
      <c r="BG1332" s="119">
        <f t="shared" si="513"/>
        <v>1.2391039606668907E-4</v>
      </c>
      <c r="BH1332" s="119" t="str">
        <f t="shared" si="514"/>
        <v/>
      </c>
      <c r="BM1332" s="134">
        <v>1303</v>
      </c>
      <c r="BN1332" s="119">
        <f t="shared" si="515"/>
        <v>5.9417855051320991</v>
      </c>
      <c r="BO1332" s="140">
        <f t="shared" si="516"/>
        <v>3.9040788365468072E-2</v>
      </c>
      <c r="BP1332" s="140">
        <f t="shared" si="517"/>
        <v>0.88724380968283612</v>
      </c>
      <c r="BQ1332" s="119">
        <f t="shared" si="518"/>
        <v>3.9040788365468072E-2</v>
      </c>
      <c r="BR1332" s="119" t="str">
        <f t="shared" si="519"/>
        <v/>
      </c>
      <c r="BS1332" s="119" t="str">
        <f t="shared" si="520"/>
        <v/>
      </c>
      <c r="BT1332" s="140">
        <f t="shared" si="521"/>
        <v>0</v>
      </c>
      <c r="BU1332" s="119">
        <f t="shared" si="522"/>
        <v>3.9040788365468072E-2</v>
      </c>
      <c r="BV1332" s="119" t="str">
        <f t="shared" si="523"/>
        <v/>
      </c>
      <c r="BZ1332" s="136">
        <f t="shared" si="505"/>
        <v>8.3840000000001211</v>
      </c>
      <c r="CA1332" s="119">
        <f t="shared" si="503"/>
        <v>0.29995342503705763</v>
      </c>
      <c r="CB1332" s="119">
        <f t="shared" si="504"/>
        <v>5.2334001616938242E-4</v>
      </c>
      <c r="CC1332" s="119" t="str">
        <f t="shared" si="501"/>
        <v/>
      </c>
      <c r="CD1332" s="121" t="str">
        <f t="shared" si="502"/>
        <v/>
      </c>
    </row>
    <row r="1333" spans="51:82" ht="20.100000000000001" customHeight="1" x14ac:dyDescent="0.25">
      <c r="AY1333" s="134">
        <v>1304</v>
      </c>
      <c r="AZ1333" s="119">
        <f t="shared" si="506"/>
        <v>1878.2731871860269</v>
      </c>
      <c r="BA1333" s="140">
        <f t="shared" si="507"/>
        <v>1.2331014577063627E-4</v>
      </c>
      <c r="BB1333" s="140">
        <f t="shared" si="508"/>
        <v>0.88800753899486629</v>
      </c>
      <c r="BC1333" s="119">
        <f t="shared" si="509"/>
        <v>1.2331014577063627E-4</v>
      </c>
      <c r="BD1333" s="119" t="str">
        <f t="shared" si="510"/>
        <v/>
      </c>
      <c r="BE1333" s="119" t="str">
        <f t="shared" si="511"/>
        <v/>
      </c>
      <c r="BF1333" s="119">
        <f t="shared" si="512"/>
        <v>0</v>
      </c>
      <c r="BG1333" s="119">
        <f t="shared" si="513"/>
        <v>1.2331014577063627E-4</v>
      </c>
      <c r="BH1333" s="119" t="str">
        <f t="shared" si="514"/>
        <v/>
      </c>
      <c r="BM1333" s="134">
        <v>1304</v>
      </c>
      <c r="BN1333" s="119">
        <f t="shared" si="515"/>
        <v>5.9613953582843493</v>
      </c>
      <c r="BO1333" s="140">
        <f t="shared" si="516"/>
        <v>3.8851665858250076E-2</v>
      </c>
      <c r="BP1333" s="140">
        <f t="shared" si="517"/>
        <v>0.8880075389948664</v>
      </c>
      <c r="BQ1333" s="119">
        <f t="shared" si="518"/>
        <v>3.8851665858250076E-2</v>
      </c>
      <c r="BR1333" s="119" t="str">
        <f t="shared" si="519"/>
        <v/>
      </c>
      <c r="BS1333" s="119" t="str">
        <f t="shared" si="520"/>
        <v/>
      </c>
      <c r="BT1333" s="140">
        <f t="shared" si="521"/>
        <v>0</v>
      </c>
      <c r="BU1333" s="119">
        <f t="shared" si="522"/>
        <v>3.8851665858250076E-2</v>
      </c>
      <c r="BV1333" s="119" t="str">
        <f t="shared" si="523"/>
        <v/>
      </c>
      <c r="BZ1333" s="136">
        <f t="shared" si="505"/>
        <v>8.3904000000001204</v>
      </c>
      <c r="CA1333" s="119">
        <f t="shared" si="503"/>
        <v>0.29943008502088825</v>
      </c>
      <c r="CB1333" s="119">
        <f t="shared" si="504"/>
        <v>5.2266374429343898E-4</v>
      </c>
      <c r="CC1333" s="119" t="str">
        <f t="shared" si="501"/>
        <v/>
      </c>
      <c r="CD1333" s="121" t="str">
        <f t="shared" si="502"/>
        <v/>
      </c>
    </row>
    <row r="1334" spans="51:82" ht="20.100000000000001" customHeight="1" x14ac:dyDescent="0.25">
      <c r="AY1334" s="134">
        <v>1305</v>
      </c>
      <c r="AZ1334" s="119">
        <f t="shared" si="506"/>
        <v>1884.4517174070343</v>
      </c>
      <c r="BA1334" s="140">
        <f t="shared" si="507"/>
        <v>1.2271083983514636E-4</v>
      </c>
      <c r="BB1334" s="140">
        <f t="shared" si="508"/>
        <v>0.88876756255216538</v>
      </c>
      <c r="BC1334" s="119">
        <f t="shared" si="509"/>
        <v>1.2271083983514636E-4</v>
      </c>
      <c r="BD1334" s="119" t="str">
        <f t="shared" si="510"/>
        <v/>
      </c>
      <c r="BE1334" s="119" t="str">
        <f t="shared" si="511"/>
        <v/>
      </c>
      <c r="BF1334" s="119">
        <f t="shared" si="512"/>
        <v>0</v>
      </c>
      <c r="BG1334" s="119">
        <f t="shared" si="513"/>
        <v>1.2271083983514636E-4</v>
      </c>
      <c r="BH1334" s="119" t="str">
        <f t="shared" si="514"/>
        <v/>
      </c>
      <c r="BM1334" s="134">
        <v>1305</v>
      </c>
      <c r="BN1334" s="119">
        <f t="shared" si="515"/>
        <v>5.981005211436603</v>
      </c>
      <c r="BO1334" s="140">
        <f t="shared" si="516"/>
        <v>3.8662840893304934E-2</v>
      </c>
      <c r="BP1334" s="140">
        <f t="shared" si="517"/>
        <v>0.88876756255216549</v>
      </c>
      <c r="BQ1334" s="119">
        <f t="shared" si="518"/>
        <v>3.8662840893304934E-2</v>
      </c>
      <c r="BR1334" s="119" t="str">
        <f t="shared" si="519"/>
        <v/>
      </c>
      <c r="BS1334" s="119" t="str">
        <f t="shared" si="520"/>
        <v/>
      </c>
      <c r="BT1334" s="140">
        <f t="shared" si="521"/>
        <v>0</v>
      </c>
      <c r="BU1334" s="119">
        <f t="shared" si="522"/>
        <v>3.8662840893304934E-2</v>
      </c>
      <c r="BV1334" s="119" t="str">
        <f t="shared" si="523"/>
        <v/>
      </c>
      <c r="BZ1334" s="136">
        <f t="shared" si="505"/>
        <v>8.3968000000001197</v>
      </c>
      <c r="CA1334" s="119">
        <f t="shared" si="503"/>
        <v>0.29890742127659481</v>
      </c>
      <c r="CB1334" s="119">
        <f t="shared" si="504"/>
        <v>5.2198758762139752E-4</v>
      </c>
      <c r="CC1334" s="119" t="str">
        <f t="shared" si="501"/>
        <v/>
      </c>
      <c r="CD1334" s="121" t="str">
        <f t="shared" si="502"/>
        <v/>
      </c>
    </row>
    <row r="1335" spans="51:82" ht="20.100000000000001" customHeight="1" x14ac:dyDescent="0.25">
      <c r="AY1335" s="134">
        <v>1306</v>
      </c>
      <c r="AZ1335" s="119">
        <f t="shared" si="506"/>
        <v>1890.6302476280407</v>
      </c>
      <c r="BA1335" s="140">
        <f t="shared" si="507"/>
        <v>1.2211249280151798E-4</v>
      </c>
      <c r="BB1335" s="140">
        <f t="shared" si="508"/>
        <v>0.88952388623447554</v>
      </c>
      <c r="BC1335" s="119">
        <f t="shared" si="509"/>
        <v>1.2211249280151798E-4</v>
      </c>
      <c r="BD1335" s="119" t="str">
        <f t="shared" si="510"/>
        <v/>
      </c>
      <c r="BE1335" s="119" t="str">
        <f t="shared" si="511"/>
        <v/>
      </c>
      <c r="BF1335" s="119">
        <f t="shared" si="512"/>
        <v>0</v>
      </c>
      <c r="BG1335" s="119">
        <f t="shared" si="513"/>
        <v>1.2211249280151798E-4</v>
      </c>
      <c r="BH1335" s="119" t="str">
        <f t="shared" si="514"/>
        <v/>
      </c>
      <c r="BM1335" s="134">
        <v>1306</v>
      </c>
      <c r="BN1335" s="119">
        <f t="shared" si="515"/>
        <v>6.0006150645888532</v>
      </c>
      <c r="BO1335" s="140">
        <f t="shared" si="516"/>
        <v>3.8474318052199502E-2</v>
      </c>
      <c r="BP1335" s="140">
        <f t="shared" si="517"/>
        <v>0.88952388623447565</v>
      </c>
      <c r="BQ1335" s="119">
        <f t="shared" si="518"/>
        <v>3.8474318052199502E-2</v>
      </c>
      <c r="BR1335" s="119" t="str">
        <f t="shared" si="519"/>
        <v/>
      </c>
      <c r="BS1335" s="119" t="str">
        <f t="shared" si="520"/>
        <v/>
      </c>
      <c r="BT1335" s="140">
        <f t="shared" si="521"/>
        <v>0</v>
      </c>
      <c r="BU1335" s="119">
        <f t="shared" si="522"/>
        <v>3.8474318052199502E-2</v>
      </c>
      <c r="BV1335" s="119" t="str">
        <f t="shared" si="523"/>
        <v/>
      </c>
      <c r="BZ1335" s="136">
        <f t="shared" si="505"/>
        <v>8.403200000000119</v>
      </c>
      <c r="CA1335" s="119">
        <f t="shared" si="503"/>
        <v>0.29838543368897341</v>
      </c>
      <c r="CB1335" s="119">
        <f t="shared" si="504"/>
        <v>5.2131154912332667E-4</v>
      </c>
      <c r="CC1335" s="119" t="str">
        <f t="shared" si="501"/>
        <v/>
      </c>
      <c r="CD1335" s="121" t="str">
        <f t="shared" si="502"/>
        <v/>
      </c>
    </row>
    <row r="1336" spans="51:82" ht="20.100000000000001" customHeight="1" x14ac:dyDescent="0.25">
      <c r="AY1336" s="134">
        <v>1307</v>
      </c>
      <c r="AZ1336" s="119">
        <f t="shared" si="506"/>
        <v>1896.8087778490471</v>
      </c>
      <c r="BA1336" s="140">
        <f t="shared" si="507"/>
        <v>1.2151511909434627E-4</v>
      </c>
      <c r="BB1336" s="140">
        <f t="shared" si="508"/>
        <v>0.89027651601102242</v>
      </c>
      <c r="BC1336" s="119">
        <f t="shared" si="509"/>
        <v>1.2151511909434627E-4</v>
      </c>
      <c r="BD1336" s="119" t="str">
        <f t="shared" si="510"/>
        <v/>
      </c>
      <c r="BE1336" s="119" t="str">
        <f t="shared" si="511"/>
        <v/>
      </c>
      <c r="BF1336" s="119">
        <f t="shared" si="512"/>
        <v>0</v>
      </c>
      <c r="BG1336" s="119">
        <f t="shared" si="513"/>
        <v>1.2151511909434627E-4</v>
      </c>
      <c r="BH1336" s="119" t="str">
        <f t="shared" si="514"/>
        <v/>
      </c>
      <c r="BM1336" s="134">
        <v>1307</v>
      </c>
      <c r="BN1336" s="119">
        <f t="shared" si="515"/>
        <v>6.0202249177411034</v>
      </c>
      <c r="BO1336" s="140">
        <f t="shared" si="516"/>
        <v>3.8286101879730555E-2</v>
      </c>
      <c r="BP1336" s="140">
        <f t="shared" si="517"/>
        <v>0.89027651601102242</v>
      </c>
      <c r="BQ1336" s="119">
        <f t="shared" si="518"/>
        <v>3.8286101879730555E-2</v>
      </c>
      <c r="BR1336" s="119" t="str">
        <f t="shared" si="519"/>
        <v/>
      </c>
      <c r="BS1336" s="119" t="str">
        <f t="shared" si="520"/>
        <v/>
      </c>
      <c r="BT1336" s="140">
        <f t="shared" si="521"/>
        <v>0</v>
      </c>
      <c r="BU1336" s="119">
        <f t="shared" si="522"/>
        <v>3.8286101879730555E-2</v>
      </c>
      <c r="BV1336" s="119" t="str">
        <f t="shared" si="523"/>
        <v/>
      </c>
      <c r="BZ1336" s="136">
        <f t="shared" si="505"/>
        <v>8.4096000000001183</v>
      </c>
      <c r="CA1336" s="119">
        <f t="shared" si="503"/>
        <v>0.29786412213985008</v>
      </c>
      <c r="CB1336" s="119">
        <f t="shared" si="504"/>
        <v>5.2063563175691607E-4</v>
      </c>
      <c r="CC1336" s="119" t="str">
        <f t="shared" si="501"/>
        <v/>
      </c>
      <c r="CD1336" s="121" t="str">
        <f t="shared" si="502"/>
        <v/>
      </c>
    </row>
    <row r="1337" spans="51:82" ht="20.100000000000001" customHeight="1" x14ac:dyDescent="0.25">
      <c r="AY1337" s="134">
        <v>1308</v>
      </c>
      <c r="AZ1337" s="119">
        <f t="shared" si="506"/>
        <v>1902.9873080700536</v>
      </c>
      <c r="BA1337" s="140">
        <f t="shared" si="507"/>
        <v>1.2091873302117166E-4</v>
      </c>
      <c r="BB1337" s="140">
        <f t="shared" si="508"/>
        <v>0.89102545793979293</v>
      </c>
      <c r="BC1337" s="119">
        <f t="shared" si="509"/>
        <v>1.2091873302117166E-4</v>
      </c>
      <c r="BD1337" s="119" t="str">
        <f t="shared" si="510"/>
        <v/>
      </c>
      <c r="BE1337" s="119" t="str">
        <f t="shared" si="511"/>
        <v/>
      </c>
      <c r="BF1337" s="119">
        <f t="shared" si="512"/>
        <v>0</v>
      </c>
      <c r="BG1337" s="119">
        <f t="shared" si="513"/>
        <v>1.2091873302117166E-4</v>
      </c>
      <c r="BH1337" s="119" t="str">
        <f t="shared" si="514"/>
        <v/>
      </c>
      <c r="BM1337" s="134">
        <v>1308</v>
      </c>
      <c r="BN1337" s="119">
        <f t="shared" si="515"/>
        <v>6.0398347708933535</v>
      </c>
      <c r="BO1337" s="140">
        <f t="shared" si="516"/>
        <v>3.8098196883814051E-2</v>
      </c>
      <c r="BP1337" s="140">
        <f t="shared" si="517"/>
        <v>0.89102545793979304</v>
      </c>
      <c r="BQ1337" s="119">
        <f t="shared" si="518"/>
        <v>3.8098196883814051E-2</v>
      </c>
      <c r="BR1337" s="119" t="str">
        <f t="shared" si="519"/>
        <v/>
      </c>
      <c r="BS1337" s="119" t="str">
        <f t="shared" si="520"/>
        <v/>
      </c>
      <c r="BT1337" s="140">
        <f t="shared" si="521"/>
        <v>0</v>
      </c>
      <c r="BU1337" s="119">
        <f t="shared" si="522"/>
        <v>3.8098196883814051E-2</v>
      </c>
      <c r="BV1337" s="119" t="str">
        <f t="shared" si="523"/>
        <v/>
      </c>
      <c r="BZ1337" s="136">
        <f t="shared" si="505"/>
        <v>8.4160000000001176</v>
      </c>
      <c r="CA1337" s="119">
        <f t="shared" si="503"/>
        <v>0.29734348650809317</v>
      </c>
      <c r="CB1337" s="119">
        <f t="shared" si="504"/>
        <v>5.1995983846869764E-4</v>
      </c>
      <c r="CC1337" s="119" t="str">
        <f t="shared" si="501"/>
        <v/>
      </c>
      <c r="CD1337" s="121" t="str">
        <f t="shared" si="502"/>
        <v/>
      </c>
    </row>
    <row r="1338" spans="51:82" ht="20.100000000000001" customHeight="1" x14ac:dyDescent="0.25">
      <c r="AY1338" s="134">
        <v>1309</v>
      </c>
      <c r="AZ1338" s="119">
        <f t="shared" si="506"/>
        <v>1909.1658382910609</v>
      </c>
      <c r="BA1338" s="140">
        <f t="shared" si="507"/>
        <v>1.2032334877213844E-4</v>
      </c>
      <c r="BB1338" s="140">
        <f t="shared" si="508"/>
        <v>0.89177071816681164</v>
      </c>
      <c r="BC1338" s="119">
        <f t="shared" si="509"/>
        <v>1.2032334877213844E-4</v>
      </c>
      <c r="BD1338" s="119" t="str">
        <f t="shared" si="510"/>
        <v/>
      </c>
      <c r="BE1338" s="119" t="str">
        <f t="shared" si="511"/>
        <v/>
      </c>
      <c r="BF1338" s="119">
        <f t="shared" si="512"/>
        <v>0</v>
      </c>
      <c r="BG1338" s="119">
        <f t="shared" si="513"/>
        <v>1.2032334877213844E-4</v>
      </c>
      <c r="BH1338" s="119" t="str">
        <f t="shared" si="514"/>
        <v/>
      </c>
      <c r="BM1338" s="134">
        <v>1309</v>
      </c>
      <c r="BN1338" s="119">
        <f t="shared" si="515"/>
        <v>6.0594446240456072</v>
      </c>
      <c r="BO1338" s="140">
        <f t="shared" si="516"/>
        <v>3.791060753537772E-2</v>
      </c>
      <c r="BP1338" s="140">
        <f t="shared" si="517"/>
        <v>0.89177071816681175</v>
      </c>
      <c r="BQ1338" s="119">
        <f t="shared" si="518"/>
        <v>3.791060753537772E-2</v>
      </c>
      <c r="BR1338" s="119" t="str">
        <f t="shared" si="519"/>
        <v/>
      </c>
      <c r="BS1338" s="119" t="str">
        <f t="shared" si="520"/>
        <v/>
      </c>
      <c r="BT1338" s="140">
        <f t="shared" si="521"/>
        <v>0</v>
      </c>
      <c r="BU1338" s="119">
        <f t="shared" si="522"/>
        <v>3.791060753537772E-2</v>
      </c>
      <c r="BV1338" s="119" t="str">
        <f t="shared" si="523"/>
        <v/>
      </c>
      <c r="BZ1338" s="136">
        <f t="shared" si="505"/>
        <v>8.4224000000001169</v>
      </c>
      <c r="CA1338" s="119">
        <f t="shared" si="503"/>
        <v>0.29682352666962447</v>
      </c>
      <c r="CB1338" s="119">
        <f t="shared" si="504"/>
        <v>5.1928417219321288E-4</v>
      </c>
      <c r="CC1338" s="119" t="str">
        <f t="shared" si="501"/>
        <v/>
      </c>
      <c r="CD1338" s="121" t="str">
        <f t="shared" si="502"/>
        <v/>
      </c>
    </row>
    <row r="1339" spans="51:82" ht="20.100000000000001" customHeight="1" x14ac:dyDescent="0.25">
      <c r="AY1339" s="134">
        <v>1310</v>
      </c>
      <c r="AZ1339" s="119">
        <f t="shared" si="506"/>
        <v>1915.3443685120674</v>
      </c>
      <c r="BA1339" s="140">
        <f t="shared" si="507"/>
        <v>1.1972898041966584E-4</v>
      </c>
      <c r="BB1339" s="140">
        <f t="shared" si="508"/>
        <v>0.89251230292541317</v>
      </c>
      <c r="BC1339" s="119">
        <f t="shared" si="509"/>
        <v>1.1972898041966584E-4</v>
      </c>
      <c r="BD1339" s="119" t="str">
        <f t="shared" si="510"/>
        <v/>
      </c>
      <c r="BE1339" s="119" t="str">
        <f t="shared" si="511"/>
        <v/>
      </c>
      <c r="BF1339" s="119">
        <f t="shared" si="512"/>
        <v>0</v>
      </c>
      <c r="BG1339" s="119">
        <f t="shared" si="513"/>
        <v>1.1972898041966584E-4</v>
      </c>
      <c r="BH1339" s="119" t="str">
        <f t="shared" si="514"/>
        <v/>
      </c>
      <c r="BM1339" s="134">
        <v>1310</v>
      </c>
      <c r="BN1339" s="119">
        <f t="shared" si="515"/>
        <v>6.0790544771978574</v>
      </c>
      <c r="BO1339" s="140">
        <f t="shared" si="516"/>
        <v>3.7723338268257259E-2</v>
      </c>
      <c r="BP1339" s="140">
        <f t="shared" si="517"/>
        <v>0.89251230292541317</v>
      </c>
      <c r="BQ1339" s="119">
        <f t="shared" si="518"/>
        <v>3.7723338268257259E-2</v>
      </c>
      <c r="BR1339" s="119" t="str">
        <f t="shared" si="519"/>
        <v/>
      </c>
      <c r="BS1339" s="119" t="str">
        <f t="shared" si="520"/>
        <v/>
      </c>
      <c r="BT1339" s="140">
        <f t="shared" si="521"/>
        <v>0</v>
      </c>
      <c r="BU1339" s="119">
        <f t="shared" si="522"/>
        <v>3.7723338268257259E-2</v>
      </c>
      <c r="BV1339" s="119" t="str">
        <f t="shared" si="523"/>
        <v/>
      </c>
      <c r="BZ1339" s="136">
        <f t="shared" si="505"/>
        <v>8.4288000000001162</v>
      </c>
      <c r="CA1339" s="119">
        <f t="shared" si="503"/>
        <v>0.29630424249743126</v>
      </c>
      <c r="CB1339" s="119">
        <f t="shared" si="504"/>
        <v>5.1860863585490025E-4</v>
      </c>
      <c r="CC1339" s="119" t="str">
        <f t="shared" si="501"/>
        <v/>
      </c>
      <c r="CD1339" s="121" t="str">
        <f t="shared" si="502"/>
        <v/>
      </c>
    </row>
    <row r="1340" spans="51:82" ht="20.100000000000001" customHeight="1" x14ac:dyDescent="0.25">
      <c r="AY1340" s="134">
        <v>1311</v>
      </c>
      <c r="AZ1340" s="119">
        <f t="shared" si="506"/>
        <v>1921.5228987330738</v>
      </c>
      <c r="BA1340" s="140">
        <f t="shared" si="507"/>
        <v>1.1913564191812842E-4</v>
      </c>
      <c r="BB1340" s="140">
        <f t="shared" si="508"/>
        <v>0.89325021853551456</v>
      </c>
      <c r="BC1340" s="119">
        <f t="shared" si="509"/>
        <v>1.1913564191812842E-4</v>
      </c>
      <c r="BD1340" s="119" t="str">
        <f t="shared" si="510"/>
        <v/>
      </c>
      <c r="BE1340" s="119" t="str">
        <f t="shared" si="511"/>
        <v/>
      </c>
      <c r="BF1340" s="119">
        <f t="shared" si="512"/>
        <v>0</v>
      </c>
      <c r="BG1340" s="119">
        <f t="shared" si="513"/>
        <v>1.1913564191812842E-4</v>
      </c>
      <c r="BH1340" s="119" t="str">
        <f t="shared" si="514"/>
        <v/>
      </c>
      <c r="BM1340" s="134">
        <v>1311</v>
      </c>
      <c r="BN1340" s="119">
        <f t="shared" si="515"/>
        <v>6.0986643303501076</v>
      </c>
      <c r="BO1340" s="140">
        <f t="shared" si="516"/>
        <v>3.753639347909575E-2</v>
      </c>
      <c r="BP1340" s="140">
        <f t="shared" si="517"/>
        <v>0.89325021853551467</v>
      </c>
      <c r="BQ1340" s="119">
        <f t="shared" si="518"/>
        <v>3.753639347909575E-2</v>
      </c>
      <c r="BR1340" s="119" t="str">
        <f t="shared" si="519"/>
        <v/>
      </c>
      <c r="BS1340" s="119" t="str">
        <f t="shared" si="520"/>
        <v/>
      </c>
      <c r="BT1340" s="140">
        <f t="shared" si="521"/>
        <v>0</v>
      </c>
      <c r="BU1340" s="119">
        <f t="shared" si="522"/>
        <v>3.753639347909575E-2</v>
      </c>
      <c r="BV1340" s="119" t="str">
        <f t="shared" si="523"/>
        <v/>
      </c>
      <c r="BZ1340" s="136">
        <f t="shared" si="505"/>
        <v>8.4352000000001155</v>
      </c>
      <c r="CA1340" s="119">
        <f t="shared" si="503"/>
        <v>0.29578563386157636</v>
      </c>
      <c r="CB1340" s="119">
        <f t="shared" si="504"/>
        <v>5.1793323236509758E-4</v>
      </c>
      <c r="CC1340" s="119" t="str">
        <f t="shared" si="501"/>
        <v/>
      </c>
      <c r="CD1340" s="121" t="str">
        <f t="shared" si="502"/>
        <v/>
      </c>
    </row>
    <row r="1341" spans="51:82" ht="20.100000000000001" customHeight="1" x14ac:dyDescent="0.25">
      <c r="AY1341" s="134">
        <v>1312</v>
      </c>
      <c r="AZ1341" s="119">
        <f t="shared" si="506"/>
        <v>1927.7014289540803</v>
      </c>
      <c r="BA1341" s="140">
        <f t="shared" si="507"/>
        <v>1.1854334710354885E-4</v>
      </c>
      <c r="BB1341" s="140">
        <f t="shared" si="508"/>
        <v>0.89398447140288539</v>
      </c>
      <c r="BC1341" s="119">
        <f t="shared" si="509"/>
        <v>1.1854334710354885E-4</v>
      </c>
      <c r="BD1341" s="119" t="str">
        <f t="shared" si="510"/>
        <v/>
      </c>
      <c r="BE1341" s="119" t="str">
        <f t="shared" si="511"/>
        <v/>
      </c>
      <c r="BF1341" s="119">
        <f t="shared" si="512"/>
        <v>0</v>
      </c>
      <c r="BG1341" s="119">
        <f t="shared" si="513"/>
        <v>1.1854334710354885E-4</v>
      </c>
      <c r="BH1341" s="119" t="str">
        <f t="shared" si="514"/>
        <v/>
      </c>
      <c r="BM1341" s="134">
        <v>1312</v>
      </c>
      <c r="BN1341" s="119">
        <f t="shared" si="515"/>
        <v>6.1182741835023613</v>
      </c>
      <c r="BO1341" s="140">
        <f t="shared" si="516"/>
        <v>3.7349777527246768E-2</v>
      </c>
      <c r="BP1341" s="140">
        <f t="shared" si="517"/>
        <v>0.89398447140288551</v>
      </c>
      <c r="BQ1341" s="119">
        <f t="shared" si="518"/>
        <v>3.7349777527246768E-2</v>
      </c>
      <c r="BR1341" s="119" t="str">
        <f t="shared" si="519"/>
        <v/>
      </c>
      <c r="BS1341" s="119" t="str">
        <f t="shared" si="520"/>
        <v/>
      </c>
      <c r="BT1341" s="140">
        <f t="shared" si="521"/>
        <v>0</v>
      </c>
      <c r="BU1341" s="119">
        <f t="shared" si="522"/>
        <v>3.7349777527246768E-2</v>
      </c>
      <c r="BV1341" s="119" t="str">
        <f t="shared" si="523"/>
        <v/>
      </c>
      <c r="BZ1341" s="136">
        <f t="shared" si="505"/>
        <v>8.4416000000001148</v>
      </c>
      <c r="CA1341" s="119">
        <f t="shared" si="503"/>
        <v>0.29526770062921126</v>
      </c>
      <c r="CB1341" s="119">
        <f t="shared" si="504"/>
        <v>5.1725796462487317E-4</v>
      </c>
      <c r="CC1341" s="119" t="str">
        <f t="shared" ref="CC1341:CC1404" si="524">IF(CA1341&lt;(1-$BY$26),CB1341,"")</f>
        <v/>
      </c>
      <c r="CD1341" s="121" t="str">
        <f t="shared" ref="CD1341:CD1404" si="525">IF(CA1341&lt;(1-$BY$32),CB1341,"")</f>
        <v/>
      </c>
    </row>
    <row r="1342" spans="51:82" ht="20.100000000000001" customHeight="1" x14ac:dyDescent="0.25">
      <c r="AY1342" s="134">
        <v>1313</v>
      </c>
      <c r="AZ1342" s="119">
        <f t="shared" si="506"/>
        <v>1933.8799591750876</v>
      </c>
      <c r="BA1342" s="140">
        <f t="shared" si="507"/>
        <v>1.1795210969330075E-4</v>
      </c>
      <c r="BB1342" s="140">
        <f t="shared" si="508"/>
        <v>0.89471506801841483</v>
      </c>
      <c r="BC1342" s="119">
        <f t="shared" si="509"/>
        <v>1.1795210969330075E-4</v>
      </c>
      <c r="BD1342" s="119" t="str">
        <f t="shared" si="510"/>
        <v/>
      </c>
      <c r="BE1342" s="119" t="str">
        <f t="shared" si="511"/>
        <v/>
      </c>
      <c r="BF1342" s="119">
        <f t="shared" si="512"/>
        <v>0</v>
      </c>
      <c r="BG1342" s="119">
        <f t="shared" si="513"/>
        <v>1.1795210969330075E-4</v>
      </c>
      <c r="BH1342" s="119" t="str">
        <f t="shared" si="514"/>
        <v/>
      </c>
      <c r="BM1342" s="134">
        <v>1313</v>
      </c>
      <c r="BN1342" s="119">
        <f t="shared" si="515"/>
        <v>6.1378840366546115</v>
      </c>
      <c r="BO1342" s="140">
        <f t="shared" si="516"/>
        <v>3.7163494734680939E-2</v>
      </c>
      <c r="BP1342" s="140">
        <f t="shared" si="517"/>
        <v>0.89471506801841483</v>
      </c>
      <c r="BQ1342" s="119">
        <f t="shared" si="518"/>
        <v>3.7163494734680939E-2</v>
      </c>
      <c r="BR1342" s="119" t="str">
        <f t="shared" si="519"/>
        <v/>
      </c>
      <c r="BS1342" s="119" t="str">
        <f t="shared" si="520"/>
        <v/>
      </c>
      <c r="BT1342" s="140">
        <f t="shared" si="521"/>
        <v>0</v>
      </c>
      <c r="BU1342" s="119">
        <f t="shared" si="522"/>
        <v>3.7163494734680939E-2</v>
      </c>
      <c r="BV1342" s="119" t="str">
        <f t="shared" si="523"/>
        <v/>
      </c>
      <c r="BZ1342" s="136">
        <f t="shared" si="505"/>
        <v>8.4480000000001141</v>
      </c>
      <c r="CA1342" s="119">
        <f t="shared" si="503"/>
        <v>0.29475044266458639</v>
      </c>
      <c r="CB1342" s="119">
        <f t="shared" si="504"/>
        <v>5.1658283552458162E-4</v>
      </c>
      <c r="CC1342" s="119" t="str">
        <f t="shared" si="524"/>
        <v/>
      </c>
      <c r="CD1342" s="121" t="str">
        <f t="shared" si="525"/>
        <v/>
      </c>
    </row>
    <row r="1343" spans="51:82" ht="20.100000000000001" customHeight="1" x14ac:dyDescent="0.25">
      <c r="AY1343" s="134">
        <v>1314</v>
      </c>
      <c r="AZ1343" s="119">
        <f t="shared" si="506"/>
        <v>1940.058489396094</v>
      </c>
      <c r="BA1343" s="140">
        <f t="shared" si="507"/>
        <v>1.1736194328582344E-4</v>
      </c>
      <c r="BB1343" s="140">
        <f t="shared" si="508"/>
        <v>0.89544201495737774</v>
      </c>
      <c r="BC1343" s="119">
        <f t="shared" si="509"/>
        <v>1.1736194328582344E-4</v>
      </c>
      <c r="BD1343" s="119" t="str">
        <f t="shared" si="510"/>
        <v/>
      </c>
      <c r="BE1343" s="119" t="str">
        <f t="shared" si="511"/>
        <v/>
      </c>
      <c r="BF1343" s="119">
        <f t="shared" si="512"/>
        <v>0</v>
      </c>
      <c r="BG1343" s="119">
        <f t="shared" si="513"/>
        <v>1.1736194328582344E-4</v>
      </c>
      <c r="BH1343" s="119" t="str">
        <f t="shared" si="514"/>
        <v/>
      </c>
      <c r="BM1343" s="134">
        <v>1314</v>
      </c>
      <c r="BN1343" s="119">
        <f t="shared" si="515"/>
        <v>6.1574938898068616</v>
      </c>
      <c r="BO1343" s="140">
        <f t="shared" si="516"/>
        <v>3.6977549385895765E-2</v>
      </c>
      <c r="BP1343" s="140">
        <f t="shared" si="517"/>
        <v>0.89544201495737774</v>
      </c>
      <c r="BQ1343" s="119">
        <f t="shared" si="518"/>
        <v>3.6977549385895765E-2</v>
      </c>
      <c r="BR1343" s="119" t="str">
        <f t="shared" si="519"/>
        <v/>
      </c>
      <c r="BS1343" s="119" t="str">
        <f t="shared" si="520"/>
        <v/>
      </c>
      <c r="BT1343" s="140">
        <f t="shared" si="521"/>
        <v>0</v>
      </c>
      <c r="BU1343" s="119">
        <f t="shared" si="522"/>
        <v>3.6977549385895765E-2</v>
      </c>
      <c r="BV1343" s="119" t="str">
        <f t="shared" si="523"/>
        <v/>
      </c>
      <c r="BZ1343" s="136">
        <f t="shared" si="505"/>
        <v>8.4544000000001134</v>
      </c>
      <c r="CA1343" s="119">
        <f t="shared" si="503"/>
        <v>0.29423385982906181</v>
      </c>
      <c r="CB1343" s="119">
        <f t="shared" si="504"/>
        <v>5.1590784794125488E-4</v>
      </c>
      <c r="CC1343" s="119" t="str">
        <f t="shared" si="524"/>
        <v/>
      </c>
      <c r="CD1343" s="121" t="str">
        <f t="shared" si="525"/>
        <v/>
      </c>
    </row>
    <row r="1344" spans="51:82" ht="20.100000000000001" customHeight="1" x14ac:dyDescent="0.25">
      <c r="AY1344" s="134">
        <v>1315</v>
      </c>
      <c r="AZ1344" s="119">
        <f t="shared" si="506"/>
        <v>1946.2370196171005</v>
      </c>
      <c r="BA1344" s="140">
        <f t="shared" si="507"/>
        <v>1.1677286136034628E-4</v>
      </c>
      <c r="BB1344" s="140">
        <f t="shared" si="508"/>
        <v>0.89616531887869966</v>
      </c>
      <c r="BC1344" s="119">
        <f t="shared" si="509"/>
        <v>1.1677286136034628E-4</v>
      </c>
      <c r="BD1344" s="119" t="str">
        <f t="shared" si="510"/>
        <v/>
      </c>
      <c r="BE1344" s="119" t="str">
        <f t="shared" si="511"/>
        <v/>
      </c>
      <c r="BF1344" s="119">
        <f t="shared" si="512"/>
        <v>0</v>
      </c>
      <c r="BG1344" s="119">
        <f t="shared" si="513"/>
        <v>1.1677286136034628E-4</v>
      </c>
      <c r="BH1344" s="119" t="str">
        <f t="shared" si="514"/>
        <v/>
      </c>
      <c r="BM1344" s="134">
        <v>1315</v>
      </c>
      <c r="BN1344" s="119">
        <f t="shared" si="515"/>
        <v>6.1771037429591118</v>
      </c>
      <c r="BO1344" s="140">
        <f t="shared" si="516"/>
        <v>3.6791945727829033E-2</v>
      </c>
      <c r="BP1344" s="140">
        <f t="shared" si="517"/>
        <v>0.89616531887869966</v>
      </c>
      <c r="BQ1344" s="119">
        <f t="shared" si="518"/>
        <v>3.6791945727829033E-2</v>
      </c>
      <c r="BR1344" s="119" t="str">
        <f t="shared" si="519"/>
        <v/>
      </c>
      <c r="BS1344" s="119" t="str">
        <f t="shared" si="520"/>
        <v/>
      </c>
      <c r="BT1344" s="140">
        <f t="shared" si="521"/>
        <v>0</v>
      </c>
      <c r="BU1344" s="119">
        <f t="shared" si="522"/>
        <v>3.6791945727829033E-2</v>
      </c>
      <c r="BV1344" s="119" t="str">
        <f t="shared" si="523"/>
        <v/>
      </c>
      <c r="BZ1344" s="136">
        <f t="shared" si="505"/>
        <v>8.4608000000001127</v>
      </c>
      <c r="CA1344" s="119">
        <f t="shared" si="503"/>
        <v>0.29371795198112055</v>
      </c>
      <c r="CB1344" s="119">
        <f t="shared" si="504"/>
        <v>5.1523300474221045E-4</v>
      </c>
      <c r="CC1344" s="119" t="str">
        <f t="shared" si="524"/>
        <v/>
      </c>
      <c r="CD1344" s="121" t="str">
        <f t="shared" si="525"/>
        <v/>
      </c>
    </row>
    <row r="1345" spans="51:82" ht="20.100000000000001" customHeight="1" x14ac:dyDescent="0.25">
      <c r="AY1345" s="134">
        <v>1316</v>
      </c>
      <c r="AZ1345" s="119">
        <f t="shared" si="506"/>
        <v>1952.4155498381069</v>
      </c>
      <c r="BA1345" s="140">
        <f t="shared" si="507"/>
        <v>1.1618487727662516E-4</v>
      </c>
      <c r="BB1345" s="140">
        <f t="shared" si="508"/>
        <v>0.89688498652421866</v>
      </c>
      <c r="BC1345" s="119">
        <f t="shared" si="509"/>
        <v>1.1618487727662516E-4</v>
      </c>
      <c r="BD1345" s="119" t="str">
        <f t="shared" si="510"/>
        <v/>
      </c>
      <c r="BE1345" s="119" t="str">
        <f t="shared" si="511"/>
        <v/>
      </c>
      <c r="BF1345" s="119">
        <f t="shared" si="512"/>
        <v>0</v>
      </c>
      <c r="BG1345" s="119">
        <f t="shared" si="513"/>
        <v>1.1618487727662516E-4</v>
      </c>
      <c r="BH1345" s="119" t="str">
        <f t="shared" si="514"/>
        <v/>
      </c>
      <c r="BM1345" s="134">
        <v>1316</v>
      </c>
      <c r="BN1345" s="119">
        <f t="shared" si="515"/>
        <v>6.1967135961113655</v>
      </c>
      <c r="BO1345" s="140">
        <f t="shared" si="516"/>
        <v>3.6606687969775627E-2</v>
      </c>
      <c r="BP1345" s="140">
        <f t="shared" si="517"/>
        <v>0.89688498652421877</v>
      </c>
      <c r="BQ1345" s="119">
        <f t="shared" si="518"/>
        <v>3.6606687969775627E-2</v>
      </c>
      <c r="BR1345" s="119" t="str">
        <f t="shared" si="519"/>
        <v/>
      </c>
      <c r="BS1345" s="119" t="str">
        <f t="shared" si="520"/>
        <v/>
      </c>
      <c r="BT1345" s="140">
        <f t="shared" si="521"/>
        <v>0</v>
      </c>
      <c r="BU1345" s="119">
        <f t="shared" si="522"/>
        <v>3.6606687969775627E-2</v>
      </c>
      <c r="BV1345" s="119" t="str">
        <f t="shared" si="523"/>
        <v/>
      </c>
      <c r="BZ1345" s="136">
        <f t="shared" si="505"/>
        <v>8.467200000000112</v>
      </c>
      <c r="CA1345" s="119">
        <f t="shared" si="503"/>
        <v>0.29320271897637834</v>
      </c>
      <c r="CB1345" s="119">
        <f t="shared" si="504"/>
        <v>5.1455830878294195E-4</v>
      </c>
      <c r="CC1345" s="119" t="str">
        <f t="shared" si="524"/>
        <v/>
      </c>
      <c r="CD1345" s="121" t="str">
        <f t="shared" si="525"/>
        <v/>
      </c>
    </row>
    <row r="1346" spans="51:82" ht="20.100000000000001" customHeight="1" x14ac:dyDescent="0.25">
      <c r="AY1346" s="134">
        <v>1317</v>
      </c>
      <c r="AZ1346" s="119">
        <f t="shared" si="506"/>
        <v>1958.5940800591143</v>
      </c>
      <c r="BA1346" s="140">
        <f t="shared" si="507"/>
        <v>1.1559800427468893E-4</v>
      </c>
      <c r="BB1346" s="140">
        <f t="shared" si="508"/>
        <v>0.89760102471794723</v>
      </c>
      <c r="BC1346" s="119">
        <f t="shared" si="509"/>
        <v>1.1559800427468893E-4</v>
      </c>
      <c r="BD1346" s="119" t="str">
        <f t="shared" si="510"/>
        <v/>
      </c>
      <c r="BE1346" s="119" t="str">
        <f t="shared" si="511"/>
        <v/>
      </c>
      <c r="BF1346" s="119">
        <f t="shared" si="512"/>
        <v>0</v>
      </c>
      <c r="BG1346" s="119">
        <f t="shared" si="513"/>
        <v>1.1559800427468893E-4</v>
      </c>
      <c r="BH1346" s="119" t="str">
        <f t="shared" si="514"/>
        <v/>
      </c>
      <c r="BM1346" s="134">
        <v>1317</v>
      </c>
      <c r="BN1346" s="119">
        <f t="shared" si="515"/>
        <v>6.2163234492636157</v>
      </c>
      <c r="BO1346" s="140">
        <f t="shared" si="516"/>
        <v>3.6421780283307864E-2</v>
      </c>
      <c r="BP1346" s="140">
        <f t="shared" si="517"/>
        <v>0.89760102471794723</v>
      </c>
      <c r="BQ1346" s="119">
        <f t="shared" si="518"/>
        <v>3.6421780283307864E-2</v>
      </c>
      <c r="BR1346" s="119" t="str">
        <f t="shared" si="519"/>
        <v/>
      </c>
      <c r="BS1346" s="119" t="str">
        <f t="shared" si="520"/>
        <v/>
      </c>
      <c r="BT1346" s="140">
        <f t="shared" si="521"/>
        <v>0</v>
      </c>
      <c r="BU1346" s="119">
        <f t="shared" si="522"/>
        <v>3.6421780283307864E-2</v>
      </c>
      <c r="BV1346" s="119" t="str">
        <f t="shared" si="523"/>
        <v/>
      </c>
      <c r="BZ1346" s="136">
        <f t="shared" si="505"/>
        <v>8.4736000000001113</v>
      </c>
      <c r="CA1346" s="119">
        <f t="shared" si="503"/>
        <v>0.2926881606675954</v>
      </c>
      <c r="CB1346" s="119">
        <f t="shared" si="504"/>
        <v>5.1388376290806281E-4</v>
      </c>
      <c r="CC1346" s="119" t="str">
        <f t="shared" si="524"/>
        <v/>
      </c>
      <c r="CD1346" s="121" t="str">
        <f t="shared" si="525"/>
        <v/>
      </c>
    </row>
    <row r="1347" spans="51:82" ht="20.100000000000001" customHeight="1" x14ac:dyDescent="0.25">
      <c r="AY1347" s="134">
        <v>1318</v>
      </c>
      <c r="AZ1347" s="119">
        <f t="shared" si="506"/>
        <v>1964.7726102801207</v>
      </c>
      <c r="BA1347" s="140">
        <f t="shared" si="507"/>
        <v>1.1501225547459756E-4</v>
      </c>
      <c r="BB1347" s="140">
        <f t="shared" si="508"/>
        <v>0.89831344036533045</v>
      </c>
      <c r="BC1347" s="119">
        <f t="shared" si="509"/>
        <v>1.1501225547459756E-4</v>
      </c>
      <c r="BD1347" s="119" t="str">
        <f t="shared" si="510"/>
        <v/>
      </c>
      <c r="BE1347" s="119" t="str">
        <f t="shared" si="511"/>
        <v/>
      </c>
      <c r="BF1347" s="119">
        <f t="shared" si="512"/>
        <v>0</v>
      </c>
      <c r="BG1347" s="119">
        <f t="shared" si="513"/>
        <v>1.1501225547459756E-4</v>
      </c>
      <c r="BH1347" s="119" t="str">
        <f t="shared" si="514"/>
        <v/>
      </c>
      <c r="BM1347" s="134">
        <v>1318</v>
      </c>
      <c r="BN1347" s="119">
        <f t="shared" si="515"/>
        <v>6.2359333024158659</v>
      </c>
      <c r="BO1347" s="140">
        <f t="shared" si="516"/>
        <v>3.623722680219893E-2</v>
      </c>
      <c r="BP1347" s="140">
        <f t="shared" si="517"/>
        <v>0.89831344036533045</v>
      </c>
      <c r="BQ1347" s="119">
        <f t="shared" si="518"/>
        <v>3.623722680219893E-2</v>
      </c>
      <c r="BR1347" s="119" t="str">
        <f t="shared" si="519"/>
        <v/>
      </c>
      <c r="BS1347" s="119" t="str">
        <f t="shared" si="520"/>
        <v/>
      </c>
      <c r="BT1347" s="140">
        <f t="shared" si="521"/>
        <v>0</v>
      </c>
      <c r="BU1347" s="119">
        <f t="shared" si="522"/>
        <v>3.623722680219893E-2</v>
      </c>
      <c r="BV1347" s="119" t="str">
        <f t="shared" si="523"/>
        <v/>
      </c>
      <c r="BZ1347" s="136">
        <f t="shared" si="505"/>
        <v>8.4800000000001106</v>
      </c>
      <c r="CA1347" s="119">
        <f t="shared" si="503"/>
        <v>0.29217427690468734</v>
      </c>
      <c r="CB1347" s="119">
        <f t="shared" si="504"/>
        <v>5.1320936995025157E-4</v>
      </c>
      <c r="CC1347" s="119" t="str">
        <f t="shared" si="524"/>
        <v/>
      </c>
      <c r="CD1347" s="121" t="str">
        <f t="shared" si="525"/>
        <v/>
      </c>
    </row>
    <row r="1348" spans="51:82" ht="20.100000000000001" customHeight="1" x14ac:dyDescent="0.25">
      <c r="AY1348" s="134">
        <v>1319</v>
      </c>
      <c r="AZ1348" s="119">
        <f t="shared" si="506"/>
        <v>1970.9511405011272</v>
      </c>
      <c r="BA1348" s="140">
        <f t="shared" si="507"/>
        <v>1.1442764387620988E-4</v>
      </c>
      <c r="BB1348" s="140">
        <f t="shared" si="508"/>
        <v>0.89902224045250567</v>
      </c>
      <c r="BC1348" s="119">
        <f t="shared" si="509"/>
        <v>1.1442764387620988E-4</v>
      </c>
      <c r="BD1348" s="119" t="str">
        <f t="shared" si="510"/>
        <v/>
      </c>
      <c r="BE1348" s="119" t="str">
        <f t="shared" si="511"/>
        <v/>
      </c>
      <c r="BF1348" s="119">
        <f t="shared" si="512"/>
        <v>0</v>
      </c>
      <c r="BG1348" s="119">
        <f t="shared" si="513"/>
        <v>1.1442764387620988E-4</v>
      </c>
      <c r="BH1348" s="119" t="str">
        <f t="shared" si="514"/>
        <v/>
      </c>
      <c r="BM1348" s="134">
        <v>1319</v>
      </c>
      <c r="BN1348" s="119">
        <f t="shared" si="515"/>
        <v>6.2555431555681196</v>
      </c>
      <c r="BO1348" s="140">
        <f t="shared" si="516"/>
        <v>3.6053031622350018E-2</v>
      </c>
      <c r="BP1348" s="140">
        <f t="shared" si="517"/>
        <v>0.89902224045250578</v>
      </c>
      <c r="BQ1348" s="119">
        <f t="shared" si="518"/>
        <v>3.6053031622350018E-2</v>
      </c>
      <c r="BR1348" s="119" t="str">
        <f t="shared" si="519"/>
        <v/>
      </c>
      <c r="BS1348" s="119" t="str">
        <f t="shared" si="520"/>
        <v/>
      </c>
      <c r="BT1348" s="140">
        <f t="shared" si="521"/>
        <v>0</v>
      </c>
      <c r="BU1348" s="119">
        <f t="shared" si="522"/>
        <v>3.6053031622350018E-2</v>
      </c>
      <c r="BV1348" s="119" t="str">
        <f t="shared" si="523"/>
        <v/>
      </c>
      <c r="BZ1348" s="136">
        <f t="shared" si="505"/>
        <v>8.4864000000001099</v>
      </c>
      <c r="CA1348" s="119">
        <f t="shared" si="503"/>
        <v>0.29166106753473708</v>
      </c>
      <c r="CB1348" s="119">
        <f t="shared" si="504"/>
        <v>5.1253513273086249E-4</v>
      </c>
      <c r="CC1348" s="119" t="str">
        <f t="shared" si="524"/>
        <v/>
      </c>
      <c r="CD1348" s="121" t="str">
        <f t="shared" si="525"/>
        <v/>
      </c>
    </row>
    <row r="1349" spans="51:82" ht="20.100000000000001" customHeight="1" x14ac:dyDescent="0.25">
      <c r="AY1349" s="134">
        <v>1320</v>
      </c>
      <c r="AZ1349" s="119">
        <f t="shared" si="506"/>
        <v>1977.1296707221336</v>
      </c>
      <c r="BA1349" s="140">
        <f t="shared" si="507"/>
        <v>1.1384418235896342E-4</v>
      </c>
      <c r="BB1349" s="140">
        <f t="shared" si="508"/>
        <v>0.89972743204555794</v>
      </c>
      <c r="BC1349" s="119">
        <f t="shared" si="509"/>
        <v>1.1384418235896342E-4</v>
      </c>
      <c r="BD1349" s="119" t="str">
        <f t="shared" si="510"/>
        <v/>
      </c>
      <c r="BE1349" s="119" t="str">
        <f t="shared" si="511"/>
        <v/>
      </c>
      <c r="BF1349" s="119">
        <f t="shared" si="512"/>
        <v>0</v>
      </c>
      <c r="BG1349" s="119">
        <f t="shared" si="513"/>
        <v>1.1384418235896342E-4</v>
      </c>
      <c r="BH1349" s="119" t="str">
        <f t="shared" si="514"/>
        <v/>
      </c>
      <c r="BM1349" s="134">
        <v>1320</v>
      </c>
      <c r="BN1349" s="119">
        <f t="shared" si="515"/>
        <v>6.2751530087203697</v>
      </c>
      <c r="BO1349" s="140">
        <f t="shared" si="516"/>
        <v>3.5869198801720868E-2</v>
      </c>
      <c r="BP1349" s="140">
        <f t="shared" si="517"/>
        <v>0.89972743204555805</v>
      </c>
      <c r="BQ1349" s="119">
        <f t="shared" si="518"/>
        <v>3.5869198801720868E-2</v>
      </c>
      <c r="BR1349" s="119" t="str">
        <f t="shared" si="519"/>
        <v/>
      </c>
      <c r="BS1349" s="119" t="str">
        <f t="shared" si="520"/>
        <v/>
      </c>
      <c r="BT1349" s="140">
        <f t="shared" si="521"/>
        <v>0</v>
      </c>
      <c r="BU1349" s="119">
        <f t="shared" si="522"/>
        <v>3.5869198801720868E-2</v>
      </c>
      <c r="BV1349" s="119" t="str">
        <f t="shared" si="523"/>
        <v/>
      </c>
      <c r="BZ1349" s="136">
        <f t="shared" si="505"/>
        <v>8.4928000000001092</v>
      </c>
      <c r="CA1349" s="119">
        <f t="shared" si="503"/>
        <v>0.29114853240200622</v>
      </c>
      <c r="CB1349" s="119">
        <f t="shared" si="504"/>
        <v>5.1186105406181293E-4</v>
      </c>
      <c r="CC1349" s="119" t="str">
        <f t="shared" si="524"/>
        <v/>
      </c>
      <c r="CD1349" s="121" t="str">
        <f t="shared" si="525"/>
        <v/>
      </c>
    </row>
    <row r="1350" spans="51:82" ht="20.100000000000001" customHeight="1" x14ac:dyDescent="0.25">
      <c r="AY1350" s="134">
        <v>1321</v>
      </c>
      <c r="AZ1350" s="119">
        <f t="shared" si="506"/>
        <v>1983.3082009431409</v>
      </c>
      <c r="BA1350" s="140">
        <f t="shared" si="507"/>
        <v>1.1326188368166376E-4</v>
      </c>
      <c r="BB1350" s="140">
        <f t="shared" si="508"/>
        <v>0.90042902228977584</v>
      </c>
      <c r="BC1350" s="119">
        <f t="shared" si="509"/>
        <v>1.1326188368166376E-4</v>
      </c>
      <c r="BD1350" s="119" t="str">
        <f t="shared" si="510"/>
        <v/>
      </c>
      <c r="BE1350" s="119" t="str">
        <f t="shared" si="511"/>
        <v/>
      </c>
      <c r="BF1350" s="119">
        <f t="shared" si="512"/>
        <v>0</v>
      </c>
      <c r="BG1350" s="119">
        <f t="shared" si="513"/>
        <v>1.1326188368166376E-4</v>
      </c>
      <c r="BH1350" s="119" t="str">
        <f t="shared" si="514"/>
        <v/>
      </c>
      <c r="BM1350" s="134">
        <v>1321</v>
      </c>
      <c r="BN1350" s="119">
        <f t="shared" si="515"/>
        <v>6.2947628618726199</v>
      </c>
      <c r="BO1350" s="140">
        <f t="shared" si="516"/>
        <v>3.5685732360263372E-2</v>
      </c>
      <c r="BP1350" s="140">
        <f t="shared" si="517"/>
        <v>0.90042902228977584</v>
      </c>
      <c r="BQ1350" s="119">
        <f t="shared" si="518"/>
        <v>3.5685732360263372E-2</v>
      </c>
      <c r="BR1350" s="119" t="str">
        <f t="shared" si="519"/>
        <v/>
      </c>
      <c r="BS1350" s="119" t="str">
        <f t="shared" si="520"/>
        <v/>
      </c>
      <c r="BT1350" s="140">
        <f t="shared" si="521"/>
        <v>0</v>
      </c>
      <c r="BU1350" s="119">
        <f t="shared" si="522"/>
        <v>3.5685732360263372E-2</v>
      </c>
      <c r="BV1350" s="119" t="str">
        <f t="shared" si="523"/>
        <v/>
      </c>
      <c r="BZ1350" s="136">
        <f t="shared" si="505"/>
        <v>8.4992000000001084</v>
      </c>
      <c r="CA1350" s="119">
        <f t="shared" si="503"/>
        <v>0.29063667134794441</v>
      </c>
      <c r="CB1350" s="119">
        <f t="shared" si="504"/>
        <v>5.1118713674158656E-4</v>
      </c>
      <c r="CC1350" s="119" t="str">
        <f t="shared" si="524"/>
        <v/>
      </c>
      <c r="CD1350" s="121" t="str">
        <f t="shared" si="525"/>
        <v/>
      </c>
    </row>
    <row r="1351" spans="51:82" ht="20.100000000000001" customHeight="1" x14ac:dyDescent="0.25">
      <c r="AY1351" s="134">
        <v>1322</v>
      </c>
      <c r="AZ1351" s="119">
        <f t="shared" si="506"/>
        <v>1989.4867311641474</v>
      </c>
      <c r="BA1351" s="140">
        <f t="shared" si="507"/>
        <v>1.1268076048228583E-4</v>
      </c>
      <c r="BB1351" s="140">
        <f t="shared" si="508"/>
        <v>0.90112701840890552</v>
      </c>
      <c r="BC1351" s="119">
        <f t="shared" si="509"/>
        <v>1.1268076048228583E-4</v>
      </c>
      <c r="BD1351" s="119" t="str">
        <f t="shared" si="510"/>
        <v/>
      </c>
      <c r="BE1351" s="119" t="str">
        <f t="shared" si="511"/>
        <v/>
      </c>
      <c r="BF1351" s="119">
        <f t="shared" si="512"/>
        <v>0</v>
      </c>
      <c r="BG1351" s="119">
        <f t="shared" si="513"/>
        <v>1.1268076048228583E-4</v>
      </c>
      <c r="BH1351" s="119" t="str">
        <f t="shared" si="514"/>
        <v/>
      </c>
      <c r="BM1351" s="134">
        <v>1322</v>
      </c>
      <c r="BN1351" s="119">
        <f t="shared" si="515"/>
        <v>6.3143727150248701</v>
      </c>
      <c r="BO1351" s="140">
        <f t="shared" si="516"/>
        <v>3.5502636279858897E-2</v>
      </c>
      <c r="BP1351" s="140">
        <f t="shared" si="517"/>
        <v>0.90112701840890552</v>
      </c>
      <c r="BQ1351" s="119">
        <f t="shared" si="518"/>
        <v>3.5502636279858897E-2</v>
      </c>
      <c r="BR1351" s="119" t="str">
        <f t="shared" si="519"/>
        <v/>
      </c>
      <c r="BS1351" s="119" t="str">
        <f t="shared" si="520"/>
        <v/>
      </c>
      <c r="BT1351" s="140">
        <f t="shared" si="521"/>
        <v>0</v>
      </c>
      <c r="BU1351" s="119">
        <f t="shared" si="522"/>
        <v>3.5502636279858897E-2</v>
      </c>
      <c r="BV1351" s="119" t="str">
        <f t="shared" si="523"/>
        <v/>
      </c>
      <c r="BZ1351" s="136">
        <f t="shared" si="505"/>
        <v>8.5056000000001077</v>
      </c>
      <c r="CA1351" s="119">
        <f t="shared" si="503"/>
        <v>0.29012548421120282</v>
      </c>
      <c r="CB1351" s="119">
        <f t="shared" si="504"/>
        <v>5.1051338355856402E-4</v>
      </c>
      <c r="CC1351" s="119" t="str">
        <f t="shared" si="524"/>
        <v/>
      </c>
      <c r="CD1351" s="121" t="str">
        <f t="shared" si="525"/>
        <v/>
      </c>
    </row>
    <row r="1352" spans="51:82" ht="20.100000000000001" customHeight="1" x14ac:dyDescent="0.25">
      <c r="AY1352" s="134">
        <v>1323</v>
      </c>
      <c r="AZ1352" s="119">
        <f t="shared" si="506"/>
        <v>1995.6652613851538</v>
      </c>
      <c r="BA1352" s="140">
        <f t="shared" si="507"/>
        <v>1.1210082527778451E-4</v>
      </c>
      <c r="BB1352" s="140">
        <f t="shared" si="508"/>
        <v>0.90182142770440321</v>
      </c>
      <c r="BC1352" s="119">
        <f t="shared" si="509"/>
        <v>1.1210082527778451E-4</v>
      </c>
      <c r="BD1352" s="119" t="str">
        <f t="shared" si="510"/>
        <v/>
      </c>
      <c r="BE1352" s="119" t="str">
        <f t="shared" si="511"/>
        <v/>
      </c>
      <c r="BF1352" s="119">
        <f t="shared" si="512"/>
        <v>0</v>
      </c>
      <c r="BG1352" s="119">
        <f t="shared" si="513"/>
        <v>1.1210082527778451E-4</v>
      </c>
      <c r="BH1352" s="119" t="str">
        <f t="shared" si="514"/>
        <v/>
      </c>
      <c r="BM1352" s="134">
        <v>1323</v>
      </c>
      <c r="BN1352" s="119">
        <f t="shared" si="515"/>
        <v>6.3339825681771238</v>
      </c>
      <c r="BO1352" s="140">
        <f t="shared" si="516"/>
        <v>3.531991450425874E-2</v>
      </c>
      <c r="BP1352" s="140">
        <f t="shared" si="517"/>
        <v>0.90182142770440332</v>
      </c>
      <c r="BQ1352" s="119">
        <f t="shared" si="518"/>
        <v>3.531991450425874E-2</v>
      </c>
      <c r="BR1352" s="119" t="str">
        <f t="shared" si="519"/>
        <v/>
      </c>
      <c r="BS1352" s="119" t="str">
        <f t="shared" si="520"/>
        <v/>
      </c>
      <c r="BT1352" s="140">
        <f t="shared" si="521"/>
        <v>0</v>
      </c>
      <c r="BU1352" s="119">
        <f t="shared" si="522"/>
        <v>3.531991450425874E-2</v>
      </c>
      <c r="BV1352" s="119" t="str">
        <f t="shared" si="523"/>
        <v/>
      </c>
      <c r="BZ1352" s="136">
        <f t="shared" si="505"/>
        <v>8.512000000000107</v>
      </c>
      <c r="CA1352" s="119">
        <f t="shared" si="503"/>
        <v>0.28961497082764426</v>
      </c>
      <c r="CB1352" s="119">
        <f t="shared" si="504"/>
        <v>5.0983979729019024E-4</v>
      </c>
      <c r="CC1352" s="119" t="str">
        <f t="shared" si="524"/>
        <v/>
      </c>
      <c r="CD1352" s="121" t="str">
        <f t="shared" si="525"/>
        <v/>
      </c>
    </row>
    <row r="1353" spans="51:82" ht="20.100000000000001" customHeight="1" x14ac:dyDescent="0.25">
      <c r="AY1353" s="134">
        <v>1324</v>
      </c>
      <c r="AZ1353" s="119">
        <f t="shared" si="506"/>
        <v>2001.8437916061603</v>
      </c>
      <c r="BA1353" s="140">
        <f t="shared" si="507"/>
        <v>1.1152209046391699E-4</v>
      </c>
      <c r="BB1353" s="140">
        <f t="shared" si="508"/>
        <v>0.90251225755468756</v>
      </c>
      <c r="BC1353" s="119">
        <f t="shared" si="509"/>
        <v>1.1152209046391699E-4</v>
      </c>
      <c r="BD1353" s="119" t="str">
        <f t="shared" si="510"/>
        <v/>
      </c>
      <c r="BE1353" s="119" t="str">
        <f t="shared" si="511"/>
        <v/>
      </c>
      <c r="BF1353" s="119">
        <f t="shared" si="512"/>
        <v>0</v>
      </c>
      <c r="BG1353" s="119">
        <f t="shared" si="513"/>
        <v>1.1152209046391699E-4</v>
      </c>
      <c r="BH1353" s="119" t="str">
        <f t="shared" si="514"/>
        <v/>
      </c>
      <c r="BM1353" s="134">
        <v>1324</v>
      </c>
      <c r="BN1353" s="119">
        <f t="shared" si="515"/>
        <v>6.353592421329374</v>
      </c>
      <c r="BO1353" s="140">
        <f t="shared" si="516"/>
        <v>3.5137570939028182E-2</v>
      </c>
      <c r="BP1353" s="140">
        <f t="shared" si="517"/>
        <v>0.90251225755468767</v>
      </c>
      <c r="BQ1353" s="119">
        <f t="shared" si="518"/>
        <v>3.5137570939028182E-2</v>
      </c>
      <c r="BR1353" s="119" t="str">
        <f t="shared" si="519"/>
        <v/>
      </c>
      <c r="BS1353" s="119" t="str">
        <f t="shared" si="520"/>
        <v/>
      </c>
      <c r="BT1353" s="140">
        <f t="shared" si="521"/>
        <v>0</v>
      </c>
      <c r="BU1353" s="119">
        <f t="shared" si="522"/>
        <v>3.5137570939028182E-2</v>
      </c>
      <c r="BV1353" s="119" t="str">
        <f t="shared" si="523"/>
        <v/>
      </c>
      <c r="BZ1353" s="136">
        <f t="shared" si="505"/>
        <v>8.5184000000001063</v>
      </c>
      <c r="CA1353" s="119">
        <f t="shared" si="503"/>
        <v>0.28910513103035407</v>
      </c>
      <c r="CB1353" s="119">
        <f t="shared" si="504"/>
        <v>5.0916638070236386E-4</v>
      </c>
      <c r="CC1353" s="119" t="str">
        <f t="shared" si="524"/>
        <v/>
      </c>
      <c r="CD1353" s="121" t="str">
        <f t="shared" si="525"/>
        <v/>
      </c>
    </row>
    <row r="1354" spans="51:82" ht="20.100000000000001" customHeight="1" x14ac:dyDescent="0.25">
      <c r="AY1354" s="134">
        <v>1325</v>
      </c>
      <c r="AZ1354" s="119">
        <f t="shared" si="506"/>
        <v>2008.0223218271676</v>
      </c>
      <c r="BA1354" s="140">
        <f t="shared" si="507"/>
        <v>1.1094456831507492E-4</v>
      </c>
      <c r="BB1354" s="140">
        <f t="shared" si="508"/>
        <v>0.9031995154143897</v>
      </c>
      <c r="BC1354" s="119">
        <f t="shared" si="509"/>
        <v>1.1094456831507492E-4</v>
      </c>
      <c r="BD1354" s="119" t="str">
        <f t="shared" si="510"/>
        <v/>
      </c>
      <c r="BE1354" s="119" t="str">
        <f t="shared" si="511"/>
        <v/>
      </c>
      <c r="BF1354" s="119">
        <f t="shared" si="512"/>
        <v>0</v>
      </c>
      <c r="BG1354" s="119">
        <f t="shared" si="513"/>
        <v>1.1094456831507492E-4</v>
      </c>
      <c r="BH1354" s="119" t="str">
        <f t="shared" si="514"/>
        <v/>
      </c>
      <c r="BM1354" s="134">
        <v>1325</v>
      </c>
      <c r="BN1354" s="119">
        <f t="shared" si="515"/>
        <v>6.3732022744816241</v>
      </c>
      <c r="BO1354" s="140">
        <f t="shared" si="516"/>
        <v>3.4955609451493473E-2</v>
      </c>
      <c r="BP1354" s="140">
        <f t="shared" si="517"/>
        <v>0.9031995154143897</v>
      </c>
      <c r="BQ1354" s="119">
        <f t="shared" si="518"/>
        <v>3.4955609451493473E-2</v>
      </c>
      <c r="BR1354" s="119" t="str">
        <f t="shared" si="519"/>
        <v/>
      </c>
      <c r="BS1354" s="119" t="str">
        <f t="shared" si="520"/>
        <v/>
      </c>
      <c r="BT1354" s="140">
        <f t="shared" si="521"/>
        <v>0</v>
      </c>
      <c r="BU1354" s="119">
        <f t="shared" si="522"/>
        <v>3.4955609451493473E-2</v>
      </c>
      <c r="BV1354" s="119" t="str">
        <f t="shared" si="523"/>
        <v/>
      </c>
      <c r="BZ1354" s="136">
        <f t="shared" si="505"/>
        <v>8.5248000000001056</v>
      </c>
      <c r="CA1354" s="119">
        <f t="shared" si="503"/>
        <v>0.2885959646496517</v>
      </c>
      <c r="CB1354" s="119">
        <f t="shared" si="504"/>
        <v>5.0849313654999229E-4</v>
      </c>
      <c r="CC1354" s="119" t="str">
        <f t="shared" si="524"/>
        <v/>
      </c>
      <c r="CD1354" s="121" t="str">
        <f t="shared" si="525"/>
        <v/>
      </c>
    </row>
    <row r="1355" spans="51:82" ht="20.100000000000001" customHeight="1" x14ac:dyDescent="0.25">
      <c r="AY1355" s="134">
        <v>1326</v>
      </c>
      <c r="AZ1355" s="119">
        <f t="shared" si="506"/>
        <v>2014.2008520481731</v>
      </c>
      <c r="BA1355" s="140">
        <f t="shared" si="507"/>
        <v>1.1036827098412801E-4</v>
      </c>
      <c r="BB1355" s="140">
        <f t="shared" si="508"/>
        <v>0.90388320881360307</v>
      </c>
      <c r="BC1355" s="119">
        <f t="shared" si="509"/>
        <v>1.1036827098412801E-4</v>
      </c>
      <c r="BD1355" s="119" t="str">
        <f t="shared" si="510"/>
        <v/>
      </c>
      <c r="BE1355" s="119" t="str">
        <f t="shared" si="511"/>
        <v/>
      </c>
      <c r="BF1355" s="119">
        <f t="shared" si="512"/>
        <v>0</v>
      </c>
      <c r="BG1355" s="119">
        <f t="shared" si="513"/>
        <v>1.1036827098412801E-4</v>
      </c>
      <c r="BH1355" s="119" t="str">
        <f t="shared" si="514"/>
        <v/>
      </c>
      <c r="BM1355" s="134">
        <v>1326</v>
      </c>
      <c r="BN1355" s="119">
        <f t="shared" si="515"/>
        <v>6.3928121276338743</v>
      </c>
      <c r="BO1355" s="140">
        <f t="shared" si="516"/>
        <v>3.4774033870692521E-2</v>
      </c>
      <c r="BP1355" s="140">
        <f t="shared" si="517"/>
        <v>0.90388320881360318</v>
      </c>
      <c r="BQ1355" s="119">
        <f t="shared" si="518"/>
        <v>3.4774033870692521E-2</v>
      </c>
      <c r="BR1355" s="119" t="str">
        <f t="shared" si="519"/>
        <v/>
      </c>
      <c r="BS1355" s="119" t="str">
        <f t="shared" si="520"/>
        <v/>
      </c>
      <c r="BT1355" s="140">
        <f t="shared" si="521"/>
        <v>0</v>
      </c>
      <c r="BU1355" s="119">
        <f t="shared" si="522"/>
        <v>3.4774033870692521E-2</v>
      </c>
      <c r="BV1355" s="119" t="str">
        <f t="shared" si="523"/>
        <v/>
      </c>
      <c r="BZ1355" s="136">
        <f t="shared" si="505"/>
        <v>8.5312000000001049</v>
      </c>
      <c r="CA1355" s="119">
        <f t="shared" si="503"/>
        <v>0.28808747151310171</v>
      </c>
      <c r="CB1355" s="119">
        <f t="shared" si="504"/>
        <v>5.0782006757693621E-4</v>
      </c>
      <c r="CC1355" s="119" t="str">
        <f t="shared" si="524"/>
        <v/>
      </c>
      <c r="CD1355" s="121" t="str">
        <f t="shared" si="525"/>
        <v/>
      </c>
    </row>
    <row r="1356" spans="51:82" ht="20.100000000000001" customHeight="1" x14ac:dyDescent="0.25">
      <c r="AY1356" s="134">
        <v>1327</v>
      </c>
      <c r="AZ1356" s="119">
        <f t="shared" si="506"/>
        <v>2020.3793822691814</v>
      </c>
      <c r="BA1356" s="140">
        <f t="shared" si="507"/>
        <v>1.097932105022766E-4</v>
      </c>
      <c r="BB1356" s="140">
        <f t="shared" si="508"/>
        <v>0.90456334535713268</v>
      </c>
      <c r="BC1356" s="119">
        <f t="shared" si="509"/>
        <v>1.097932105022766E-4</v>
      </c>
      <c r="BD1356" s="119" t="str">
        <f t="shared" si="510"/>
        <v/>
      </c>
      <c r="BE1356" s="119" t="str">
        <f t="shared" si="511"/>
        <v/>
      </c>
      <c r="BF1356" s="119">
        <f t="shared" si="512"/>
        <v>0</v>
      </c>
      <c r="BG1356" s="119">
        <f t="shared" si="513"/>
        <v>1.097932105022766E-4</v>
      </c>
      <c r="BH1356" s="119" t="str">
        <f t="shared" si="514"/>
        <v/>
      </c>
      <c r="BM1356" s="134">
        <v>1327</v>
      </c>
      <c r="BN1356" s="119">
        <f t="shared" si="515"/>
        <v>6.412421980786128</v>
      </c>
      <c r="BO1356" s="140">
        <f t="shared" si="516"/>
        <v>3.4592847987328715E-2</v>
      </c>
      <c r="BP1356" s="140">
        <f t="shared" si="517"/>
        <v>0.90456334535713268</v>
      </c>
      <c r="BQ1356" s="119">
        <f t="shared" si="518"/>
        <v>3.4592847987328715E-2</v>
      </c>
      <c r="BR1356" s="119" t="str">
        <f t="shared" si="519"/>
        <v/>
      </c>
      <c r="BS1356" s="119" t="str">
        <f t="shared" si="520"/>
        <v/>
      </c>
      <c r="BT1356" s="140">
        <f t="shared" si="521"/>
        <v>0</v>
      </c>
      <c r="BU1356" s="119">
        <f t="shared" si="522"/>
        <v>3.4592847987328715E-2</v>
      </c>
      <c r="BV1356" s="119" t="str">
        <f t="shared" si="523"/>
        <v/>
      </c>
      <c r="BZ1356" s="136">
        <f t="shared" si="505"/>
        <v>8.5376000000001042</v>
      </c>
      <c r="CA1356" s="119">
        <f t="shared" si="503"/>
        <v>0.28757965144552478</v>
      </c>
      <c r="CB1356" s="119">
        <f t="shared" si="504"/>
        <v>5.0714717651595409E-4</v>
      </c>
      <c r="CC1356" s="119" t="str">
        <f t="shared" si="524"/>
        <v/>
      </c>
      <c r="CD1356" s="121" t="str">
        <f t="shared" si="525"/>
        <v/>
      </c>
    </row>
    <row r="1357" spans="51:82" ht="20.100000000000001" customHeight="1" x14ac:dyDescent="0.25">
      <c r="AY1357" s="134">
        <v>1328</v>
      </c>
      <c r="AZ1357" s="119">
        <f t="shared" si="506"/>
        <v>2026.5579124901878</v>
      </c>
      <c r="BA1357" s="140">
        <f t="shared" si="507"/>
        <v>1.0921939877891703E-4</v>
      </c>
      <c r="BB1357" s="140">
        <f t="shared" si="508"/>
        <v>0.90523993272374159</v>
      </c>
      <c r="BC1357" s="119">
        <f t="shared" si="509"/>
        <v>1.0921939877891703E-4</v>
      </c>
      <c r="BD1357" s="119" t="str">
        <f t="shared" si="510"/>
        <v/>
      </c>
      <c r="BE1357" s="119" t="str">
        <f t="shared" si="511"/>
        <v/>
      </c>
      <c r="BF1357" s="119">
        <f t="shared" si="512"/>
        <v>0</v>
      </c>
      <c r="BG1357" s="119">
        <f t="shared" si="513"/>
        <v>1.0921939877891703E-4</v>
      </c>
      <c r="BH1357" s="119" t="str">
        <f t="shared" si="514"/>
        <v/>
      </c>
      <c r="BM1357" s="134">
        <v>1328</v>
      </c>
      <c r="BN1357" s="119">
        <f t="shared" si="515"/>
        <v>6.4320318339383782</v>
      </c>
      <c r="BO1357" s="140">
        <f t="shared" si="516"/>
        <v>3.4412055553728157E-2</v>
      </c>
      <c r="BP1357" s="140">
        <f t="shared" si="517"/>
        <v>0.90523993272374159</v>
      </c>
      <c r="BQ1357" s="119">
        <f t="shared" si="518"/>
        <v>3.4412055553728157E-2</v>
      </c>
      <c r="BR1357" s="119" t="str">
        <f t="shared" si="519"/>
        <v/>
      </c>
      <c r="BS1357" s="119" t="str">
        <f t="shared" si="520"/>
        <v/>
      </c>
      <c r="BT1357" s="140">
        <f t="shared" si="521"/>
        <v>0</v>
      </c>
      <c r="BU1357" s="119">
        <f t="shared" si="522"/>
        <v>3.4412055553728157E-2</v>
      </c>
      <c r="BV1357" s="119" t="str">
        <f t="shared" si="523"/>
        <v/>
      </c>
      <c r="BZ1357" s="136">
        <f t="shared" si="505"/>
        <v>8.5440000000001035</v>
      </c>
      <c r="CA1357" s="119">
        <f t="shared" si="503"/>
        <v>0.28707250426900882</v>
      </c>
      <c r="CB1357" s="119">
        <f t="shared" si="504"/>
        <v>5.0647446608897972E-4</v>
      </c>
      <c r="CC1357" s="119" t="str">
        <f t="shared" si="524"/>
        <v/>
      </c>
      <c r="CD1357" s="121" t="str">
        <f t="shared" si="525"/>
        <v/>
      </c>
    </row>
    <row r="1358" spans="51:82" ht="20.100000000000001" customHeight="1" x14ac:dyDescent="0.25">
      <c r="AY1358" s="134">
        <v>1329</v>
      </c>
      <c r="AZ1358" s="119">
        <f t="shared" si="506"/>
        <v>2032.7364427111943</v>
      </c>
      <c r="BA1358" s="140">
        <f t="shared" si="507"/>
        <v>1.0864684760151478E-4</v>
      </c>
      <c r="BB1358" s="140">
        <f t="shared" si="508"/>
        <v>0.90591297866539955</v>
      </c>
      <c r="BC1358" s="119">
        <f t="shared" si="509"/>
        <v>1.0864684760151478E-4</v>
      </c>
      <c r="BD1358" s="119" t="str">
        <f t="shared" si="510"/>
        <v/>
      </c>
      <c r="BE1358" s="119" t="str">
        <f t="shared" si="511"/>
        <v/>
      </c>
      <c r="BF1358" s="119">
        <f t="shared" si="512"/>
        <v>0</v>
      </c>
      <c r="BG1358" s="119">
        <f t="shared" si="513"/>
        <v>1.0864684760151478E-4</v>
      </c>
      <c r="BH1358" s="119" t="str">
        <f t="shared" si="514"/>
        <v/>
      </c>
      <c r="BM1358" s="134">
        <v>1329</v>
      </c>
      <c r="BN1358" s="119">
        <f t="shared" si="515"/>
        <v>6.4516416870906284</v>
      </c>
      <c r="BO1358" s="140">
        <f t="shared" si="516"/>
        <v>3.423166028379996E-2</v>
      </c>
      <c r="BP1358" s="140">
        <f t="shared" si="517"/>
        <v>0.90591297866539955</v>
      </c>
      <c r="BQ1358" s="119">
        <f t="shared" si="518"/>
        <v>3.423166028379996E-2</v>
      </c>
      <c r="BR1358" s="119" t="str">
        <f t="shared" si="519"/>
        <v/>
      </c>
      <c r="BS1358" s="119" t="str">
        <f t="shared" si="520"/>
        <v/>
      </c>
      <c r="BT1358" s="140">
        <f t="shared" si="521"/>
        <v>0</v>
      </c>
      <c r="BU1358" s="119">
        <f t="shared" si="522"/>
        <v>3.423166028379996E-2</v>
      </c>
      <c r="BV1358" s="119" t="str">
        <f t="shared" si="523"/>
        <v/>
      </c>
      <c r="BZ1358" s="136">
        <f t="shared" si="505"/>
        <v>8.5504000000001028</v>
      </c>
      <c r="CA1358" s="119">
        <f t="shared" si="503"/>
        <v>0.28656602980291984</v>
      </c>
      <c r="CB1358" s="119">
        <f t="shared" si="504"/>
        <v>5.0580193900684467E-4</v>
      </c>
      <c r="CC1358" s="119" t="str">
        <f t="shared" si="524"/>
        <v/>
      </c>
      <c r="CD1358" s="121" t="str">
        <f t="shared" si="525"/>
        <v/>
      </c>
    </row>
    <row r="1359" spans="51:82" ht="20.100000000000001" customHeight="1" x14ac:dyDescent="0.25">
      <c r="AY1359" s="134">
        <v>1330</v>
      </c>
      <c r="AZ1359" s="119">
        <f t="shared" si="506"/>
        <v>2038.9149729322007</v>
      </c>
      <c r="BA1359" s="140">
        <f t="shared" si="507"/>
        <v>1.0807556863548997E-4</v>
      </c>
      <c r="BB1359" s="140">
        <f t="shared" si="508"/>
        <v>0.90658249100652821</v>
      </c>
      <c r="BC1359" s="119">
        <f t="shared" si="509"/>
        <v>1.0807556863548997E-4</v>
      </c>
      <c r="BD1359" s="119" t="str">
        <f t="shared" si="510"/>
        <v/>
      </c>
      <c r="BE1359" s="119" t="str">
        <f t="shared" si="511"/>
        <v/>
      </c>
      <c r="BF1359" s="119">
        <f t="shared" si="512"/>
        <v>0</v>
      </c>
      <c r="BG1359" s="119">
        <f t="shared" si="513"/>
        <v>1.0807556863548997E-4</v>
      </c>
      <c r="BH1359" s="119" t="str">
        <f t="shared" si="514"/>
        <v/>
      </c>
      <c r="BM1359" s="134">
        <v>1330</v>
      </c>
      <c r="BN1359" s="119">
        <f t="shared" si="515"/>
        <v>6.4712515402428821</v>
      </c>
      <c r="BO1359" s="140">
        <f t="shared" si="516"/>
        <v>3.4051665852999992E-2</v>
      </c>
      <c r="BP1359" s="140">
        <f t="shared" si="517"/>
        <v>0.90658249100652832</v>
      </c>
      <c r="BQ1359" s="119">
        <f t="shared" si="518"/>
        <v>3.4051665852999992E-2</v>
      </c>
      <c r="BR1359" s="119" t="str">
        <f t="shared" si="519"/>
        <v/>
      </c>
      <c r="BS1359" s="119" t="str">
        <f t="shared" si="520"/>
        <v/>
      </c>
      <c r="BT1359" s="140">
        <f t="shared" si="521"/>
        <v>0</v>
      </c>
      <c r="BU1359" s="119">
        <f t="shared" si="522"/>
        <v>3.4051665852999992E-2</v>
      </c>
      <c r="BV1359" s="119" t="str">
        <f t="shared" si="523"/>
        <v/>
      </c>
      <c r="BZ1359" s="136">
        <f t="shared" si="505"/>
        <v>8.5568000000001021</v>
      </c>
      <c r="CA1359" s="119">
        <f t="shared" si="503"/>
        <v>0.286060227863913</v>
      </c>
      <c r="CB1359" s="119">
        <f t="shared" si="504"/>
        <v>5.0512959796883417E-4</v>
      </c>
      <c r="CC1359" s="119" t="str">
        <f t="shared" si="524"/>
        <v/>
      </c>
      <c r="CD1359" s="121" t="str">
        <f t="shared" si="525"/>
        <v/>
      </c>
    </row>
    <row r="1360" spans="51:82" ht="20.100000000000001" customHeight="1" x14ac:dyDescent="0.25">
      <c r="AY1360" s="134">
        <v>1331</v>
      </c>
      <c r="AZ1360" s="119">
        <f t="shared" si="506"/>
        <v>2045.0935031532072</v>
      </c>
      <c r="BA1360" s="140">
        <f t="shared" si="507"/>
        <v>1.0750557342411248E-4</v>
      </c>
      <c r="BB1360" s="140">
        <f t="shared" si="508"/>
        <v>0.90724847764324723</v>
      </c>
      <c r="BC1360" s="119">
        <f t="shared" si="509"/>
        <v>1.0750557342411248E-4</v>
      </c>
      <c r="BD1360" s="119" t="str">
        <f t="shared" si="510"/>
        <v/>
      </c>
      <c r="BE1360" s="119" t="str">
        <f t="shared" si="511"/>
        <v/>
      </c>
      <c r="BF1360" s="119">
        <f t="shared" si="512"/>
        <v>0</v>
      </c>
      <c r="BG1360" s="119">
        <f t="shared" si="513"/>
        <v>1.0750557342411248E-4</v>
      </c>
      <c r="BH1360" s="119" t="str">
        <f t="shared" si="514"/>
        <v/>
      </c>
      <c r="BM1360" s="134">
        <v>1331</v>
      </c>
      <c r="BN1360" s="119">
        <f t="shared" si="515"/>
        <v>6.4908613933951322</v>
      </c>
      <c r="BO1360" s="140">
        <f t="shared" si="516"/>
        <v>3.3872075898298028E-2</v>
      </c>
      <c r="BP1360" s="140">
        <f t="shared" si="517"/>
        <v>0.90724847764324734</v>
      </c>
      <c r="BQ1360" s="119">
        <f t="shared" si="518"/>
        <v>3.3872075898298028E-2</v>
      </c>
      <c r="BR1360" s="119" t="str">
        <f t="shared" si="519"/>
        <v/>
      </c>
      <c r="BS1360" s="119" t="str">
        <f t="shared" si="520"/>
        <v/>
      </c>
      <c r="BT1360" s="140">
        <f t="shared" si="521"/>
        <v>0</v>
      </c>
      <c r="BU1360" s="119">
        <f t="shared" si="522"/>
        <v>3.3872075898298028E-2</v>
      </c>
      <c r="BV1360" s="119" t="str">
        <f t="shared" si="523"/>
        <v/>
      </c>
      <c r="BZ1360" s="136">
        <f t="shared" si="505"/>
        <v>8.5632000000001014</v>
      </c>
      <c r="CA1360" s="119">
        <f t="shared" si="503"/>
        <v>0.28555509826594416</v>
      </c>
      <c r="CB1360" s="119">
        <f t="shared" si="504"/>
        <v>5.0445744566440798E-4</v>
      </c>
      <c r="CC1360" s="119" t="str">
        <f t="shared" si="524"/>
        <v/>
      </c>
      <c r="CD1360" s="121" t="str">
        <f t="shared" si="525"/>
        <v/>
      </c>
    </row>
    <row r="1361" spans="51:82" ht="20.100000000000001" customHeight="1" x14ac:dyDescent="0.25">
      <c r="AY1361" s="134">
        <v>1332</v>
      </c>
      <c r="AZ1361" s="119">
        <f t="shared" si="506"/>
        <v>2051.2720333742136</v>
      </c>
      <c r="BA1361" s="140">
        <f t="shared" si="507"/>
        <v>1.0693687338840722E-4</v>
      </c>
      <c r="BB1361" s="140">
        <f t="shared" si="508"/>
        <v>0.90791094654261895</v>
      </c>
      <c r="BC1361" s="119">
        <f t="shared" si="509"/>
        <v>1.0693687338840722E-4</v>
      </c>
      <c r="BD1361" s="119" t="str">
        <f t="shared" si="510"/>
        <v/>
      </c>
      <c r="BE1361" s="119" t="str">
        <f t="shared" si="511"/>
        <v/>
      </c>
      <c r="BF1361" s="119">
        <f t="shared" si="512"/>
        <v>0</v>
      </c>
      <c r="BG1361" s="119">
        <f t="shared" si="513"/>
        <v>1.0693687338840722E-4</v>
      </c>
      <c r="BH1361" s="119" t="str">
        <f t="shared" si="514"/>
        <v/>
      </c>
      <c r="BM1361" s="134">
        <v>1332</v>
      </c>
      <c r="BN1361" s="119">
        <f t="shared" si="515"/>
        <v>6.5104712465473824</v>
      </c>
      <c r="BO1361" s="140">
        <f t="shared" si="516"/>
        <v>3.3692894018147693E-2</v>
      </c>
      <c r="BP1361" s="140">
        <f t="shared" si="517"/>
        <v>0.90791094654261906</v>
      </c>
      <c r="BQ1361" s="119">
        <f t="shared" si="518"/>
        <v>3.3692894018147693E-2</v>
      </c>
      <c r="BR1361" s="119" t="str">
        <f t="shared" si="519"/>
        <v/>
      </c>
      <c r="BS1361" s="119" t="str">
        <f t="shared" si="520"/>
        <v/>
      </c>
      <c r="BT1361" s="140">
        <f t="shared" si="521"/>
        <v>0</v>
      </c>
      <c r="BU1361" s="119">
        <f t="shared" si="522"/>
        <v>3.3692894018147693E-2</v>
      </c>
      <c r="BV1361" s="119" t="str">
        <f t="shared" si="523"/>
        <v/>
      </c>
      <c r="BZ1361" s="136">
        <f t="shared" si="505"/>
        <v>8.5696000000001007</v>
      </c>
      <c r="CA1361" s="119">
        <f t="shared" si="503"/>
        <v>0.28505064082027975</v>
      </c>
      <c r="CB1361" s="119">
        <f t="shared" si="504"/>
        <v>5.03785484771202E-4</v>
      </c>
      <c r="CC1361" s="119" t="str">
        <f t="shared" si="524"/>
        <v/>
      </c>
      <c r="CD1361" s="121" t="str">
        <f t="shared" si="525"/>
        <v/>
      </c>
    </row>
    <row r="1362" spans="51:82" ht="20.100000000000001" customHeight="1" x14ac:dyDescent="0.25">
      <c r="AY1362" s="134">
        <v>1333</v>
      </c>
      <c r="AZ1362" s="119">
        <f t="shared" si="506"/>
        <v>2057.45056359522</v>
      </c>
      <c r="BA1362" s="140">
        <f t="shared" si="507"/>
        <v>1.0636947982707008E-4</v>
      </c>
      <c r="BB1362" s="140">
        <f t="shared" si="508"/>
        <v>0.90856990574189322</v>
      </c>
      <c r="BC1362" s="119">
        <f t="shared" si="509"/>
        <v>1.0636947982707008E-4</v>
      </c>
      <c r="BD1362" s="119" t="str">
        <f t="shared" si="510"/>
        <v/>
      </c>
      <c r="BE1362" s="119" t="str">
        <f t="shared" si="511"/>
        <v/>
      </c>
      <c r="BF1362" s="119">
        <f t="shared" si="512"/>
        <v>0</v>
      </c>
      <c r="BG1362" s="119">
        <f t="shared" si="513"/>
        <v>1.0636947982707008E-4</v>
      </c>
      <c r="BH1362" s="119" t="str">
        <f t="shared" si="514"/>
        <v/>
      </c>
      <c r="BM1362" s="134">
        <v>1333</v>
      </c>
      <c r="BN1362" s="119">
        <f t="shared" si="515"/>
        <v>6.5300810996996326</v>
      </c>
      <c r="BO1362" s="140">
        <f t="shared" si="516"/>
        <v>3.3514123772460075E-2</v>
      </c>
      <c r="BP1362" s="140">
        <f t="shared" si="517"/>
        <v>0.90856990574189322</v>
      </c>
      <c r="BQ1362" s="119">
        <f t="shared" si="518"/>
        <v>3.3514123772460075E-2</v>
      </c>
      <c r="BR1362" s="119" t="str">
        <f t="shared" si="519"/>
        <v/>
      </c>
      <c r="BS1362" s="119" t="str">
        <f t="shared" si="520"/>
        <v/>
      </c>
      <c r="BT1362" s="140">
        <f t="shared" si="521"/>
        <v>0</v>
      </c>
      <c r="BU1362" s="119">
        <f t="shared" si="522"/>
        <v>3.3514123772460075E-2</v>
      </c>
      <c r="BV1362" s="119" t="str">
        <f t="shared" si="523"/>
        <v/>
      </c>
      <c r="BZ1362" s="136">
        <f t="shared" si="505"/>
        <v>8.5760000000001</v>
      </c>
      <c r="CA1362" s="119">
        <f t="shared" si="503"/>
        <v>0.28454685533550855</v>
      </c>
      <c r="CB1362" s="119">
        <f t="shared" si="504"/>
        <v>5.0311371795569437E-4</v>
      </c>
      <c r="CC1362" s="119" t="str">
        <f t="shared" si="524"/>
        <v/>
      </c>
      <c r="CD1362" s="121" t="str">
        <f t="shared" si="525"/>
        <v/>
      </c>
    </row>
    <row r="1363" spans="51:82" ht="20.100000000000001" customHeight="1" x14ac:dyDescent="0.25">
      <c r="AY1363" s="134">
        <v>1334</v>
      </c>
      <c r="AZ1363" s="119">
        <f t="shared" si="506"/>
        <v>2063.6290938162265</v>
      </c>
      <c r="BA1363" s="140">
        <f t="shared" si="507"/>
        <v>1.0580340391639362E-4</v>
      </c>
      <c r="BB1363" s="140">
        <f t="shared" si="508"/>
        <v>0.90922536334775073</v>
      </c>
      <c r="BC1363" s="119">
        <f t="shared" si="509"/>
        <v>1.0580340391639362E-4</v>
      </c>
      <c r="BD1363" s="119" t="str">
        <f t="shared" si="510"/>
        <v/>
      </c>
      <c r="BE1363" s="119" t="str">
        <f t="shared" si="511"/>
        <v/>
      </c>
      <c r="BF1363" s="119">
        <f t="shared" si="512"/>
        <v>0</v>
      </c>
      <c r="BG1363" s="119">
        <f t="shared" si="513"/>
        <v>1.0580340391639362E-4</v>
      </c>
      <c r="BH1363" s="119" t="str">
        <f t="shared" si="514"/>
        <v/>
      </c>
      <c r="BM1363" s="134">
        <v>1334</v>
      </c>
      <c r="BN1363" s="119">
        <f t="shared" si="515"/>
        <v>6.5496909528518863</v>
      </c>
      <c r="BO1363" s="140">
        <f t="shared" si="516"/>
        <v>3.3335768682580293E-2</v>
      </c>
      <c r="BP1363" s="140">
        <f t="shared" si="517"/>
        <v>0.90922536334775095</v>
      </c>
      <c r="BQ1363" s="119">
        <f t="shared" si="518"/>
        <v>3.3335768682580293E-2</v>
      </c>
      <c r="BR1363" s="119" t="str">
        <f t="shared" si="519"/>
        <v/>
      </c>
      <c r="BS1363" s="119" t="str">
        <f t="shared" si="520"/>
        <v/>
      </c>
      <c r="BT1363" s="140">
        <f t="shared" si="521"/>
        <v>0</v>
      </c>
      <c r="BU1363" s="119">
        <f t="shared" si="522"/>
        <v>3.3335768682580293E-2</v>
      </c>
      <c r="BV1363" s="119" t="str">
        <f t="shared" si="523"/>
        <v/>
      </c>
      <c r="BZ1363" s="136">
        <f t="shared" si="505"/>
        <v>8.5824000000000993</v>
      </c>
      <c r="CA1363" s="119">
        <f t="shared" si="503"/>
        <v>0.28404374161755286</v>
      </c>
      <c r="CB1363" s="119">
        <f t="shared" si="504"/>
        <v>5.0244214787475983E-4</v>
      </c>
      <c r="CC1363" s="119" t="str">
        <f t="shared" si="524"/>
        <v/>
      </c>
      <c r="CD1363" s="121" t="str">
        <f t="shared" si="525"/>
        <v/>
      </c>
    </row>
    <row r="1364" spans="51:82" ht="20.100000000000001" customHeight="1" x14ac:dyDescent="0.25">
      <c r="AY1364" s="134">
        <v>1335</v>
      </c>
      <c r="AZ1364" s="119">
        <f t="shared" si="506"/>
        <v>2069.8076240372347</v>
      </c>
      <c r="BA1364" s="140">
        <f t="shared" si="507"/>
        <v>1.0523865671020312E-4</v>
      </c>
      <c r="BB1364" s="140">
        <f t="shared" si="508"/>
        <v>0.90987732753554762</v>
      </c>
      <c r="BC1364" s="119">
        <f t="shared" si="509"/>
        <v>1.0523865671020312E-4</v>
      </c>
      <c r="BD1364" s="119" t="str">
        <f t="shared" si="510"/>
        <v/>
      </c>
      <c r="BE1364" s="119" t="str">
        <f t="shared" si="511"/>
        <v/>
      </c>
      <c r="BF1364" s="119">
        <f t="shared" si="512"/>
        <v>0</v>
      </c>
      <c r="BG1364" s="119">
        <f t="shared" si="513"/>
        <v>1.0523865671020312E-4</v>
      </c>
      <c r="BH1364" s="119" t="str">
        <f t="shared" si="514"/>
        <v/>
      </c>
      <c r="BM1364" s="134">
        <v>1335</v>
      </c>
      <c r="BN1364" s="119">
        <f t="shared" si="515"/>
        <v>6.5693008060041365</v>
      </c>
      <c r="BO1364" s="140">
        <f t="shared" si="516"/>
        <v>3.3157832231267531E-2</v>
      </c>
      <c r="BP1364" s="140">
        <f t="shared" si="517"/>
        <v>0.90987732753554762</v>
      </c>
      <c r="BQ1364" s="119">
        <f t="shared" si="518"/>
        <v>3.3157832231267531E-2</v>
      </c>
      <c r="BR1364" s="119" t="str">
        <f t="shared" si="519"/>
        <v/>
      </c>
      <c r="BS1364" s="119" t="str">
        <f t="shared" si="520"/>
        <v/>
      </c>
      <c r="BT1364" s="140">
        <f t="shared" si="521"/>
        <v>0</v>
      </c>
      <c r="BU1364" s="119">
        <f t="shared" si="522"/>
        <v>3.3157832231267531E-2</v>
      </c>
      <c r="BV1364" s="119" t="str">
        <f t="shared" si="523"/>
        <v/>
      </c>
      <c r="BZ1364" s="136">
        <f t="shared" si="505"/>
        <v>8.5888000000000986</v>
      </c>
      <c r="CA1364" s="119">
        <f t="shared" si="503"/>
        <v>0.2835412994696781</v>
      </c>
      <c r="CB1364" s="119">
        <f t="shared" si="504"/>
        <v>5.0177077717311613E-4</v>
      </c>
      <c r="CC1364" s="119" t="str">
        <f t="shared" si="524"/>
        <v/>
      </c>
      <c r="CD1364" s="121" t="str">
        <f t="shared" si="525"/>
        <v/>
      </c>
    </row>
    <row r="1365" spans="51:82" ht="20.100000000000001" customHeight="1" x14ac:dyDescent="0.25">
      <c r="AY1365" s="134">
        <v>1336</v>
      </c>
      <c r="AZ1365" s="119">
        <f t="shared" si="506"/>
        <v>2075.9861542582412</v>
      </c>
      <c r="BA1365" s="140">
        <f t="shared" si="507"/>
        <v>1.0467524913980342E-4</v>
      </c>
      <c r="BB1365" s="140">
        <f t="shared" si="508"/>
        <v>0.91052580654855697</v>
      </c>
      <c r="BC1365" s="119">
        <f t="shared" si="509"/>
        <v>1.0467524913980342E-4</v>
      </c>
      <c r="BD1365" s="119" t="str">
        <f t="shared" si="510"/>
        <v/>
      </c>
      <c r="BE1365" s="119" t="str">
        <f t="shared" si="511"/>
        <v/>
      </c>
      <c r="BF1365" s="119">
        <f t="shared" si="512"/>
        <v>0</v>
      </c>
      <c r="BG1365" s="119">
        <f t="shared" si="513"/>
        <v>1.0467524913980342E-4</v>
      </c>
      <c r="BH1365" s="119" t="str">
        <f t="shared" si="514"/>
        <v/>
      </c>
      <c r="BM1365" s="134">
        <v>1336</v>
      </c>
      <c r="BN1365" s="119">
        <f t="shared" si="515"/>
        <v>6.5889106591563866</v>
      </c>
      <c r="BO1365" s="140">
        <f t="shared" si="516"/>
        <v>3.2980317862677841E-2</v>
      </c>
      <c r="BP1365" s="140">
        <f t="shared" si="517"/>
        <v>0.91052580654855697</v>
      </c>
      <c r="BQ1365" s="119">
        <f t="shared" si="518"/>
        <v>3.2980317862677841E-2</v>
      </c>
      <c r="BR1365" s="119" t="str">
        <f t="shared" si="519"/>
        <v/>
      </c>
      <c r="BS1365" s="119" t="str">
        <f t="shared" si="520"/>
        <v/>
      </c>
      <c r="BT1365" s="140">
        <f t="shared" si="521"/>
        <v>0</v>
      </c>
      <c r="BU1365" s="119">
        <f t="shared" si="522"/>
        <v>3.2980317862677841E-2</v>
      </c>
      <c r="BV1365" s="119" t="str">
        <f t="shared" si="523"/>
        <v/>
      </c>
      <c r="BZ1365" s="136">
        <f t="shared" si="505"/>
        <v>8.5952000000000979</v>
      </c>
      <c r="CA1365" s="119">
        <f t="shared" si="503"/>
        <v>0.28303952869250498</v>
      </c>
      <c r="CB1365" s="119">
        <f t="shared" si="504"/>
        <v>5.0109960848493396E-4</v>
      </c>
      <c r="CC1365" s="119" t="str">
        <f t="shared" si="524"/>
        <v/>
      </c>
      <c r="CD1365" s="121" t="str">
        <f t="shared" si="525"/>
        <v/>
      </c>
    </row>
    <row r="1366" spans="51:82" ht="20.100000000000001" customHeight="1" x14ac:dyDescent="0.25">
      <c r="AY1366" s="134">
        <v>1337</v>
      </c>
      <c r="AZ1366" s="119">
        <f t="shared" si="506"/>
        <v>2082.1646844792476</v>
      </c>
      <c r="BA1366" s="140">
        <f t="shared" si="507"/>
        <v>1.0411319201393407E-4</v>
      </c>
      <c r="BB1366" s="140">
        <f t="shared" si="508"/>
        <v>0.91117080869721345</v>
      </c>
      <c r="BC1366" s="119">
        <f t="shared" si="509"/>
        <v>1.0411319201393407E-4</v>
      </c>
      <c r="BD1366" s="119" t="str">
        <f t="shared" si="510"/>
        <v/>
      </c>
      <c r="BE1366" s="119" t="str">
        <f t="shared" si="511"/>
        <v/>
      </c>
      <c r="BF1366" s="119">
        <f t="shared" si="512"/>
        <v>0</v>
      </c>
      <c r="BG1366" s="119">
        <f t="shared" si="513"/>
        <v>1.0411319201393407E-4</v>
      </c>
      <c r="BH1366" s="119" t="str">
        <f t="shared" si="514"/>
        <v/>
      </c>
      <c r="BM1366" s="134">
        <v>1337</v>
      </c>
      <c r="BN1366" s="119">
        <f t="shared" si="515"/>
        <v>6.6085205123086403</v>
      </c>
      <c r="BO1366" s="140">
        <f t="shared" si="516"/>
        <v>3.2803228982350462E-2</v>
      </c>
      <c r="BP1366" s="140">
        <f t="shared" si="517"/>
        <v>0.91117080869721356</v>
      </c>
      <c r="BQ1366" s="119">
        <f t="shared" si="518"/>
        <v>3.2803228982350462E-2</v>
      </c>
      <c r="BR1366" s="119" t="str">
        <f t="shared" si="519"/>
        <v/>
      </c>
      <c r="BS1366" s="119" t="str">
        <f t="shared" si="520"/>
        <v/>
      </c>
      <c r="BT1366" s="140">
        <f t="shared" si="521"/>
        <v>0</v>
      </c>
      <c r="BU1366" s="119">
        <f t="shared" si="522"/>
        <v>3.2803228982350462E-2</v>
      </c>
      <c r="BV1366" s="119" t="str">
        <f t="shared" si="523"/>
        <v/>
      </c>
      <c r="BZ1366" s="136">
        <f t="shared" si="505"/>
        <v>8.6016000000000972</v>
      </c>
      <c r="CA1366" s="119">
        <f t="shared" si="503"/>
        <v>0.28253842908402005</v>
      </c>
      <c r="CB1366" s="119">
        <f t="shared" si="504"/>
        <v>5.0042864443394786E-4</v>
      </c>
      <c r="CC1366" s="119" t="str">
        <f t="shared" si="524"/>
        <v/>
      </c>
      <c r="CD1366" s="121" t="str">
        <f t="shared" si="525"/>
        <v/>
      </c>
    </row>
    <row r="1367" spans="51:82" ht="20.100000000000001" customHeight="1" x14ac:dyDescent="0.25">
      <c r="AY1367" s="134">
        <v>1338</v>
      </c>
      <c r="AZ1367" s="119">
        <f t="shared" si="506"/>
        <v>2088.3432147002541</v>
      </c>
      <c r="BA1367" s="140">
        <f t="shared" si="507"/>
        <v>1.035524960187365E-4</v>
      </c>
      <c r="BB1367" s="140">
        <f t="shared" si="508"/>
        <v>0.91181234235835484</v>
      </c>
      <c r="BC1367" s="119">
        <f t="shared" si="509"/>
        <v>1.035524960187365E-4</v>
      </c>
      <c r="BD1367" s="119" t="str">
        <f t="shared" si="510"/>
        <v/>
      </c>
      <c r="BE1367" s="119" t="str">
        <f t="shared" si="511"/>
        <v/>
      </c>
      <c r="BF1367" s="119">
        <f t="shared" si="512"/>
        <v>0</v>
      </c>
      <c r="BG1367" s="119">
        <f t="shared" si="513"/>
        <v>1.035524960187365E-4</v>
      </c>
      <c r="BH1367" s="119" t="str">
        <f t="shared" si="514"/>
        <v/>
      </c>
      <c r="BM1367" s="134">
        <v>1338</v>
      </c>
      <c r="BN1367" s="119">
        <f t="shared" si="515"/>
        <v>6.6281303654608905</v>
      </c>
      <c r="BO1367" s="140">
        <f t="shared" si="516"/>
        <v>3.2626568957197344E-2</v>
      </c>
      <c r="BP1367" s="140">
        <f t="shared" si="517"/>
        <v>0.91181234235835484</v>
      </c>
      <c r="BQ1367" s="119">
        <f t="shared" si="518"/>
        <v>3.2626568957197344E-2</v>
      </c>
      <c r="BR1367" s="119" t="str">
        <f t="shared" si="519"/>
        <v/>
      </c>
      <c r="BS1367" s="119" t="str">
        <f t="shared" si="520"/>
        <v/>
      </c>
      <c r="BT1367" s="140">
        <f t="shared" si="521"/>
        <v>0</v>
      </c>
      <c r="BU1367" s="119">
        <f t="shared" si="522"/>
        <v>3.2626568957197344E-2</v>
      </c>
      <c r="BV1367" s="119" t="str">
        <f t="shared" si="523"/>
        <v/>
      </c>
      <c r="BZ1367" s="136">
        <f t="shared" si="505"/>
        <v>8.6080000000000965</v>
      </c>
      <c r="CA1367" s="119">
        <f t="shared" ref="CA1367:CA1430" si="526">_xlfn.CHISQ.DIST.RT(BZ1367,7)</f>
        <v>0.2820380004395861</v>
      </c>
      <c r="CB1367" s="119">
        <f t="shared" ref="CB1367:CB1430" si="527">CA1367-CA1368</f>
        <v>4.9975788763267914E-4</v>
      </c>
      <c r="CC1367" s="119" t="str">
        <f t="shared" si="524"/>
        <v/>
      </c>
      <c r="CD1367" s="121" t="str">
        <f t="shared" si="525"/>
        <v/>
      </c>
    </row>
    <row r="1368" spans="51:82" ht="20.100000000000001" customHeight="1" x14ac:dyDescent="0.25">
      <c r="AY1368" s="134">
        <v>1339</v>
      </c>
      <c r="AZ1368" s="119">
        <f t="shared" si="506"/>
        <v>2094.5217449212605</v>
      </c>
      <c r="BA1368" s="140">
        <f t="shared" si="507"/>
        <v>1.0299317171772977E-4</v>
      </c>
      <c r="BB1368" s="140">
        <f t="shared" si="508"/>
        <v>0.91245041597446463</v>
      </c>
      <c r="BC1368" s="119">
        <f t="shared" si="509"/>
        <v>1.0299317171772977E-4</v>
      </c>
      <c r="BD1368" s="119" t="str">
        <f t="shared" si="510"/>
        <v/>
      </c>
      <c r="BE1368" s="119" t="str">
        <f t="shared" si="511"/>
        <v/>
      </c>
      <c r="BF1368" s="119">
        <f t="shared" si="512"/>
        <v>0</v>
      </c>
      <c r="BG1368" s="119">
        <f t="shared" si="513"/>
        <v>1.0299317171772977E-4</v>
      </c>
      <c r="BH1368" s="119" t="str">
        <f t="shared" si="514"/>
        <v/>
      </c>
      <c r="BM1368" s="134">
        <v>1339</v>
      </c>
      <c r="BN1368" s="119">
        <f t="shared" si="515"/>
        <v>6.6477402186131407</v>
      </c>
      <c r="BO1368" s="140">
        <f t="shared" si="516"/>
        <v>3.2450341115495392E-2</v>
      </c>
      <c r="BP1368" s="140">
        <f t="shared" si="517"/>
        <v>0.91245041597446475</v>
      </c>
      <c r="BQ1368" s="119">
        <f t="shared" si="518"/>
        <v>3.2450341115495392E-2</v>
      </c>
      <c r="BR1368" s="119" t="str">
        <f t="shared" si="519"/>
        <v/>
      </c>
      <c r="BS1368" s="119" t="str">
        <f t="shared" si="520"/>
        <v/>
      </c>
      <c r="BT1368" s="140">
        <f t="shared" si="521"/>
        <v>0</v>
      </c>
      <c r="BU1368" s="119">
        <f t="shared" si="522"/>
        <v>3.2450341115495392E-2</v>
      </c>
      <c r="BV1368" s="119" t="str">
        <f t="shared" si="523"/>
        <v/>
      </c>
      <c r="BZ1368" s="136">
        <f t="shared" si="505"/>
        <v>8.6144000000000958</v>
      </c>
      <c r="CA1368" s="119">
        <f t="shared" si="526"/>
        <v>0.28153824255195342</v>
      </c>
      <c r="CB1368" s="119">
        <f t="shared" si="527"/>
        <v>4.9908734068326854E-4</v>
      </c>
      <c r="CC1368" s="119" t="str">
        <f t="shared" si="524"/>
        <v/>
      </c>
      <c r="CD1368" s="121" t="str">
        <f t="shared" si="525"/>
        <v/>
      </c>
    </row>
    <row r="1369" spans="51:82" ht="20.100000000000001" customHeight="1" x14ac:dyDescent="0.25">
      <c r="AY1369" s="134">
        <v>1340</v>
      </c>
      <c r="AZ1369" s="119">
        <f t="shared" si="506"/>
        <v>2100.7002751422669</v>
      </c>
      <c r="BA1369" s="140">
        <f t="shared" si="507"/>
        <v>1.0243522955179686E-4</v>
      </c>
      <c r="BB1369" s="140">
        <f t="shared" si="508"/>
        <v>0.91308503805291497</v>
      </c>
      <c r="BC1369" s="119">
        <f t="shared" si="509"/>
        <v>1.0243522955179686E-4</v>
      </c>
      <c r="BD1369" s="119" t="str">
        <f t="shared" si="510"/>
        <v/>
      </c>
      <c r="BE1369" s="119" t="str">
        <f t="shared" si="511"/>
        <v/>
      </c>
      <c r="BF1369" s="119">
        <f t="shared" si="512"/>
        <v>0</v>
      </c>
      <c r="BG1369" s="119">
        <f t="shared" si="513"/>
        <v>1.0243522955179686E-4</v>
      </c>
      <c r="BH1369" s="119" t="str">
        <f t="shared" si="514"/>
        <v/>
      </c>
      <c r="BM1369" s="134">
        <v>1340</v>
      </c>
      <c r="BN1369" s="119">
        <f t="shared" si="515"/>
        <v>6.6673500717653909</v>
      </c>
      <c r="BO1369" s="140">
        <f t="shared" si="516"/>
        <v>3.2274548746882244E-2</v>
      </c>
      <c r="BP1369" s="140">
        <f t="shared" si="517"/>
        <v>0.91308503805291497</v>
      </c>
      <c r="BQ1369" s="119">
        <f t="shared" si="518"/>
        <v>3.2274548746882244E-2</v>
      </c>
      <c r="BR1369" s="119" t="str">
        <f t="shared" si="519"/>
        <v/>
      </c>
      <c r="BS1369" s="119" t="str">
        <f t="shared" si="520"/>
        <v/>
      </c>
      <c r="BT1369" s="140">
        <f t="shared" si="521"/>
        <v>0</v>
      </c>
      <c r="BU1369" s="119">
        <f t="shared" si="522"/>
        <v>3.2274548746882244E-2</v>
      </c>
      <c r="BV1369" s="119" t="str">
        <f t="shared" si="523"/>
        <v/>
      </c>
      <c r="BZ1369" s="136">
        <f t="shared" ref="BZ1369:BZ1432" si="528">BZ1368+$CC$19</f>
        <v>8.6208000000000951</v>
      </c>
      <c r="CA1369" s="119">
        <f t="shared" si="526"/>
        <v>0.28103915521127015</v>
      </c>
      <c r="CB1369" s="119">
        <f t="shared" si="527"/>
        <v>4.9841700617642148E-4</v>
      </c>
      <c r="CC1369" s="119" t="str">
        <f t="shared" si="524"/>
        <v/>
      </c>
      <c r="CD1369" s="121" t="str">
        <f t="shared" si="525"/>
        <v/>
      </c>
    </row>
    <row r="1370" spans="51:82" ht="20.100000000000001" customHeight="1" x14ac:dyDescent="0.25">
      <c r="AY1370" s="134">
        <v>1341</v>
      </c>
      <c r="AZ1370" s="119">
        <f t="shared" si="506"/>
        <v>2106.8788053632734</v>
      </c>
      <c r="BA1370" s="140">
        <f t="shared" si="507"/>
        <v>1.0187867983918082E-4</v>
      </c>
      <c r="BB1370" s="140">
        <f t="shared" si="508"/>
        <v>0.91371621716520779</v>
      </c>
      <c r="BC1370" s="119">
        <f t="shared" si="509"/>
        <v>1.0187867983918082E-4</v>
      </c>
      <c r="BD1370" s="119" t="str">
        <f t="shared" si="510"/>
        <v/>
      </c>
      <c r="BE1370" s="119" t="str">
        <f t="shared" si="511"/>
        <v/>
      </c>
      <c r="BF1370" s="119">
        <f t="shared" si="512"/>
        <v>0</v>
      </c>
      <c r="BG1370" s="119">
        <f t="shared" si="513"/>
        <v>1.0187867983918082E-4</v>
      </c>
      <c r="BH1370" s="119" t="str">
        <f t="shared" si="514"/>
        <v/>
      </c>
      <c r="BM1370" s="134">
        <v>1341</v>
      </c>
      <c r="BN1370" s="119">
        <f t="shared" si="515"/>
        <v>6.6869599249176446</v>
      </c>
      <c r="BO1370" s="140">
        <f t="shared" si="516"/>
        <v>3.209919510235499E-2</v>
      </c>
      <c r="BP1370" s="140">
        <f t="shared" si="517"/>
        <v>0.9137162171652079</v>
      </c>
      <c r="BQ1370" s="119">
        <f t="shared" si="518"/>
        <v>3.209919510235499E-2</v>
      </c>
      <c r="BR1370" s="119" t="str">
        <f t="shared" si="519"/>
        <v/>
      </c>
      <c r="BS1370" s="119" t="str">
        <f t="shared" si="520"/>
        <v/>
      </c>
      <c r="BT1370" s="140">
        <f t="shared" si="521"/>
        <v>0</v>
      </c>
      <c r="BU1370" s="119">
        <f t="shared" si="522"/>
        <v>3.209919510235499E-2</v>
      </c>
      <c r="BV1370" s="119" t="str">
        <f t="shared" si="523"/>
        <v/>
      </c>
      <c r="BZ1370" s="136">
        <f t="shared" si="528"/>
        <v>8.6272000000000943</v>
      </c>
      <c r="CA1370" s="119">
        <f t="shared" si="526"/>
        <v>0.28054073820509373</v>
      </c>
      <c r="CB1370" s="119">
        <f t="shared" si="527"/>
        <v>4.9774688669268485E-4</v>
      </c>
      <c r="CC1370" s="119" t="str">
        <f t="shared" si="524"/>
        <v/>
      </c>
      <c r="CD1370" s="121" t="str">
        <f t="shared" si="525"/>
        <v/>
      </c>
    </row>
    <row r="1371" spans="51:82" ht="20.100000000000001" customHeight="1" x14ac:dyDescent="0.25">
      <c r="AY1371" s="134">
        <v>1342</v>
      </c>
      <c r="AZ1371" s="119">
        <f t="shared" si="506"/>
        <v>2113.0573355842798</v>
      </c>
      <c r="BA1371" s="140">
        <f t="shared" si="507"/>
        <v>1.0132353277549019E-4</v>
      </c>
      <c r="BB1371" s="140">
        <f t="shared" si="508"/>
        <v>0.91434396194621814</v>
      </c>
      <c r="BC1371" s="119">
        <f t="shared" si="509"/>
        <v>1.0132353277549019E-4</v>
      </c>
      <c r="BD1371" s="119" t="str">
        <f t="shared" si="510"/>
        <v/>
      </c>
      <c r="BE1371" s="119" t="str">
        <f t="shared" si="511"/>
        <v/>
      </c>
      <c r="BF1371" s="119">
        <f t="shared" si="512"/>
        <v>0</v>
      </c>
      <c r="BG1371" s="119">
        <f t="shared" si="513"/>
        <v>1.0132353277549019E-4</v>
      </c>
      <c r="BH1371" s="119" t="str">
        <f t="shared" si="514"/>
        <v/>
      </c>
      <c r="BM1371" s="134">
        <v>1342</v>
      </c>
      <c r="BN1371" s="119">
        <f t="shared" si="515"/>
        <v>6.7065697780698947</v>
      </c>
      <c r="BO1371" s="140">
        <f t="shared" si="516"/>
        <v>3.1924283394272057E-2</v>
      </c>
      <c r="BP1371" s="140">
        <f t="shared" si="517"/>
        <v>0.91434396194621836</v>
      </c>
      <c r="BQ1371" s="119">
        <f t="shared" si="518"/>
        <v>3.1924283394272057E-2</v>
      </c>
      <c r="BR1371" s="119" t="str">
        <f t="shared" si="519"/>
        <v/>
      </c>
      <c r="BS1371" s="119" t="str">
        <f t="shared" si="520"/>
        <v/>
      </c>
      <c r="BT1371" s="140">
        <f t="shared" si="521"/>
        <v>0</v>
      </c>
      <c r="BU1371" s="119">
        <f t="shared" si="522"/>
        <v>3.1924283394272057E-2</v>
      </c>
      <c r="BV1371" s="119" t="str">
        <f t="shared" si="523"/>
        <v/>
      </c>
      <c r="BZ1371" s="136">
        <f t="shared" si="528"/>
        <v>8.6336000000000936</v>
      </c>
      <c r="CA1371" s="119">
        <f t="shared" si="526"/>
        <v>0.28004299131840105</v>
      </c>
      <c r="CB1371" s="119">
        <f t="shared" si="527"/>
        <v>4.9707698480189189E-4</v>
      </c>
      <c r="CC1371" s="119" t="str">
        <f t="shared" si="524"/>
        <v/>
      </c>
      <c r="CD1371" s="121" t="str">
        <f t="shared" si="525"/>
        <v/>
      </c>
    </row>
    <row r="1372" spans="51:82" ht="20.100000000000001" customHeight="1" x14ac:dyDescent="0.25">
      <c r="AY1372" s="134">
        <v>1343</v>
      </c>
      <c r="AZ1372" s="119">
        <f t="shared" si="506"/>
        <v>2119.2358658052881</v>
      </c>
      <c r="BA1372" s="140">
        <f t="shared" si="507"/>
        <v>1.0076979843371477E-4</v>
      </c>
      <c r="BB1372" s="140">
        <f t="shared" si="508"/>
        <v>0.91496828109343642</v>
      </c>
      <c r="BC1372" s="119">
        <f t="shared" si="509"/>
        <v>1.0076979843371477E-4</v>
      </c>
      <c r="BD1372" s="119" t="str">
        <f t="shared" si="510"/>
        <v/>
      </c>
      <c r="BE1372" s="119" t="str">
        <f t="shared" si="511"/>
        <v/>
      </c>
      <c r="BF1372" s="119">
        <f t="shared" si="512"/>
        <v>0</v>
      </c>
      <c r="BG1372" s="119">
        <f t="shared" si="513"/>
        <v>1.0076979843371477E-4</v>
      </c>
      <c r="BH1372" s="119" t="str">
        <f t="shared" si="514"/>
        <v/>
      </c>
      <c r="BM1372" s="134">
        <v>1343</v>
      </c>
      <c r="BN1372" s="119">
        <f t="shared" si="515"/>
        <v>6.7261796312221449</v>
      </c>
      <c r="BO1372" s="140">
        <f t="shared" si="516"/>
        <v>3.1749816796357994E-2</v>
      </c>
      <c r="BP1372" s="140">
        <f t="shared" si="517"/>
        <v>0.91496828109343642</v>
      </c>
      <c r="BQ1372" s="119">
        <f t="shared" si="518"/>
        <v>3.1749816796357994E-2</v>
      </c>
      <c r="BR1372" s="119" t="str">
        <f t="shared" si="519"/>
        <v/>
      </c>
      <c r="BS1372" s="119" t="str">
        <f t="shared" si="520"/>
        <v/>
      </c>
      <c r="BT1372" s="140">
        <f t="shared" si="521"/>
        <v>0</v>
      </c>
      <c r="BU1372" s="119">
        <f t="shared" si="522"/>
        <v>3.1749816796357994E-2</v>
      </c>
      <c r="BV1372" s="119" t="str">
        <f t="shared" si="523"/>
        <v/>
      </c>
      <c r="BZ1372" s="136">
        <f t="shared" si="528"/>
        <v>8.6400000000000929</v>
      </c>
      <c r="CA1372" s="119">
        <f t="shared" si="526"/>
        <v>0.27954591433359915</v>
      </c>
      <c r="CB1372" s="119">
        <f t="shared" si="527"/>
        <v>4.9640730306238501E-4</v>
      </c>
      <c r="CC1372" s="119" t="str">
        <f t="shared" si="524"/>
        <v/>
      </c>
      <c r="CD1372" s="121" t="str">
        <f t="shared" si="525"/>
        <v/>
      </c>
    </row>
    <row r="1373" spans="51:82" ht="20.100000000000001" customHeight="1" x14ac:dyDescent="0.25">
      <c r="AY1373" s="134">
        <v>1344</v>
      </c>
      <c r="AZ1373" s="119">
        <f t="shared" ref="AZ1373:AZ1436" si="529">$AZ$23+(AY1373*$AZ$26)</f>
        <v>2125.4143960262945</v>
      </c>
      <c r="BA1373" s="140">
        <f t="shared" ref="BA1373:BA1436" si="530">_xlfn.NORM.DIST($AZ1373,$AZ$20,$AZ$21,0)</f>
        <v>1.0021748676425134E-4</v>
      </c>
      <c r="BB1373" s="140">
        <f t="shared" ref="BB1373:BB1436" si="531">_xlfn.NORM.DIST($AZ1373,$AZ$20,$AZ$21,1)</f>
        <v>0.91558918336620965</v>
      </c>
      <c r="BC1373" s="119">
        <f t="shared" ref="BC1373:BC1436" si="532">IF(OR(BB1373&lt;$BD$25,BB1373&gt;$BD$26),BA1373,"")</f>
        <v>1.0021748676425134E-4</v>
      </c>
      <c r="BD1373" s="119" t="str">
        <f t="shared" ref="BD1373:BD1436" si="533">IF(AND(BB1373&gt;$BD$25,BB1373&lt;$BD$26),BA1373,"")</f>
        <v/>
      </c>
      <c r="BE1373" s="119" t="str">
        <f t="shared" ref="BE1373:BE1436" si="534">IF(BA1373=MAX($BA$29:$BA$2029),BA1373,"")</f>
        <v/>
      </c>
      <c r="BF1373" s="119">
        <f t="shared" ref="BF1373:BF1436" si="535">_xlfn.NORM.DIST(AZ1373,$BD$21,$BD$22,0)</f>
        <v>0</v>
      </c>
      <c r="BG1373" s="119">
        <f t="shared" ref="BG1373:BG1436" si="536">IF(BF1373=MAX($BF$29:$BF$2029),BA1373,"")</f>
        <v>1.0021748676425134E-4</v>
      </c>
      <c r="BH1373" s="119" t="str">
        <f t="shared" ref="BH1373:BH1436" si="537">IF(BG1373=MIN($BG$29:$BG$2029),BG1373,"")</f>
        <v/>
      </c>
      <c r="BM1373" s="134">
        <v>1344</v>
      </c>
      <c r="BN1373" s="119">
        <f t="shared" ref="BN1373:BN1436" si="538">$BN$23+(BM1373*$BN$26)</f>
        <v>6.7457894843743951</v>
      </c>
      <c r="BO1373" s="140">
        <f t="shared" ref="BO1373:BO1436" si="539">_xlfn.NORM.DIST(BN1373,BN$20,BN$21,0)</f>
        <v>3.15757984437115E-2</v>
      </c>
      <c r="BP1373" s="140">
        <f t="shared" ref="BP1373:BP1436" si="540">_xlfn.NORM.DIST(BN1373,BN$20,BN$21,1)</f>
        <v>0.91558918336620954</v>
      </c>
      <c r="BQ1373" s="119">
        <f t="shared" ref="BQ1373:BQ1436" si="541">IF(OR(BP1373&lt;$BR$25,BP1373&gt;$BR$26),BO1373,"")</f>
        <v>3.15757984437115E-2</v>
      </c>
      <c r="BR1373" s="119" t="str">
        <f t="shared" ref="BR1373:BR1436" si="542">IF(AND(BP1373&gt;$BR$25,BP1373&lt;$BR$26),BO1373,"")</f>
        <v/>
      </c>
      <c r="BS1373" s="119" t="str">
        <f t="shared" ref="BS1373:BS1436" si="543">IF(BO1373=MAX($BO$29:$BO$2029),BO1373,"")</f>
        <v/>
      </c>
      <c r="BT1373" s="140">
        <f t="shared" ref="BT1373:BT1436" si="544">_xlfn.NORM.DIST(BN1373,$BR$21,$BR$22,0)</f>
        <v>0</v>
      </c>
      <c r="BU1373" s="119">
        <f t="shared" ref="BU1373:BU1436" si="545">IF(BT1373=MAX($BT$29:$BT$2029),BO1373,"")</f>
        <v>3.15757984437115E-2</v>
      </c>
      <c r="BV1373" s="119" t="str">
        <f t="shared" ref="BV1373:BV1436" si="546">IF(BU1373=MIN($BU$29:$BU$2029),BU1373,"")</f>
        <v/>
      </c>
      <c r="BZ1373" s="136">
        <f t="shared" si="528"/>
        <v>8.6464000000000922</v>
      </c>
      <c r="CA1373" s="119">
        <f t="shared" si="526"/>
        <v>0.27904950703053677</v>
      </c>
      <c r="CB1373" s="119">
        <f t="shared" si="527"/>
        <v>4.9573784402290322E-4</v>
      </c>
      <c r="CC1373" s="119" t="str">
        <f t="shared" si="524"/>
        <v/>
      </c>
      <c r="CD1373" s="121" t="str">
        <f t="shared" si="525"/>
        <v/>
      </c>
    </row>
    <row r="1374" spans="51:82" ht="20.100000000000001" customHeight="1" x14ac:dyDescent="0.25">
      <c r="AY1374" s="134">
        <v>1345</v>
      </c>
      <c r="AZ1374" s="119">
        <f t="shared" si="529"/>
        <v>2131.592926247301</v>
      </c>
      <c r="BA1374" s="140">
        <f t="shared" si="530"/>
        <v>9.966660759493757E-5</v>
      </c>
      <c r="BB1374" s="140">
        <f t="shared" si="531"/>
        <v>0.91620667758498575</v>
      </c>
      <c r="BC1374" s="119">
        <f t="shared" si="532"/>
        <v>9.966660759493757E-5</v>
      </c>
      <c r="BD1374" s="119" t="str">
        <f t="shared" si="533"/>
        <v/>
      </c>
      <c r="BE1374" s="119" t="str">
        <f t="shared" si="534"/>
        <v/>
      </c>
      <c r="BF1374" s="119">
        <f t="shared" si="535"/>
        <v>0</v>
      </c>
      <c r="BG1374" s="119">
        <f t="shared" si="536"/>
        <v>9.966660759493757E-5</v>
      </c>
      <c r="BH1374" s="119" t="str">
        <f t="shared" si="537"/>
        <v/>
      </c>
      <c r="BM1374" s="134">
        <v>1345</v>
      </c>
      <c r="BN1374" s="119">
        <f t="shared" si="538"/>
        <v>6.7653993375266488</v>
      </c>
      <c r="BO1374" s="140">
        <f t="shared" si="539"/>
        <v>3.1402231432816376E-2</v>
      </c>
      <c r="BP1374" s="140">
        <f t="shared" si="540"/>
        <v>0.91620667758498586</v>
      </c>
      <c r="BQ1374" s="119">
        <f t="shared" si="541"/>
        <v>3.1402231432816376E-2</v>
      </c>
      <c r="BR1374" s="119" t="str">
        <f t="shared" si="542"/>
        <v/>
      </c>
      <c r="BS1374" s="119" t="str">
        <f t="shared" si="543"/>
        <v/>
      </c>
      <c r="BT1374" s="140">
        <f t="shared" si="544"/>
        <v>0</v>
      </c>
      <c r="BU1374" s="119">
        <f t="shared" si="545"/>
        <v>3.1402231432816376E-2</v>
      </c>
      <c r="BV1374" s="119" t="str">
        <f t="shared" si="546"/>
        <v/>
      </c>
      <c r="BZ1374" s="136">
        <f t="shared" si="528"/>
        <v>8.6528000000000915</v>
      </c>
      <c r="CA1374" s="119">
        <f t="shared" si="526"/>
        <v>0.27855376918651387</v>
      </c>
      <c r="CB1374" s="119">
        <f t="shared" si="527"/>
        <v>4.9506861022108328E-4</v>
      </c>
      <c r="CC1374" s="119" t="str">
        <f t="shared" si="524"/>
        <v/>
      </c>
      <c r="CD1374" s="121" t="str">
        <f t="shared" si="525"/>
        <v/>
      </c>
    </row>
    <row r="1375" spans="51:82" ht="20.100000000000001" customHeight="1" x14ac:dyDescent="0.25">
      <c r="AY1375" s="134">
        <v>1346</v>
      </c>
      <c r="AZ1375" s="119">
        <f t="shared" si="529"/>
        <v>2137.7714564683074</v>
      </c>
      <c r="BA1375" s="140">
        <f t="shared" si="530"/>
        <v>9.9117170631097244E-5</v>
      </c>
      <c r="BB1375" s="140">
        <f t="shared" si="531"/>
        <v>0.91682077263055572</v>
      </c>
      <c r="BC1375" s="119">
        <f t="shared" si="532"/>
        <v>9.9117170631097244E-5</v>
      </c>
      <c r="BD1375" s="119" t="str">
        <f t="shared" si="533"/>
        <v/>
      </c>
      <c r="BE1375" s="119" t="str">
        <f t="shared" si="534"/>
        <v/>
      </c>
      <c r="BF1375" s="119">
        <f t="shared" si="535"/>
        <v>0</v>
      </c>
      <c r="BG1375" s="119">
        <f t="shared" si="536"/>
        <v>9.9117170631097244E-5</v>
      </c>
      <c r="BH1375" s="119" t="str">
        <f t="shared" si="537"/>
        <v/>
      </c>
      <c r="BM1375" s="134">
        <v>1346</v>
      </c>
      <c r="BN1375" s="119">
        <f t="shared" si="538"/>
        <v>6.785009190678899</v>
      </c>
      <c r="BO1375" s="140">
        <f t="shared" si="539"/>
        <v>3.1229118821555657E-2</v>
      </c>
      <c r="BP1375" s="140">
        <f t="shared" si="540"/>
        <v>0.91682077263055572</v>
      </c>
      <c r="BQ1375" s="119">
        <f t="shared" si="541"/>
        <v>3.1229118821555657E-2</v>
      </c>
      <c r="BR1375" s="119" t="str">
        <f t="shared" si="542"/>
        <v/>
      </c>
      <c r="BS1375" s="119" t="str">
        <f t="shared" si="543"/>
        <v/>
      </c>
      <c r="BT1375" s="140">
        <f t="shared" si="544"/>
        <v>0</v>
      </c>
      <c r="BU1375" s="119">
        <f t="shared" si="545"/>
        <v>3.1229118821555657E-2</v>
      </c>
      <c r="BV1375" s="119" t="str">
        <f t="shared" si="546"/>
        <v/>
      </c>
      <c r="BZ1375" s="136">
        <f t="shared" si="528"/>
        <v>8.6592000000000908</v>
      </c>
      <c r="CA1375" s="119">
        <f t="shared" si="526"/>
        <v>0.27805870057629278</v>
      </c>
      <c r="CB1375" s="119">
        <f t="shared" si="527"/>
        <v>4.9439960418307116E-4</v>
      </c>
      <c r="CC1375" s="119" t="str">
        <f t="shared" si="524"/>
        <v/>
      </c>
      <c r="CD1375" s="121" t="str">
        <f t="shared" si="525"/>
        <v/>
      </c>
    </row>
    <row r="1376" spans="51:82" ht="20.100000000000001" customHeight="1" x14ac:dyDescent="0.25">
      <c r="AY1376" s="134">
        <v>1347</v>
      </c>
      <c r="AZ1376" s="119">
        <f t="shared" si="529"/>
        <v>2143.9499866893138</v>
      </c>
      <c r="BA1376" s="140">
        <f t="shared" si="530"/>
        <v>9.8569185455594035E-5</v>
      </c>
      <c r="BB1376" s="140">
        <f t="shared" si="531"/>
        <v>0.91743147744329667</v>
      </c>
      <c r="BC1376" s="119">
        <f t="shared" si="532"/>
        <v>9.8569185455594035E-5</v>
      </c>
      <c r="BD1376" s="119" t="str">
        <f t="shared" si="533"/>
        <v/>
      </c>
      <c r="BE1376" s="119" t="str">
        <f t="shared" si="534"/>
        <v/>
      </c>
      <c r="BF1376" s="119">
        <f t="shared" si="535"/>
        <v>0</v>
      </c>
      <c r="BG1376" s="119">
        <f t="shared" si="536"/>
        <v>9.8569185455594035E-5</v>
      </c>
      <c r="BH1376" s="119" t="str">
        <f t="shared" si="537"/>
        <v/>
      </c>
      <c r="BM1376" s="134">
        <v>1347</v>
      </c>
      <c r="BN1376" s="119">
        <f t="shared" si="538"/>
        <v>6.8046190438311491</v>
      </c>
      <c r="BO1376" s="140">
        <f t="shared" si="539"/>
        <v>3.105646362922844E-2</v>
      </c>
      <c r="BP1376" s="140">
        <f t="shared" si="540"/>
        <v>0.91743147744329667</v>
      </c>
      <c r="BQ1376" s="119">
        <f t="shared" si="541"/>
        <v>3.105646362922844E-2</v>
      </c>
      <c r="BR1376" s="119" t="str">
        <f t="shared" si="542"/>
        <v/>
      </c>
      <c r="BS1376" s="119" t="str">
        <f t="shared" si="543"/>
        <v/>
      </c>
      <c r="BT1376" s="140">
        <f t="shared" si="544"/>
        <v>0</v>
      </c>
      <c r="BU1376" s="119">
        <f t="shared" si="545"/>
        <v>3.105646362922844E-2</v>
      </c>
      <c r="BV1376" s="119" t="str">
        <f t="shared" si="546"/>
        <v/>
      </c>
      <c r="BZ1376" s="136">
        <f t="shared" si="528"/>
        <v>8.6656000000000901</v>
      </c>
      <c r="CA1376" s="119">
        <f t="shared" si="526"/>
        <v>0.27756430097210971</v>
      </c>
      <c r="CB1376" s="119">
        <f t="shared" si="527"/>
        <v>4.9373082842613103E-4</v>
      </c>
      <c r="CC1376" s="119" t="str">
        <f t="shared" si="524"/>
        <v/>
      </c>
      <c r="CD1376" s="121" t="str">
        <f t="shared" si="525"/>
        <v/>
      </c>
    </row>
    <row r="1377" spans="51:82" ht="20.100000000000001" customHeight="1" x14ac:dyDescent="0.25">
      <c r="AY1377" s="134">
        <v>1348</v>
      </c>
      <c r="AZ1377" s="119">
        <f t="shared" si="529"/>
        <v>2150.1285169103203</v>
      </c>
      <c r="BA1377" s="140">
        <f t="shared" si="530"/>
        <v>9.8022661528894927E-5</v>
      </c>
      <c r="BB1377" s="140">
        <f t="shared" si="531"/>
        <v>0.91803880102241553</v>
      </c>
      <c r="BC1377" s="119">
        <f t="shared" si="532"/>
        <v>9.8022661528894927E-5</v>
      </c>
      <c r="BD1377" s="119" t="str">
        <f t="shared" si="533"/>
        <v/>
      </c>
      <c r="BE1377" s="119" t="str">
        <f t="shared" si="534"/>
        <v/>
      </c>
      <c r="BF1377" s="119">
        <f t="shared" si="535"/>
        <v>0</v>
      </c>
      <c r="BG1377" s="119">
        <f t="shared" si="536"/>
        <v>9.8022661528894927E-5</v>
      </c>
      <c r="BH1377" s="119" t="str">
        <f t="shared" si="537"/>
        <v/>
      </c>
      <c r="BM1377" s="134">
        <v>1348</v>
      </c>
      <c r="BN1377" s="119">
        <f t="shared" si="538"/>
        <v>6.8242288969834028</v>
      </c>
      <c r="BO1377" s="140">
        <f t="shared" si="539"/>
        <v>3.0884268836570011E-2</v>
      </c>
      <c r="BP1377" s="140">
        <f t="shared" si="540"/>
        <v>0.91803880102241564</v>
      </c>
      <c r="BQ1377" s="119">
        <f t="shared" si="541"/>
        <v>3.0884268836570011E-2</v>
      </c>
      <c r="BR1377" s="119" t="str">
        <f t="shared" si="542"/>
        <v/>
      </c>
      <c r="BS1377" s="119" t="str">
        <f t="shared" si="543"/>
        <v/>
      </c>
      <c r="BT1377" s="140">
        <f t="shared" si="544"/>
        <v>0</v>
      </c>
      <c r="BU1377" s="119">
        <f t="shared" si="545"/>
        <v>3.0884268836570011E-2</v>
      </c>
      <c r="BV1377" s="119" t="str">
        <f t="shared" si="546"/>
        <v/>
      </c>
      <c r="BZ1377" s="136">
        <f t="shared" si="528"/>
        <v>8.6720000000000894</v>
      </c>
      <c r="CA1377" s="119">
        <f t="shared" si="526"/>
        <v>0.27707057014368358</v>
      </c>
      <c r="CB1377" s="119">
        <f t="shared" si="527"/>
        <v>4.930622854557587E-4</v>
      </c>
      <c r="CC1377" s="119" t="str">
        <f t="shared" si="524"/>
        <v/>
      </c>
      <c r="CD1377" s="121" t="str">
        <f t="shared" si="525"/>
        <v/>
      </c>
    </row>
    <row r="1378" spans="51:82" ht="20.100000000000001" customHeight="1" x14ac:dyDescent="0.25">
      <c r="AY1378" s="134">
        <v>1349</v>
      </c>
      <c r="AZ1378" s="119">
        <f t="shared" si="529"/>
        <v>2156.3070471313267</v>
      </c>
      <c r="BA1378" s="140">
        <f t="shared" si="530"/>
        <v>9.7477608189143364E-5</v>
      </c>
      <c r="BB1378" s="140">
        <f t="shared" si="531"/>
        <v>0.91864275242519322</v>
      </c>
      <c r="BC1378" s="119">
        <f t="shared" si="532"/>
        <v>9.7477608189143364E-5</v>
      </c>
      <c r="BD1378" s="119" t="str">
        <f t="shared" si="533"/>
        <v/>
      </c>
      <c r="BE1378" s="119" t="str">
        <f t="shared" si="534"/>
        <v/>
      </c>
      <c r="BF1378" s="119">
        <f t="shared" si="535"/>
        <v>0</v>
      </c>
      <c r="BG1378" s="119">
        <f t="shared" si="536"/>
        <v>9.7477608189143364E-5</v>
      </c>
      <c r="BH1378" s="119" t="str">
        <f t="shared" si="537"/>
        <v/>
      </c>
      <c r="BM1378" s="134">
        <v>1349</v>
      </c>
      <c r="BN1378" s="119">
        <f t="shared" si="538"/>
        <v>6.843838750135653</v>
      </c>
      <c r="BO1378" s="140">
        <f t="shared" si="539"/>
        <v>3.0712537385774872E-2</v>
      </c>
      <c r="BP1378" s="140">
        <f t="shared" si="540"/>
        <v>0.91864275242519333</v>
      </c>
      <c r="BQ1378" s="119">
        <f t="shared" si="541"/>
        <v>3.0712537385774872E-2</v>
      </c>
      <c r="BR1378" s="119" t="str">
        <f t="shared" si="542"/>
        <v/>
      </c>
      <c r="BS1378" s="119" t="str">
        <f t="shared" si="543"/>
        <v/>
      </c>
      <c r="BT1378" s="140">
        <f t="shared" si="544"/>
        <v>0</v>
      </c>
      <c r="BU1378" s="119">
        <f t="shared" si="545"/>
        <v>3.0712537385774872E-2</v>
      </c>
      <c r="BV1378" s="119" t="str">
        <f t="shared" si="546"/>
        <v/>
      </c>
      <c r="BZ1378" s="136">
        <f t="shared" si="528"/>
        <v>8.6784000000000887</v>
      </c>
      <c r="CA1378" s="119">
        <f t="shared" si="526"/>
        <v>0.27657750785822782</v>
      </c>
      <c r="CB1378" s="119">
        <f t="shared" si="527"/>
        <v>4.9239397776645877E-4</v>
      </c>
      <c r="CC1378" s="119" t="str">
        <f t="shared" si="524"/>
        <v/>
      </c>
      <c r="CD1378" s="121" t="str">
        <f t="shared" si="525"/>
        <v/>
      </c>
    </row>
    <row r="1379" spans="51:82" ht="20.100000000000001" customHeight="1" x14ac:dyDescent="0.25">
      <c r="AY1379" s="134">
        <v>1350</v>
      </c>
      <c r="AZ1379" s="119">
        <f t="shared" si="529"/>
        <v>2162.4855773523332</v>
      </c>
      <c r="BA1379" s="140">
        <f t="shared" si="530"/>
        <v>9.6934034652241204E-5</v>
      </c>
      <c r="BB1379" s="140">
        <f t="shared" si="531"/>
        <v>0.91924334076622893</v>
      </c>
      <c r="BC1379" s="119">
        <f t="shared" si="532"/>
        <v>9.6934034652241204E-5</v>
      </c>
      <c r="BD1379" s="119" t="str">
        <f t="shared" si="533"/>
        <v/>
      </c>
      <c r="BE1379" s="119" t="str">
        <f t="shared" si="534"/>
        <v/>
      </c>
      <c r="BF1379" s="119">
        <f t="shared" si="535"/>
        <v>0</v>
      </c>
      <c r="BG1379" s="119">
        <f t="shared" si="536"/>
        <v>9.6934034652241204E-5</v>
      </c>
      <c r="BH1379" s="119" t="str">
        <f t="shared" si="537"/>
        <v/>
      </c>
      <c r="BM1379" s="134">
        <v>1350</v>
      </c>
      <c r="BN1379" s="119">
        <f t="shared" si="538"/>
        <v>6.8634486032879032</v>
      </c>
      <c r="BO1379" s="140">
        <f t="shared" si="539"/>
        <v>3.0541272180522487E-2</v>
      </c>
      <c r="BP1379" s="140">
        <f t="shared" si="540"/>
        <v>0.91924334076622904</v>
      </c>
      <c r="BQ1379" s="119">
        <f t="shared" si="541"/>
        <v>3.0541272180522487E-2</v>
      </c>
      <c r="BR1379" s="119" t="str">
        <f t="shared" si="542"/>
        <v/>
      </c>
      <c r="BS1379" s="119" t="str">
        <f t="shared" si="543"/>
        <v/>
      </c>
      <c r="BT1379" s="140">
        <f t="shared" si="544"/>
        <v>0</v>
      </c>
      <c r="BU1379" s="119">
        <f t="shared" si="545"/>
        <v>3.0541272180522487E-2</v>
      </c>
      <c r="BV1379" s="119" t="str">
        <f t="shared" si="546"/>
        <v/>
      </c>
      <c r="BZ1379" s="136">
        <f t="shared" si="528"/>
        <v>8.684800000000088</v>
      </c>
      <c r="CA1379" s="119">
        <f t="shared" si="526"/>
        <v>0.27608511388046136</v>
      </c>
      <c r="CB1379" s="119">
        <f t="shared" si="527"/>
        <v>4.9172590784363202E-4</v>
      </c>
      <c r="CC1379" s="119" t="str">
        <f t="shared" si="524"/>
        <v/>
      </c>
      <c r="CD1379" s="121" t="str">
        <f t="shared" si="525"/>
        <v/>
      </c>
    </row>
    <row r="1380" spans="51:82" ht="20.100000000000001" customHeight="1" x14ac:dyDescent="0.25">
      <c r="AY1380" s="134">
        <v>1351</v>
      </c>
      <c r="AZ1380" s="119">
        <f t="shared" si="529"/>
        <v>2168.6641075733414</v>
      </c>
      <c r="BA1380" s="140">
        <f t="shared" si="530"/>
        <v>9.6391950011940269E-5</v>
      </c>
      <c r="BB1380" s="140">
        <f t="shared" si="531"/>
        <v>0.91984057521668527</v>
      </c>
      <c r="BC1380" s="119">
        <f t="shared" si="532"/>
        <v>9.6391950011940269E-5</v>
      </c>
      <c r="BD1380" s="119" t="str">
        <f t="shared" si="533"/>
        <v/>
      </c>
      <c r="BE1380" s="119" t="str">
        <f t="shared" si="534"/>
        <v/>
      </c>
      <c r="BF1380" s="119">
        <f t="shared" si="535"/>
        <v>0</v>
      </c>
      <c r="BG1380" s="119">
        <f t="shared" si="536"/>
        <v>9.6391950011940269E-5</v>
      </c>
      <c r="BH1380" s="119" t="str">
        <f t="shared" si="537"/>
        <v/>
      </c>
      <c r="BM1380" s="134">
        <v>1351</v>
      </c>
      <c r="BN1380" s="119">
        <f t="shared" si="538"/>
        <v>6.8830584564401533</v>
      </c>
      <c r="BO1380" s="140">
        <f t="shared" si="539"/>
        <v>3.037047608600623E-2</v>
      </c>
      <c r="BP1380" s="140">
        <f t="shared" si="540"/>
        <v>0.91984057521668516</v>
      </c>
      <c r="BQ1380" s="119">
        <f t="shared" si="541"/>
        <v>3.037047608600623E-2</v>
      </c>
      <c r="BR1380" s="119" t="str">
        <f t="shared" si="542"/>
        <v/>
      </c>
      <c r="BS1380" s="119" t="str">
        <f t="shared" si="543"/>
        <v/>
      </c>
      <c r="BT1380" s="140">
        <f t="shared" si="544"/>
        <v>0</v>
      </c>
      <c r="BU1380" s="119">
        <f t="shared" si="545"/>
        <v>3.037047608600623E-2</v>
      </c>
      <c r="BV1380" s="119" t="str">
        <f t="shared" si="546"/>
        <v/>
      </c>
      <c r="BZ1380" s="136">
        <f t="shared" si="528"/>
        <v>8.6912000000000873</v>
      </c>
      <c r="CA1380" s="119">
        <f t="shared" si="526"/>
        <v>0.27559338797261773</v>
      </c>
      <c r="CB1380" s="119">
        <f t="shared" si="527"/>
        <v>4.9105807816074432E-4</v>
      </c>
      <c r="CC1380" s="119" t="str">
        <f t="shared" si="524"/>
        <v/>
      </c>
      <c r="CD1380" s="121" t="str">
        <f t="shared" si="525"/>
        <v/>
      </c>
    </row>
    <row r="1381" spans="51:82" ht="20.100000000000001" customHeight="1" x14ac:dyDescent="0.25">
      <c r="AY1381" s="134">
        <v>1352</v>
      </c>
      <c r="AZ1381" s="119">
        <f t="shared" si="529"/>
        <v>2174.8426377943479</v>
      </c>
      <c r="BA1381" s="140">
        <f t="shared" si="530"/>
        <v>9.5851363239943753E-5</v>
      </c>
      <c r="BB1381" s="140">
        <f t="shared" si="531"/>
        <v>0.92043446500353332</v>
      </c>
      <c r="BC1381" s="119">
        <f t="shared" si="532"/>
        <v>9.5851363239943753E-5</v>
      </c>
      <c r="BD1381" s="119" t="str">
        <f t="shared" si="533"/>
        <v/>
      </c>
      <c r="BE1381" s="119" t="str">
        <f t="shared" si="534"/>
        <v/>
      </c>
      <c r="BF1381" s="119">
        <f t="shared" si="535"/>
        <v>0</v>
      </c>
      <c r="BG1381" s="119">
        <f t="shared" si="536"/>
        <v>9.5851363239943753E-5</v>
      </c>
      <c r="BH1381" s="119" t="str">
        <f t="shared" si="537"/>
        <v/>
      </c>
      <c r="BM1381" s="134">
        <v>1352</v>
      </c>
      <c r="BN1381" s="119">
        <f t="shared" si="538"/>
        <v>6.9026683095924071</v>
      </c>
      <c r="BO1381" s="140">
        <f t="shared" si="539"/>
        <v>3.0200151928965108E-2</v>
      </c>
      <c r="BP1381" s="140">
        <f t="shared" si="540"/>
        <v>0.92043446500353332</v>
      </c>
      <c r="BQ1381" s="119">
        <f t="shared" si="541"/>
        <v>3.0200151928965108E-2</v>
      </c>
      <c r="BR1381" s="119" t="str">
        <f t="shared" si="542"/>
        <v/>
      </c>
      <c r="BS1381" s="119" t="str">
        <f t="shared" si="543"/>
        <v/>
      </c>
      <c r="BT1381" s="140">
        <f t="shared" si="544"/>
        <v>0</v>
      </c>
      <c r="BU1381" s="119">
        <f t="shared" si="545"/>
        <v>3.0200151928965108E-2</v>
      </c>
      <c r="BV1381" s="119" t="str">
        <f t="shared" si="546"/>
        <v/>
      </c>
      <c r="BZ1381" s="136">
        <f t="shared" si="528"/>
        <v>8.6976000000000866</v>
      </c>
      <c r="CA1381" s="119">
        <f t="shared" si="526"/>
        <v>0.27510232989445699</v>
      </c>
      <c r="CB1381" s="119">
        <f t="shared" si="527"/>
        <v>4.9039049118188016E-4</v>
      </c>
      <c r="CC1381" s="119" t="str">
        <f t="shared" si="524"/>
        <v/>
      </c>
      <c r="CD1381" s="121" t="str">
        <f t="shared" si="525"/>
        <v/>
      </c>
    </row>
    <row r="1382" spans="51:82" ht="20.100000000000001" customHeight="1" x14ac:dyDescent="0.25">
      <c r="AY1382" s="134">
        <v>1353</v>
      </c>
      <c r="AZ1382" s="119">
        <f t="shared" si="529"/>
        <v>2181.0211680153543</v>
      </c>
      <c r="BA1382" s="140">
        <f t="shared" si="530"/>
        <v>9.5312283186015231E-5</v>
      </c>
      <c r="BB1382" s="140">
        <f t="shared" si="531"/>
        <v>0.92102501940879988</v>
      </c>
      <c r="BC1382" s="119">
        <f t="shared" si="532"/>
        <v>9.5312283186015231E-5</v>
      </c>
      <c r="BD1382" s="119" t="str">
        <f t="shared" si="533"/>
        <v/>
      </c>
      <c r="BE1382" s="119" t="str">
        <f t="shared" si="534"/>
        <v/>
      </c>
      <c r="BF1382" s="119">
        <f t="shared" si="535"/>
        <v>0</v>
      </c>
      <c r="BG1382" s="119">
        <f t="shared" si="536"/>
        <v>9.5312283186015231E-5</v>
      </c>
      <c r="BH1382" s="119" t="str">
        <f t="shared" si="537"/>
        <v/>
      </c>
      <c r="BM1382" s="134">
        <v>1353</v>
      </c>
      <c r="BN1382" s="119">
        <f t="shared" si="538"/>
        <v>6.9222781627446572</v>
      </c>
      <c r="BO1382" s="140">
        <f t="shared" si="539"/>
        <v>3.00303024977185E-2</v>
      </c>
      <c r="BP1382" s="140">
        <f t="shared" si="540"/>
        <v>0.92102501940879999</v>
      </c>
      <c r="BQ1382" s="119">
        <f t="shared" si="541"/>
        <v>3.00303024977185E-2</v>
      </c>
      <c r="BR1382" s="119" t="str">
        <f t="shared" si="542"/>
        <v/>
      </c>
      <c r="BS1382" s="119" t="str">
        <f t="shared" si="543"/>
        <v/>
      </c>
      <c r="BT1382" s="140">
        <f t="shared" si="544"/>
        <v>0</v>
      </c>
      <c r="BU1382" s="119">
        <f t="shared" si="545"/>
        <v>3.00303024977185E-2</v>
      </c>
      <c r="BV1382" s="119" t="str">
        <f t="shared" si="546"/>
        <v/>
      </c>
      <c r="BZ1382" s="136">
        <f t="shared" si="528"/>
        <v>8.7040000000000859</v>
      </c>
      <c r="CA1382" s="119">
        <f t="shared" si="526"/>
        <v>0.27461193940327511</v>
      </c>
      <c r="CB1382" s="119">
        <f t="shared" si="527"/>
        <v>4.8972314935930017E-4</v>
      </c>
      <c r="CC1382" s="119" t="str">
        <f t="shared" si="524"/>
        <v/>
      </c>
      <c r="CD1382" s="121" t="str">
        <f t="shared" si="525"/>
        <v/>
      </c>
    </row>
    <row r="1383" spans="51:82" ht="20.100000000000001" customHeight="1" x14ac:dyDescent="0.25">
      <c r="AY1383" s="134">
        <v>1354</v>
      </c>
      <c r="AZ1383" s="119">
        <f t="shared" si="529"/>
        <v>2187.1996982363607</v>
      </c>
      <c r="BA1383" s="140">
        <f t="shared" si="530"/>
        <v>9.4774718578098253E-5</v>
      </c>
      <c r="BB1383" s="140">
        <f t="shared" si="531"/>
        <v>0.9216122477688139</v>
      </c>
      <c r="BC1383" s="119">
        <f t="shared" si="532"/>
        <v>9.4774718578098253E-5</v>
      </c>
      <c r="BD1383" s="119" t="str">
        <f t="shared" si="533"/>
        <v/>
      </c>
      <c r="BE1383" s="119" t="str">
        <f t="shared" si="534"/>
        <v/>
      </c>
      <c r="BF1383" s="119">
        <f t="shared" si="535"/>
        <v>0</v>
      </c>
      <c r="BG1383" s="119">
        <f t="shared" si="536"/>
        <v>9.4774718578098253E-5</v>
      </c>
      <c r="BH1383" s="119" t="str">
        <f t="shared" si="537"/>
        <v/>
      </c>
      <c r="BM1383" s="134">
        <v>1354</v>
      </c>
      <c r="BN1383" s="119">
        <f t="shared" si="538"/>
        <v>6.9418880158969074</v>
      </c>
      <c r="BO1383" s="140">
        <f t="shared" si="539"/>
        <v>2.9860930542203519E-2</v>
      </c>
      <c r="BP1383" s="140">
        <f t="shared" si="540"/>
        <v>0.9216122477688139</v>
      </c>
      <c r="BQ1383" s="119">
        <f t="shared" si="541"/>
        <v>2.9860930542203519E-2</v>
      </c>
      <c r="BR1383" s="119" t="str">
        <f t="shared" si="542"/>
        <v/>
      </c>
      <c r="BS1383" s="119" t="str">
        <f t="shared" si="543"/>
        <v/>
      </c>
      <c r="BT1383" s="140">
        <f t="shared" si="544"/>
        <v>0</v>
      </c>
      <c r="BU1383" s="119">
        <f t="shared" si="545"/>
        <v>2.9860930542203519E-2</v>
      </c>
      <c r="BV1383" s="119" t="str">
        <f t="shared" si="546"/>
        <v/>
      </c>
      <c r="BZ1383" s="136">
        <f t="shared" si="528"/>
        <v>8.7104000000000852</v>
      </c>
      <c r="CA1383" s="119">
        <f t="shared" si="526"/>
        <v>0.27412221625391581</v>
      </c>
      <c r="CB1383" s="119">
        <f t="shared" si="527"/>
        <v>4.8905605513660522E-4</v>
      </c>
      <c r="CC1383" s="119" t="str">
        <f t="shared" si="524"/>
        <v/>
      </c>
      <c r="CD1383" s="121" t="str">
        <f t="shared" si="525"/>
        <v/>
      </c>
    </row>
    <row r="1384" spans="51:82" ht="20.100000000000001" customHeight="1" x14ac:dyDescent="0.25">
      <c r="AY1384" s="134">
        <v>1355</v>
      </c>
      <c r="AZ1384" s="119">
        <f t="shared" si="529"/>
        <v>2193.3782284573672</v>
      </c>
      <c r="BA1384" s="140">
        <f t="shared" si="530"/>
        <v>9.4238678022444519E-5</v>
      </c>
      <c r="BB1384" s="140">
        <f t="shared" si="531"/>
        <v>0.92219615947345368</v>
      </c>
      <c r="BC1384" s="119">
        <f t="shared" si="532"/>
        <v>9.4238678022444519E-5</v>
      </c>
      <c r="BD1384" s="119" t="str">
        <f t="shared" si="533"/>
        <v/>
      </c>
      <c r="BE1384" s="119" t="str">
        <f t="shared" si="534"/>
        <v/>
      </c>
      <c r="BF1384" s="119">
        <f t="shared" si="535"/>
        <v>0</v>
      </c>
      <c r="BG1384" s="119">
        <f t="shared" si="536"/>
        <v>9.4238678022444519E-5</v>
      </c>
      <c r="BH1384" s="119" t="str">
        <f t="shared" si="537"/>
        <v/>
      </c>
      <c r="BM1384" s="134">
        <v>1355</v>
      </c>
      <c r="BN1384" s="119">
        <f t="shared" si="538"/>
        <v>6.9614978690491576</v>
      </c>
      <c r="BO1384" s="140">
        <f t="shared" si="539"/>
        <v>2.9692038774015463E-2</v>
      </c>
      <c r="BP1384" s="140">
        <f t="shared" si="540"/>
        <v>0.92219615947345368</v>
      </c>
      <c r="BQ1384" s="119">
        <f t="shared" si="541"/>
        <v>2.9692038774015463E-2</v>
      </c>
      <c r="BR1384" s="119" t="str">
        <f t="shared" si="542"/>
        <v/>
      </c>
      <c r="BS1384" s="119" t="str">
        <f t="shared" si="543"/>
        <v/>
      </c>
      <c r="BT1384" s="140">
        <f t="shared" si="544"/>
        <v>0</v>
      </c>
      <c r="BU1384" s="119">
        <f t="shared" si="545"/>
        <v>2.9692038774015463E-2</v>
      </c>
      <c r="BV1384" s="119" t="str">
        <f t="shared" si="546"/>
        <v/>
      </c>
      <c r="BZ1384" s="136">
        <f t="shared" si="528"/>
        <v>8.7168000000000845</v>
      </c>
      <c r="CA1384" s="119">
        <f t="shared" si="526"/>
        <v>0.2736331601987792</v>
      </c>
      <c r="CB1384" s="119">
        <f t="shared" si="527"/>
        <v>4.8838921094546128E-4</v>
      </c>
      <c r="CC1384" s="119" t="str">
        <f t="shared" si="524"/>
        <v/>
      </c>
      <c r="CD1384" s="121" t="str">
        <f t="shared" si="525"/>
        <v/>
      </c>
    </row>
    <row r="1385" spans="51:82" ht="20.100000000000001" customHeight="1" x14ac:dyDescent="0.25">
      <c r="AY1385" s="134">
        <v>1356</v>
      </c>
      <c r="AZ1385" s="119">
        <f t="shared" si="529"/>
        <v>2199.5567586783736</v>
      </c>
      <c r="BA1385" s="140">
        <f t="shared" si="530"/>
        <v>9.3704170003750765E-5</v>
      </c>
      <c r="BB1385" s="140">
        <f t="shared" si="531"/>
        <v>0.92277676396539621</v>
      </c>
      <c r="BC1385" s="119">
        <f t="shared" si="532"/>
        <v>9.3704170003750765E-5</v>
      </c>
      <c r="BD1385" s="119" t="str">
        <f t="shared" si="533"/>
        <v/>
      </c>
      <c r="BE1385" s="119" t="str">
        <f t="shared" si="534"/>
        <v/>
      </c>
      <c r="BF1385" s="119">
        <f t="shared" si="535"/>
        <v>0</v>
      </c>
      <c r="BG1385" s="119">
        <f t="shared" si="536"/>
        <v>9.3704170003750765E-5</v>
      </c>
      <c r="BH1385" s="119" t="str">
        <f t="shared" si="537"/>
        <v/>
      </c>
      <c r="BM1385" s="134">
        <v>1356</v>
      </c>
      <c r="BN1385" s="119">
        <f t="shared" si="538"/>
        <v>6.9811077222014113</v>
      </c>
      <c r="BO1385" s="140">
        <f t="shared" si="539"/>
        <v>2.9523629866450983E-2</v>
      </c>
      <c r="BP1385" s="140">
        <f t="shared" si="540"/>
        <v>0.92277676396539632</v>
      </c>
      <c r="BQ1385" s="119">
        <f t="shared" si="541"/>
        <v>2.9523629866450983E-2</v>
      </c>
      <c r="BR1385" s="119" t="str">
        <f t="shared" si="542"/>
        <v/>
      </c>
      <c r="BS1385" s="119" t="str">
        <f t="shared" si="543"/>
        <v/>
      </c>
      <c r="BT1385" s="140">
        <f t="shared" si="544"/>
        <v>0</v>
      </c>
      <c r="BU1385" s="119">
        <f t="shared" si="545"/>
        <v>2.9523629866450983E-2</v>
      </c>
      <c r="BV1385" s="119" t="str">
        <f t="shared" si="546"/>
        <v/>
      </c>
      <c r="BZ1385" s="136">
        <f t="shared" si="528"/>
        <v>8.7232000000000838</v>
      </c>
      <c r="CA1385" s="119">
        <f t="shared" si="526"/>
        <v>0.27314477098783374</v>
      </c>
      <c r="CB1385" s="119">
        <f t="shared" si="527"/>
        <v>4.8772261920726478E-4</v>
      </c>
      <c r="CC1385" s="119" t="str">
        <f t="shared" si="524"/>
        <v/>
      </c>
      <c r="CD1385" s="121" t="str">
        <f t="shared" si="525"/>
        <v/>
      </c>
    </row>
    <row r="1386" spans="51:82" ht="20.100000000000001" customHeight="1" x14ac:dyDescent="0.25">
      <c r="AY1386" s="134">
        <v>1357</v>
      </c>
      <c r="AZ1386" s="119">
        <f t="shared" si="529"/>
        <v>2205.7352888993801</v>
      </c>
      <c r="BA1386" s="140">
        <f t="shared" si="530"/>
        <v>9.3171202885304849E-5</v>
      </c>
      <c r="BB1386" s="140">
        <f t="shared" si="531"/>
        <v>0.92335407073936648</v>
      </c>
      <c r="BC1386" s="119">
        <f t="shared" si="532"/>
        <v>9.3171202885304849E-5</v>
      </c>
      <c r="BD1386" s="119" t="str">
        <f t="shared" si="533"/>
        <v/>
      </c>
      <c r="BE1386" s="119" t="str">
        <f t="shared" si="534"/>
        <v/>
      </c>
      <c r="BF1386" s="119">
        <f t="shared" si="535"/>
        <v>0</v>
      </c>
      <c r="BG1386" s="119">
        <f t="shared" si="536"/>
        <v>9.3171202885304849E-5</v>
      </c>
      <c r="BH1386" s="119" t="str">
        <f t="shared" si="537"/>
        <v/>
      </c>
      <c r="BM1386" s="134">
        <v>1357</v>
      </c>
      <c r="BN1386" s="119">
        <f t="shared" si="538"/>
        <v>7.0007175753536615</v>
      </c>
      <c r="BO1386" s="140">
        <f t="shared" si="539"/>
        <v>2.9355706454554209E-2</v>
      </c>
      <c r="BP1386" s="140">
        <f t="shared" si="540"/>
        <v>0.92335407073936659</v>
      </c>
      <c r="BQ1386" s="119">
        <f t="shared" si="541"/>
        <v>2.9355706454554209E-2</v>
      </c>
      <c r="BR1386" s="119" t="str">
        <f t="shared" si="542"/>
        <v/>
      </c>
      <c r="BS1386" s="119" t="str">
        <f t="shared" si="543"/>
        <v/>
      </c>
      <c r="BT1386" s="140">
        <f t="shared" si="544"/>
        <v>0</v>
      </c>
      <c r="BU1386" s="119">
        <f t="shared" si="545"/>
        <v>2.9355706454554209E-2</v>
      </c>
      <c r="BV1386" s="119" t="str">
        <f t="shared" si="546"/>
        <v/>
      </c>
      <c r="BZ1386" s="136">
        <f t="shared" si="528"/>
        <v>8.7296000000000831</v>
      </c>
      <c r="CA1386" s="119">
        <f t="shared" si="526"/>
        <v>0.27265704836862648</v>
      </c>
      <c r="CB1386" s="119">
        <f t="shared" si="527"/>
        <v>4.8705628233403075E-4</v>
      </c>
      <c r="CC1386" s="119" t="str">
        <f t="shared" si="524"/>
        <v/>
      </c>
      <c r="CD1386" s="121" t="str">
        <f t="shared" si="525"/>
        <v/>
      </c>
    </row>
    <row r="1387" spans="51:82" ht="20.100000000000001" customHeight="1" x14ac:dyDescent="0.25">
      <c r="AY1387" s="134">
        <v>1358</v>
      </c>
      <c r="AZ1387" s="119">
        <f t="shared" si="529"/>
        <v>2211.9138191203865</v>
      </c>
      <c r="BA1387" s="140">
        <f t="shared" si="530"/>
        <v>9.2639784909140808E-5</v>
      </c>
      <c r="BB1387" s="140">
        <f t="shared" si="531"/>
        <v>0.92392808934138748</v>
      </c>
      <c r="BC1387" s="119">
        <f t="shared" si="532"/>
        <v>9.2639784909140808E-5</v>
      </c>
      <c r="BD1387" s="119" t="str">
        <f t="shared" si="533"/>
        <v/>
      </c>
      <c r="BE1387" s="119" t="str">
        <f t="shared" si="534"/>
        <v/>
      </c>
      <c r="BF1387" s="119">
        <f t="shared" si="535"/>
        <v>0</v>
      </c>
      <c r="BG1387" s="119">
        <f t="shared" si="536"/>
        <v>9.2639784909140808E-5</v>
      </c>
      <c r="BH1387" s="119" t="str">
        <f t="shared" si="537"/>
        <v/>
      </c>
      <c r="BM1387" s="134">
        <v>1358</v>
      </c>
      <c r="BN1387" s="119">
        <f t="shared" si="538"/>
        <v>7.0203274285059116</v>
      </c>
      <c r="BO1387" s="140">
        <f t="shared" si="539"/>
        <v>2.9188271135165349E-2</v>
      </c>
      <c r="BP1387" s="140">
        <f t="shared" si="540"/>
        <v>0.92392808934138748</v>
      </c>
      <c r="BQ1387" s="119">
        <f t="shared" si="541"/>
        <v>2.9188271135165349E-2</v>
      </c>
      <c r="BR1387" s="119" t="str">
        <f t="shared" si="542"/>
        <v/>
      </c>
      <c r="BS1387" s="119" t="str">
        <f t="shared" si="543"/>
        <v/>
      </c>
      <c r="BT1387" s="140">
        <f t="shared" si="544"/>
        <v>0</v>
      </c>
      <c r="BU1387" s="119">
        <f t="shared" si="545"/>
        <v>2.9188271135165349E-2</v>
      </c>
      <c r="BV1387" s="119" t="str">
        <f t="shared" si="546"/>
        <v/>
      </c>
      <c r="BZ1387" s="136">
        <f t="shared" si="528"/>
        <v>8.7360000000000824</v>
      </c>
      <c r="CA1387" s="119">
        <f t="shared" si="526"/>
        <v>0.27216999208629244</v>
      </c>
      <c r="CB1387" s="119">
        <f t="shared" si="527"/>
        <v>4.8639020272600586E-4</v>
      </c>
      <c r="CC1387" s="119" t="str">
        <f t="shared" si="524"/>
        <v/>
      </c>
      <c r="CD1387" s="121" t="str">
        <f t="shared" si="525"/>
        <v/>
      </c>
    </row>
    <row r="1388" spans="51:82" ht="20.100000000000001" customHeight="1" x14ac:dyDescent="0.25">
      <c r="AY1388" s="134">
        <v>1359</v>
      </c>
      <c r="AZ1388" s="119">
        <f t="shared" si="529"/>
        <v>2218.0923493413948</v>
      </c>
      <c r="BA1388" s="140">
        <f t="shared" si="530"/>
        <v>9.210992419620208E-5</v>
      </c>
      <c r="BB1388" s="140">
        <f t="shared" si="531"/>
        <v>0.92449882936803163</v>
      </c>
      <c r="BC1388" s="119">
        <f t="shared" si="532"/>
        <v>9.210992419620208E-5</v>
      </c>
      <c r="BD1388" s="119" t="str">
        <f t="shared" si="533"/>
        <v/>
      </c>
      <c r="BE1388" s="119" t="str">
        <f t="shared" si="534"/>
        <v/>
      </c>
      <c r="BF1388" s="119">
        <f t="shared" si="535"/>
        <v>0</v>
      </c>
      <c r="BG1388" s="119">
        <f t="shared" si="536"/>
        <v>9.210992419620208E-5</v>
      </c>
      <c r="BH1388" s="119" t="str">
        <f t="shared" si="537"/>
        <v/>
      </c>
      <c r="BM1388" s="134">
        <v>1359</v>
      </c>
      <c r="BN1388" s="119">
        <f t="shared" si="538"/>
        <v>7.0399372816581653</v>
      </c>
      <c r="BO1388" s="140">
        <f t="shared" si="539"/>
        <v>2.9021326466972378E-2</v>
      </c>
      <c r="BP1388" s="140">
        <f t="shared" si="540"/>
        <v>0.92449882936803163</v>
      </c>
      <c r="BQ1388" s="119">
        <f t="shared" si="541"/>
        <v>2.9021326466972378E-2</v>
      </c>
      <c r="BR1388" s="119" t="str">
        <f t="shared" si="542"/>
        <v/>
      </c>
      <c r="BS1388" s="119" t="str">
        <f t="shared" si="543"/>
        <v/>
      </c>
      <c r="BT1388" s="140">
        <f t="shared" si="544"/>
        <v>0</v>
      </c>
      <c r="BU1388" s="119">
        <f t="shared" si="545"/>
        <v>2.9021326466972378E-2</v>
      </c>
      <c r="BV1388" s="119" t="str">
        <f t="shared" si="546"/>
        <v/>
      </c>
      <c r="BZ1388" s="136">
        <f t="shared" si="528"/>
        <v>8.7424000000000817</v>
      </c>
      <c r="CA1388" s="119">
        <f t="shared" si="526"/>
        <v>0.27168360188356644</v>
      </c>
      <c r="CB1388" s="119">
        <f t="shared" si="527"/>
        <v>4.8572438277455499E-4</v>
      </c>
      <c r="CC1388" s="119" t="str">
        <f t="shared" si="524"/>
        <v/>
      </c>
      <c r="CD1388" s="121" t="str">
        <f t="shared" si="525"/>
        <v/>
      </c>
    </row>
    <row r="1389" spans="51:82" ht="20.100000000000001" customHeight="1" x14ac:dyDescent="0.25">
      <c r="AY1389" s="134">
        <v>1360</v>
      </c>
      <c r="AZ1389" s="119">
        <f t="shared" si="529"/>
        <v>2224.2708795624012</v>
      </c>
      <c r="BA1389" s="140">
        <f t="shared" si="530"/>
        <v>9.1581628746514816E-5</v>
      </c>
      <c r="BB1389" s="140">
        <f t="shared" si="531"/>
        <v>0.92506630046567306</v>
      </c>
      <c r="BC1389" s="119">
        <f t="shared" si="532"/>
        <v>9.1581628746514816E-5</v>
      </c>
      <c r="BD1389" s="119" t="str">
        <f t="shared" si="533"/>
        <v/>
      </c>
      <c r="BE1389" s="119" t="str">
        <f t="shared" si="534"/>
        <v/>
      </c>
      <c r="BF1389" s="119">
        <f t="shared" si="535"/>
        <v>0</v>
      </c>
      <c r="BG1389" s="119">
        <f t="shared" si="536"/>
        <v>9.1581628746514816E-5</v>
      </c>
      <c r="BH1389" s="119" t="str">
        <f t="shared" si="537"/>
        <v/>
      </c>
      <c r="BM1389" s="134">
        <v>1360</v>
      </c>
      <c r="BN1389" s="119">
        <f t="shared" si="538"/>
        <v>7.0595471348104155</v>
      </c>
      <c r="BO1389" s="140">
        <f t="shared" si="539"/>
        <v>2.8854874970565408E-2</v>
      </c>
      <c r="BP1389" s="140">
        <f t="shared" si="540"/>
        <v>0.92506630046567306</v>
      </c>
      <c r="BQ1389" s="119">
        <f t="shared" si="541"/>
        <v>2.8854874970565408E-2</v>
      </c>
      <c r="BR1389" s="119" t="str">
        <f t="shared" si="542"/>
        <v/>
      </c>
      <c r="BS1389" s="119" t="str">
        <f t="shared" si="543"/>
        <v/>
      </c>
      <c r="BT1389" s="140">
        <f t="shared" si="544"/>
        <v>0</v>
      </c>
      <c r="BU1389" s="119">
        <f t="shared" si="545"/>
        <v>2.8854874970565408E-2</v>
      </c>
      <c r="BV1389" s="119" t="str">
        <f t="shared" si="546"/>
        <v/>
      </c>
      <c r="BZ1389" s="136">
        <f t="shared" si="528"/>
        <v>8.748800000000081</v>
      </c>
      <c r="CA1389" s="119">
        <f t="shared" si="526"/>
        <v>0.27119787750079188</v>
      </c>
      <c r="CB1389" s="119">
        <f t="shared" si="527"/>
        <v>4.8505882485927465E-4</v>
      </c>
      <c r="CC1389" s="119" t="str">
        <f t="shared" si="524"/>
        <v/>
      </c>
      <c r="CD1389" s="121" t="str">
        <f t="shared" si="525"/>
        <v/>
      </c>
    </row>
    <row r="1390" spans="51:82" ht="20.100000000000001" customHeight="1" x14ac:dyDescent="0.25">
      <c r="AY1390" s="134">
        <v>1361</v>
      </c>
      <c r="AZ1390" s="119">
        <f t="shared" si="529"/>
        <v>2230.4494097834076</v>
      </c>
      <c r="BA1390" s="140">
        <f t="shared" si="530"/>
        <v>9.1054906439367819E-5</v>
      </c>
      <c r="BB1390" s="140">
        <f t="shared" si="531"/>
        <v>0.92563051232974147</v>
      </c>
      <c r="BC1390" s="119">
        <f t="shared" si="532"/>
        <v>9.1054906439367819E-5</v>
      </c>
      <c r="BD1390" s="119" t="str">
        <f t="shared" si="533"/>
        <v/>
      </c>
      <c r="BE1390" s="119" t="str">
        <f t="shared" si="534"/>
        <v/>
      </c>
      <c r="BF1390" s="119">
        <f t="shared" si="535"/>
        <v>0</v>
      </c>
      <c r="BG1390" s="119">
        <f t="shared" si="536"/>
        <v>9.1054906439367819E-5</v>
      </c>
      <c r="BH1390" s="119" t="str">
        <f t="shared" si="537"/>
        <v/>
      </c>
      <c r="BM1390" s="134">
        <v>1361</v>
      </c>
      <c r="BN1390" s="119">
        <f t="shared" si="538"/>
        <v>7.0791569879626657</v>
      </c>
      <c r="BO1390" s="140">
        <f t="shared" si="539"/>
        <v>2.8688919128493619E-2</v>
      </c>
      <c r="BP1390" s="140">
        <f t="shared" si="540"/>
        <v>0.92563051232974147</v>
      </c>
      <c r="BQ1390" s="119">
        <f t="shared" si="541"/>
        <v>2.8688919128493619E-2</v>
      </c>
      <c r="BR1390" s="119" t="str">
        <f t="shared" si="542"/>
        <v/>
      </c>
      <c r="BS1390" s="119" t="str">
        <f t="shared" si="543"/>
        <v/>
      </c>
      <c r="BT1390" s="140">
        <f t="shared" si="544"/>
        <v>0</v>
      </c>
      <c r="BU1390" s="119">
        <f t="shared" si="545"/>
        <v>2.8688919128493619E-2</v>
      </c>
      <c r="BV1390" s="119" t="str">
        <f t="shared" si="546"/>
        <v/>
      </c>
      <c r="BZ1390" s="136">
        <f t="shared" si="528"/>
        <v>8.7552000000000803</v>
      </c>
      <c r="CA1390" s="119">
        <f t="shared" si="526"/>
        <v>0.27071281867593261</v>
      </c>
      <c r="CB1390" s="119">
        <f t="shared" si="527"/>
        <v>4.8439353135071306E-4</v>
      </c>
      <c r="CC1390" s="119" t="str">
        <f t="shared" si="524"/>
        <v/>
      </c>
      <c r="CD1390" s="121" t="str">
        <f t="shared" si="525"/>
        <v/>
      </c>
    </row>
    <row r="1391" spans="51:82" ht="20.100000000000001" customHeight="1" x14ac:dyDescent="0.25">
      <c r="AY1391" s="134">
        <v>1362</v>
      </c>
      <c r="AZ1391" s="119">
        <f t="shared" si="529"/>
        <v>2236.6279400044141</v>
      </c>
      <c r="BA1391" s="140">
        <f t="shared" si="530"/>
        <v>9.0529765033502897E-5</v>
      </c>
      <c r="BB1391" s="140">
        <f t="shared" si="531"/>
        <v>0.92619147470397656</v>
      </c>
      <c r="BC1391" s="119">
        <f t="shared" si="532"/>
        <v>9.0529765033502897E-5</v>
      </c>
      <c r="BD1391" s="119" t="str">
        <f t="shared" si="533"/>
        <v/>
      </c>
      <c r="BE1391" s="119" t="str">
        <f t="shared" si="534"/>
        <v/>
      </c>
      <c r="BF1391" s="119">
        <f t="shared" si="535"/>
        <v>0</v>
      </c>
      <c r="BG1391" s="119">
        <f t="shared" si="536"/>
        <v>9.0529765033502897E-5</v>
      </c>
      <c r="BH1391" s="119" t="str">
        <f t="shared" si="537"/>
        <v/>
      </c>
      <c r="BM1391" s="134">
        <v>1362</v>
      </c>
      <c r="BN1391" s="119">
        <f t="shared" si="538"/>
        <v>7.0987668411149158</v>
      </c>
      <c r="BO1391" s="140">
        <f t="shared" si="539"/>
        <v>2.852346138532506E-2</v>
      </c>
      <c r="BP1391" s="140">
        <f t="shared" si="540"/>
        <v>0.92619147470397656</v>
      </c>
      <c r="BQ1391" s="119">
        <f t="shared" si="541"/>
        <v>2.852346138532506E-2</v>
      </c>
      <c r="BR1391" s="119" t="str">
        <f t="shared" si="542"/>
        <v/>
      </c>
      <c r="BS1391" s="119" t="str">
        <f t="shared" si="543"/>
        <v/>
      </c>
      <c r="BT1391" s="140">
        <f t="shared" si="544"/>
        <v>0</v>
      </c>
      <c r="BU1391" s="119">
        <f t="shared" si="545"/>
        <v>2.852346138532506E-2</v>
      </c>
      <c r="BV1391" s="119" t="str">
        <f t="shared" si="546"/>
        <v/>
      </c>
      <c r="BZ1391" s="136">
        <f t="shared" si="528"/>
        <v>8.7616000000000795</v>
      </c>
      <c r="CA1391" s="119">
        <f t="shared" si="526"/>
        <v>0.2702284251445819</v>
      </c>
      <c r="CB1391" s="119">
        <f t="shared" si="527"/>
        <v>4.8372850460798311E-4</v>
      </c>
      <c r="CC1391" s="119" t="str">
        <f t="shared" si="524"/>
        <v/>
      </c>
      <c r="CD1391" s="121" t="str">
        <f t="shared" si="525"/>
        <v/>
      </c>
    </row>
    <row r="1392" spans="51:82" ht="20.100000000000001" customHeight="1" x14ac:dyDescent="0.25">
      <c r="AY1392" s="134">
        <v>1363</v>
      </c>
      <c r="AZ1392" s="119">
        <f t="shared" si="529"/>
        <v>2242.8064702254205</v>
      </c>
      <c r="BA1392" s="140">
        <f t="shared" si="530"/>
        <v>9.0006212167312912E-5</v>
      </c>
      <c r="BB1392" s="140">
        <f t="shared" si="531"/>
        <v>0.92674919737968342</v>
      </c>
      <c r="BC1392" s="119">
        <f t="shared" si="532"/>
        <v>9.0006212167312912E-5</v>
      </c>
      <c r="BD1392" s="119" t="str">
        <f t="shared" si="533"/>
        <v/>
      </c>
      <c r="BE1392" s="119" t="str">
        <f t="shared" si="534"/>
        <v/>
      </c>
      <c r="BF1392" s="119">
        <f t="shared" si="535"/>
        <v>0</v>
      </c>
      <c r="BG1392" s="119">
        <f t="shared" si="536"/>
        <v>9.0006212167312912E-5</v>
      </c>
      <c r="BH1392" s="119" t="str">
        <f t="shared" si="537"/>
        <v/>
      </c>
      <c r="BM1392" s="134">
        <v>1363</v>
      </c>
      <c r="BN1392" s="119">
        <f t="shared" si="538"/>
        <v>7.1183766942671696</v>
      </c>
      <c r="BO1392" s="140">
        <f t="shared" si="539"/>
        <v>2.8358504147709095E-2</v>
      </c>
      <c r="BP1392" s="140">
        <f t="shared" si="540"/>
        <v>0.92674919737968353</v>
      </c>
      <c r="BQ1392" s="119">
        <f t="shared" si="541"/>
        <v>2.8358504147709095E-2</v>
      </c>
      <c r="BR1392" s="119" t="str">
        <f t="shared" si="542"/>
        <v/>
      </c>
      <c r="BS1392" s="119" t="str">
        <f t="shared" si="543"/>
        <v/>
      </c>
      <c r="BT1392" s="140">
        <f t="shared" si="544"/>
        <v>0</v>
      </c>
      <c r="BU1392" s="119">
        <f t="shared" si="545"/>
        <v>2.8358504147709095E-2</v>
      </c>
      <c r="BV1392" s="119" t="str">
        <f t="shared" si="546"/>
        <v/>
      </c>
      <c r="BZ1392" s="136">
        <f t="shared" si="528"/>
        <v>8.7680000000000788</v>
      </c>
      <c r="CA1392" s="119">
        <f t="shared" si="526"/>
        <v>0.26974469663997391</v>
      </c>
      <c r="CB1392" s="119">
        <f t="shared" si="527"/>
        <v>4.8306374698103838E-4</v>
      </c>
      <c r="CC1392" s="119" t="str">
        <f t="shared" si="524"/>
        <v/>
      </c>
      <c r="CD1392" s="121" t="str">
        <f t="shared" si="525"/>
        <v/>
      </c>
    </row>
    <row r="1393" spans="51:82" ht="20.100000000000001" customHeight="1" x14ac:dyDescent="0.25">
      <c r="AY1393" s="134">
        <v>1364</v>
      </c>
      <c r="AZ1393" s="119">
        <f t="shared" si="529"/>
        <v>2248.985000446427</v>
      </c>
      <c r="BA1393" s="140">
        <f t="shared" si="530"/>
        <v>8.9484255359048467E-5</v>
      </c>
      <c r="BB1393" s="140">
        <f t="shared" si="531"/>
        <v>0.92730369019499026</v>
      </c>
      <c r="BC1393" s="119">
        <f t="shared" si="532"/>
        <v>8.9484255359048467E-5</v>
      </c>
      <c r="BD1393" s="119" t="str">
        <f t="shared" si="533"/>
        <v/>
      </c>
      <c r="BE1393" s="119" t="str">
        <f t="shared" si="534"/>
        <v/>
      </c>
      <c r="BF1393" s="119">
        <f t="shared" si="535"/>
        <v>0</v>
      </c>
      <c r="BG1393" s="119">
        <f t="shared" si="536"/>
        <v>8.9484255359048467E-5</v>
      </c>
      <c r="BH1393" s="119" t="str">
        <f t="shared" si="537"/>
        <v/>
      </c>
      <c r="BM1393" s="134">
        <v>1364</v>
      </c>
      <c r="BN1393" s="119">
        <f t="shared" si="538"/>
        <v>7.1379865474194197</v>
      </c>
      <c r="BO1393" s="140">
        <f t="shared" si="539"/>
        <v>2.8194049784441615E-2</v>
      </c>
      <c r="BP1393" s="140">
        <f t="shared" si="540"/>
        <v>0.92730369019499026</v>
      </c>
      <c r="BQ1393" s="119">
        <f t="shared" si="541"/>
        <v>2.8194049784441615E-2</v>
      </c>
      <c r="BR1393" s="119" t="str">
        <f t="shared" si="542"/>
        <v/>
      </c>
      <c r="BS1393" s="119" t="str">
        <f t="shared" si="543"/>
        <v/>
      </c>
      <c r="BT1393" s="140">
        <f t="shared" si="544"/>
        <v>0</v>
      </c>
      <c r="BU1393" s="119">
        <f t="shared" si="545"/>
        <v>2.8194049784441615E-2</v>
      </c>
      <c r="BV1393" s="119" t="str">
        <f t="shared" si="546"/>
        <v/>
      </c>
      <c r="BZ1393" s="136">
        <f t="shared" si="528"/>
        <v>8.7744000000000781</v>
      </c>
      <c r="CA1393" s="119">
        <f t="shared" si="526"/>
        <v>0.26926163289299287</v>
      </c>
      <c r="CB1393" s="119">
        <f t="shared" si="527"/>
        <v>4.8239926080884121E-4</v>
      </c>
      <c r="CC1393" s="119" t="str">
        <f t="shared" si="524"/>
        <v/>
      </c>
      <c r="CD1393" s="121" t="str">
        <f t="shared" si="525"/>
        <v/>
      </c>
    </row>
    <row r="1394" spans="51:82" ht="20.100000000000001" customHeight="1" x14ac:dyDescent="0.25">
      <c r="AY1394" s="134">
        <v>1365</v>
      </c>
      <c r="AZ1394" s="119">
        <f t="shared" si="529"/>
        <v>2255.1635306674334</v>
      </c>
      <c r="BA1394" s="140">
        <f t="shared" si="530"/>
        <v>8.8963902007032687E-5</v>
      </c>
      <c r="BB1394" s="140">
        <f t="shared" si="531"/>
        <v>0.92785496303410619</v>
      </c>
      <c r="BC1394" s="119">
        <f t="shared" si="532"/>
        <v>8.8963902007032687E-5</v>
      </c>
      <c r="BD1394" s="119" t="str">
        <f t="shared" si="533"/>
        <v/>
      </c>
      <c r="BE1394" s="119" t="str">
        <f t="shared" si="534"/>
        <v/>
      </c>
      <c r="BF1394" s="119">
        <f t="shared" si="535"/>
        <v>0</v>
      </c>
      <c r="BG1394" s="119">
        <f t="shared" si="536"/>
        <v>8.8963902007032687E-5</v>
      </c>
      <c r="BH1394" s="119" t="str">
        <f t="shared" si="537"/>
        <v/>
      </c>
      <c r="BM1394" s="134">
        <v>1365</v>
      </c>
      <c r="BN1394" s="119">
        <f t="shared" si="538"/>
        <v>7.1575964005716699</v>
      </c>
      <c r="BO1394" s="140">
        <f t="shared" si="539"/>
        <v>2.8030100626532585E-2</v>
      </c>
      <c r="BP1394" s="140">
        <f t="shared" si="540"/>
        <v>0.92785496303410619</v>
      </c>
      <c r="BQ1394" s="119">
        <f t="shared" si="541"/>
        <v>2.8030100626532585E-2</v>
      </c>
      <c r="BR1394" s="119" t="str">
        <f t="shared" si="542"/>
        <v/>
      </c>
      <c r="BS1394" s="119" t="str">
        <f t="shared" si="543"/>
        <v/>
      </c>
      <c r="BT1394" s="140">
        <f t="shared" si="544"/>
        <v>0</v>
      </c>
      <c r="BU1394" s="119">
        <f t="shared" si="545"/>
        <v>2.8030100626532585E-2</v>
      </c>
      <c r="BV1394" s="119" t="str">
        <f t="shared" si="546"/>
        <v/>
      </c>
      <c r="BZ1394" s="136">
        <f t="shared" si="528"/>
        <v>8.7808000000000774</v>
      </c>
      <c r="CA1394" s="119">
        <f t="shared" si="526"/>
        <v>0.26877923363218403</v>
      </c>
      <c r="CB1394" s="119">
        <f t="shared" si="527"/>
        <v>4.8173504841997339E-4</v>
      </c>
      <c r="CC1394" s="119" t="str">
        <f t="shared" si="524"/>
        <v/>
      </c>
      <c r="CD1394" s="121" t="str">
        <f t="shared" si="525"/>
        <v/>
      </c>
    </row>
    <row r="1395" spans="51:82" ht="20.100000000000001" customHeight="1" x14ac:dyDescent="0.25">
      <c r="AY1395" s="134">
        <v>1366</v>
      </c>
      <c r="AZ1395" s="119">
        <f t="shared" si="529"/>
        <v>2261.3420608884398</v>
      </c>
      <c r="BA1395" s="140">
        <f t="shared" si="530"/>
        <v>8.8445159389885023E-5</v>
      </c>
      <c r="BB1395" s="140">
        <f t="shared" si="531"/>
        <v>0.9284030258265813</v>
      </c>
      <c r="BC1395" s="119">
        <f t="shared" si="532"/>
        <v>8.8445159389885023E-5</v>
      </c>
      <c r="BD1395" s="119" t="str">
        <f t="shared" si="533"/>
        <v/>
      </c>
      <c r="BE1395" s="119" t="str">
        <f t="shared" si="534"/>
        <v/>
      </c>
      <c r="BF1395" s="119">
        <f t="shared" si="535"/>
        <v>0</v>
      </c>
      <c r="BG1395" s="119">
        <f t="shared" si="536"/>
        <v>8.8445159389885023E-5</v>
      </c>
      <c r="BH1395" s="119" t="str">
        <f t="shared" si="537"/>
        <v/>
      </c>
      <c r="BM1395" s="134">
        <v>1366</v>
      </c>
      <c r="BN1395" s="119">
        <f t="shared" si="538"/>
        <v>7.1772062537239236</v>
      </c>
      <c r="BO1395" s="140">
        <f t="shared" si="539"/>
        <v>2.7866658967276529E-2</v>
      </c>
      <c r="BP1395" s="140">
        <f t="shared" si="540"/>
        <v>0.92840302582658141</v>
      </c>
      <c r="BQ1395" s="119">
        <f t="shared" si="541"/>
        <v>2.7866658967276529E-2</v>
      </c>
      <c r="BR1395" s="119" t="str">
        <f t="shared" si="542"/>
        <v/>
      </c>
      <c r="BS1395" s="119" t="str">
        <f t="shared" si="543"/>
        <v/>
      </c>
      <c r="BT1395" s="140">
        <f t="shared" si="544"/>
        <v>0</v>
      </c>
      <c r="BU1395" s="119">
        <f t="shared" si="545"/>
        <v>2.7866658967276529E-2</v>
      </c>
      <c r="BV1395" s="119" t="str">
        <f t="shared" si="546"/>
        <v/>
      </c>
      <c r="BZ1395" s="136">
        <f t="shared" si="528"/>
        <v>8.7872000000000767</v>
      </c>
      <c r="CA1395" s="119">
        <f t="shared" si="526"/>
        <v>0.26829749858376406</v>
      </c>
      <c r="CB1395" s="119">
        <f t="shared" si="527"/>
        <v>4.8107111213352427E-4</v>
      </c>
      <c r="CC1395" s="119" t="str">
        <f t="shared" si="524"/>
        <v/>
      </c>
      <c r="CD1395" s="121" t="str">
        <f t="shared" si="525"/>
        <v/>
      </c>
    </row>
    <row r="1396" spans="51:82" ht="20.100000000000001" customHeight="1" x14ac:dyDescent="0.25">
      <c r="AY1396" s="134">
        <v>1367</v>
      </c>
      <c r="AZ1396" s="119">
        <f t="shared" si="529"/>
        <v>2267.5205911094481</v>
      </c>
      <c r="BA1396" s="140">
        <f t="shared" si="530"/>
        <v>8.7928034666752246E-5</v>
      </c>
      <c r="BB1396" s="140">
        <f t="shared" si="531"/>
        <v>0.92894788854656785</v>
      </c>
      <c r="BC1396" s="119">
        <f t="shared" si="532"/>
        <v>8.7928034666752246E-5</v>
      </c>
      <c r="BD1396" s="119" t="str">
        <f t="shared" si="533"/>
        <v/>
      </c>
      <c r="BE1396" s="119" t="str">
        <f t="shared" si="534"/>
        <v/>
      </c>
      <c r="BF1396" s="119">
        <f t="shared" si="535"/>
        <v>0</v>
      </c>
      <c r="BG1396" s="119">
        <f t="shared" si="536"/>
        <v>8.7928034666752246E-5</v>
      </c>
      <c r="BH1396" s="119" t="str">
        <f t="shared" si="537"/>
        <v/>
      </c>
      <c r="BM1396" s="134">
        <v>1367</v>
      </c>
      <c r="BN1396" s="119">
        <f t="shared" si="538"/>
        <v>7.1968161068761738</v>
      </c>
      <c r="BO1396" s="140">
        <f t="shared" si="539"/>
        <v>2.7703727062325583E-2</v>
      </c>
      <c r="BP1396" s="140">
        <f t="shared" si="540"/>
        <v>0.92894788854656785</v>
      </c>
      <c r="BQ1396" s="119">
        <f t="shared" si="541"/>
        <v>2.7703727062325583E-2</v>
      </c>
      <c r="BR1396" s="119" t="str">
        <f t="shared" si="542"/>
        <v/>
      </c>
      <c r="BS1396" s="119" t="str">
        <f t="shared" si="543"/>
        <v/>
      </c>
      <c r="BT1396" s="140">
        <f t="shared" si="544"/>
        <v>0</v>
      </c>
      <c r="BU1396" s="119">
        <f t="shared" si="545"/>
        <v>2.7703727062325583E-2</v>
      </c>
      <c r="BV1396" s="119" t="str">
        <f t="shared" si="546"/>
        <v/>
      </c>
      <c r="BZ1396" s="136">
        <f t="shared" si="528"/>
        <v>8.793600000000076</v>
      </c>
      <c r="CA1396" s="119">
        <f t="shared" si="526"/>
        <v>0.26781642747163054</v>
      </c>
      <c r="CB1396" s="119">
        <f t="shared" si="527"/>
        <v>4.8040745425798059E-4</v>
      </c>
      <c r="CC1396" s="119" t="str">
        <f t="shared" si="524"/>
        <v/>
      </c>
      <c r="CD1396" s="121" t="str">
        <f t="shared" si="525"/>
        <v/>
      </c>
    </row>
    <row r="1397" spans="51:82" ht="20.100000000000001" customHeight="1" x14ac:dyDescent="0.25">
      <c r="AY1397" s="134">
        <v>1368</v>
      </c>
      <c r="AZ1397" s="119">
        <f t="shared" si="529"/>
        <v>2273.6991213304545</v>
      </c>
      <c r="BA1397" s="140">
        <f t="shared" si="530"/>
        <v>8.7412534877549149E-5</v>
      </c>
      <c r="BB1397" s="140">
        <f t="shared" si="531"/>
        <v>0.92948956121208193</v>
      </c>
      <c r="BC1397" s="119">
        <f t="shared" si="532"/>
        <v>8.7412534877549149E-5</v>
      </c>
      <c r="BD1397" s="119" t="str">
        <f t="shared" si="533"/>
        <v/>
      </c>
      <c r="BE1397" s="119" t="str">
        <f t="shared" si="534"/>
        <v/>
      </c>
      <c r="BF1397" s="119">
        <f t="shared" si="535"/>
        <v>0</v>
      </c>
      <c r="BG1397" s="119">
        <f t="shared" si="536"/>
        <v>8.7412534877549149E-5</v>
      </c>
      <c r="BH1397" s="119" t="str">
        <f t="shared" si="537"/>
        <v/>
      </c>
      <c r="BM1397" s="134">
        <v>1368</v>
      </c>
      <c r="BN1397" s="119">
        <f t="shared" si="538"/>
        <v>7.216425960028424</v>
      </c>
      <c r="BO1397" s="140">
        <f t="shared" si="539"/>
        <v>2.7541307129764884E-2</v>
      </c>
      <c r="BP1397" s="140">
        <f t="shared" si="540"/>
        <v>0.92948956121208193</v>
      </c>
      <c r="BQ1397" s="119">
        <f t="shared" si="541"/>
        <v>2.7541307129764884E-2</v>
      </c>
      <c r="BR1397" s="119" t="str">
        <f t="shared" si="542"/>
        <v/>
      </c>
      <c r="BS1397" s="119" t="str">
        <f t="shared" si="543"/>
        <v/>
      </c>
      <c r="BT1397" s="140">
        <f t="shared" si="544"/>
        <v>0</v>
      </c>
      <c r="BU1397" s="119">
        <f t="shared" si="545"/>
        <v>2.7541307129764884E-2</v>
      </c>
      <c r="BV1397" s="119" t="str">
        <f t="shared" si="546"/>
        <v/>
      </c>
      <c r="BZ1397" s="136">
        <f t="shared" si="528"/>
        <v>8.8000000000000753</v>
      </c>
      <c r="CA1397" s="119">
        <f t="shared" si="526"/>
        <v>0.26733602001737256</v>
      </c>
      <c r="CB1397" s="119">
        <f t="shared" si="527"/>
        <v>4.7974407709222566E-4</v>
      </c>
      <c r="CC1397" s="119" t="str">
        <f t="shared" si="524"/>
        <v/>
      </c>
      <c r="CD1397" s="121" t="str">
        <f t="shared" si="525"/>
        <v/>
      </c>
    </row>
    <row r="1398" spans="51:82" ht="20.100000000000001" customHeight="1" x14ac:dyDescent="0.25">
      <c r="AY1398" s="134">
        <v>1369</v>
      </c>
      <c r="AZ1398" s="119">
        <f t="shared" si="529"/>
        <v>2279.877651551461</v>
      </c>
      <c r="BA1398" s="140">
        <f t="shared" si="530"/>
        <v>8.6898666943205423E-5</v>
      </c>
      <c r="BB1398" s="140">
        <f t="shared" si="531"/>
        <v>0.9300280538842689</v>
      </c>
      <c r="BC1398" s="119">
        <f t="shared" si="532"/>
        <v>8.6898666943205423E-5</v>
      </c>
      <c r="BD1398" s="119" t="str">
        <f t="shared" si="533"/>
        <v/>
      </c>
      <c r="BE1398" s="119" t="str">
        <f t="shared" si="534"/>
        <v/>
      </c>
      <c r="BF1398" s="119">
        <f t="shared" si="535"/>
        <v>0</v>
      </c>
      <c r="BG1398" s="119">
        <f t="shared" si="536"/>
        <v>8.6898666943205423E-5</v>
      </c>
      <c r="BH1398" s="119" t="str">
        <f t="shared" si="537"/>
        <v/>
      </c>
      <c r="BM1398" s="134">
        <v>1369</v>
      </c>
      <c r="BN1398" s="119">
        <f t="shared" si="538"/>
        <v>7.2360358131806741</v>
      </c>
      <c r="BO1398" s="140">
        <f t="shared" si="539"/>
        <v>2.7379401350190777E-2</v>
      </c>
      <c r="BP1398" s="140">
        <f t="shared" si="540"/>
        <v>0.9300280538842689</v>
      </c>
      <c r="BQ1398" s="119">
        <f t="shared" si="541"/>
        <v>2.7379401350190777E-2</v>
      </c>
      <c r="BR1398" s="119" t="str">
        <f t="shared" si="542"/>
        <v/>
      </c>
      <c r="BS1398" s="119" t="str">
        <f t="shared" si="543"/>
        <v/>
      </c>
      <c r="BT1398" s="140">
        <f t="shared" si="544"/>
        <v>0</v>
      </c>
      <c r="BU1398" s="119">
        <f t="shared" si="545"/>
        <v>2.7379401350190777E-2</v>
      </c>
      <c r="BV1398" s="119" t="str">
        <f t="shared" si="546"/>
        <v/>
      </c>
      <c r="BZ1398" s="136">
        <f t="shared" si="528"/>
        <v>8.8064000000000746</v>
      </c>
      <c r="CA1398" s="119">
        <f t="shared" si="526"/>
        <v>0.26685627594028033</v>
      </c>
      <c r="CB1398" s="119">
        <f t="shared" si="527"/>
        <v>4.7908098292381851E-4</v>
      </c>
      <c r="CC1398" s="119" t="str">
        <f t="shared" si="524"/>
        <v/>
      </c>
      <c r="CD1398" s="121" t="str">
        <f t="shared" si="525"/>
        <v/>
      </c>
    </row>
    <row r="1399" spans="51:82" ht="20.100000000000001" customHeight="1" x14ac:dyDescent="0.25">
      <c r="AY1399" s="134">
        <v>1370</v>
      </c>
      <c r="AZ1399" s="119">
        <f t="shared" si="529"/>
        <v>2286.0561817724674</v>
      </c>
      <c r="BA1399" s="140">
        <f t="shared" si="530"/>
        <v>8.6386437665922231E-5</v>
      </c>
      <c r="BB1399" s="140">
        <f t="shared" si="531"/>
        <v>0.93056337666666833</v>
      </c>
      <c r="BC1399" s="119">
        <f t="shared" si="532"/>
        <v>8.6386437665922231E-5</v>
      </c>
      <c r="BD1399" s="119" t="str">
        <f t="shared" si="533"/>
        <v/>
      </c>
      <c r="BE1399" s="119" t="str">
        <f t="shared" si="534"/>
        <v/>
      </c>
      <c r="BF1399" s="119">
        <f t="shared" si="535"/>
        <v>0</v>
      </c>
      <c r="BG1399" s="119">
        <f t="shared" si="536"/>
        <v>8.6386437665922231E-5</v>
      </c>
      <c r="BH1399" s="119" t="str">
        <f t="shared" si="537"/>
        <v/>
      </c>
      <c r="BM1399" s="134">
        <v>1370</v>
      </c>
      <c r="BN1399" s="119">
        <f t="shared" si="538"/>
        <v>7.2556456663329278</v>
      </c>
      <c r="BO1399" s="140">
        <f t="shared" si="539"/>
        <v>2.721801186679141E-2</v>
      </c>
      <c r="BP1399" s="140">
        <f t="shared" si="540"/>
        <v>0.93056337666666833</v>
      </c>
      <c r="BQ1399" s="119">
        <f t="shared" si="541"/>
        <v>2.721801186679141E-2</v>
      </c>
      <c r="BR1399" s="119" t="str">
        <f t="shared" si="542"/>
        <v/>
      </c>
      <c r="BS1399" s="119" t="str">
        <f t="shared" si="543"/>
        <v/>
      </c>
      <c r="BT1399" s="140">
        <f t="shared" si="544"/>
        <v>0</v>
      </c>
      <c r="BU1399" s="119">
        <f t="shared" si="545"/>
        <v>2.721801186679141E-2</v>
      </c>
      <c r="BV1399" s="119" t="str">
        <f t="shared" si="546"/>
        <v/>
      </c>
      <c r="BZ1399" s="136">
        <f t="shared" si="528"/>
        <v>8.8128000000000739</v>
      </c>
      <c r="CA1399" s="119">
        <f t="shared" si="526"/>
        <v>0.26637719495735651</v>
      </c>
      <c r="CB1399" s="119">
        <f t="shared" si="527"/>
        <v>4.7841817403093678E-4</v>
      </c>
      <c r="CC1399" s="119" t="str">
        <f t="shared" si="524"/>
        <v/>
      </c>
      <c r="CD1399" s="121" t="str">
        <f t="shared" si="525"/>
        <v/>
      </c>
    </row>
    <row r="1400" spans="51:82" ht="20.100000000000001" customHeight="1" x14ac:dyDescent="0.25">
      <c r="AY1400" s="134">
        <v>1371</v>
      </c>
      <c r="AZ1400" s="119">
        <f t="shared" si="529"/>
        <v>2292.2347119934739</v>
      </c>
      <c r="BA1400" s="140">
        <f t="shared" si="530"/>
        <v>8.5875853729435847E-5</v>
      </c>
      <c r="BB1400" s="140">
        <f t="shared" si="531"/>
        <v>0.931095539704481</v>
      </c>
      <c r="BC1400" s="119">
        <f t="shared" si="532"/>
        <v>8.5875853729435847E-5</v>
      </c>
      <c r="BD1400" s="119" t="str">
        <f t="shared" si="533"/>
        <v/>
      </c>
      <c r="BE1400" s="119" t="str">
        <f t="shared" si="534"/>
        <v/>
      </c>
      <c r="BF1400" s="119">
        <f t="shared" si="535"/>
        <v>0</v>
      </c>
      <c r="BG1400" s="119">
        <f t="shared" si="536"/>
        <v>8.5875853729435847E-5</v>
      </c>
      <c r="BH1400" s="119" t="str">
        <f t="shared" si="537"/>
        <v/>
      </c>
      <c r="BM1400" s="134">
        <v>1371</v>
      </c>
      <c r="BN1400" s="119">
        <f t="shared" si="538"/>
        <v>7.275255519485178</v>
      </c>
      <c r="BO1400" s="140">
        <f t="shared" si="539"/>
        <v>2.7057140785429985E-2</v>
      </c>
      <c r="BP1400" s="140">
        <f t="shared" si="540"/>
        <v>0.931095539704481</v>
      </c>
      <c r="BQ1400" s="119">
        <f t="shared" si="541"/>
        <v>2.7057140785429985E-2</v>
      </c>
      <c r="BR1400" s="119" t="str">
        <f t="shared" si="542"/>
        <v/>
      </c>
      <c r="BS1400" s="119" t="str">
        <f t="shared" si="543"/>
        <v/>
      </c>
      <c r="BT1400" s="140">
        <f t="shared" si="544"/>
        <v>0</v>
      </c>
      <c r="BU1400" s="119">
        <f t="shared" si="545"/>
        <v>2.7057140785429985E-2</v>
      </c>
      <c r="BV1400" s="119" t="str">
        <f t="shared" si="546"/>
        <v/>
      </c>
      <c r="BZ1400" s="136">
        <f t="shared" si="528"/>
        <v>8.8192000000000732</v>
      </c>
      <c r="CA1400" s="119">
        <f t="shared" si="526"/>
        <v>0.26589877678332557</v>
      </c>
      <c r="CB1400" s="119">
        <f t="shared" si="527"/>
        <v>4.777556526821547E-4</v>
      </c>
      <c r="CC1400" s="119" t="str">
        <f t="shared" si="524"/>
        <v/>
      </c>
      <c r="CD1400" s="121" t="str">
        <f t="shared" si="525"/>
        <v/>
      </c>
    </row>
    <row r="1401" spans="51:82" ht="20.100000000000001" customHeight="1" x14ac:dyDescent="0.25">
      <c r="AY1401" s="134">
        <v>1372</v>
      </c>
      <c r="AZ1401" s="119">
        <f t="shared" si="529"/>
        <v>2298.4132422144803</v>
      </c>
      <c r="BA1401" s="140">
        <f t="shared" si="530"/>
        <v>8.5366921699289708E-5</v>
      </c>
      <c r="BB1401" s="140">
        <f t="shared" si="531"/>
        <v>0.93162455318383819</v>
      </c>
      <c r="BC1401" s="119">
        <f t="shared" si="532"/>
        <v>8.5366921699289708E-5</v>
      </c>
      <c r="BD1401" s="119" t="str">
        <f t="shared" si="533"/>
        <v/>
      </c>
      <c r="BE1401" s="119" t="str">
        <f t="shared" si="534"/>
        <v/>
      </c>
      <c r="BF1401" s="119">
        <f t="shared" si="535"/>
        <v>0</v>
      </c>
      <c r="BG1401" s="119">
        <f t="shared" si="536"/>
        <v>8.5366921699289708E-5</v>
      </c>
      <c r="BH1401" s="119" t="str">
        <f t="shared" si="537"/>
        <v/>
      </c>
      <c r="BM1401" s="134">
        <v>1372</v>
      </c>
      <c r="BN1401" s="119">
        <f t="shared" si="538"/>
        <v>7.2948653726374282</v>
      </c>
      <c r="BO1401" s="140">
        <f t="shared" si="539"/>
        <v>2.689679017473022E-2</v>
      </c>
      <c r="BP1401" s="140">
        <f t="shared" si="540"/>
        <v>0.9316245531838383</v>
      </c>
      <c r="BQ1401" s="119">
        <f t="shared" si="541"/>
        <v>2.689679017473022E-2</v>
      </c>
      <c r="BR1401" s="119" t="str">
        <f t="shared" si="542"/>
        <v/>
      </c>
      <c r="BS1401" s="119" t="str">
        <f t="shared" si="543"/>
        <v/>
      </c>
      <c r="BT1401" s="140">
        <f t="shared" si="544"/>
        <v>0</v>
      </c>
      <c r="BU1401" s="119">
        <f t="shared" si="545"/>
        <v>2.689679017473022E-2</v>
      </c>
      <c r="BV1401" s="119" t="str">
        <f t="shared" si="546"/>
        <v/>
      </c>
      <c r="BZ1401" s="136">
        <f t="shared" si="528"/>
        <v>8.8256000000000725</v>
      </c>
      <c r="CA1401" s="119">
        <f t="shared" si="526"/>
        <v>0.26542102113064342</v>
      </c>
      <c r="CB1401" s="119">
        <f t="shared" si="527"/>
        <v>4.7709342113561037E-4</v>
      </c>
      <c r="CC1401" s="119" t="str">
        <f t="shared" si="524"/>
        <v/>
      </c>
      <c r="CD1401" s="121" t="str">
        <f t="shared" si="525"/>
        <v/>
      </c>
    </row>
    <row r="1402" spans="51:82" ht="20.100000000000001" customHeight="1" x14ac:dyDescent="0.25">
      <c r="AY1402" s="134">
        <v>1373</v>
      </c>
      <c r="AZ1402" s="119">
        <f t="shared" si="529"/>
        <v>2304.5917724354867</v>
      </c>
      <c r="BA1402" s="140">
        <f t="shared" si="530"/>
        <v>8.4859648023113816E-5</v>
      </c>
      <c r="BB1402" s="140">
        <f t="shared" si="531"/>
        <v>0.93215042733107245</v>
      </c>
      <c r="BC1402" s="119">
        <f t="shared" si="532"/>
        <v>8.4859648023113816E-5</v>
      </c>
      <c r="BD1402" s="119" t="str">
        <f t="shared" si="533"/>
        <v/>
      </c>
      <c r="BE1402" s="119" t="str">
        <f t="shared" si="534"/>
        <v/>
      </c>
      <c r="BF1402" s="119">
        <f t="shared" si="535"/>
        <v>0</v>
      </c>
      <c r="BG1402" s="119">
        <f t="shared" si="536"/>
        <v>8.4859648023113816E-5</v>
      </c>
      <c r="BH1402" s="119" t="str">
        <f t="shared" si="537"/>
        <v/>
      </c>
      <c r="BM1402" s="134">
        <v>1373</v>
      </c>
      <c r="BN1402" s="119">
        <f t="shared" si="538"/>
        <v>7.3144752257896783</v>
      </c>
      <c r="BO1402" s="140">
        <f t="shared" si="539"/>
        <v>2.6736962066164598E-2</v>
      </c>
      <c r="BP1402" s="140">
        <f t="shared" si="540"/>
        <v>0.93215042733107256</v>
      </c>
      <c r="BQ1402" s="119">
        <f t="shared" si="541"/>
        <v>2.6736962066164598E-2</v>
      </c>
      <c r="BR1402" s="119" t="str">
        <f t="shared" si="542"/>
        <v/>
      </c>
      <c r="BS1402" s="119" t="str">
        <f t="shared" si="543"/>
        <v/>
      </c>
      <c r="BT1402" s="140">
        <f t="shared" si="544"/>
        <v>0</v>
      </c>
      <c r="BU1402" s="119">
        <f t="shared" si="545"/>
        <v>2.6736962066164598E-2</v>
      </c>
      <c r="BV1402" s="119" t="str">
        <f t="shared" si="546"/>
        <v/>
      </c>
      <c r="BZ1402" s="136">
        <f t="shared" si="528"/>
        <v>8.8320000000000718</v>
      </c>
      <c r="CA1402" s="119">
        <f t="shared" si="526"/>
        <v>0.26494392770950781</v>
      </c>
      <c r="CB1402" s="119">
        <f t="shared" si="527"/>
        <v>4.7643148163839522E-4</v>
      </c>
      <c r="CC1402" s="119" t="str">
        <f t="shared" si="524"/>
        <v/>
      </c>
      <c r="CD1402" s="121" t="str">
        <f t="shared" si="525"/>
        <v/>
      </c>
    </row>
    <row r="1403" spans="51:82" ht="20.100000000000001" customHeight="1" x14ac:dyDescent="0.25">
      <c r="AY1403" s="134">
        <v>1374</v>
      </c>
      <c r="AZ1403" s="119">
        <f t="shared" si="529"/>
        <v>2310.7703026564932</v>
      </c>
      <c r="BA1403" s="140">
        <f t="shared" si="530"/>
        <v>8.4354039030912114E-5</v>
      </c>
      <c r="BB1403" s="140">
        <f t="shared" si="531"/>
        <v>0.93267317241198922</v>
      </c>
      <c r="BC1403" s="119">
        <f t="shared" si="532"/>
        <v>8.4354039030912114E-5</v>
      </c>
      <c r="BD1403" s="119" t="str">
        <f t="shared" si="533"/>
        <v/>
      </c>
      <c r="BE1403" s="119" t="str">
        <f t="shared" si="534"/>
        <v/>
      </c>
      <c r="BF1403" s="119">
        <f t="shared" si="535"/>
        <v>0</v>
      </c>
      <c r="BG1403" s="119">
        <f t="shared" si="536"/>
        <v>8.4354039030912114E-5</v>
      </c>
      <c r="BH1403" s="119" t="str">
        <f t="shared" si="537"/>
        <v/>
      </c>
      <c r="BM1403" s="134">
        <v>1374</v>
      </c>
      <c r="BN1403" s="119">
        <f t="shared" si="538"/>
        <v>7.3340850789419321</v>
      </c>
      <c r="BO1403" s="140">
        <f t="shared" si="539"/>
        <v>2.6577658454144799E-2</v>
      </c>
      <c r="BP1403" s="140">
        <f t="shared" si="540"/>
        <v>0.93267317241198944</v>
      </c>
      <c r="BQ1403" s="119">
        <f t="shared" si="541"/>
        <v>2.6577658454144799E-2</v>
      </c>
      <c r="BR1403" s="119" t="str">
        <f t="shared" si="542"/>
        <v/>
      </c>
      <c r="BS1403" s="119" t="str">
        <f t="shared" si="543"/>
        <v/>
      </c>
      <c r="BT1403" s="140">
        <f t="shared" si="544"/>
        <v>0</v>
      </c>
      <c r="BU1403" s="119">
        <f t="shared" si="545"/>
        <v>2.6577658454144799E-2</v>
      </c>
      <c r="BV1403" s="119" t="str">
        <f t="shared" si="546"/>
        <v/>
      </c>
      <c r="BZ1403" s="136">
        <f t="shared" si="528"/>
        <v>8.8384000000000711</v>
      </c>
      <c r="CA1403" s="119">
        <f t="shared" si="526"/>
        <v>0.26446749622786941</v>
      </c>
      <c r="CB1403" s="119">
        <f t="shared" si="527"/>
        <v>4.7576983642927395E-4</v>
      </c>
      <c r="CC1403" s="119" t="str">
        <f t="shared" si="524"/>
        <v/>
      </c>
      <c r="CD1403" s="121" t="str">
        <f t="shared" si="525"/>
        <v/>
      </c>
    </row>
    <row r="1404" spans="51:82" ht="20.100000000000001" customHeight="1" x14ac:dyDescent="0.25">
      <c r="AY1404" s="134">
        <v>1375</v>
      </c>
      <c r="AZ1404" s="119">
        <f t="shared" si="529"/>
        <v>2316.9488328775014</v>
      </c>
      <c r="BA1404" s="140">
        <f t="shared" si="530"/>
        <v>8.3850100935357625E-5</v>
      </c>
      <c r="BB1404" s="140">
        <f t="shared" si="531"/>
        <v>0.93319279873114203</v>
      </c>
      <c r="BC1404" s="119">
        <f t="shared" si="532"/>
        <v>8.3850100935357625E-5</v>
      </c>
      <c r="BD1404" s="119" t="str">
        <f t="shared" si="533"/>
        <v/>
      </c>
      <c r="BE1404" s="119" t="str">
        <f t="shared" si="534"/>
        <v/>
      </c>
      <c r="BF1404" s="119">
        <f t="shared" si="535"/>
        <v>0</v>
      </c>
      <c r="BG1404" s="119">
        <f t="shared" si="536"/>
        <v>8.3850100935357625E-5</v>
      </c>
      <c r="BH1404" s="119" t="str">
        <f t="shared" si="537"/>
        <v/>
      </c>
      <c r="BM1404" s="134">
        <v>1375</v>
      </c>
      <c r="BN1404" s="119">
        <f t="shared" si="538"/>
        <v>7.3536949320941822</v>
      </c>
      <c r="BO1404" s="140">
        <f t="shared" si="539"/>
        <v>2.641888129611485E-2</v>
      </c>
      <c r="BP1404" s="140">
        <f t="shared" si="540"/>
        <v>0.93319279873114203</v>
      </c>
      <c r="BQ1404" s="119">
        <f t="shared" si="541"/>
        <v>2.641888129611485E-2</v>
      </c>
      <c r="BR1404" s="119" t="str">
        <f t="shared" si="542"/>
        <v/>
      </c>
      <c r="BS1404" s="119" t="str">
        <f t="shared" si="543"/>
        <v/>
      </c>
      <c r="BT1404" s="140">
        <f t="shared" si="544"/>
        <v>0</v>
      </c>
      <c r="BU1404" s="119">
        <f t="shared" si="545"/>
        <v>2.641888129611485E-2</v>
      </c>
      <c r="BV1404" s="119" t="str">
        <f t="shared" si="546"/>
        <v/>
      </c>
      <c r="BZ1404" s="136">
        <f t="shared" si="528"/>
        <v>8.8448000000000704</v>
      </c>
      <c r="CA1404" s="119">
        <f t="shared" si="526"/>
        <v>0.26399172639144014</v>
      </c>
      <c r="CB1404" s="119">
        <f t="shared" si="527"/>
        <v>4.7510848773557601E-4</v>
      </c>
      <c r="CC1404" s="119" t="str">
        <f t="shared" si="524"/>
        <v/>
      </c>
      <c r="CD1404" s="121" t="str">
        <f t="shared" si="525"/>
        <v/>
      </c>
    </row>
    <row r="1405" spans="51:82" ht="20.100000000000001" customHeight="1" x14ac:dyDescent="0.25">
      <c r="AY1405" s="134">
        <v>1376</v>
      </c>
      <c r="AZ1405" s="119">
        <f t="shared" si="529"/>
        <v>2323.1273630985079</v>
      </c>
      <c r="BA1405" s="140">
        <f t="shared" si="530"/>
        <v>8.334783983209536E-5</v>
      </c>
      <c r="BB1405" s="140">
        <f t="shared" si="531"/>
        <v>0.93370931663110701</v>
      </c>
      <c r="BC1405" s="119">
        <f t="shared" si="532"/>
        <v>8.334783983209536E-5</v>
      </c>
      <c r="BD1405" s="119" t="str">
        <f t="shared" si="533"/>
        <v/>
      </c>
      <c r="BE1405" s="119" t="str">
        <f t="shared" si="534"/>
        <v/>
      </c>
      <c r="BF1405" s="119">
        <f t="shared" si="535"/>
        <v>0</v>
      </c>
      <c r="BG1405" s="119">
        <f t="shared" si="536"/>
        <v>8.334783983209536E-5</v>
      </c>
      <c r="BH1405" s="119" t="str">
        <f t="shared" si="537"/>
        <v/>
      </c>
      <c r="BM1405" s="134">
        <v>1376</v>
      </c>
      <c r="BN1405" s="119">
        <f t="shared" si="538"/>
        <v>7.3733047852464324</v>
      </c>
      <c r="BO1405" s="140">
        <f t="shared" si="539"/>
        <v>2.6260632512646237E-2</v>
      </c>
      <c r="BP1405" s="140">
        <f t="shared" si="540"/>
        <v>0.93370931663110701</v>
      </c>
      <c r="BQ1405" s="119">
        <f t="shared" si="541"/>
        <v>2.6260632512646237E-2</v>
      </c>
      <c r="BR1405" s="119" t="str">
        <f t="shared" si="542"/>
        <v/>
      </c>
      <c r="BS1405" s="119" t="str">
        <f t="shared" si="543"/>
        <v/>
      </c>
      <c r="BT1405" s="140">
        <f t="shared" si="544"/>
        <v>0</v>
      </c>
      <c r="BU1405" s="119">
        <f t="shared" si="545"/>
        <v>2.6260632512646237E-2</v>
      </c>
      <c r="BV1405" s="119" t="str">
        <f t="shared" si="546"/>
        <v/>
      </c>
      <c r="BZ1405" s="136">
        <f t="shared" si="528"/>
        <v>8.8512000000000697</v>
      </c>
      <c r="CA1405" s="119">
        <f t="shared" si="526"/>
        <v>0.26351661790370456</v>
      </c>
      <c r="CB1405" s="119">
        <f t="shared" si="527"/>
        <v>4.7444743777597109E-4</v>
      </c>
      <c r="CC1405" s="119" t="str">
        <f t="shared" ref="CC1405:CC1468" si="547">IF(CA1405&lt;(1-$BY$26),CB1405,"")</f>
        <v/>
      </c>
      <c r="CD1405" s="121" t="str">
        <f t="shared" ref="CD1405:CD1468" si="548">IF(CA1405&lt;(1-$BY$32),CB1405,"")</f>
        <v/>
      </c>
    </row>
    <row r="1406" spans="51:82" ht="20.100000000000001" customHeight="1" x14ac:dyDescent="0.25">
      <c r="AY1406" s="134">
        <v>1377</v>
      </c>
      <c r="AZ1406" s="119">
        <f t="shared" si="529"/>
        <v>2329.3058933195143</v>
      </c>
      <c r="BA1406" s="140">
        <f t="shared" si="530"/>
        <v>8.2847261700051957E-5</v>
      </c>
      <c r="BB1406" s="140">
        <f t="shared" si="531"/>
        <v>0.93422273649176257</v>
      </c>
      <c r="BC1406" s="119">
        <f t="shared" si="532"/>
        <v>8.2847261700051957E-5</v>
      </c>
      <c r="BD1406" s="119" t="str">
        <f t="shared" si="533"/>
        <v/>
      </c>
      <c r="BE1406" s="119" t="str">
        <f t="shared" si="534"/>
        <v/>
      </c>
      <c r="BF1406" s="119">
        <f t="shared" si="535"/>
        <v>0</v>
      </c>
      <c r="BG1406" s="119">
        <f t="shared" si="536"/>
        <v>8.2847261700051957E-5</v>
      </c>
      <c r="BH1406" s="119" t="str">
        <f t="shared" si="537"/>
        <v/>
      </c>
      <c r="BM1406" s="134">
        <v>1377</v>
      </c>
      <c r="BN1406" s="119">
        <f t="shared" si="538"/>
        <v>7.3929146383986861</v>
      </c>
      <c r="BO1406" s="140">
        <f t="shared" si="539"/>
        <v>2.6102913987535774E-2</v>
      </c>
      <c r="BP1406" s="140">
        <f t="shared" si="540"/>
        <v>0.93422273649176257</v>
      </c>
      <c r="BQ1406" s="119">
        <f t="shared" si="541"/>
        <v>2.6102913987535774E-2</v>
      </c>
      <c r="BR1406" s="119" t="str">
        <f t="shared" si="542"/>
        <v/>
      </c>
      <c r="BS1406" s="119" t="str">
        <f t="shared" si="543"/>
        <v/>
      </c>
      <c r="BT1406" s="140">
        <f t="shared" si="544"/>
        <v>0</v>
      </c>
      <c r="BU1406" s="119">
        <f t="shared" si="545"/>
        <v>2.6102913987535774E-2</v>
      </c>
      <c r="BV1406" s="119" t="str">
        <f t="shared" si="546"/>
        <v/>
      </c>
      <c r="BZ1406" s="136">
        <f t="shared" si="528"/>
        <v>8.857600000000069</v>
      </c>
      <c r="CA1406" s="119">
        <f t="shared" si="526"/>
        <v>0.26304217046592859</v>
      </c>
      <c r="CB1406" s="119">
        <f t="shared" si="527"/>
        <v>4.7378668875797114E-4</v>
      </c>
      <c r="CC1406" s="119" t="str">
        <f t="shared" si="547"/>
        <v/>
      </c>
      <c r="CD1406" s="121" t="str">
        <f t="shared" si="548"/>
        <v/>
      </c>
    </row>
    <row r="1407" spans="51:82" ht="20.100000000000001" customHeight="1" x14ac:dyDescent="0.25">
      <c r="AY1407" s="134">
        <v>1378</v>
      </c>
      <c r="AZ1407" s="119">
        <f t="shared" si="529"/>
        <v>2335.4844235405208</v>
      </c>
      <c r="BA1407" s="140">
        <f t="shared" si="530"/>
        <v>8.2348372401753577E-5</v>
      </c>
      <c r="BB1407" s="140">
        <f t="shared" si="531"/>
        <v>0.93473306872956785</v>
      </c>
      <c r="BC1407" s="119">
        <f t="shared" si="532"/>
        <v>8.2348372401753577E-5</v>
      </c>
      <c r="BD1407" s="119" t="str">
        <f t="shared" si="533"/>
        <v/>
      </c>
      <c r="BE1407" s="119" t="str">
        <f t="shared" si="534"/>
        <v/>
      </c>
      <c r="BF1407" s="119">
        <f t="shared" si="535"/>
        <v>0</v>
      </c>
      <c r="BG1407" s="119">
        <f t="shared" si="536"/>
        <v>8.2348372401753577E-5</v>
      </c>
      <c r="BH1407" s="119" t="str">
        <f t="shared" si="537"/>
        <v/>
      </c>
      <c r="BM1407" s="134">
        <v>1378</v>
      </c>
      <c r="BN1407" s="119">
        <f t="shared" si="538"/>
        <v>7.4125244915509363</v>
      </c>
      <c r="BO1407" s="140">
        <f t="shared" si="539"/>
        <v>2.5945727567905724E-2</v>
      </c>
      <c r="BP1407" s="140">
        <f t="shared" si="540"/>
        <v>0.93473306872956796</v>
      </c>
      <c r="BQ1407" s="119">
        <f t="shared" si="541"/>
        <v>2.5945727567905724E-2</v>
      </c>
      <c r="BR1407" s="119" t="str">
        <f t="shared" si="542"/>
        <v/>
      </c>
      <c r="BS1407" s="119" t="str">
        <f t="shared" si="543"/>
        <v/>
      </c>
      <c r="BT1407" s="140">
        <f t="shared" si="544"/>
        <v>0</v>
      </c>
      <c r="BU1407" s="119">
        <f t="shared" si="545"/>
        <v>2.5945727567905724E-2</v>
      </c>
      <c r="BV1407" s="119" t="str">
        <f t="shared" si="546"/>
        <v/>
      </c>
      <c r="BZ1407" s="136">
        <f t="shared" si="528"/>
        <v>8.8640000000000683</v>
      </c>
      <c r="CA1407" s="119">
        <f t="shared" si="526"/>
        <v>0.26256838377717062</v>
      </c>
      <c r="CB1407" s="119">
        <f t="shared" si="527"/>
        <v>4.7312624287942917E-4</v>
      </c>
      <c r="CC1407" s="119" t="str">
        <f t="shared" si="547"/>
        <v/>
      </c>
      <c r="CD1407" s="121" t="str">
        <f t="shared" si="548"/>
        <v/>
      </c>
    </row>
    <row r="1408" spans="51:82" ht="20.100000000000001" customHeight="1" x14ac:dyDescent="0.25">
      <c r="AY1408" s="134">
        <v>1379</v>
      </c>
      <c r="AZ1408" s="119">
        <f t="shared" si="529"/>
        <v>2341.6629537615272</v>
      </c>
      <c r="BA1408" s="140">
        <f t="shared" si="530"/>
        <v>8.1851177683651049E-5</v>
      </c>
      <c r="BB1408" s="140">
        <f t="shared" si="531"/>
        <v>0.93524032379684541</v>
      </c>
      <c r="BC1408" s="119">
        <f t="shared" si="532"/>
        <v>8.1851177683651049E-5</v>
      </c>
      <c r="BD1408" s="119" t="str">
        <f t="shared" si="533"/>
        <v/>
      </c>
      <c r="BE1408" s="119" t="str">
        <f t="shared" si="534"/>
        <v/>
      </c>
      <c r="BF1408" s="119">
        <f t="shared" si="535"/>
        <v>0</v>
      </c>
      <c r="BG1408" s="119">
        <f t="shared" si="536"/>
        <v>8.1851177683651049E-5</v>
      </c>
      <c r="BH1408" s="119" t="str">
        <f t="shared" si="537"/>
        <v/>
      </c>
      <c r="BM1408" s="134">
        <v>1379</v>
      </c>
      <c r="BN1408" s="119">
        <f t="shared" si="538"/>
        <v>7.4321343447031865</v>
      </c>
      <c r="BO1408" s="140">
        <f t="shared" si="539"/>
        <v>2.57890750643061E-2</v>
      </c>
      <c r="BP1408" s="140">
        <f t="shared" si="540"/>
        <v>0.93524032379684541</v>
      </c>
      <c r="BQ1408" s="119">
        <f t="shared" si="541"/>
        <v>2.57890750643061E-2</v>
      </c>
      <c r="BR1408" s="119" t="str">
        <f t="shared" si="542"/>
        <v/>
      </c>
      <c r="BS1408" s="119" t="str">
        <f t="shared" si="543"/>
        <v/>
      </c>
      <c r="BT1408" s="140">
        <f t="shared" si="544"/>
        <v>0</v>
      </c>
      <c r="BU1408" s="119">
        <f t="shared" si="545"/>
        <v>2.57890750643061E-2</v>
      </c>
      <c r="BV1408" s="119" t="str">
        <f t="shared" si="546"/>
        <v/>
      </c>
      <c r="BZ1408" s="136">
        <f t="shared" si="528"/>
        <v>8.8704000000000676</v>
      </c>
      <c r="CA1408" s="119">
        <f t="shared" si="526"/>
        <v>0.26209525753429119</v>
      </c>
      <c r="CB1408" s="119">
        <f t="shared" si="527"/>
        <v>4.7246610232931641E-4</v>
      </c>
      <c r="CC1408" s="119" t="str">
        <f t="shared" si="547"/>
        <v/>
      </c>
      <c r="CD1408" s="121" t="str">
        <f t="shared" si="548"/>
        <v/>
      </c>
    </row>
    <row r="1409" spans="51:82" ht="20.100000000000001" customHeight="1" x14ac:dyDescent="0.25">
      <c r="AY1409" s="134">
        <v>1380</v>
      </c>
      <c r="AZ1409" s="119">
        <f t="shared" si="529"/>
        <v>2347.8414839825336</v>
      </c>
      <c r="BA1409" s="140">
        <f t="shared" si="530"/>
        <v>8.1355683176452038E-5</v>
      </c>
      <c r="BB1409" s="140">
        <f t="shared" si="531"/>
        <v>0.93574451218106414</v>
      </c>
      <c r="BC1409" s="119">
        <f t="shared" si="532"/>
        <v>8.1355683176452038E-5</v>
      </c>
      <c r="BD1409" s="119" t="str">
        <f t="shared" si="533"/>
        <v/>
      </c>
      <c r="BE1409" s="119" t="str">
        <f t="shared" si="534"/>
        <v/>
      </c>
      <c r="BF1409" s="119">
        <f t="shared" si="535"/>
        <v>0</v>
      </c>
      <c r="BG1409" s="119">
        <f t="shared" si="536"/>
        <v>8.1355683176452038E-5</v>
      </c>
      <c r="BH1409" s="119" t="str">
        <f t="shared" si="537"/>
        <v/>
      </c>
      <c r="BM1409" s="134">
        <v>1380</v>
      </c>
      <c r="BN1409" s="119">
        <f t="shared" si="538"/>
        <v>7.4517441978554366</v>
      </c>
      <c r="BO1409" s="140">
        <f t="shared" si="539"/>
        <v>2.5632958250819383E-2</v>
      </c>
      <c r="BP1409" s="140">
        <f t="shared" si="540"/>
        <v>0.93574451218106425</v>
      </c>
      <c r="BQ1409" s="119">
        <f t="shared" si="541"/>
        <v>2.5632958250819383E-2</v>
      </c>
      <c r="BR1409" s="119" t="str">
        <f t="shared" si="542"/>
        <v/>
      </c>
      <c r="BS1409" s="119" t="str">
        <f t="shared" si="543"/>
        <v/>
      </c>
      <c r="BT1409" s="140">
        <f t="shared" si="544"/>
        <v>0</v>
      </c>
      <c r="BU1409" s="119">
        <f t="shared" si="545"/>
        <v>2.5632958250819383E-2</v>
      </c>
      <c r="BV1409" s="119" t="str">
        <f t="shared" si="546"/>
        <v/>
      </c>
      <c r="BZ1409" s="136">
        <f t="shared" si="528"/>
        <v>8.8768000000000669</v>
      </c>
      <c r="CA1409" s="119">
        <f t="shared" si="526"/>
        <v>0.26162279143196188</v>
      </c>
      <c r="CB1409" s="119">
        <f t="shared" si="527"/>
        <v>4.7180626928500224E-4</v>
      </c>
      <c r="CC1409" s="119" t="str">
        <f t="shared" si="547"/>
        <v/>
      </c>
      <c r="CD1409" s="121" t="str">
        <f t="shared" si="548"/>
        <v/>
      </c>
    </row>
    <row r="1410" spans="51:82" ht="20.100000000000001" customHeight="1" x14ac:dyDescent="0.25">
      <c r="AY1410" s="134">
        <v>1381</v>
      </c>
      <c r="AZ1410" s="119">
        <f t="shared" si="529"/>
        <v>2354.0200142035401</v>
      </c>
      <c r="BA1410" s="140">
        <f t="shared" si="530"/>
        <v>8.0861894395460631E-5</v>
      </c>
      <c r="BB1410" s="140">
        <f t="shared" si="531"/>
        <v>0.93624564440412628</v>
      </c>
      <c r="BC1410" s="119">
        <f t="shared" si="532"/>
        <v>8.0861894395460631E-5</v>
      </c>
      <c r="BD1410" s="119" t="str">
        <f t="shared" si="533"/>
        <v/>
      </c>
      <c r="BE1410" s="119" t="str">
        <f t="shared" si="534"/>
        <v/>
      </c>
      <c r="BF1410" s="119">
        <f t="shared" si="535"/>
        <v>0</v>
      </c>
      <c r="BG1410" s="119">
        <f t="shared" si="536"/>
        <v>8.0861894395460631E-5</v>
      </c>
      <c r="BH1410" s="119" t="str">
        <f t="shared" si="537"/>
        <v/>
      </c>
      <c r="BM1410" s="134">
        <v>1381</v>
      </c>
      <c r="BN1410" s="119">
        <f t="shared" si="538"/>
        <v>7.4713540510076903</v>
      </c>
      <c r="BO1410" s="140">
        <f t="shared" si="539"/>
        <v>2.547737886516754E-2</v>
      </c>
      <c r="BP1410" s="140">
        <f t="shared" si="540"/>
        <v>0.93624564440412639</v>
      </c>
      <c r="BQ1410" s="119">
        <f t="shared" si="541"/>
        <v>2.547737886516754E-2</v>
      </c>
      <c r="BR1410" s="119" t="str">
        <f t="shared" si="542"/>
        <v/>
      </c>
      <c r="BS1410" s="119" t="str">
        <f t="shared" si="543"/>
        <v/>
      </c>
      <c r="BT1410" s="140">
        <f t="shared" si="544"/>
        <v>0</v>
      </c>
      <c r="BU1410" s="119">
        <f t="shared" si="545"/>
        <v>2.547737886516754E-2</v>
      </c>
      <c r="BV1410" s="119" t="str">
        <f t="shared" si="546"/>
        <v/>
      </c>
      <c r="BZ1410" s="136">
        <f t="shared" si="528"/>
        <v>8.8832000000000662</v>
      </c>
      <c r="CA1410" s="119">
        <f t="shared" si="526"/>
        <v>0.26115098516267687</v>
      </c>
      <c r="CB1410" s="119">
        <f t="shared" si="527"/>
        <v>4.7114674591552941E-4</v>
      </c>
      <c r="CC1410" s="119" t="str">
        <f t="shared" si="547"/>
        <v/>
      </c>
      <c r="CD1410" s="121" t="str">
        <f t="shared" si="548"/>
        <v/>
      </c>
    </row>
    <row r="1411" spans="51:82" ht="20.100000000000001" customHeight="1" x14ac:dyDescent="0.25">
      <c r="AY1411" s="134">
        <v>1382</v>
      </c>
      <c r="AZ1411" s="119">
        <f t="shared" si="529"/>
        <v>2360.1985444245465</v>
      </c>
      <c r="BA1411" s="140">
        <f t="shared" si="530"/>
        <v>8.0369816740924013E-5</v>
      </c>
      <c r="BB1411" s="140">
        <f t="shared" si="531"/>
        <v>0.93674373102165454</v>
      </c>
      <c r="BC1411" s="119">
        <f t="shared" si="532"/>
        <v>8.0369816740924013E-5</v>
      </c>
      <c r="BD1411" s="119" t="str">
        <f t="shared" si="533"/>
        <v/>
      </c>
      <c r="BE1411" s="119" t="str">
        <f t="shared" si="534"/>
        <v/>
      </c>
      <c r="BF1411" s="119">
        <f t="shared" si="535"/>
        <v>0</v>
      </c>
      <c r="BG1411" s="119">
        <f t="shared" si="536"/>
        <v>8.0369816740924013E-5</v>
      </c>
      <c r="BH1411" s="119" t="str">
        <f t="shared" si="537"/>
        <v/>
      </c>
      <c r="BM1411" s="134">
        <v>1382</v>
      </c>
      <c r="BN1411" s="119">
        <f t="shared" si="538"/>
        <v>7.4909639041599405</v>
      </c>
      <c r="BO1411" s="140">
        <f t="shared" si="539"/>
        <v>2.5322338608821337E-2</v>
      </c>
      <c r="BP1411" s="140">
        <f t="shared" si="540"/>
        <v>0.93674373102165465</v>
      </c>
      <c r="BQ1411" s="119">
        <f t="shared" si="541"/>
        <v>2.5322338608821337E-2</v>
      </c>
      <c r="BR1411" s="119" t="str">
        <f t="shared" si="542"/>
        <v/>
      </c>
      <c r="BS1411" s="119" t="str">
        <f t="shared" si="543"/>
        <v/>
      </c>
      <c r="BT1411" s="140">
        <f t="shared" si="544"/>
        <v>0</v>
      </c>
      <c r="BU1411" s="119">
        <f t="shared" si="545"/>
        <v>2.5322338608821337E-2</v>
      </c>
      <c r="BV1411" s="119" t="str">
        <f t="shared" si="546"/>
        <v/>
      </c>
      <c r="BZ1411" s="136">
        <f t="shared" si="528"/>
        <v>8.8896000000000654</v>
      </c>
      <c r="CA1411" s="119">
        <f t="shared" si="526"/>
        <v>0.26067983841676134</v>
      </c>
      <c r="CB1411" s="119">
        <f t="shared" si="527"/>
        <v>4.7048753437906043E-4</v>
      </c>
      <c r="CC1411" s="119" t="str">
        <f t="shared" si="547"/>
        <v/>
      </c>
      <c r="CD1411" s="121" t="str">
        <f t="shared" si="548"/>
        <v/>
      </c>
    </row>
    <row r="1412" spans="51:82" ht="20.100000000000001" customHeight="1" x14ac:dyDescent="0.25">
      <c r="AY1412" s="134">
        <v>1383</v>
      </c>
      <c r="AZ1412" s="119">
        <f t="shared" si="529"/>
        <v>2366.3770746455548</v>
      </c>
      <c r="BA1412" s="140">
        <f t="shared" si="530"/>
        <v>7.987945549838616E-5</v>
      </c>
      <c r="BB1412" s="140">
        <f t="shared" si="531"/>
        <v>0.93723878262228322</v>
      </c>
      <c r="BC1412" s="119">
        <f t="shared" si="532"/>
        <v>7.987945549838616E-5</v>
      </c>
      <c r="BD1412" s="119" t="str">
        <f t="shared" si="533"/>
        <v/>
      </c>
      <c r="BE1412" s="119" t="str">
        <f t="shared" si="534"/>
        <v/>
      </c>
      <c r="BF1412" s="119">
        <f t="shared" si="535"/>
        <v>0</v>
      </c>
      <c r="BG1412" s="119">
        <f t="shared" si="536"/>
        <v>7.987945549838616E-5</v>
      </c>
      <c r="BH1412" s="119" t="str">
        <f t="shared" si="537"/>
        <v/>
      </c>
      <c r="BM1412" s="134">
        <v>1383</v>
      </c>
      <c r="BN1412" s="119">
        <f t="shared" si="538"/>
        <v>7.5105737573121907</v>
      </c>
      <c r="BO1412" s="140">
        <f t="shared" si="539"/>
        <v>2.5167839147111608E-2</v>
      </c>
      <c r="BP1412" s="140">
        <f t="shared" si="540"/>
        <v>0.93723878262228311</v>
      </c>
      <c r="BQ1412" s="119">
        <f t="shared" si="541"/>
        <v>2.5167839147111608E-2</v>
      </c>
      <c r="BR1412" s="119" t="str">
        <f t="shared" si="542"/>
        <v/>
      </c>
      <c r="BS1412" s="119" t="str">
        <f t="shared" si="543"/>
        <v/>
      </c>
      <c r="BT1412" s="140">
        <f t="shared" si="544"/>
        <v>0</v>
      </c>
      <c r="BU1412" s="119">
        <f t="shared" si="545"/>
        <v>2.5167839147111608E-2</v>
      </c>
      <c r="BV1412" s="119" t="str">
        <f t="shared" si="546"/>
        <v/>
      </c>
      <c r="BZ1412" s="136">
        <f t="shared" si="528"/>
        <v>8.8960000000000647</v>
      </c>
      <c r="CA1412" s="119">
        <f t="shared" si="526"/>
        <v>0.26020935088238228</v>
      </c>
      <c r="CB1412" s="119">
        <f t="shared" si="527"/>
        <v>4.6982863682459852E-4</v>
      </c>
      <c r="CC1412" s="119" t="str">
        <f t="shared" si="547"/>
        <v/>
      </c>
      <c r="CD1412" s="121" t="str">
        <f t="shared" si="548"/>
        <v/>
      </c>
    </row>
    <row r="1413" spans="51:82" ht="20.100000000000001" customHeight="1" x14ac:dyDescent="0.25">
      <c r="AY1413" s="134">
        <v>1384</v>
      </c>
      <c r="AZ1413" s="119">
        <f t="shared" si="529"/>
        <v>2372.5556048665612</v>
      </c>
      <c r="BA1413" s="140">
        <f t="shared" si="530"/>
        <v>7.9390815839049106E-5</v>
      </c>
      <c r="BB1413" s="140">
        <f t="shared" si="531"/>
        <v>0.93773080982694912</v>
      </c>
      <c r="BC1413" s="119">
        <f t="shared" si="532"/>
        <v>7.9390815839049106E-5</v>
      </c>
      <c r="BD1413" s="119" t="str">
        <f t="shared" si="533"/>
        <v/>
      </c>
      <c r="BE1413" s="119" t="str">
        <f t="shared" si="534"/>
        <v/>
      </c>
      <c r="BF1413" s="119">
        <f t="shared" si="535"/>
        <v>0</v>
      </c>
      <c r="BG1413" s="119">
        <f t="shared" si="536"/>
        <v>7.9390815839049106E-5</v>
      </c>
      <c r="BH1413" s="119" t="str">
        <f t="shared" si="537"/>
        <v/>
      </c>
      <c r="BM1413" s="134">
        <v>1384</v>
      </c>
      <c r="BN1413" s="119">
        <f t="shared" si="538"/>
        <v>7.5301836104644408</v>
      </c>
      <c r="BO1413" s="140">
        <f t="shared" si="539"/>
        <v>2.5013882109343077E-2</v>
      </c>
      <c r="BP1413" s="140">
        <f t="shared" si="540"/>
        <v>0.93773080982694912</v>
      </c>
      <c r="BQ1413" s="119">
        <f t="shared" si="541"/>
        <v>2.5013882109343077E-2</v>
      </c>
      <c r="BR1413" s="119" t="str">
        <f t="shared" si="542"/>
        <v/>
      </c>
      <c r="BS1413" s="119" t="str">
        <f t="shared" si="543"/>
        <v/>
      </c>
      <c r="BT1413" s="140">
        <f t="shared" si="544"/>
        <v>0</v>
      </c>
      <c r="BU1413" s="119">
        <f t="shared" si="545"/>
        <v>2.5013882109343077E-2</v>
      </c>
      <c r="BV1413" s="119" t="str">
        <f t="shared" si="546"/>
        <v/>
      </c>
      <c r="BZ1413" s="136">
        <f t="shared" si="528"/>
        <v>8.902400000000064</v>
      </c>
      <c r="CA1413" s="119">
        <f t="shared" si="526"/>
        <v>0.25973952224555769</v>
      </c>
      <c r="CB1413" s="119">
        <f t="shared" si="527"/>
        <v>4.6917005539109935E-4</v>
      </c>
      <c r="CC1413" s="119" t="str">
        <f t="shared" si="547"/>
        <v/>
      </c>
      <c r="CD1413" s="121" t="str">
        <f t="shared" si="548"/>
        <v/>
      </c>
    </row>
    <row r="1414" spans="51:82" ht="20.100000000000001" customHeight="1" x14ac:dyDescent="0.25">
      <c r="AY1414" s="134">
        <v>1385</v>
      </c>
      <c r="AZ1414" s="119">
        <f t="shared" si="529"/>
        <v>2378.7341350875677</v>
      </c>
      <c r="BA1414" s="140">
        <f t="shared" si="530"/>
        <v>7.8903902820139787E-5</v>
      </c>
      <c r="BB1414" s="140">
        <f t="shared" si="531"/>
        <v>0.9382198232881882</v>
      </c>
      <c r="BC1414" s="119">
        <f t="shared" si="532"/>
        <v>7.8903902820139787E-5</v>
      </c>
      <c r="BD1414" s="119" t="str">
        <f t="shared" si="533"/>
        <v/>
      </c>
      <c r="BE1414" s="119" t="str">
        <f t="shared" si="534"/>
        <v/>
      </c>
      <c r="BF1414" s="119">
        <f t="shared" si="535"/>
        <v>0</v>
      </c>
      <c r="BG1414" s="119">
        <f t="shared" si="536"/>
        <v>7.8903902820139787E-5</v>
      </c>
      <c r="BH1414" s="119" t="str">
        <f t="shared" si="537"/>
        <v/>
      </c>
      <c r="BM1414" s="134">
        <v>1385</v>
      </c>
      <c r="BN1414" s="119">
        <f t="shared" si="538"/>
        <v>7.5497934636166946</v>
      </c>
      <c r="BO1414" s="140">
        <f t="shared" si="539"/>
        <v>2.4860469088910143E-2</v>
      </c>
      <c r="BP1414" s="140">
        <f t="shared" si="540"/>
        <v>0.9382198232881882</v>
      </c>
      <c r="BQ1414" s="119">
        <f t="shared" si="541"/>
        <v>2.4860469088910143E-2</v>
      </c>
      <c r="BR1414" s="119" t="str">
        <f t="shared" si="542"/>
        <v/>
      </c>
      <c r="BS1414" s="119" t="str">
        <f t="shared" si="543"/>
        <v/>
      </c>
      <c r="BT1414" s="140">
        <f t="shared" si="544"/>
        <v>0</v>
      </c>
      <c r="BU1414" s="119">
        <f t="shared" si="545"/>
        <v>2.4860469088910143E-2</v>
      </c>
      <c r="BV1414" s="119" t="str">
        <f t="shared" si="546"/>
        <v/>
      </c>
      <c r="BZ1414" s="136">
        <f t="shared" si="528"/>
        <v>8.9088000000000633</v>
      </c>
      <c r="CA1414" s="119">
        <f t="shared" si="526"/>
        <v>0.25927035219016659</v>
      </c>
      <c r="CB1414" s="119">
        <f t="shared" si="527"/>
        <v>4.6851179220741557E-4</v>
      </c>
      <c r="CC1414" s="119" t="str">
        <f t="shared" si="547"/>
        <v/>
      </c>
      <c r="CD1414" s="121" t="str">
        <f t="shared" si="548"/>
        <v/>
      </c>
    </row>
    <row r="1415" spans="51:82" ht="20.100000000000001" customHeight="1" x14ac:dyDescent="0.25">
      <c r="AY1415" s="134">
        <v>1386</v>
      </c>
      <c r="AZ1415" s="119">
        <f t="shared" si="529"/>
        <v>2384.9126653085741</v>
      </c>
      <c r="BA1415" s="140">
        <f t="shared" si="530"/>
        <v>7.8418721385285227E-5</v>
      </c>
      <c r="BB1415" s="140">
        <f t="shared" si="531"/>
        <v>0.93870583368943084</v>
      </c>
      <c r="BC1415" s="119">
        <f t="shared" si="532"/>
        <v>7.8418721385285227E-5</v>
      </c>
      <c r="BD1415" s="119" t="str">
        <f t="shared" si="533"/>
        <v/>
      </c>
      <c r="BE1415" s="119" t="str">
        <f t="shared" si="534"/>
        <v/>
      </c>
      <c r="BF1415" s="119">
        <f t="shared" si="535"/>
        <v>0</v>
      </c>
      <c r="BG1415" s="119">
        <f t="shared" si="536"/>
        <v>7.8418721385285227E-5</v>
      </c>
      <c r="BH1415" s="119" t="str">
        <f t="shared" si="537"/>
        <v/>
      </c>
      <c r="BM1415" s="134">
        <v>1386</v>
      </c>
      <c r="BN1415" s="119">
        <f t="shared" si="538"/>
        <v>7.5694033167689447</v>
      </c>
      <c r="BO1415" s="140">
        <f t="shared" si="539"/>
        <v>2.4707601643414963E-2</v>
      </c>
      <c r="BP1415" s="140">
        <f t="shared" si="540"/>
        <v>0.93870583368943095</v>
      </c>
      <c r="BQ1415" s="119">
        <f t="shared" si="541"/>
        <v>2.4707601643414963E-2</v>
      </c>
      <c r="BR1415" s="119" t="str">
        <f t="shared" si="542"/>
        <v/>
      </c>
      <c r="BS1415" s="119" t="str">
        <f t="shared" si="543"/>
        <v/>
      </c>
      <c r="BT1415" s="140">
        <f t="shared" si="544"/>
        <v>0</v>
      </c>
      <c r="BU1415" s="119">
        <f t="shared" si="545"/>
        <v>2.4707601643414963E-2</v>
      </c>
      <c r="BV1415" s="119" t="str">
        <f t="shared" si="546"/>
        <v/>
      </c>
      <c r="BZ1415" s="136">
        <f t="shared" si="528"/>
        <v>8.9152000000000626</v>
      </c>
      <c r="CA1415" s="119">
        <f t="shared" si="526"/>
        <v>0.25880184039795917</v>
      </c>
      <c r="CB1415" s="119">
        <f t="shared" si="527"/>
        <v>4.6785384939318497E-4</v>
      </c>
      <c r="CC1415" s="119" t="str">
        <f t="shared" si="547"/>
        <v/>
      </c>
      <c r="CD1415" s="121" t="str">
        <f t="shared" si="548"/>
        <v/>
      </c>
    </row>
    <row r="1416" spans="51:82" ht="20.100000000000001" customHeight="1" x14ac:dyDescent="0.25">
      <c r="AY1416" s="134">
        <v>1387</v>
      </c>
      <c r="AZ1416" s="119">
        <f t="shared" si="529"/>
        <v>2391.0911955295805</v>
      </c>
      <c r="BA1416" s="140">
        <f t="shared" si="530"/>
        <v>7.7935276364893635E-5</v>
      </c>
      <c r="BB1416" s="140">
        <f t="shared" si="531"/>
        <v>0.93918885174430233</v>
      </c>
      <c r="BC1416" s="119">
        <f t="shared" si="532"/>
        <v>7.7935276364893635E-5</v>
      </c>
      <c r="BD1416" s="119" t="str">
        <f t="shared" si="533"/>
        <v/>
      </c>
      <c r="BE1416" s="119" t="str">
        <f t="shared" si="534"/>
        <v/>
      </c>
      <c r="BF1416" s="119">
        <f t="shared" si="535"/>
        <v>0</v>
      </c>
      <c r="BG1416" s="119">
        <f t="shared" si="536"/>
        <v>7.7935276364893635E-5</v>
      </c>
      <c r="BH1416" s="119" t="str">
        <f t="shared" si="537"/>
        <v/>
      </c>
      <c r="BM1416" s="134">
        <v>1387</v>
      </c>
      <c r="BN1416" s="119">
        <f t="shared" si="538"/>
        <v>7.5890131699211949</v>
      </c>
      <c r="BO1416" s="140">
        <f t="shared" si="539"/>
        <v>2.4555281294787474E-2</v>
      </c>
      <c r="BP1416" s="140">
        <f t="shared" si="540"/>
        <v>0.93918885174430233</v>
      </c>
      <c r="BQ1416" s="119">
        <f t="shared" si="541"/>
        <v>2.4555281294787474E-2</v>
      </c>
      <c r="BR1416" s="119" t="str">
        <f t="shared" si="542"/>
        <v/>
      </c>
      <c r="BS1416" s="119" t="str">
        <f t="shared" si="543"/>
        <v/>
      </c>
      <c r="BT1416" s="140">
        <f t="shared" si="544"/>
        <v>0</v>
      </c>
      <c r="BU1416" s="119">
        <f t="shared" si="545"/>
        <v>2.4555281294787474E-2</v>
      </c>
      <c r="BV1416" s="119" t="str">
        <f t="shared" si="546"/>
        <v/>
      </c>
      <c r="BZ1416" s="136">
        <f t="shared" si="528"/>
        <v>8.9216000000000619</v>
      </c>
      <c r="CA1416" s="119">
        <f t="shared" si="526"/>
        <v>0.25833398654856599</v>
      </c>
      <c r="CB1416" s="119">
        <f t="shared" si="527"/>
        <v>4.6719622905805336E-4</v>
      </c>
      <c r="CC1416" s="119" t="str">
        <f t="shared" si="547"/>
        <v/>
      </c>
      <c r="CD1416" s="121" t="str">
        <f t="shared" si="548"/>
        <v/>
      </c>
    </row>
    <row r="1417" spans="51:82" ht="20.100000000000001" customHeight="1" x14ac:dyDescent="0.25">
      <c r="AY1417" s="134">
        <v>1388</v>
      </c>
      <c r="AZ1417" s="119">
        <f t="shared" si="529"/>
        <v>2397.269725750587</v>
      </c>
      <c r="BA1417" s="140">
        <f t="shared" si="530"/>
        <v>7.7453572476542318E-5</v>
      </c>
      <c r="BB1417" s="140">
        <f t="shared" si="531"/>
        <v>0.93966888819592354</v>
      </c>
      <c r="BC1417" s="119">
        <f t="shared" si="532"/>
        <v>7.7453572476542318E-5</v>
      </c>
      <c r="BD1417" s="119" t="str">
        <f t="shared" si="533"/>
        <v/>
      </c>
      <c r="BE1417" s="119" t="str">
        <f t="shared" si="534"/>
        <v/>
      </c>
      <c r="BF1417" s="119">
        <f t="shared" si="535"/>
        <v>0</v>
      </c>
      <c r="BG1417" s="119">
        <f t="shared" si="536"/>
        <v>7.7453572476542318E-5</v>
      </c>
      <c r="BH1417" s="119" t="str">
        <f t="shared" si="537"/>
        <v/>
      </c>
      <c r="BM1417" s="134">
        <v>1388</v>
      </c>
      <c r="BN1417" s="119">
        <f t="shared" si="538"/>
        <v>7.6086230230734486</v>
      </c>
      <c r="BO1417" s="140">
        <f t="shared" si="539"/>
        <v>2.4403509529407688E-2</v>
      </c>
      <c r="BP1417" s="140">
        <f t="shared" si="540"/>
        <v>0.93966888819592365</v>
      </c>
      <c r="BQ1417" s="119">
        <f t="shared" si="541"/>
        <v>2.4403509529407688E-2</v>
      </c>
      <c r="BR1417" s="119" t="str">
        <f t="shared" si="542"/>
        <v/>
      </c>
      <c r="BS1417" s="119" t="str">
        <f t="shared" si="543"/>
        <v/>
      </c>
      <c r="BT1417" s="140">
        <f t="shared" si="544"/>
        <v>0</v>
      </c>
      <c r="BU1417" s="119">
        <f t="shared" si="545"/>
        <v>2.4403509529407688E-2</v>
      </c>
      <c r="BV1417" s="119" t="str">
        <f t="shared" si="546"/>
        <v/>
      </c>
      <c r="BZ1417" s="136">
        <f t="shared" si="528"/>
        <v>8.9280000000000612</v>
      </c>
      <c r="CA1417" s="119">
        <f t="shared" si="526"/>
        <v>0.25786679031950793</v>
      </c>
      <c r="CB1417" s="119">
        <f t="shared" si="527"/>
        <v>4.6653893330173002E-4</v>
      </c>
      <c r="CC1417" s="119" t="str">
        <f t="shared" si="547"/>
        <v/>
      </c>
      <c r="CD1417" s="121" t="str">
        <f t="shared" si="548"/>
        <v/>
      </c>
    </row>
    <row r="1418" spans="51:82" ht="20.100000000000001" customHeight="1" x14ac:dyDescent="0.25">
      <c r="AY1418" s="134">
        <v>1389</v>
      </c>
      <c r="AZ1418" s="119">
        <f t="shared" si="529"/>
        <v>2403.4482559715934</v>
      </c>
      <c r="BA1418" s="140">
        <f t="shared" si="530"/>
        <v>7.697361432537247E-5</v>
      </c>
      <c r="BB1418" s="140">
        <f t="shared" si="531"/>
        <v>0.9401459538162158</v>
      </c>
      <c r="BC1418" s="119">
        <f t="shared" si="532"/>
        <v>7.697361432537247E-5</v>
      </c>
      <c r="BD1418" s="119" t="str">
        <f t="shared" si="533"/>
        <v/>
      </c>
      <c r="BE1418" s="119" t="str">
        <f t="shared" si="534"/>
        <v/>
      </c>
      <c r="BF1418" s="119">
        <f t="shared" si="535"/>
        <v>0</v>
      </c>
      <c r="BG1418" s="119">
        <f t="shared" si="536"/>
        <v>7.697361432537247E-5</v>
      </c>
      <c r="BH1418" s="119" t="str">
        <f t="shared" si="537"/>
        <v/>
      </c>
      <c r="BM1418" s="134">
        <v>1389</v>
      </c>
      <c r="BN1418" s="119">
        <f t="shared" si="538"/>
        <v>7.6282328762256988</v>
      </c>
      <c r="BO1418" s="140">
        <f t="shared" si="539"/>
        <v>2.4252287798230122E-2</v>
      </c>
      <c r="BP1418" s="140">
        <f t="shared" si="540"/>
        <v>0.94014595381621591</v>
      </c>
      <c r="BQ1418" s="119">
        <f t="shared" si="541"/>
        <v>2.4252287798230122E-2</v>
      </c>
      <c r="BR1418" s="119" t="str">
        <f t="shared" si="542"/>
        <v/>
      </c>
      <c r="BS1418" s="119" t="str">
        <f t="shared" si="543"/>
        <v/>
      </c>
      <c r="BT1418" s="140">
        <f t="shared" si="544"/>
        <v>0</v>
      </c>
      <c r="BU1418" s="119">
        <f t="shared" si="545"/>
        <v>2.4252287798230122E-2</v>
      </c>
      <c r="BV1418" s="119" t="str">
        <f t="shared" si="546"/>
        <v/>
      </c>
      <c r="BZ1418" s="136">
        <f t="shared" si="528"/>
        <v>8.9344000000000605</v>
      </c>
      <c r="CA1418" s="119">
        <f t="shared" si="526"/>
        <v>0.2574002513862062</v>
      </c>
      <c r="CB1418" s="119">
        <f t="shared" si="527"/>
        <v>4.6588196421498695E-4</v>
      </c>
      <c r="CC1418" s="119" t="str">
        <f t="shared" si="547"/>
        <v/>
      </c>
      <c r="CD1418" s="121" t="str">
        <f t="shared" si="548"/>
        <v/>
      </c>
    </row>
    <row r="1419" spans="51:82" ht="20.100000000000001" customHeight="1" x14ac:dyDescent="0.25">
      <c r="AY1419" s="134">
        <v>1390</v>
      </c>
      <c r="AZ1419" s="119">
        <f t="shared" si="529"/>
        <v>2409.6267861925999</v>
      </c>
      <c r="BA1419" s="140">
        <f t="shared" si="530"/>
        <v>7.6495406404490171E-5</v>
      </c>
      <c r="BB1419" s="140">
        <f t="shared" si="531"/>
        <v>0.94062005940520688</v>
      </c>
      <c r="BC1419" s="119">
        <f t="shared" si="532"/>
        <v>7.6495406404490171E-5</v>
      </c>
      <c r="BD1419" s="119" t="str">
        <f t="shared" si="533"/>
        <v/>
      </c>
      <c r="BE1419" s="119" t="str">
        <f t="shared" si="534"/>
        <v/>
      </c>
      <c r="BF1419" s="119">
        <f t="shared" si="535"/>
        <v>0</v>
      </c>
      <c r="BG1419" s="119">
        <f t="shared" si="536"/>
        <v>7.6495406404490171E-5</v>
      </c>
      <c r="BH1419" s="119" t="str">
        <f t="shared" si="537"/>
        <v/>
      </c>
      <c r="BM1419" s="134">
        <v>1390</v>
      </c>
      <c r="BN1419" s="119">
        <f t="shared" si="538"/>
        <v>7.647842729377949</v>
      </c>
      <c r="BO1419" s="140">
        <f t="shared" si="539"/>
        <v>2.4101617516909996E-2</v>
      </c>
      <c r="BP1419" s="140">
        <f t="shared" si="540"/>
        <v>0.94062005940520699</v>
      </c>
      <c r="BQ1419" s="119">
        <f t="shared" si="541"/>
        <v>2.4101617516909996E-2</v>
      </c>
      <c r="BR1419" s="119" t="str">
        <f t="shared" si="542"/>
        <v/>
      </c>
      <c r="BS1419" s="119" t="str">
        <f t="shared" si="543"/>
        <v/>
      </c>
      <c r="BT1419" s="140">
        <f t="shared" si="544"/>
        <v>0</v>
      </c>
      <c r="BU1419" s="119">
        <f t="shared" si="545"/>
        <v>2.4101617516909996E-2</v>
      </c>
      <c r="BV1419" s="119" t="str">
        <f t="shared" si="546"/>
        <v/>
      </c>
      <c r="BZ1419" s="136">
        <f t="shared" si="528"/>
        <v>8.9408000000000598</v>
      </c>
      <c r="CA1419" s="119">
        <f t="shared" si="526"/>
        <v>0.25693436942199122</v>
      </c>
      <c r="CB1419" s="119">
        <f t="shared" si="527"/>
        <v>4.65225323877827E-4</v>
      </c>
      <c r="CC1419" s="119" t="str">
        <f t="shared" si="547"/>
        <v/>
      </c>
      <c r="CD1419" s="121" t="str">
        <f t="shared" si="548"/>
        <v/>
      </c>
    </row>
    <row r="1420" spans="51:82" ht="20.100000000000001" customHeight="1" x14ac:dyDescent="0.25">
      <c r="AY1420" s="134">
        <v>1391</v>
      </c>
      <c r="AZ1420" s="119">
        <f t="shared" si="529"/>
        <v>2415.8053164136081</v>
      </c>
      <c r="BA1420" s="140">
        <f t="shared" si="530"/>
        <v>7.6018953095373785E-5</v>
      </c>
      <c r="BB1420" s="140">
        <f t="shared" si="531"/>
        <v>0.94109121579034072</v>
      </c>
      <c r="BC1420" s="119">
        <f t="shared" si="532"/>
        <v>7.6018953095373785E-5</v>
      </c>
      <c r="BD1420" s="119" t="str">
        <f t="shared" si="533"/>
        <v/>
      </c>
      <c r="BE1420" s="119" t="str">
        <f t="shared" si="534"/>
        <v/>
      </c>
      <c r="BF1420" s="119">
        <f t="shared" si="535"/>
        <v>0</v>
      </c>
      <c r="BG1420" s="119">
        <f t="shared" si="536"/>
        <v>7.6018953095373785E-5</v>
      </c>
      <c r="BH1420" s="119" t="str">
        <f t="shared" si="537"/>
        <v/>
      </c>
      <c r="BM1420" s="134">
        <v>1391</v>
      </c>
      <c r="BN1420" s="119">
        <f t="shared" si="538"/>
        <v>7.6674525825301991</v>
      </c>
      <c r="BO1420" s="140">
        <f t="shared" si="539"/>
        <v>2.3951500065931771E-2</v>
      </c>
      <c r="BP1420" s="140">
        <f t="shared" si="540"/>
        <v>0.94109121579034072</v>
      </c>
      <c r="BQ1420" s="119">
        <f t="shared" si="541"/>
        <v>2.3951500065931771E-2</v>
      </c>
      <c r="BR1420" s="119" t="str">
        <f t="shared" si="542"/>
        <v/>
      </c>
      <c r="BS1420" s="119" t="str">
        <f t="shared" si="543"/>
        <v/>
      </c>
      <c r="BT1420" s="140">
        <f t="shared" si="544"/>
        <v>0</v>
      </c>
      <c r="BU1420" s="119">
        <f t="shared" si="545"/>
        <v>2.3951500065931771E-2</v>
      </c>
      <c r="BV1420" s="119" t="str">
        <f t="shared" si="546"/>
        <v/>
      </c>
      <c r="BZ1420" s="136">
        <f t="shared" si="528"/>
        <v>8.9472000000000591</v>
      </c>
      <c r="CA1420" s="119">
        <f t="shared" si="526"/>
        <v>0.25646914409811339</v>
      </c>
      <c r="CB1420" s="119">
        <f t="shared" si="527"/>
        <v>4.6456901436175979E-4</v>
      </c>
      <c r="CC1420" s="119" t="str">
        <f t="shared" si="547"/>
        <v/>
      </c>
      <c r="CD1420" s="121" t="str">
        <f t="shared" si="548"/>
        <v/>
      </c>
    </row>
    <row r="1421" spans="51:82" ht="20.100000000000001" customHeight="1" x14ac:dyDescent="0.25">
      <c r="AY1421" s="134">
        <v>1392</v>
      </c>
      <c r="AZ1421" s="119">
        <f t="shared" si="529"/>
        <v>2421.9838466346146</v>
      </c>
      <c r="BA1421" s="140">
        <f t="shared" si="530"/>
        <v>7.5544258668288646E-5</v>
      </c>
      <c r="BB1421" s="140">
        <f t="shared" si="531"/>
        <v>0.94155943382578799</v>
      </c>
      <c r="BC1421" s="119">
        <f t="shared" si="532"/>
        <v>7.5544258668288646E-5</v>
      </c>
      <c r="BD1421" s="119" t="str">
        <f t="shared" si="533"/>
        <v/>
      </c>
      <c r="BE1421" s="119" t="str">
        <f t="shared" si="534"/>
        <v/>
      </c>
      <c r="BF1421" s="119">
        <f t="shared" si="535"/>
        <v>0</v>
      </c>
      <c r="BG1421" s="119">
        <f t="shared" si="536"/>
        <v>7.5544258668288646E-5</v>
      </c>
      <c r="BH1421" s="119" t="str">
        <f t="shared" si="537"/>
        <v/>
      </c>
      <c r="BM1421" s="134">
        <v>1392</v>
      </c>
      <c r="BN1421" s="119">
        <f t="shared" si="538"/>
        <v>7.6870624356824528</v>
      </c>
      <c r="BO1421" s="140">
        <f t="shared" si="539"/>
        <v>2.3801936790739529E-2</v>
      </c>
      <c r="BP1421" s="140">
        <f t="shared" si="540"/>
        <v>0.94155943382578799</v>
      </c>
      <c r="BQ1421" s="119">
        <f t="shared" si="541"/>
        <v>2.3801936790739529E-2</v>
      </c>
      <c r="BR1421" s="119" t="str">
        <f t="shared" si="542"/>
        <v/>
      </c>
      <c r="BS1421" s="119" t="str">
        <f t="shared" si="543"/>
        <v/>
      </c>
      <c r="BT1421" s="140">
        <f t="shared" si="544"/>
        <v>0</v>
      </c>
      <c r="BU1421" s="119">
        <f t="shared" si="545"/>
        <v>2.3801936790739529E-2</v>
      </c>
      <c r="BV1421" s="119" t="str">
        <f t="shared" si="546"/>
        <v/>
      </c>
      <c r="BZ1421" s="136">
        <f t="shared" si="528"/>
        <v>8.9536000000000584</v>
      </c>
      <c r="CA1421" s="119">
        <f t="shared" si="526"/>
        <v>0.25600457508375163</v>
      </c>
      <c r="CB1421" s="119">
        <f t="shared" si="527"/>
        <v>4.6391303772763681E-4</v>
      </c>
      <c r="CC1421" s="119" t="str">
        <f t="shared" si="547"/>
        <v/>
      </c>
      <c r="CD1421" s="121" t="str">
        <f t="shared" si="548"/>
        <v/>
      </c>
    </row>
    <row r="1422" spans="51:82" ht="20.100000000000001" customHeight="1" x14ac:dyDescent="0.25">
      <c r="AY1422" s="134">
        <v>1393</v>
      </c>
      <c r="AZ1422" s="119">
        <f t="shared" si="529"/>
        <v>2428.162376855621</v>
      </c>
      <c r="BA1422" s="140">
        <f t="shared" si="530"/>
        <v>7.5071327282706253E-5</v>
      </c>
      <c r="BB1422" s="140">
        <f t="shared" si="531"/>
        <v>0.94202472439176121</v>
      </c>
      <c r="BC1422" s="119">
        <f t="shared" si="532"/>
        <v>7.5071327282706253E-5</v>
      </c>
      <c r="BD1422" s="119" t="str">
        <f t="shared" si="533"/>
        <v/>
      </c>
      <c r="BE1422" s="119" t="str">
        <f t="shared" si="534"/>
        <v/>
      </c>
      <c r="BF1422" s="119">
        <f t="shared" si="535"/>
        <v>0</v>
      </c>
      <c r="BG1422" s="119">
        <f t="shared" si="536"/>
        <v>7.5071327282706253E-5</v>
      </c>
      <c r="BH1422" s="119" t="str">
        <f t="shared" si="537"/>
        <v/>
      </c>
      <c r="BM1422" s="134">
        <v>1393</v>
      </c>
      <c r="BN1422" s="119">
        <f t="shared" si="538"/>
        <v>7.706672288834703</v>
      </c>
      <c r="BO1422" s="140">
        <f t="shared" si="539"/>
        <v>2.365292900186949E-2</v>
      </c>
      <c r="BP1422" s="140">
        <f t="shared" si="540"/>
        <v>0.94202472439176121</v>
      </c>
      <c r="BQ1422" s="119">
        <f t="shared" si="541"/>
        <v>2.365292900186949E-2</v>
      </c>
      <c r="BR1422" s="119" t="str">
        <f t="shared" si="542"/>
        <v/>
      </c>
      <c r="BS1422" s="119" t="str">
        <f t="shared" si="543"/>
        <v/>
      </c>
      <c r="BT1422" s="140">
        <f t="shared" si="544"/>
        <v>0</v>
      </c>
      <c r="BU1422" s="119">
        <f t="shared" si="545"/>
        <v>2.365292900186949E-2</v>
      </c>
      <c r="BV1422" s="119" t="str">
        <f t="shared" si="546"/>
        <v/>
      </c>
      <c r="BZ1422" s="136">
        <f t="shared" si="528"/>
        <v>8.9600000000000577</v>
      </c>
      <c r="CA1422" s="119">
        <f t="shared" si="526"/>
        <v>0.25554066204602399</v>
      </c>
      <c r="CB1422" s="119">
        <f t="shared" si="527"/>
        <v>4.6325739602731675E-4</v>
      </c>
      <c r="CC1422" s="119" t="str">
        <f t="shared" si="547"/>
        <v/>
      </c>
      <c r="CD1422" s="121" t="str">
        <f t="shared" si="548"/>
        <v/>
      </c>
    </row>
    <row r="1423" spans="51:82" ht="20.100000000000001" customHeight="1" x14ac:dyDescent="0.25">
      <c r="AY1423" s="134">
        <v>1394</v>
      </c>
      <c r="AZ1423" s="119">
        <f t="shared" si="529"/>
        <v>2434.3409070766274</v>
      </c>
      <c r="BA1423" s="140">
        <f t="shared" si="530"/>
        <v>7.4600162987731558E-5</v>
      </c>
      <c r="BB1423" s="140">
        <f t="shared" si="531"/>
        <v>0.94248709839383094</v>
      </c>
      <c r="BC1423" s="119">
        <f t="shared" si="532"/>
        <v>7.4600162987731558E-5</v>
      </c>
      <c r="BD1423" s="119" t="str">
        <f t="shared" si="533"/>
        <v/>
      </c>
      <c r="BE1423" s="119" t="str">
        <f t="shared" si="534"/>
        <v/>
      </c>
      <c r="BF1423" s="119">
        <f t="shared" si="535"/>
        <v>0</v>
      </c>
      <c r="BG1423" s="119">
        <f t="shared" si="536"/>
        <v>7.4600162987731558E-5</v>
      </c>
      <c r="BH1423" s="119" t="str">
        <f t="shared" si="537"/>
        <v/>
      </c>
      <c r="BM1423" s="134">
        <v>1394</v>
      </c>
      <c r="BN1423" s="119">
        <f t="shared" si="538"/>
        <v>7.7262821419869532</v>
      </c>
      <c r="BO1423" s="140">
        <f t="shared" si="539"/>
        <v>2.350447797508419E-2</v>
      </c>
      <c r="BP1423" s="140">
        <f t="shared" si="540"/>
        <v>0.94248709839383105</v>
      </c>
      <c r="BQ1423" s="119">
        <f t="shared" si="541"/>
        <v>2.350447797508419E-2</v>
      </c>
      <c r="BR1423" s="119" t="str">
        <f t="shared" si="542"/>
        <v/>
      </c>
      <c r="BS1423" s="119" t="str">
        <f t="shared" si="543"/>
        <v/>
      </c>
      <c r="BT1423" s="140">
        <f t="shared" si="544"/>
        <v>0</v>
      </c>
      <c r="BU1423" s="119">
        <f t="shared" si="545"/>
        <v>2.350447797508419E-2</v>
      </c>
      <c r="BV1423" s="119" t="str">
        <f t="shared" si="546"/>
        <v/>
      </c>
      <c r="BZ1423" s="136">
        <f t="shared" si="528"/>
        <v>8.966400000000057</v>
      </c>
      <c r="CA1423" s="119">
        <f t="shared" si="526"/>
        <v>0.25507740464999668</v>
      </c>
      <c r="CB1423" s="119">
        <f t="shared" si="527"/>
        <v>4.6260209130322139E-4</v>
      </c>
      <c r="CC1423" s="119" t="str">
        <f t="shared" si="547"/>
        <v/>
      </c>
      <c r="CD1423" s="121" t="str">
        <f t="shared" si="548"/>
        <v/>
      </c>
    </row>
    <row r="1424" spans="51:82" ht="20.100000000000001" customHeight="1" x14ac:dyDescent="0.25">
      <c r="AY1424" s="134">
        <v>1395</v>
      </c>
      <c r="AZ1424" s="119">
        <f t="shared" si="529"/>
        <v>2440.5194372976339</v>
      </c>
      <c r="BA1424" s="140">
        <f t="shared" si="530"/>
        <v>7.4130769722535164E-5</v>
      </c>
      <c r="BB1424" s="140">
        <f t="shared" si="531"/>
        <v>0.94294656676224575</v>
      </c>
      <c r="BC1424" s="119">
        <f t="shared" si="532"/>
        <v>7.4130769722535164E-5</v>
      </c>
      <c r="BD1424" s="119" t="str">
        <f t="shared" si="533"/>
        <v/>
      </c>
      <c r="BE1424" s="119" t="str">
        <f t="shared" si="534"/>
        <v/>
      </c>
      <c r="BF1424" s="119">
        <f t="shared" si="535"/>
        <v>0</v>
      </c>
      <c r="BG1424" s="119">
        <f t="shared" si="536"/>
        <v>7.4130769722535164E-5</v>
      </c>
      <c r="BH1424" s="119" t="str">
        <f t="shared" si="537"/>
        <v/>
      </c>
      <c r="BM1424" s="134">
        <v>1395</v>
      </c>
      <c r="BN1424" s="119">
        <f t="shared" si="538"/>
        <v>7.7458919951392069</v>
      </c>
      <c r="BO1424" s="140">
        <f t="shared" si="539"/>
        <v>2.3356584951508927E-2</v>
      </c>
      <c r="BP1424" s="140">
        <f t="shared" si="540"/>
        <v>0.94294656676224586</v>
      </c>
      <c r="BQ1424" s="119">
        <f t="shared" si="541"/>
        <v>2.3356584951508927E-2</v>
      </c>
      <c r="BR1424" s="119" t="str">
        <f t="shared" si="542"/>
        <v/>
      </c>
      <c r="BS1424" s="119" t="str">
        <f t="shared" si="543"/>
        <v/>
      </c>
      <c r="BT1424" s="140">
        <f t="shared" si="544"/>
        <v>0</v>
      </c>
      <c r="BU1424" s="119">
        <f t="shared" si="545"/>
        <v>2.3356584951508927E-2</v>
      </c>
      <c r="BV1424" s="119" t="str">
        <f t="shared" si="546"/>
        <v/>
      </c>
      <c r="BZ1424" s="136">
        <f t="shared" si="528"/>
        <v>8.9728000000000563</v>
      </c>
      <c r="CA1424" s="119">
        <f t="shared" si="526"/>
        <v>0.25461480255869345</v>
      </c>
      <c r="CB1424" s="119">
        <f t="shared" si="527"/>
        <v>4.6194712558750295E-4</v>
      </c>
      <c r="CC1424" s="119" t="str">
        <f t="shared" si="547"/>
        <v/>
      </c>
      <c r="CD1424" s="121" t="str">
        <f t="shared" si="548"/>
        <v/>
      </c>
    </row>
    <row r="1425" spans="51:82" ht="20.100000000000001" customHeight="1" x14ac:dyDescent="0.25">
      <c r="AY1425" s="134">
        <v>1396</v>
      </c>
      <c r="AZ1425" s="119">
        <f t="shared" si="529"/>
        <v>2446.6979675186403</v>
      </c>
      <c r="BA1425" s="140">
        <f t="shared" si="530"/>
        <v>7.3663151316792093E-5</v>
      </c>
      <c r="BB1425" s="140">
        <f t="shared" si="531"/>
        <v>0.94340314045125373</v>
      </c>
      <c r="BC1425" s="119">
        <f t="shared" si="532"/>
        <v>7.3663151316792093E-5</v>
      </c>
      <c r="BD1425" s="119" t="str">
        <f t="shared" si="533"/>
        <v/>
      </c>
      <c r="BE1425" s="119" t="str">
        <f t="shared" si="534"/>
        <v/>
      </c>
      <c r="BF1425" s="119">
        <f t="shared" si="535"/>
        <v>0</v>
      </c>
      <c r="BG1425" s="119">
        <f t="shared" si="536"/>
        <v>7.3663151316792093E-5</v>
      </c>
      <c r="BH1425" s="119" t="str">
        <f t="shared" si="537"/>
        <v/>
      </c>
      <c r="BM1425" s="134">
        <v>1396</v>
      </c>
      <c r="BN1425" s="119">
        <f t="shared" si="538"/>
        <v>7.7655018482914571</v>
      </c>
      <c r="BO1425" s="140">
        <f t="shared" si="539"/>
        <v>2.3209251137769952E-2</v>
      </c>
      <c r="BP1425" s="140">
        <f t="shared" si="540"/>
        <v>0.94340314045125373</v>
      </c>
      <c r="BQ1425" s="119">
        <f t="shared" si="541"/>
        <v>2.3209251137769952E-2</v>
      </c>
      <c r="BR1425" s="119" t="str">
        <f t="shared" si="542"/>
        <v/>
      </c>
      <c r="BS1425" s="119" t="str">
        <f t="shared" si="543"/>
        <v/>
      </c>
      <c r="BT1425" s="140">
        <f t="shared" si="544"/>
        <v>0</v>
      </c>
      <c r="BU1425" s="119">
        <f t="shared" si="545"/>
        <v>2.3209251137769952E-2</v>
      </c>
      <c r="BV1425" s="119" t="str">
        <f t="shared" si="546"/>
        <v/>
      </c>
      <c r="BZ1425" s="136">
        <f t="shared" si="528"/>
        <v>8.9792000000000556</v>
      </c>
      <c r="CA1425" s="119">
        <f t="shared" si="526"/>
        <v>0.25415285543310595</v>
      </c>
      <c r="CB1425" s="119">
        <f t="shared" si="527"/>
        <v>4.6129250090365392E-4</v>
      </c>
      <c r="CC1425" s="119" t="str">
        <f t="shared" si="547"/>
        <v/>
      </c>
      <c r="CD1425" s="121" t="str">
        <f t="shared" si="548"/>
        <v/>
      </c>
    </row>
    <row r="1426" spans="51:82" ht="20.100000000000001" customHeight="1" x14ac:dyDescent="0.25">
      <c r="AY1426" s="134">
        <v>1397</v>
      </c>
      <c r="AZ1426" s="119">
        <f t="shared" si="529"/>
        <v>2452.8764977396468</v>
      </c>
      <c r="BA1426" s="140">
        <f t="shared" si="530"/>
        <v>7.319731149112655E-5</v>
      </c>
      <c r="BB1426" s="140">
        <f t="shared" si="531"/>
        <v>0.94385683043842761</v>
      </c>
      <c r="BC1426" s="119">
        <f t="shared" si="532"/>
        <v>7.319731149112655E-5</v>
      </c>
      <c r="BD1426" s="119" t="str">
        <f t="shared" si="533"/>
        <v/>
      </c>
      <c r="BE1426" s="119" t="str">
        <f t="shared" si="534"/>
        <v/>
      </c>
      <c r="BF1426" s="119">
        <f t="shared" si="535"/>
        <v>0</v>
      </c>
      <c r="BG1426" s="119">
        <f t="shared" si="536"/>
        <v>7.319731149112655E-5</v>
      </c>
      <c r="BH1426" s="119" t="str">
        <f t="shared" si="537"/>
        <v/>
      </c>
      <c r="BM1426" s="134">
        <v>1397</v>
      </c>
      <c r="BN1426" s="119">
        <f t="shared" si="538"/>
        <v>7.7851117014437072</v>
      </c>
      <c r="BO1426" s="140">
        <f t="shared" si="539"/>
        <v>2.3062477706134506E-2</v>
      </c>
      <c r="BP1426" s="140">
        <f t="shared" si="540"/>
        <v>0.94385683043842761</v>
      </c>
      <c r="BQ1426" s="119">
        <f t="shared" si="541"/>
        <v>2.3062477706134506E-2</v>
      </c>
      <c r="BR1426" s="119" t="str">
        <f t="shared" si="542"/>
        <v/>
      </c>
      <c r="BS1426" s="119" t="str">
        <f t="shared" si="543"/>
        <v/>
      </c>
      <c r="BT1426" s="140">
        <f t="shared" si="544"/>
        <v>0</v>
      </c>
      <c r="BU1426" s="119">
        <f t="shared" si="545"/>
        <v>2.3062477706134506E-2</v>
      </c>
      <c r="BV1426" s="119" t="str">
        <f t="shared" si="546"/>
        <v/>
      </c>
      <c r="BZ1426" s="136">
        <f t="shared" si="528"/>
        <v>8.9856000000000549</v>
      </c>
      <c r="CA1426" s="119">
        <f t="shared" si="526"/>
        <v>0.2536915629322023</v>
      </c>
      <c r="CB1426" s="119">
        <f t="shared" si="527"/>
        <v>4.606382192647307E-4</v>
      </c>
      <c r="CC1426" s="119" t="str">
        <f t="shared" si="547"/>
        <v/>
      </c>
      <c r="CD1426" s="121" t="str">
        <f t="shared" si="548"/>
        <v/>
      </c>
    </row>
    <row r="1427" spans="51:82" ht="20.100000000000001" customHeight="1" x14ac:dyDescent="0.25">
      <c r="AY1427" s="134">
        <v>1398</v>
      </c>
      <c r="AZ1427" s="119">
        <f t="shared" si="529"/>
        <v>2459.0550279606532</v>
      </c>
      <c r="BA1427" s="140">
        <f t="shared" si="530"/>
        <v>7.2733253857562165E-5</v>
      </c>
      <c r="BB1427" s="140">
        <f t="shared" si="531"/>
        <v>0.94430764772399234</v>
      </c>
      <c r="BC1427" s="119">
        <f t="shared" si="532"/>
        <v>7.2733253857562165E-5</v>
      </c>
      <c r="BD1427" s="119" t="str">
        <f t="shared" si="533"/>
        <v/>
      </c>
      <c r="BE1427" s="119" t="str">
        <f t="shared" si="534"/>
        <v/>
      </c>
      <c r="BF1427" s="119">
        <f t="shared" si="535"/>
        <v>0</v>
      </c>
      <c r="BG1427" s="119">
        <f t="shared" si="536"/>
        <v>7.2733253857562165E-5</v>
      </c>
      <c r="BH1427" s="119" t="str">
        <f t="shared" si="537"/>
        <v/>
      </c>
      <c r="BM1427" s="134">
        <v>1398</v>
      </c>
      <c r="BN1427" s="119">
        <f t="shared" si="538"/>
        <v>7.8047215545959574</v>
      </c>
      <c r="BO1427" s="140">
        <f t="shared" si="539"/>
        <v>2.2916265794652786E-2</v>
      </c>
      <c r="BP1427" s="140">
        <f t="shared" si="540"/>
        <v>0.94430764772399245</v>
      </c>
      <c r="BQ1427" s="119">
        <f t="shared" si="541"/>
        <v>2.2916265794652786E-2</v>
      </c>
      <c r="BR1427" s="119" t="str">
        <f t="shared" si="542"/>
        <v/>
      </c>
      <c r="BS1427" s="119" t="str">
        <f t="shared" si="543"/>
        <v/>
      </c>
      <c r="BT1427" s="140">
        <f t="shared" si="544"/>
        <v>0</v>
      </c>
      <c r="BU1427" s="119">
        <f t="shared" si="545"/>
        <v>2.2916265794652786E-2</v>
      </c>
      <c r="BV1427" s="119" t="str">
        <f t="shared" si="546"/>
        <v/>
      </c>
      <c r="BZ1427" s="136">
        <f t="shared" si="528"/>
        <v>8.9920000000000542</v>
      </c>
      <c r="CA1427" s="119">
        <f t="shared" si="526"/>
        <v>0.25323092471293757</v>
      </c>
      <c r="CB1427" s="119">
        <f t="shared" si="527"/>
        <v>4.5998428267540747E-4</v>
      </c>
      <c r="CC1427" s="119" t="str">
        <f t="shared" si="547"/>
        <v/>
      </c>
      <c r="CD1427" s="121" t="str">
        <f t="shared" si="548"/>
        <v/>
      </c>
    </row>
    <row r="1428" spans="51:82" ht="20.100000000000001" customHeight="1" x14ac:dyDescent="0.25">
      <c r="AY1428" s="134">
        <v>1399</v>
      </c>
      <c r="AZ1428" s="119">
        <f t="shared" si="529"/>
        <v>2465.2335581816615</v>
      </c>
      <c r="BA1428" s="140">
        <f t="shared" si="530"/>
        <v>7.2270981919978403E-5</v>
      </c>
      <c r="BB1428" s="140">
        <f t="shared" si="531"/>
        <v>0.94475560333015607</v>
      </c>
      <c r="BC1428" s="119">
        <f t="shared" si="532"/>
        <v>7.2270981919978403E-5</v>
      </c>
      <c r="BD1428" s="119" t="str">
        <f t="shared" si="533"/>
        <v/>
      </c>
      <c r="BE1428" s="119" t="str">
        <f t="shared" si="534"/>
        <v/>
      </c>
      <c r="BF1428" s="119">
        <f t="shared" si="535"/>
        <v>0</v>
      </c>
      <c r="BG1428" s="119">
        <f t="shared" si="536"/>
        <v>7.2270981919978403E-5</v>
      </c>
      <c r="BH1428" s="119" t="str">
        <f t="shared" si="537"/>
        <v/>
      </c>
      <c r="BM1428" s="134">
        <v>1399</v>
      </c>
      <c r="BN1428" s="119">
        <f t="shared" si="538"/>
        <v>7.8243314077482111</v>
      </c>
      <c r="BO1428" s="140">
        <f t="shared" si="539"/>
        <v>2.2770616507301743E-2</v>
      </c>
      <c r="BP1428" s="140">
        <f t="shared" si="540"/>
        <v>0.94475560333015607</v>
      </c>
      <c r="BQ1428" s="119">
        <f t="shared" si="541"/>
        <v>2.2770616507301743E-2</v>
      </c>
      <c r="BR1428" s="119" t="str">
        <f t="shared" si="542"/>
        <v/>
      </c>
      <c r="BS1428" s="119" t="str">
        <f t="shared" si="543"/>
        <v/>
      </c>
      <c r="BT1428" s="140">
        <f t="shared" si="544"/>
        <v>0</v>
      </c>
      <c r="BU1428" s="119">
        <f t="shared" si="545"/>
        <v>2.2770616507301743E-2</v>
      </c>
      <c r="BV1428" s="119" t="str">
        <f t="shared" si="546"/>
        <v/>
      </c>
      <c r="BZ1428" s="136">
        <f t="shared" si="528"/>
        <v>8.9984000000000535</v>
      </c>
      <c r="CA1428" s="119">
        <f t="shared" si="526"/>
        <v>0.25277094043026216</v>
      </c>
      <c r="CB1428" s="119">
        <f t="shared" si="527"/>
        <v>4.5933069312970032E-4</v>
      </c>
      <c r="CC1428" s="119" t="str">
        <f t="shared" si="547"/>
        <v/>
      </c>
      <c r="CD1428" s="121" t="str">
        <f t="shared" si="548"/>
        <v/>
      </c>
    </row>
    <row r="1429" spans="51:82" ht="20.100000000000001" customHeight="1" x14ac:dyDescent="0.25">
      <c r="AY1429" s="134">
        <v>1400</v>
      </c>
      <c r="AZ1429" s="119">
        <f t="shared" si="529"/>
        <v>2471.4120884026679</v>
      </c>
      <c r="BA1429" s="140">
        <f t="shared" si="530"/>
        <v>7.1810499074573232E-5</v>
      </c>
      <c r="BB1429" s="140">
        <f t="shared" si="531"/>
        <v>0.94520070830044201</v>
      </c>
      <c r="BC1429" s="119">
        <f t="shared" si="532"/>
        <v>7.1810499074573232E-5</v>
      </c>
      <c r="BD1429" s="119" t="str">
        <f t="shared" si="533"/>
        <v/>
      </c>
      <c r="BE1429" s="119" t="str">
        <f t="shared" si="534"/>
        <v/>
      </c>
      <c r="BF1429" s="119">
        <f t="shared" si="535"/>
        <v>0</v>
      </c>
      <c r="BG1429" s="119">
        <f t="shared" si="536"/>
        <v>7.1810499074573232E-5</v>
      </c>
      <c r="BH1429" s="119" t="str">
        <f t="shared" si="537"/>
        <v/>
      </c>
      <c r="BM1429" s="134">
        <v>1400</v>
      </c>
      <c r="BN1429" s="119">
        <f t="shared" si="538"/>
        <v>7.8439412609004613</v>
      </c>
      <c r="BO1429" s="140">
        <f t="shared" si="539"/>
        <v>2.2625530914130706E-2</v>
      </c>
      <c r="BP1429" s="140">
        <f t="shared" si="540"/>
        <v>0.94520070830044212</v>
      </c>
      <c r="BQ1429" s="119">
        <f t="shared" si="541"/>
        <v>2.2625530914130706E-2</v>
      </c>
      <c r="BR1429" s="119" t="str">
        <f t="shared" si="542"/>
        <v/>
      </c>
      <c r="BS1429" s="119" t="str">
        <f t="shared" si="543"/>
        <v/>
      </c>
      <c r="BT1429" s="140">
        <f t="shared" si="544"/>
        <v>0</v>
      </c>
      <c r="BU1429" s="119">
        <f t="shared" si="545"/>
        <v>2.2625530914130706E-2</v>
      </c>
      <c r="BV1429" s="119" t="str">
        <f t="shared" si="546"/>
        <v/>
      </c>
      <c r="BZ1429" s="136">
        <f t="shared" si="528"/>
        <v>9.0048000000000528</v>
      </c>
      <c r="CA1429" s="119">
        <f t="shared" si="526"/>
        <v>0.25231160973713246</v>
      </c>
      <c r="CB1429" s="119">
        <f t="shared" si="527"/>
        <v>4.5867745261274351E-4</v>
      </c>
      <c r="CC1429" s="119" t="str">
        <f t="shared" si="547"/>
        <v/>
      </c>
      <c r="CD1429" s="121" t="str">
        <f t="shared" si="548"/>
        <v/>
      </c>
    </row>
    <row r="1430" spans="51:82" ht="20.100000000000001" customHeight="1" x14ac:dyDescent="0.25">
      <c r="AY1430" s="134">
        <v>1401</v>
      </c>
      <c r="AZ1430" s="119">
        <f t="shared" si="529"/>
        <v>2477.5906186236743</v>
      </c>
      <c r="BA1430" s="140">
        <f t="shared" si="530"/>
        <v>7.1351808610329779E-5</v>
      </c>
      <c r="BB1430" s="140">
        <f t="shared" si="531"/>
        <v>0.94564297369902606</v>
      </c>
      <c r="BC1430" s="119">
        <f t="shared" si="532"/>
        <v>7.1351808610329779E-5</v>
      </c>
      <c r="BD1430" s="119" t="str">
        <f t="shared" si="533"/>
        <v/>
      </c>
      <c r="BE1430" s="119" t="str">
        <f t="shared" si="534"/>
        <v/>
      </c>
      <c r="BF1430" s="119">
        <f t="shared" si="535"/>
        <v>0</v>
      </c>
      <c r="BG1430" s="119">
        <f t="shared" si="536"/>
        <v>7.1351808610329779E-5</v>
      </c>
      <c r="BH1430" s="119" t="str">
        <f t="shared" si="537"/>
        <v/>
      </c>
      <c r="BM1430" s="134">
        <v>1401</v>
      </c>
      <c r="BN1430" s="119">
        <f t="shared" si="538"/>
        <v>7.8635511140527115</v>
      </c>
      <c r="BO1430" s="140">
        <f t="shared" si="539"/>
        <v>2.2481010051408686E-2</v>
      </c>
      <c r="BP1430" s="140">
        <f t="shared" si="540"/>
        <v>0.94564297369902606</v>
      </c>
      <c r="BQ1430" s="119">
        <f t="shared" si="541"/>
        <v>2.2481010051408686E-2</v>
      </c>
      <c r="BR1430" s="119" t="str">
        <f t="shared" si="542"/>
        <v/>
      </c>
      <c r="BS1430" s="119" t="str">
        <f t="shared" si="543"/>
        <v/>
      </c>
      <c r="BT1430" s="140">
        <f t="shared" si="544"/>
        <v>0</v>
      </c>
      <c r="BU1430" s="119">
        <f t="shared" si="545"/>
        <v>2.2481010051408686E-2</v>
      </c>
      <c r="BV1430" s="119" t="str">
        <f t="shared" si="546"/>
        <v/>
      </c>
      <c r="BZ1430" s="136">
        <f t="shared" si="528"/>
        <v>9.0112000000000521</v>
      </c>
      <c r="CA1430" s="119">
        <f t="shared" si="526"/>
        <v>0.25185293228451971</v>
      </c>
      <c r="CB1430" s="119">
        <f t="shared" si="527"/>
        <v>4.5802456310078954E-4</v>
      </c>
      <c r="CC1430" s="119" t="str">
        <f t="shared" si="547"/>
        <v/>
      </c>
      <c r="CD1430" s="121" t="str">
        <f t="shared" si="548"/>
        <v/>
      </c>
    </row>
    <row r="1431" spans="51:82" ht="20.100000000000001" customHeight="1" x14ac:dyDescent="0.25">
      <c r="AY1431" s="134">
        <v>1402</v>
      </c>
      <c r="AZ1431" s="119">
        <f t="shared" si="529"/>
        <v>2483.7691488446808</v>
      </c>
      <c r="BA1431" s="140">
        <f t="shared" si="530"/>
        <v>7.089491370949049E-5</v>
      </c>
      <c r="BB1431" s="140">
        <f t="shared" si="531"/>
        <v>0.94608241061007503</v>
      </c>
      <c r="BC1431" s="119">
        <f t="shared" si="532"/>
        <v>7.089491370949049E-5</v>
      </c>
      <c r="BD1431" s="119" t="str">
        <f t="shared" si="533"/>
        <v/>
      </c>
      <c r="BE1431" s="119" t="str">
        <f t="shared" si="534"/>
        <v/>
      </c>
      <c r="BF1431" s="119">
        <f t="shared" si="535"/>
        <v>0</v>
      </c>
      <c r="BG1431" s="119">
        <f t="shared" si="536"/>
        <v>7.089491370949049E-5</v>
      </c>
      <c r="BH1431" s="119" t="str">
        <f t="shared" si="537"/>
        <v/>
      </c>
      <c r="BM1431" s="134">
        <v>1402</v>
      </c>
      <c r="BN1431" s="119">
        <f t="shared" si="538"/>
        <v>7.8831609672049616</v>
      </c>
      <c r="BO1431" s="140">
        <f t="shared" si="539"/>
        <v>2.2337054921773493E-2</v>
      </c>
      <c r="BP1431" s="140">
        <f t="shared" si="540"/>
        <v>0.94608241061007503</v>
      </c>
      <c r="BQ1431" s="119">
        <f t="shared" si="541"/>
        <v>2.2337054921773493E-2</v>
      </c>
      <c r="BR1431" s="119" t="str">
        <f t="shared" si="542"/>
        <v/>
      </c>
      <c r="BS1431" s="119" t="str">
        <f t="shared" si="543"/>
        <v/>
      </c>
      <c r="BT1431" s="140">
        <f t="shared" si="544"/>
        <v>0</v>
      </c>
      <c r="BU1431" s="119">
        <f t="shared" si="545"/>
        <v>2.2337054921773493E-2</v>
      </c>
      <c r="BV1431" s="119" t="str">
        <f t="shared" si="546"/>
        <v/>
      </c>
      <c r="BZ1431" s="136">
        <f t="shared" si="528"/>
        <v>9.0176000000000514</v>
      </c>
      <c r="CA1431" s="119">
        <f t="shared" ref="CA1431:CA1494" si="549">_xlfn.CHISQ.DIST.RT(BZ1431,7)</f>
        <v>0.25139490772141893</v>
      </c>
      <c r="CB1431" s="119">
        <f t="shared" ref="CB1431:CB1494" si="550">CA1431-CA1432</f>
        <v>4.5737202655982134E-4</v>
      </c>
      <c r="CC1431" s="119" t="str">
        <f t="shared" si="547"/>
        <v/>
      </c>
      <c r="CD1431" s="121" t="str">
        <f t="shared" si="548"/>
        <v/>
      </c>
    </row>
    <row r="1432" spans="51:82" ht="20.100000000000001" customHeight="1" x14ac:dyDescent="0.25">
      <c r="AY1432" s="134">
        <v>1403</v>
      </c>
      <c r="AZ1432" s="119">
        <f t="shared" si="529"/>
        <v>2489.9476790656872</v>
      </c>
      <c r="BA1432" s="140">
        <f t="shared" si="530"/>
        <v>7.0439817448035553E-5</v>
      </c>
      <c r="BB1432" s="140">
        <f t="shared" si="531"/>
        <v>0.94651903013708882</v>
      </c>
      <c r="BC1432" s="119">
        <f t="shared" si="532"/>
        <v>7.0439817448035553E-5</v>
      </c>
      <c r="BD1432" s="119" t="str">
        <f t="shared" si="533"/>
        <v/>
      </c>
      <c r="BE1432" s="119" t="str">
        <f t="shared" si="534"/>
        <v/>
      </c>
      <c r="BF1432" s="119">
        <f t="shared" si="535"/>
        <v>0</v>
      </c>
      <c r="BG1432" s="119">
        <f t="shared" si="536"/>
        <v>7.0439817448035553E-5</v>
      </c>
      <c r="BH1432" s="119" t="str">
        <f t="shared" si="537"/>
        <v/>
      </c>
      <c r="BM1432" s="134">
        <v>1403</v>
      </c>
      <c r="BN1432" s="119">
        <f t="shared" si="538"/>
        <v>7.9027708203572153</v>
      </c>
      <c r="BO1432" s="140">
        <f t="shared" si="539"/>
        <v>2.219366649438264E-2</v>
      </c>
      <c r="BP1432" s="140">
        <f t="shared" si="540"/>
        <v>0.94651903013708882</v>
      </c>
      <c r="BQ1432" s="119">
        <f t="shared" si="541"/>
        <v>2.219366649438264E-2</v>
      </c>
      <c r="BR1432" s="119" t="str">
        <f t="shared" si="542"/>
        <v/>
      </c>
      <c r="BS1432" s="119" t="str">
        <f t="shared" si="543"/>
        <v/>
      </c>
      <c r="BT1432" s="140">
        <f t="shared" si="544"/>
        <v>0</v>
      </c>
      <c r="BU1432" s="119">
        <f t="shared" si="545"/>
        <v>2.219366649438264E-2</v>
      </c>
      <c r="BV1432" s="119" t="str">
        <f t="shared" si="546"/>
        <v/>
      </c>
      <c r="BZ1432" s="136">
        <f t="shared" si="528"/>
        <v>9.0240000000000506</v>
      </c>
      <c r="CA1432" s="119">
        <f t="shared" si="549"/>
        <v>0.2509375356948591</v>
      </c>
      <c r="CB1432" s="119">
        <f t="shared" si="550"/>
        <v>4.5671984494666251E-4</v>
      </c>
      <c r="CC1432" s="119" t="str">
        <f t="shared" si="547"/>
        <v/>
      </c>
      <c r="CD1432" s="121" t="str">
        <f t="shared" si="548"/>
        <v/>
      </c>
    </row>
    <row r="1433" spans="51:82" ht="20.100000000000001" customHeight="1" x14ac:dyDescent="0.25">
      <c r="AY1433" s="134">
        <v>1404</v>
      </c>
      <c r="AZ1433" s="119">
        <f t="shared" si="529"/>
        <v>2496.1262092866937</v>
      </c>
      <c r="BA1433" s="140">
        <f t="shared" si="530"/>
        <v>6.9986522796167187E-5</v>
      </c>
      <c r="BB1433" s="140">
        <f t="shared" si="531"/>
        <v>0.94695284340224506</v>
      </c>
      <c r="BC1433" s="119">
        <f t="shared" si="532"/>
        <v>6.9986522796167187E-5</v>
      </c>
      <c r="BD1433" s="119" t="str">
        <f t="shared" si="533"/>
        <v/>
      </c>
      <c r="BE1433" s="119" t="str">
        <f t="shared" si="534"/>
        <v/>
      </c>
      <c r="BF1433" s="119">
        <f t="shared" si="535"/>
        <v>0</v>
      </c>
      <c r="BG1433" s="119">
        <f t="shared" si="536"/>
        <v>6.9986522796167187E-5</v>
      </c>
      <c r="BH1433" s="119" t="str">
        <f t="shared" si="537"/>
        <v/>
      </c>
      <c r="BM1433" s="134">
        <v>1404</v>
      </c>
      <c r="BN1433" s="119">
        <f t="shared" si="538"/>
        <v>7.9223806735094655</v>
      </c>
      <c r="BO1433" s="140">
        <f t="shared" si="539"/>
        <v>2.2050845705065929E-2</v>
      </c>
      <c r="BP1433" s="140">
        <f t="shared" si="540"/>
        <v>0.94695284340224517</v>
      </c>
      <c r="BQ1433" s="119">
        <f t="shared" si="541"/>
        <v>2.2050845705065929E-2</v>
      </c>
      <c r="BR1433" s="119" t="str">
        <f t="shared" si="542"/>
        <v/>
      </c>
      <c r="BS1433" s="119" t="str">
        <f t="shared" si="543"/>
        <v/>
      </c>
      <c r="BT1433" s="140">
        <f t="shared" si="544"/>
        <v>0</v>
      </c>
      <c r="BU1433" s="119">
        <f t="shared" si="545"/>
        <v>2.2050845705065929E-2</v>
      </c>
      <c r="BV1433" s="119" t="str">
        <f t="shared" si="546"/>
        <v/>
      </c>
      <c r="BZ1433" s="136">
        <f t="shared" ref="BZ1433:BZ1496" si="551">BZ1432+$CC$19</f>
        <v>9.0304000000000499</v>
      </c>
      <c r="CA1433" s="119">
        <f t="shared" si="549"/>
        <v>0.25048081584991244</v>
      </c>
      <c r="CB1433" s="119">
        <f t="shared" si="550"/>
        <v>4.5606802020869974E-4</v>
      </c>
      <c r="CC1433" s="119" t="str">
        <f t="shared" si="547"/>
        <v/>
      </c>
      <c r="CD1433" s="121" t="str">
        <f t="shared" si="548"/>
        <v/>
      </c>
    </row>
    <row r="1434" spans="51:82" ht="20.100000000000001" customHeight="1" x14ac:dyDescent="0.25">
      <c r="AY1434" s="134">
        <v>1405</v>
      </c>
      <c r="AZ1434" s="119">
        <f t="shared" si="529"/>
        <v>2502.3047395077001</v>
      </c>
      <c r="BA1434" s="140">
        <f t="shared" si="530"/>
        <v>6.9535032618799254E-5</v>
      </c>
      <c r="BB1434" s="140">
        <f t="shared" si="531"/>
        <v>0.94738386154574794</v>
      </c>
      <c r="BC1434" s="119">
        <f t="shared" si="532"/>
        <v>6.9535032618799254E-5</v>
      </c>
      <c r="BD1434" s="119" t="str">
        <f t="shared" si="533"/>
        <v/>
      </c>
      <c r="BE1434" s="119" t="str">
        <f t="shared" si="534"/>
        <v/>
      </c>
      <c r="BF1434" s="119">
        <f t="shared" si="535"/>
        <v>0</v>
      </c>
      <c r="BG1434" s="119">
        <f t="shared" si="536"/>
        <v>6.9535032618799254E-5</v>
      </c>
      <c r="BH1434" s="119" t="str">
        <f t="shared" si="537"/>
        <v/>
      </c>
      <c r="BM1434" s="134">
        <v>1405</v>
      </c>
      <c r="BN1434" s="119">
        <f t="shared" si="538"/>
        <v>7.9419905266617157</v>
      </c>
      <c r="BO1434" s="140">
        <f t="shared" si="539"/>
        <v>2.1908593456479587E-2</v>
      </c>
      <c r="BP1434" s="140">
        <f t="shared" si="540"/>
        <v>0.94738386154574794</v>
      </c>
      <c r="BQ1434" s="119">
        <f t="shared" si="541"/>
        <v>2.1908593456479587E-2</v>
      </c>
      <c r="BR1434" s="119" t="str">
        <f t="shared" si="542"/>
        <v/>
      </c>
      <c r="BS1434" s="119" t="str">
        <f t="shared" si="543"/>
        <v/>
      </c>
      <c r="BT1434" s="140">
        <f t="shared" si="544"/>
        <v>0</v>
      </c>
      <c r="BU1434" s="119">
        <f t="shared" si="545"/>
        <v>2.1908593456479587E-2</v>
      </c>
      <c r="BV1434" s="119" t="str">
        <f t="shared" si="546"/>
        <v/>
      </c>
      <c r="BZ1434" s="136">
        <f t="shared" si="551"/>
        <v>9.0368000000000492</v>
      </c>
      <c r="CA1434" s="119">
        <f t="shared" si="549"/>
        <v>0.25002474782970374</v>
      </c>
      <c r="CB1434" s="119">
        <f t="shared" si="550"/>
        <v>4.5541655428504857E-4</v>
      </c>
      <c r="CC1434" s="119" t="str">
        <f t="shared" si="547"/>
        <v/>
      </c>
      <c r="CD1434" s="121" t="str">
        <f t="shared" si="548"/>
        <v/>
      </c>
    </row>
    <row r="1435" spans="51:82" ht="20.100000000000001" customHeight="1" x14ac:dyDescent="0.25">
      <c r="AY1435" s="134">
        <v>1406</v>
      </c>
      <c r="AZ1435" s="119">
        <f t="shared" si="529"/>
        <v>2508.4832697287065</v>
      </c>
      <c r="BA1435" s="140">
        <f t="shared" si="530"/>
        <v>6.9085349676051861E-5</v>
      </c>
      <c r="BB1435" s="140">
        <f t="shared" si="531"/>
        <v>0.94781209572517799</v>
      </c>
      <c r="BC1435" s="119">
        <f t="shared" si="532"/>
        <v>6.9085349676051861E-5</v>
      </c>
      <c r="BD1435" s="119" t="str">
        <f t="shared" si="533"/>
        <v/>
      </c>
      <c r="BE1435" s="119" t="str">
        <f t="shared" si="534"/>
        <v/>
      </c>
      <c r="BF1435" s="119">
        <f t="shared" si="535"/>
        <v>0</v>
      </c>
      <c r="BG1435" s="119">
        <f t="shared" si="536"/>
        <v>6.9085349676051861E-5</v>
      </c>
      <c r="BH1435" s="119" t="str">
        <f t="shared" si="537"/>
        <v/>
      </c>
      <c r="BM1435" s="134">
        <v>1406</v>
      </c>
      <c r="BN1435" s="119">
        <f t="shared" si="538"/>
        <v>7.9616003798139694</v>
      </c>
      <c r="BO1435" s="140">
        <f t="shared" si="539"/>
        <v>2.176691061826224E-2</v>
      </c>
      <c r="BP1435" s="140">
        <f t="shared" si="540"/>
        <v>0.94781209572517811</v>
      </c>
      <c r="BQ1435" s="119">
        <f t="shared" si="541"/>
        <v>2.176691061826224E-2</v>
      </c>
      <c r="BR1435" s="119" t="str">
        <f t="shared" si="542"/>
        <v/>
      </c>
      <c r="BS1435" s="119" t="str">
        <f t="shared" si="543"/>
        <v/>
      </c>
      <c r="BT1435" s="140">
        <f t="shared" si="544"/>
        <v>0</v>
      </c>
      <c r="BU1435" s="119">
        <f t="shared" si="545"/>
        <v>2.176691061826224E-2</v>
      </c>
      <c r="BV1435" s="119" t="str">
        <f t="shared" si="546"/>
        <v/>
      </c>
      <c r="BZ1435" s="136">
        <f t="shared" si="551"/>
        <v>9.0432000000000485</v>
      </c>
      <c r="CA1435" s="119">
        <f t="shared" si="549"/>
        <v>0.24956933127541869</v>
      </c>
      <c r="CB1435" s="119">
        <f t="shared" si="550"/>
        <v>4.5476544910361127E-4</v>
      </c>
      <c r="CC1435" s="119" t="str">
        <f t="shared" si="547"/>
        <v/>
      </c>
      <c r="CD1435" s="121" t="str">
        <f t="shared" si="548"/>
        <v/>
      </c>
    </row>
    <row r="1436" spans="51:82" ht="20.100000000000001" customHeight="1" x14ac:dyDescent="0.25">
      <c r="AY1436" s="134">
        <v>1407</v>
      </c>
      <c r="AZ1436" s="119">
        <f t="shared" si="529"/>
        <v>2514.6617999497148</v>
      </c>
      <c r="BA1436" s="140">
        <f t="shared" si="530"/>
        <v>6.8637476623751426E-5</v>
      </c>
      <c r="BB1436" s="140">
        <f t="shared" si="531"/>
        <v>0.94823755711484736</v>
      </c>
      <c r="BC1436" s="119">
        <f t="shared" si="532"/>
        <v>6.8637476623751426E-5</v>
      </c>
      <c r="BD1436" s="119" t="str">
        <f t="shared" si="533"/>
        <v/>
      </c>
      <c r="BE1436" s="119" t="str">
        <f t="shared" si="534"/>
        <v/>
      </c>
      <c r="BF1436" s="119">
        <f t="shared" si="535"/>
        <v>0</v>
      </c>
      <c r="BG1436" s="119">
        <f t="shared" si="536"/>
        <v>6.8637476623751426E-5</v>
      </c>
      <c r="BH1436" s="119" t="str">
        <f t="shared" si="537"/>
        <v/>
      </c>
      <c r="BM1436" s="134">
        <v>1407</v>
      </c>
      <c r="BN1436" s="119">
        <f t="shared" si="538"/>
        <v>7.9812102329662196</v>
      </c>
      <c r="BO1436" s="140">
        <f t="shared" si="539"/>
        <v>2.1625798027192472E-2</v>
      </c>
      <c r="BP1436" s="140">
        <f t="shared" si="540"/>
        <v>0.94823755711484736</v>
      </c>
      <c r="BQ1436" s="119">
        <f t="shared" si="541"/>
        <v>2.1625798027192472E-2</v>
      </c>
      <c r="BR1436" s="119" t="str">
        <f t="shared" si="542"/>
        <v/>
      </c>
      <c r="BS1436" s="119" t="str">
        <f t="shared" si="543"/>
        <v/>
      </c>
      <c r="BT1436" s="140">
        <f t="shared" si="544"/>
        <v>0</v>
      </c>
      <c r="BU1436" s="119">
        <f t="shared" si="545"/>
        <v>2.1625798027192472E-2</v>
      </c>
      <c r="BV1436" s="119" t="str">
        <f t="shared" si="546"/>
        <v/>
      </c>
      <c r="BZ1436" s="136">
        <f t="shared" si="551"/>
        <v>9.0496000000000478</v>
      </c>
      <c r="CA1436" s="119">
        <f t="shared" si="549"/>
        <v>0.24911456582631508</v>
      </c>
      <c r="CB1436" s="119">
        <f t="shared" si="550"/>
        <v>4.5411470658499042E-4</v>
      </c>
      <c r="CC1436" s="119" t="str">
        <f t="shared" si="547"/>
        <v/>
      </c>
      <c r="CD1436" s="121" t="str">
        <f t="shared" si="548"/>
        <v/>
      </c>
    </row>
    <row r="1437" spans="51:82" ht="20.100000000000001" customHeight="1" x14ac:dyDescent="0.25">
      <c r="AY1437" s="134">
        <v>1408</v>
      </c>
      <c r="AZ1437" s="119">
        <f t="shared" ref="AZ1437:AZ1500" si="552">$AZ$23+(AY1437*$AZ$26)</f>
        <v>2520.8403301707212</v>
      </c>
      <c r="BA1437" s="140">
        <f t="shared" ref="BA1437:BA1500" si="553">_xlfn.NORM.DIST($AZ1437,$AZ$20,$AZ$21,0)</f>
        <v>6.8191416013936053E-5</v>
      </c>
      <c r="BB1437" s="140">
        <f t="shared" ref="BB1437:BB1500" si="554">_xlfn.NORM.DIST($AZ1437,$AZ$20,$AZ$21,1)</f>
        <v>0.94866025690515576</v>
      </c>
      <c r="BC1437" s="119">
        <f t="shared" ref="BC1437:BC1500" si="555">IF(OR(BB1437&lt;$BD$25,BB1437&gt;$BD$26),BA1437,"")</f>
        <v>6.8191416013936053E-5</v>
      </c>
      <c r="BD1437" s="119" t="str">
        <f t="shared" ref="BD1437:BD1500" si="556">IF(AND(BB1437&gt;$BD$25,BB1437&lt;$BD$26),BA1437,"")</f>
        <v/>
      </c>
      <c r="BE1437" s="119" t="str">
        <f t="shared" ref="BE1437:BE1500" si="557">IF(BA1437=MAX($BA$29:$BA$2029),BA1437,"")</f>
        <v/>
      </c>
      <c r="BF1437" s="119">
        <f t="shared" ref="BF1437:BF1500" si="558">_xlfn.NORM.DIST(AZ1437,$BD$21,$BD$22,0)</f>
        <v>0</v>
      </c>
      <c r="BG1437" s="119">
        <f t="shared" ref="BG1437:BG1500" si="559">IF(BF1437=MAX($BF$29:$BF$2029),BA1437,"")</f>
        <v>6.8191416013936053E-5</v>
      </c>
      <c r="BH1437" s="119" t="str">
        <f t="shared" ref="BH1437:BH1500" si="560">IF(BG1437=MIN($BG$29:$BG$2029),BG1437,"")</f>
        <v/>
      </c>
      <c r="BM1437" s="134">
        <v>1408</v>
      </c>
      <c r="BN1437" s="119">
        <f t="shared" ref="BN1437:BN1500" si="561">$BN$23+(BM1437*$BN$26)</f>
        <v>8.0008200861184697</v>
      </c>
      <c r="BO1437" s="140">
        <f t="shared" ref="BO1437:BO1500" si="562">_xlfn.NORM.DIST(BN1437,BN$20,BN$21,0)</f>
        <v>2.1485256487347816E-2</v>
      </c>
      <c r="BP1437" s="140">
        <f t="shared" ref="BP1437:BP1500" si="563">_xlfn.NORM.DIST(BN1437,BN$20,BN$21,1)</f>
        <v>0.94866025690515576</v>
      </c>
      <c r="BQ1437" s="119">
        <f t="shared" ref="BQ1437:BQ1500" si="564">IF(OR(BP1437&lt;$BR$25,BP1437&gt;$BR$26),BO1437,"")</f>
        <v>2.1485256487347816E-2</v>
      </c>
      <c r="BR1437" s="119" t="str">
        <f t="shared" ref="BR1437:BR1500" si="565">IF(AND(BP1437&gt;$BR$25,BP1437&lt;$BR$26),BO1437,"")</f>
        <v/>
      </c>
      <c r="BS1437" s="119" t="str">
        <f t="shared" ref="BS1437:BS1500" si="566">IF(BO1437=MAX($BO$29:$BO$2029),BO1437,"")</f>
        <v/>
      </c>
      <c r="BT1437" s="140">
        <f t="shared" ref="BT1437:BT1500" si="567">_xlfn.NORM.DIST(BN1437,$BR$21,$BR$22,0)</f>
        <v>0</v>
      </c>
      <c r="BU1437" s="119">
        <f t="shared" ref="BU1437:BU1500" si="568">IF(BT1437=MAX($BT$29:$BT$2029),BO1437,"")</f>
        <v>2.1485256487347816E-2</v>
      </c>
      <c r="BV1437" s="119" t="str">
        <f t="shared" ref="BV1437:BV1500" si="569">IF(BU1437=MIN($BU$29:$BU$2029),BU1437,"")</f>
        <v/>
      </c>
      <c r="BZ1437" s="136">
        <f t="shared" si="551"/>
        <v>9.0560000000000471</v>
      </c>
      <c r="CA1437" s="119">
        <f t="shared" si="549"/>
        <v>0.24866045111973009</v>
      </c>
      <c r="CB1437" s="119">
        <f t="shared" si="550"/>
        <v>4.5346432863849206E-4</v>
      </c>
      <c r="CC1437" s="119" t="str">
        <f t="shared" si="547"/>
        <v/>
      </c>
      <c r="CD1437" s="121" t="str">
        <f t="shared" si="548"/>
        <v/>
      </c>
    </row>
    <row r="1438" spans="51:82" ht="20.100000000000001" customHeight="1" x14ac:dyDescent="0.25">
      <c r="AY1438" s="134">
        <v>1409</v>
      </c>
      <c r="AZ1438" s="119">
        <f t="shared" si="552"/>
        <v>2527.0188603917277</v>
      </c>
      <c r="BA1438" s="140">
        <f t="shared" si="553"/>
        <v>6.7747170295364846E-5</v>
      </c>
      <c r="BB1438" s="140">
        <f t="shared" si="554"/>
        <v>0.94908020630195189</v>
      </c>
      <c r="BC1438" s="119">
        <f t="shared" si="555"/>
        <v>6.7747170295364846E-5</v>
      </c>
      <c r="BD1438" s="119" t="str">
        <f t="shared" si="556"/>
        <v/>
      </c>
      <c r="BE1438" s="119" t="str">
        <f t="shared" si="557"/>
        <v/>
      </c>
      <c r="BF1438" s="119">
        <f t="shared" si="558"/>
        <v>0</v>
      </c>
      <c r="BG1438" s="119">
        <f t="shared" si="559"/>
        <v>6.7747170295364846E-5</v>
      </c>
      <c r="BH1438" s="119" t="str">
        <f t="shared" si="560"/>
        <v/>
      </c>
      <c r="BM1438" s="134">
        <v>1409</v>
      </c>
      <c r="BN1438" s="119">
        <f t="shared" si="561"/>
        <v>8.0204299392707199</v>
      </c>
      <c r="BO1438" s="140">
        <f t="shared" si="562"/>
        <v>2.1345286770265568E-2</v>
      </c>
      <c r="BP1438" s="140">
        <f t="shared" si="563"/>
        <v>0.94908020630195189</v>
      </c>
      <c r="BQ1438" s="119">
        <f t="shared" si="564"/>
        <v>2.1345286770265568E-2</v>
      </c>
      <c r="BR1438" s="119" t="str">
        <f t="shared" si="565"/>
        <v/>
      </c>
      <c r="BS1438" s="119" t="str">
        <f t="shared" si="566"/>
        <v/>
      </c>
      <c r="BT1438" s="140">
        <f t="shared" si="567"/>
        <v>0</v>
      </c>
      <c r="BU1438" s="119">
        <f t="shared" si="568"/>
        <v>2.1345286770265568E-2</v>
      </c>
      <c r="BV1438" s="119" t="str">
        <f t="shared" si="569"/>
        <v/>
      </c>
      <c r="BZ1438" s="136">
        <f t="shared" si="551"/>
        <v>9.0624000000000464</v>
      </c>
      <c r="CA1438" s="119">
        <f t="shared" si="549"/>
        <v>0.2482069867910916</v>
      </c>
      <c r="CB1438" s="119">
        <f t="shared" si="550"/>
        <v>4.5281431716606702E-4</v>
      </c>
      <c r="CC1438" s="119" t="str">
        <f t="shared" si="547"/>
        <v/>
      </c>
      <c r="CD1438" s="121" t="str">
        <f t="shared" si="548"/>
        <v/>
      </c>
    </row>
    <row r="1439" spans="51:82" ht="20.100000000000001" customHeight="1" x14ac:dyDescent="0.25">
      <c r="AY1439" s="134">
        <v>1410</v>
      </c>
      <c r="AZ1439" s="119">
        <f t="shared" si="552"/>
        <v>2533.1973906127341</v>
      </c>
      <c r="BA1439" s="140">
        <f t="shared" si="553"/>
        <v>6.7304741814033436E-5</v>
      </c>
      <c r="BB1439" s="140">
        <f t="shared" si="554"/>
        <v>0.94949741652589625</v>
      </c>
      <c r="BC1439" s="119">
        <f t="shared" si="555"/>
        <v>6.7304741814033436E-5</v>
      </c>
      <c r="BD1439" s="119" t="str">
        <f t="shared" si="556"/>
        <v/>
      </c>
      <c r="BE1439" s="119" t="str">
        <f t="shared" si="557"/>
        <v/>
      </c>
      <c r="BF1439" s="119">
        <f t="shared" si="558"/>
        <v>0</v>
      </c>
      <c r="BG1439" s="119">
        <f t="shared" si="559"/>
        <v>6.7304741814033436E-5</v>
      </c>
      <c r="BH1439" s="119" t="str">
        <f t="shared" si="560"/>
        <v/>
      </c>
      <c r="BM1439" s="134">
        <v>1410</v>
      </c>
      <c r="BN1439" s="119">
        <f t="shared" si="561"/>
        <v>8.0400397924229736</v>
      </c>
      <c r="BO1439" s="140">
        <f t="shared" si="562"/>
        <v>2.1205889615104986E-2</v>
      </c>
      <c r="BP1439" s="140">
        <f t="shared" si="563"/>
        <v>0.94949741652589636</v>
      </c>
      <c r="BQ1439" s="119">
        <f t="shared" si="564"/>
        <v>2.1205889615104986E-2</v>
      </c>
      <c r="BR1439" s="119" t="str">
        <f t="shared" si="565"/>
        <v/>
      </c>
      <c r="BS1439" s="119" t="str">
        <f t="shared" si="566"/>
        <v/>
      </c>
      <c r="BT1439" s="140">
        <f t="shared" si="567"/>
        <v>0</v>
      </c>
      <c r="BU1439" s="119">
        <f t="shared" si="568"/>
        <v>2.1205889615104986E-2</v>
      </c>
      <c r="BV1439" s="119" t="str">
        <f t="shared" si="569"/>
        <v/>
      </c>
      <c r="BZ1439" s="136">
        <f t="shared" si="551"/>
        <v>9.0688000000000457</v>
      </c>
      <c r="CA1439" s="119">
        <f t="shared" si="549"/>
        <v>0.24775417247392553</v>
      </c>
      <c r="CB1439" s="119">
        <f t="shared" si="550"/>
        <v>4.5216467405917449E-4</v>
      </c>
      <c r="CC1439" s="119" t="str">
        <f t="shared" si="547"/>
        <v/>
      </c>
      <c r="CD1439" s="121" t="str">
        <f t="shared" si="548"/>
        <v/>
      </c>
    </row>
    <row r="1440" spans="51:82" ht="20.100000000000001" customHeight="1" x14ac:dyDescent="0.25">
      <c r="AY1440" s="134">
        <v>1411</v>
      </c>
      <c r="AZ1440" s="119">
        <f t="shared" si="552"/>
        <v>2539.3759208337406</v>
      </c>
      <c r="BA1440" s="140">
        <f t="shared" si="553"/>
        <v>6.6864132813693693E-5</v>
      </c>
      <c r="BB1440" s="140">
        <f t="shared" si="554"/>
        <v>0.94991189881182836</v>
      </c>
      <c r="BC1440" s="119">
        <f t="shared" si="555"/>
        <v>6.6864132813693693E-5</v>
      </c>
      <c r="BD1440" s="119" t="str">
        <f t="shared" si="556"/>
        <v/>
      </c>
      <c r="BE1440" s="119" t="str">
        <f t="shared" si="557"/>
        <v/>
      </c>
      <c r="BF1440" s="119">
        <f t="shared" si="558"/>
        <v>0</v>
      </c>
      <c r="BG1440" s="119">
        <f t="shared" si="559"/>
        <v>6.6864132813693693E-5</v>
      </c>
      <c r="BH1440" s="119" t="str">
        <f t="shared" si="560"/>
        <v/>
      </c>
      <c r="BM1440" s="134">
        <v>1411</v>
      </c>
      <c r="BN1440" s="119">
        <f t="shared" si="561"/>
        <v>8.0596496455752238</v>
      </c>
      <c r="BO1440" s="140">
        <f t="shared" si="562"/>
        <v>2.1067065728811167E-2</v>
      </c>
      <c r="BP1440" s="140">
        <f t="shared" si="563"/>
        <v>0.94991189881182836</v>
      </c>
      <c r="BQ1440" s="119">
        <f t="shared" si="564"/>
        <v>2.1067065728811167E-2</v>
      </c>
      <c r="BR1440" s="119" t="str">
        <f t="shared" si="565"/>
        <v/>
      </c>
      <c r="BS1440" s="119" t="str">
        <f t="shared" si="566"/>
        <v/>
      </c>
      <c r="BT1440" s="140">
        <f t="shared" si="567"/>
        <v>0</v>
      </c>
      <c r="BU1440" s="119">
        <f t="shared" si="568"/>
        <v>2.1067065728811167E-2</v>
      </c>
      <c r="BV1440" s="119" t="str">
        <f t="shared" si="569"/>
        <v/>
      </c>
      <c r="BZ1440" s="136">
        <f t="shared" si="551"/>
        <v>9.075200000000045</v>
      </c>
      <c r="CA1440" s="119">
        <f t="shared" si="549"/>
        <v>0.24730200779986636</v>
      </c>
      <c r="CB1440" s="119">
        <f t="shared" si="550"/>
        <v>4.5151540120053069E-4</v>
      </c>
      <c r="CC1440" s="119" t="str">
        <f t="shared" si="547"/>
        <v/>
      </c>
      <c r="CD1440" s="121" t="str">
        <f t="shared" si="548"/>
        <v/>
      </c>
    </row>
    <row r="1441" spans="51:82" ht="20.100000000000001" customHeight="1" x14ac:dyDescent="0.25">
      <c r="AY1441" s="134">
        <v>1412</v>
      </c>
      <c r="AZ1441" s="119">
        <f t="shared" si="552"/>
        <v>2545.554451054747</v>
      </c>
      <c r="BA1441" s="140">
        <f t="shared" si="553"/>
        <v>6.6425345436378234E-5</v>
      </c>
      <c r="BB1441" s="140">
        <f t="shared" si="554"/>
        <v>0.95032366440813576</v>
      </c>
      <c r="BC1441" s="119">
        <f t="shared" si="555"/>
        <v>6.6425345436378234E-5</v>
      </c>
      <c r="BD1441" s="119" t="str">
        <f t="shared" si="556"/>
        <v/>
      </c>
      <c r="BE1441" s="119" t="str">
        <f t="shared" si="557"/>
        <v/>
      </c>
      <c r="BF1441" s="119">
        <f t="shared" si="558"/>
        <v>0</v>
      </c>
      <c r="BG1441" s="119">
        <f t="shared" si="559"/>
        <v>6.6425345436378234E-5</v>
      </c>
      <c r="BH1441" s="119" t="str">
        <f t="shared" si="560"/>
        <v/>
      </c>
      <c r="BM1441" s="134">
        <v>1412</v>
      </c>
      <c r="BN1441" s="119">
        <f t="shared" si="561"/>
        <v>8.079259498727474</v>
      </c>
      <c r="BO1441" s="140">
        <f t="shared" si="562"/>
        <v>2.0928815786280176E-2</v>
      </c>
      <c r="BP1441" s="140">
        <f t="shared" si="563"/>
        <v>0.95032366440813587</v>
      </c>
      <c r="BQ1441" s="119">
        <f t="shared" si="564"/>
        <v>2.0928815786280176E-2</v>
      </c>
      <c r="BR1441" s="119" t="str">
        <f t="shared" si="565"/>
        <v/>
      </c>
      <c r="BS1441" s="119" t="str">
        <f t="shared" si="566"/>
        <v/>
      </c>
      <c r="BT1441" s="140">
        <f t="shared" si="567"/>
        <v>0</v>
      </c>
      <c r="BU1441" s="119">
        <f t="shared" si="568"/>
        <v>2.0928815786280176E-2</v>
      </c>
      <c r="BV1441" s="119" t="str">
        <f t="shared" si="569"/>
        <v/>
      </c>
      <c r="BZ1441" s="136">
        <f t="shared" si="551"/>
        <v>9.0816000000000443</v>
      </c>
      <c r="CA1441" s="119">
        <f t="shared" si="549"/>
        <v>0.24685049239866583</v>
      </c>
      <c r="CB1441" s="119">
        <f t="shared" si="550"/>
        <v>4.5086650046438637E-4</v>
      </c>
      <c r="CC1441" s="119" t="str">
        <f t="shared" si="547"/>
        <v/>
      </c>
      <c r="CD1441" s="121" t="str">
        <f t="shared" si="548"/>
        <v/>
      </c>
    </row>
    <row r="1442" spans="51:82" ht="20.100000000000001" customHeight="1" x14ac:dyDescent="0.25">
      <c r="AY1442" s="134">
        <v>1413</v>
      </c>
      <c r="AZ1442" s="119">
        <f t="shared" si="552"/>
        <v>2551.7329812757534</v>
      </c>
      <c r="BA1442" s="140">
        <f t="shared" si="553"/>
        <v>6.5988381722929625E-5</v>
      </c>
      <c r="BB1442" s="140">
        <f t="shared" si="554"/>
        <v>0.95073272457612834</v>
      </c>
      <c r="BC1442" s="119">
        <f t="shared" si="555"/>
        <v>6.5988381722929625E-5</v>
      </c>
      <c r="BD1442" s="119" t="str">
        <f t="shared" si="556"/>
        <v/>
      </c>
      <c r="BE1442" s="119" t="str">
        <f t="shared" si="557"/>
        <v/>
      </c>
      <c r="BF1442" s="119">
        <f t="shared" si="558"/>
        <v>0</v>
      </c>
      <c r="BG1442" s="119">
        <f t="shared" si="559"/>
        <v>6.5988381722929625E-5</v>
      </c>
      <c r="BH1442" s="119" t="str">
        <f t="shared" si="560"/>
        <v/>
      </c>
      <c r="BM1442" s="134">
        <v>1413</v>
      </c>
      <c r="BN1442" s="119">
        <f t="shared" si="561"/>
        <v>8.0988693518797277</v>
      </c>
      <c r="BO1442" s="140">
        <f t="shared" si="562"/>
        <v>2.0791140430525872E-2</v>
      </c>
      <c r="BP1442" s="140">
        <f t="shared" si="563"/>
        <v>0.95073272457612834</v>
      </c>
      <c r="BQ1442" s="119">
        <f t="shared" si="564"/>
        <v>2.0791140430525872E-2</v>
      </c>
      <c r="BR1442" s="119" t="str">
        <f t="shared" si="565"/>
        <v/>
      </c>
      <c r="BS1442" s="119" t="str">
        <f t="shared" si="566"/>
        <v/>
      </c>
      <c r="BT1442" s="140">
        <f t="shared" si="567"/>
        <v>0</v>
      </c>
      <c r="BU1442" s="119">
        <f t="shared" si="568"/>
        <v>2.0791140430525872E-2</v>
      </c>
      <c r="BV1442" s="119" t="str">
        <f t="shared" si="569"/>
        <v/>
      </c>
      <c r="BZ1442" s="136">
        <f t="shared" si="551"/>
        <v>9.0880000000000436</v>
      </c>
      <c r="CA1442" s="119">
        <f t="shared" si="549"/>
        <v>0.24639962589820144</v>
      </c>
      <c r="CB1442" s="119">
        <f t="shared" si="550"/>
        <v>4.5021797371391781E-4</v>
      </c>
      <c r="CC1442" s="119" t="str">
        <f t="shared" si="547"/>
        <v/>
      </c>
      <c r="CD1442" s="121" t="str">
        <f t="shared" si="548"/>
        <v/>
      </c>
    </row>
    <row r="1443" spans="51:82" ht="20.100000000000001" customHeight="1" x14ac:dyDescent="0.25">
      <c r="AY1443" s="134">
        <v>1414</v>
      </c>
      <c r="AZ1443" s="119">
        <f t="shared" si="552"/>
        <v>2557.9115114967599</v>
      </c>
      <c r="BA1443" s="140">
        <f t="shared" si="553"/>
        <v>6.5553243613534538E-5</v>
      </c>
      <c r="BB1443" s="140">
        <f t="shared" si="554"/>
        <v>0.95113909058941348</v>
      </c>
      <c r="BC1443" s="119">
        <f t="shared" si="555"/>
        <v>6.5553243613534538E-5</v>
      </c>
      <c r="BD1443" s="119" t="str">
        <f t="shared" si="556"/>
        <v/>
      </c>
      <c r="BE1443" s="119" t="str">
        <f t="shared" si="557"/>
        <v/>
      </c>
      <c r="BF1443" s="119">
        <f t="shared" si="558"/>
        <v>0</v>
      </c>
      <c r="BG1443" s="119">
        <f t="shared" si="559"/>
        <v>6.5553243613534538E-5</v>
      </c>
      <c r="BH1443" s="119" t="str">
        <f t="shared" si="560"/>
        <v/>
      </c>
      <c r="BM1443" s="134">
        <v>1414</v>
      </c>
      <c r="BN1443" s="119">
        <f t="shared" si="561"/>
        <v>8.1184792050319778</v>
      </c>
      <c r="BO1443" s="140">
        <f t="shared" si="562"/>
        <v>2.0654040272848211E-2</v>
      </c>
      <c r="BP1443" s="140">
        <f t="shared" si="563"/>
        <v>0.95113909058941359</v>
      </c>
      <c r="BQ1443" s="119">
        <f t="shared" si="564"/>
        <v>2.0654040272848211E-2</v>
      </c>
      <c r="BR1443" s="119" t="str">
        <f t="shared" si="565"/>
        <v/>
      </c>
      <c r="BS1443" s="119" t="str">
        <f t="shared" si="566"/>
        <v/>
      </c>
      <c r="BT1443" s="140">
        <f t="shared" si="567"/>
        <v>0</v>
      </c>
      <c r="BU1443" s="119">
        <f t="shared" si="568"/>
        <v>2.0654040272848211E-2</v>
      </c>
      <c r="BV1443" s="119" t="str">
        <f t="shared" si="569"/>
        <v/>
      </c>
      <c r="BZ1443" s="136">
        <f t="shared" si="551"/>
        <v>9.0944000000000429</v>
      </c>
      <c r="CA1443" s="119">
        <f t="shared" si="549"/>
        <v>0.24594940792448752</v>
      </c>
      <c r="CB1443" s="119">
        <f t="shared" si="550"/>
        <v>4.4956982280539015E-4</v>
      </c>
      <c r="CC1443" s="119" t="str">
        <f t="shared" si="547"/>
        <v/>
      </c>
      <c r="CD1443" s="121" t="str">
        <f t="shared" si="548"/>
        <v/>
      </c>
    </row>
    <row r="1444" spans="51:82" ht="20.100000000000001" customHeight="1" x14ac:dyDescent="0.25">
      <c r="AY1444" s="134">
        <v>1415</v>
      </c>
      <c r="AZ1444" s="119">
        <f t="shared" si="552"/>
        <v>2564.0900417177681</v>
      </c>
      <c r="BA1444" s="140">
        <f t="shared" si="553"/>
        <v>6.5119932948261544E-5</v>
      </c>
      <c r="BB1444" s="140">
        <f t="shared" si="554"/>
        <v>0.95154277373327723</v>
      </c>
      <c r="BC1444" s="119">
        <f t="shared" si="555"/>
        <v>6.5119932948261544E-5</v>
      </c>
      <c r="BD1444" s="119" t="str">
        <f t="shared" si="556"/>
        <v/>
      </c>
      <c r="BE1444" s="119" t="str">
        <f t="shared" si="557"/>
        <v/>
      </c>
      <c r="BF1444" s="119">
        <f t="shared" si="558"/>
        <v>0</v>
      </c>
      <c r="BG1444" s="119">
        <f t="shared" si="559"/>
        <v>6.5119932948261544E-5</v>
      </c>
      <c r="BH1444" s="119" t="str">
        <f t="shared" si="560"/>
        <v/>
      </c>
      <c r="BM1444" s="134">
        <v>1415</v>
      </c>
      <c r="BN1444" s="119">
        <f t="shared" si="561"/>
        <v>8.138089058184228</v>
      </c>
      <c r="BO1444" s="140">
        <f t="shared" si="562"/>
        <v>2.05175158930027E-2</v>
      </c>
      <c r="BP1444" s="140">
        <f t="shared" si="563"/>
        <v>0.95154277373327723</v>
      </c>
      <c r="BQ1444" s="119">
        <f t="shared" si="564"/>
        <v>2.05175158930027E-2</v>
      </c>
      <c r="BR1444" s="119" t="str">
        <f t="shared" si="565"/>
        <v/>
      </c>
      <c r="BS1444" s="119" t="str">
        <f t="shared" si="566"/>
        <v/>
      </c>
      <c r="BT1444" s="140">
        <f t="shared" si="567"/>
        <v>0</v>
      </c>
      <c r="BU1444" s="119">
        <f t="shared" si="568"/>
        <v>2.05175158930027E-2</v>
      </c>
      <c r="BV1444" s="119" t="str">
        <f t="shared" si="569"/>
        <v/>
      </c>
      <c r="BZ1444" s="136">
        <f t="shared" si="551"/>
        <v>9.1008000000000422</v>
      </c>
      <c r="CA1444" s="119">
        <f t="shared" si="549"/>
        <v>0.24549983810168213</v>
      </c>
      <c r="CB1444" s="119">
        <f t="shared" si="550"/>
        <v>4.4892204958399407E-4</v>
      </c>
      <c r="CC1444" s="119" t="str">
        <f t="shared" si="547"/>
        <v/>
      </c>
      <c r="CD1444" s="121" t="str">
        <f t="shared" si="548"/>
        <v/>
      </c>
    </row>
    <row r="1445" spans="51:82" ht="20.100000000000001" customHeight="1" x14ac:dyDescent="0.25">
      <c r="AY1445" s="134">
        <v>1416</v>
      </c>
      <c r="AZ1445" s="119">
        <f t="shared" si="552"/>
        <v>2570.2685719387746</v>
      </c>
      <c r="BA1445" s="140">
        <f t="shared" si="553"/>
        <v>6.4688451467604906E-5</v>
      </c>
      <c r="BB1445" s="140">
        <f t="shared" si="554"/>
        <v>0.95194378530406598</v>
      </c>
      <c r="BC1445" s="119">
        <f t="shared" si="555"/>
        <v>6.4688451467604906E-5</v>
      </c>
      <c r="BD1445" s="119" t="str">
        <f t="shared" si="556"/>
        <v/>
      </c>
      <c r="BE1445" s="119" t="str">
        <f t="shared" si="557"/>
        <v/>
      </c>
      <c r="BF1445" s="119">
        <f t="shared" si="558"/>
        <v>0</v>
      </c>
      <c r="BG1445" s="119">
        <f t="shared" si="559"/>
        <v>6.4688451467604906E-5</v>
      </c>
      <c r="BH1445" s="119" t="str">
        <f t="shared" si="560"/>
        <v/>
      </c>
      <c r="BM1445" s="134">
        <v>1416</v>
      </c>
      <c r="BN1445" s="119">
        <f t="shared" si="561"/>
        <v>8.1576989113364782</v>
      </c>
      <c r="BO1445" s="140">
        <f t="shared" si="562"/>
        <v>2.0381567839371516E-2</v>
      </c>
      <c r="BP1445" s="140">
        <f t="shared" si="563"/>
        <v>0.95194378530406598</v>
      </c>
      <c r="BQ1445" s="119">
        <f t="shared" si="564"/>
        <v>2.0381567839371516E-2</v>
      </c>
      <c r="BR1445" s="119" t="str">
        <f t="shared" si="565"/>
        <v/>
      </c>
      <c r="BS1445" s="119" t="str">
        <f t="shared" si="566"/>
        <v/>
      </c>
      <c r="BT1445" s="140">
        <f t="shared" si="567"/>
        <v>0</v>
      </c>
      <c r="BU1445" s="119">
        <f t="shared" si="568"/>
        <v>2.0381567839371516E-2</v>
      </c>
      <c r="BV1445" s="119" t="str">
        <f t="shared" si="569"/>
        <v/>
      </c>
      <c r="BZ1445" s="136">
        <f t="shared" si="551"/>
        <v>9.1072000000000415</v>
      </c>
      <c r="CA1445" s="119">
        <f t="shared" si="549"/>
        <v>0.24505091605209814</v>
      </c>
      <c r="CB1445" s="119">
        <f t="shared" si="550"/>
        <v>4.482746558876205E-4</v>
      </c>
      <c r="CC1445" s="119" t="str">
        <f t="shared" si="547"/>
        <v/>
      </c>
      <c r="CD1445" s="121" t="str">
        <f t="shared" si="548"/>
        <v/>
      </c>
    </row>
    <row r="1446" spans="51:82" ht="20.100000000000001" customHeight="1" x14ac:dyDescent="0.25">
      <c r="AY1446" s="134">
        <v>1417</v>
      </c>
      <c r="AZ1446" s="119">
        <f t="shared" si="552"/>
        <v>2576.447102159781</v>
      </c>
      <c r="BA1446" s="140">
        <f t="shared" si="553"/>
        <v>6.4258800813030601E-5</v>
      </c>
      <c r="BB1446" s="140">
        <f t="shared" si="554"/>
        <v>0.95234213660857414</v>
      </c>
      <c r="BC1446" s="119">
        <f t="shared" si="555"/>
        <v>6.4258800813030601E-5</v>
      </c>
      <c r="BD1446" s="119" t="str">
        <f t="shared" si="556"/>
        <v/>
      </c>
      <c r="BE1446" s="119" t="str">
        <f t="shared" si="557"/>
        <v/>
      </c>
      <c r="BF1446" s="119">
        <f t="shared" si="558"/>
        <v>0</v>
      </c>
      <c r="BG1446" s="119">
        <f t="shared" si="559"/>
        <v>6.4258800813030601E-5</v>
      </c>
      <c r="BH1446" s="119" t="str">
        <f t="shared" si="560"/>
        <v/>
      </c>
      <c r="BM1446" s="134">
        <v>1417</v>
      </c>
      <c r="BN1446" s="119">
        <f t="shared" si="561"/>
        <v>8.1773087644887319</v>
      </c>
      <c r="BO1446" s="140">
        <f t="shared" si="562"/>
        <v>2.0246196629135901E-2</v>
      </c>
      <c r="BP1446" s="140">
        <f t="shared" si="563"/>
        <v>0.95234213660857425</v>
      </c>
      <c r="BQ1446" s="119">
        <f t="shared" si="564"/>
        <v>2.0246196629135901E-2</v>
      </c>
      <c r="BR1446" s="119" t="str">
        <f t="shared" si="565"/>
        <v/>
      </c>
      <c r="BS1446" s="119" t="str">
        <f t="shared" si="566"/>
        <v/>
      </c>
      <c r="BT1446" s="140">
        <f t="shared" si="567"/>
        <v>0</v>
      </c>
      <c r="BU1446" s="119">
        <f t="shared" si="568"/>
        <v>2.0246196629135901E-2</v>
      </c>
      <c r="BV1446" s="119" t="str">
        <f t="shared" si="569"/>
        <v/>
      </c>
      <c r="BZ1446" s="136">
        <f t="shared" si="551"/>
        <v>9.1136000000000408</v>
      </c>
      <c r="CA1446" s="119">
        <f t="shared" si="549"/>
        <v>0.24460264139621052</v>
      </c>
      <c r="CB1446" s="119">
        <f t="shared" si="550"/>
        <v>4.4762764354350226E-4</v>
      </c>
      <c r="CC1446" s="119" t="str">
        <f t="shared" si="547"/>
        <v/>
      </c>
      <c r="CD1446" s="121" t="str">
        <f t="shared" si="548"/>
        <v/>
      </c>
    </row>
    <row r="1447" spans="51:82" ht="20.100000000000001" customHeight="1" x14ac:dyDescent="0.25">
      <c r="AY1447" s="134">
        <v>1418</v>
      </c>
      <c r="AZ1447" s="119">
        <f t="shared" si="552"/>
        <v>2582.6256323807875</v>
      </c>
      <c r="BA1447" s="140">
        <f t="shared" si="553"/>
        <v>6.3830982527528525E-5</v>
      </c>
      <c r="BB1447" s="140">
        <f t="shared" si="554"/>
        <v>0.95273783896343323</v>
      </c>
      <c r="BC1447" s="119">
        <f t="shared" si="555"/>
        <v>6.3830982527528525E-5</v>
      </c>
      <c r="BD1447" s="119" t="str">
        <f t="shared" si="556"/>
        <v/>
      </c>
      <c r="BE1447" s="119" t="str">
        <f t="shared" si="557"/>
        <v/>
      </c>
      <c r="BF1447" s="119">
        <f t="shared" si="558"/>
        <v>0</v>
      </c>
      <c r="BG1447" s="119">
        <f t="shared" si="559"/>
        <v>6.3830982527528525E-5</v>
      </c>
      <c r="BH1447" s="119" t="str">
        <f t="shared" si="560"/>
        <v/>
      </c>
      <c r="BM1447" s="134">
        <v>1418</v>
      </c>
      <c r="BN1447" s="119">
        <f t="shared" si="561"/>
        <v>8.1969186176409821</v>
      </c>
      <c r="BO1447" s="140">
        <f t="shared" si="562"/>
        <v>2.0111402748449938E-2</v>
      </c>
      <c r="BP1447" s="140">
        <f t="shared" si="563"/>
        <v>0.95273783896343323</v>
      </c>
      <c r="BQ1447" s="119">
        <f t="shared" si="564"/>
        <v>2.0111402748449938E-2</v>
      </c>
      <c r="BR1447" s="119" t="str">
        <f t="shared" si="565"/>
        <v/>
      </c>
      <c r="BS1447" s="119" t="str">
        <f t="shared" si="566"/>
        <v/>
      </c>
      <c r="BT1447" s="140">
        <f t="shared" si="567"/>
        <v>0</v>
      </c>
      <c r="BU1447" s="119">
        <f t="shared" si="568"/>
        <v>2.0111402748449938E-2</v>
      </c>
      <c r="BV1447" s="119" t="str">
        <f t="shared" si="569"/>
        <v/>
      </c>
      <c r="BZ1447" s="136">
        <f t="shared" si="551"/>
        <v>9.1200000000000401</v>
      </c>
      <c r="CA1447" s="119">
        <f t="shared" si="549"/>
        <v>0.24415501375266702</v>
      </c>
      <c r="CB1447" s="119">
        <f t="shared" si="550"/>
        <v>4.4698101437090632E-4</v>
      </c>
      <c r="CC1447" s="119" t="str">
        <f t="shared" si="547"/>
        <v/>
      </c>
      <c r="CD1447" s="121" t="str">
        <f t="shared" si="548"/>
        <v/>
      </c>
    </row>
    <row r="1448" spans="51:82" ht="20.100000000000001" customHeight="1" x14ac:dyDescent="0.25">
      <c r="AY1448" s="134">
        <v>1419</v>
      </c>
      <c r="AZ1448" s="119">
        <f t="shared" si="552"/>
        <v>2588.8041626017939</v>
      </c>
      <c r="BA1448" s="140">
        <f t="shared" si="553"/>
        <v>6.3404998056167868E-5</v>
      </c>
      <c r="BB1448" s="140">
        <f t="shared" si="554"/>
        <v>0.95313090369450526</v>
      </c>
      <c r="BC1448" s="119">
        <f t="shared" si="555"/>
        <v>6.3404998056167868E-5</v>
      </c>
      <c r="BD1448" s="119" t="str">
        <f t="shared" si="556"/>
        <v/>
      </c>
      <c r="BE1448" s="119" t="str">
        <f t="shared" si="557"/>
        <v/>
      </c>
      <c r="BF1448" s="119">
        <f t="shared" si="558"/>
        <v>0</v>
      </c>
      <c r="BG1448" s="119">
        <f t="shared" si="559"/>
        <v>6.3404998056167868E-5</v>
      </c>
      <c r="BH1448" s="119" t="str">
        <f t="shared" si="560"/>
        <v/>
      </c>
      <c r="BM1448" s="134">
        <v>1419</v>
      </c>
      <c r="BN1448" s="119">
        <f t="shared" si="561"/>
        <v>8.2165284707932322</v>
      </c>
      <c r="BO1448" s="140">
        <f t="shared" si="562"/>
        <v>1.9977186652615529E-2</v>
      </c>
      <c r="BP1448" s="140">
        <f t="shared" si="563"/>
        <v>0.95313090369450526</v>
      </c>
      <c r="BQ1448" s="119">
        <f t="shared" si="564"/>
        <v>1.9977186652615529E-2</v>
      </c>
      <c r="BR1448" s="119" t="str">
        <f t="shared" si="565"/>
        <v/>
      </c>
      <c r="BS1448" s="119" t="str">
        <f t="shared" si="566"/>
        <v/>
      </c>
      <c r="BT1448" s="140">
        <f t="shared" si="567"/>
        <v>0</v>
      </c>
      <c r="BU1448" s="119">
        <f t="shared" si="568"/>
        <v>1.9977186652615529E-2</v>
      </c>
      <c r="BV1448" s="119" t="str">
        <f t="shared" si="569"/>
        <v/>
      </c>
      <c r="BZ1448" s="136">
        <f t="shared" si="551"/>
        <v>9.1264000000000394</v>
      </c>
      <c r="CA1448" s="119">
        <f t="shared" si="549"/>
        <v>0.24370803273829611</v>
      </c>
      <c r="CB1448" s="119">
        <f t="shared" si="550"/>
        <v>4.4633477017996803E-4</v>
      </c>
      <c r="CC1448" s="119" t="str">
        <f t="shared" si="547"/>
        <v/>
      </c>
      <c r="CD1448" s="121" t="str">
        <f t="shared" si="548"/>
        <v/>
      </c>
    </row>
    <row r="1449" spans="51:82" ht="20.100000000000001" customHeight="1" x14ac:dyDescent="0.25">
      <c r="AY1449" s="134">
        <v>1420</v>
      </c>
      <c r="AZ1449" s="119">
        <f t="shared" si="552"/>
        <v>2594.9826928228003</v>
      </c>
      <c r="BA1449" s="140">
        <f t="shared" si="553"/>
        <v>6.2980848746656978E-5</v>
      </c>
      <c r="BB1449" s="140">
        <f t="shared" si="554"/>
        <v>0.95352134213627993</v>
      </c>
      <c r="BC1449" s="119">
        <f t="shared" si="555"/>
        <v>6.2980848746656978E-5</v>
      </c>
      <c r="BD1449" s="119" t="str">
        <f t="shared" si="556"/>
        <v/>
      </c>
      <c r="BE1449" s="119" t="str">
        <f t="shared" si="557"/>
        <v/>
      </c>
      <c r="BF1449" s="119">
        <f t="shared" si="558"/>
        <v>0</v>
      </c>
      <c r="BG1449" s="119">
        <f t="shared" si="559"/>
        <v>6.2980848746656978E-5</v>
      </c>
      <c r="BH1449" s="119" t="str">
        <f t="shared" si="560"/>
        <v/>
      </c>
      <c r="BM1449" s="134">
        <v>1420</v>
      </c>
      <c r="BN1449" s="119">
        <f t="shared" si="561"/>
        <v>8.2361383239454824</v>
      </c>
      <c r="BO1449" s="140">
        <f t="shared" si="562"/>
        <v>1.9843548766258819E-2</v>
      </c>
      <c r="BP1449" s="140">
        <f t="shared" si="563"/>
        <v>0.95352134213628004</v>
      </c>
      <c r="BQ1449" s="119">
        <f t="shared" si="564"/>
        <v>1.9843548766258819E-2</v>
      </c>
      <c r="BR1449" s="119" t="str">
        <f t="shared" si="565"/>
        <v/>
      </c>
      <c r="BS1449" s="119" t="str">
        <f t="shared" si="566"/>
        <v/>
      </c>
      <c r="BT1449" s="140">
        <f t="shared" si="567"/>
        <v>0</v>
      </c>
      <c r="BU1449" s="119">
        <f t="shared" si="568"/>
        <v>1.9843548766258819E-2</v>
      </c>
      <c r="BV1449" s="119" t="str">
        <f t="shared" si="569"/>
        <v/>
      </c>
      <c r="BZ1449" s="136">
        <f t="shared" si="551"/>
        <v>9.1328000000000387</v>
      </c>
      <c r="CA1449" s="119">
        <f t="shared" si="549"/>
        <v>0.24326169796811614</v>
      </c>
      <c r="CB1449" s="119">
        <f t="shared" si="550"/>
        <v>4.4568891277066425E-4</v>
      </c>
      <c r="CC1449" s="119" t="str">
        <f t="shared" si="547"/>
        <v/>
      </c>
      <c r="CD1449" s="121" t="str">
        <f t="shared" si="548"/>
        <v/>
      </c>
    </row>
    <row r="1450" spans="51:82" ht="20.100000000000001" customHeight="1" x14ac:dyDescent="0.25">
      <c r="AY1450" s="134">
        <v>1421</v>
      </c>
      <c r="AZ1450" s="119">
        <f t="shared" si="552"/>
        <v>2601.1612230438068</v>
      </c>
      <c r="BA1450" s="140">
        <f t="shared" si="553"/>
        <v>6.2558535849907042E-5</v>
      </c>
      <c r="BB1450" s="140">
        <f t="shared" si="554"/>
        <v>0.95390916563127415</v>
      </c>
      <c r="BC1450" s="119">
        <f t="shared" si="555"/>
        <v>6.2558535849907042E-5</v>
      </c>
      <c r="BD1450" s="119" t="str">
        <f t="shared" si="556"/>
        <v/>
      </c>
      <c r="BE1450" s="119" t="str">
        <f t="shared" si="557"/>
        <v/>
      </c>
      <c r="BF1450" s="119">
        <f t="shared" si="558"/>
        <v>0</v>
      </c>
      <c r="BG1450" s="119">
        <f t="shared" si="559"/>
        <v>6.2558535849907042E-5</v>
      </c>
      <c r="BH1450" s="119" t="str">
        <f t="shared" si="560"/>
        <v/>
      </c>
      <c r="BM1450" s="134">
        <v>1421</v>
      </c>
      <c r="BN1450" s="119">
        <f t="shared" si="561"/>
        <v>8.2557481770977361</v>
      </c>
      <c r="BO1450" s="140">
        <f t="shared" si="562"/>
        <v>1.9710489483507825E-2</v>
      </c>
      <c r="BP1450" s="140">
        <f t="shared" si="563"/>
        <v>0.95390916563127426</v>
      </c>
      <c r="BQ1450" s="119">
        <f t="shared" si="564"/>
        <v>1.9710489483507825E-2</v>
      </c>
      <c r="BR1450" s="119" t="str">
        <f t="shared" si="565"/>
        <v/>
      </c>
      <c r="BS1450" s="119" t="str">
        <f t="shared" si="566"/>
        <v/>
      </c>
      <c r="BT1450" s="140">
        <f t="shared" si="567"/>
        <v>0</v>
      </c>
      <c r="BU1450" s="119">
        <f t="shared" si="568"/>
        <v>1.9710489483507825E-2</v>
      </c>
      <c r="BV1450" s="119" t="str">
        <f t="shared" si="569"/>
        <v/>
      </c>
      <c r="BZ1450" s="136">
        <f t="shared" si="551"/>
        <v>9.139200000000038</v>
      </c>
      <c r="CA1450" s="119">
        <f t="shared" si="549"/>
        <v>0.24281600905534548</v>
      </c>
      <c r="CB1450" s="119">
        <f t="shared" si="550"/>
        <v>4.4504344393597739E-4</v>
      </c>
      <c r="CC1450" s="119" t="str">
        <f t="shared" si="547"/>
        <v/>
      </c>
      <c r="CD1450" s="121" t="str">
        <f t="shared" si="548"/>
        <v/>
      </c>
    </row>
    <row r="1451" spans="51:82" ht="20.100000000000001" customHeight="1" x14ac:dyDescent="0.25">
      <c r="AY1451" s="134">
        <v>1422</v>
      </c>
      <c r="AZ1451" s="119">
        <f t="shared" si="552"/>
        <v>2607.3397532648132</v>
      </c>
      <c r="BA1451" s="140">
        <f t="shared" si="553"/>
        <v>6.213806052059981E-5</v>
      </c>
      <c r="BB1451" s="140">
        <f t="shared" si="554"/>
        <v>0.95429438552943635</v>
      </c>
      <c r="BC1451" s="119">
        <f t="shared" si="555"/>
        <v>6.213806052059981E-5</v>
      </c>
      <c r="BD1451" s="119" t="str">
        <f t="shared" si="556"/>
        <v/>
      </c>
      <c r="BE1451" s="119" t="str">
        <f t="shared" si="557"/>
        <v/>
      </c>
      <c r="BF1451" s="119">
        <f t="shared" si="558"/>
        <v>0</v>
      </c>
      <c r="BG1451" s="119">
        <f t="shared" si="559"/>
        <v>6.213806052059981E-5</v>
      </c>
      <c r="BH1451" s="119" t="str">
        <f t="shared" si="560"/>
        <v/>
      </c>
      <c r="BM1451" s="134">
        <v>1422</v>
      </c>
      <c r="BN1451" s="119">
        <f t="shared" si="561"/>
        <v>8.2753580302499863</v>
      </c>
      <c r="BO1451" s="140">
        <f t="shared" si="562"/>
        <v>1.9578009168171342E-2</v>
      </c>
      <c r="BP1451" s="140">
        <f t="shared" si="563"/>
        <v>0.95429438552943635</v>
      </c>
      <c r="BQ1451" s="119">
        <f t="shared" si="564"/>
        <v>1.9578009168171342E-2</v>
      </c>
      <c r="BR1451" s="119" t="str">
        <f t="shared" si="565"/>
        <v/>
      </c>
      <c r="BS1451" s="119" t="str">
        <f t="shared" si="566"/>
        <v/>
      </c>
      <c r="BT1451" s="140">
        <f t="shared" si="567"/>
        <v>0</v>
      </c>
      <c r="BU1451" s="119">
        <f t="shared" si="568"/>
        <v>1.9578009168171342E-2</v>
      </c>
      <c r="BV1451" s="119" t="str">
        <f t="shared" si="569"/>
        <v/>
      </c>
      <c r="BZ1451" s="136">
        <f t="shared" si="551"/>
        <v>9.1456000000000373</v>
      </c>
      <c r="CA1451" s="119">
        <f t="shared" si="549"/>
        <v>0.2423709656114095</v>
      </c>
      <c r="CB1451" s="119">
        <f t="shared" si="550"/>
        <v>4.4439836545803746E-4</v>
      </c>
      <c r="CC1451" s="119" t="str">
        <f t="shared" si="547"/>
        <v/>
      </c>
      <c r="CD1451" s="121" t="str">
        <f t="shared" si="548"/>
        <v/>
      </c>
    </row>
    <row r="1452" spans="51:82" ht="20.100000000000001" customHeight="1" x14ac:dyDescent="0.25">
      <c r="AY1452" s="134">
        <v>1423</v>
      </c>
      <c r="AZ1452" s="119">
        <f t="shared" si="552"/>
        <v>2613.5182834858215</v>
      </c>
      <c r="BA1452" s="140">
        <f t="shared" si="553"/>
        <v>6.1719423817759231E-5</v>
      </c>
      <c r="BB1452" s="140">
        <f t="shared" si="554"/>
        <v>0.95467701318755305</v>
      </c>
      <c r="BC1452" s="119">
        <f t="shared" si="555"/>
        <v>6.1719423817759231E-5</v>
      </c>
      <c r="BD1452" s="119" t="str">
        <f t="shared" si="556"/>
        <v/>
      </c>
      <c r="BE1452" s="119" t="str">
        <f t="shared" si="557"/>
        <v/>
      </c>
      <c r="BF1452" s="119">
        <f t="shared" si="558"/>
        <v>0</v>
      </c>
      <c r="BG1452" s="119">
        <f t="shared" si="559"/>
        <v>6.1719423817759231E-5</v>
      </c>
      <c r="BH1452" s="119" t="str">
        <f t="shared" si="560"/>
        <v/>
      </c>
      <c r="BM1452" s="134">
        <v>1423</v>
      </c>
      <c r="BN1452" s="119">
        <f t="shared" si="561"/>
        <v>8.2949678834022365</v>
      </c>
      <c r="BO1452" s="140">
        <f t="shared" si="562"/>
        <v>1.9446108153918951E-2</v>
      </c>
      <c r="BP1452" s="140">
        <f t="shared" si="563"/>
        <v>0.95467701318755305</v>
      </c>
      <c r="BQ1452" s="119">
        <f t="shared" si="564"/>
        <v>1.9446108153918951E-2</v>
      </c>
      <c r="BR1452" s="119" t="str">
        <f t="shared" si="565"/>
        <v/>
      </c>
      <c r="BS1452" s="119" t="str">
        <f t="shared" si="566"/>
        <v/>
      </c>
      <c r="BT1452" s="140">
        <f t="shared" si="567"/>
        <v>0</v>
      </c>
      <c r="BU1452" s="119">
        <f t="shared" si="568"/>
        <v>1.9446108153918951E-2</v>
      </c>
      <c r="BV1452" s="119" t="str">
        <f t="shared" si="569"/>
        <v/>
      </c>
      <c r="BZ1452" s="136">
        <f t="shared" si="551"/>
        <v>9.1520000000000366</v>
      </c>
      <c r="CA1452" s="119">
        <f t="shared" si="549"/>
        <v>0.24192656724595146</v>
      </c>
      <c r="CB1452" s="119">
        <f t="shared" si="550"/>
        <v>4.4375367911131391E-4</v>
      </c>
      <c r="CC1452" s="119" t="str">
        <f t="shared" si="547"/>
        <v/>
      </c>
      <c r="CD1452" s="121" t="str">
        <f t="shared" si="548"/>
        <v/>
      </c>
    </row>
    <row r="1453" spans="51:82" ht="20.100000000000001" customHeight="1" x14ac:dyDescent="0.25">
      <c r="AY1453" s="134">
        <v>1424</v>
      </c>
      <c r="AZ1453" s="119">
        <f t="shared" si="552"/>
        <v>2619.6968137068279</v>
      </c>
      <c r="BA1453" s="140">
        <f t="shared" si="553"/>
        <v>6.1302626705327123E-5</v>
      </c>
      <c r="BB1453" s="140">
        <f t="shared" si="554"/>
        <v>0.95505705996866019</v>
      </c>
      <c r="BC1453" s="119">
        <f t="shared" si="555"/>
        <v>6.1302626705327123E-5</v>
      </c>
      <c r="BD1453" s="119" t="str">
        <f t="shared" si="556"/>
        <v/>
      </c>
      <c r="BE1453" s="119" t="str">
        <f t="shared" si="557"/>
        <v/>
      </c>
      <c r="BF1453" s="119">
        <f t="shared" si="558"/>
        <v>0</v>
      </c>
      <c r="BG1453" s="119">
        <f t="shared" si="559"/>
        <v>6.1302626705327123E-5</v>
      </c>
      <c r="BH1453" s="119" t="str">
        <f t="shared" si="560"/>
        <v/>
      </c>
      <c r="BM1453" s="134">
        <v>1424</v>
      </c>
      <c r="BN1453" s="119">
        <f t="shared" si="561"/>
        <v>8.3145777365544902</v>
      </c>
      <c r="BO1453" s="140">
        <f t="shared" si="562"/>
        <v>1.931478674446236E-2</v>
      </c>
      <c r="BP1453" s="140">
        <f t="shared" si="563"/>
        <v>0.95505705996866019</v>
      </c>
      <c r="BQ1453" s="119">
        <f t="shared" si="564"/>
        <v>1.931478674446236E-2</v>
      </c>
      <c r="BR1453" s="119" t="str">
        <f t="shared" si="565"/>
        <v/>
      </c>
      <c r="BS1453" s="119" t="str">
        <f t="shared" si="566"/>
        <v/>
      </c>
      <c r="BT1453" s="140">
        <f t="shared" si="567"/>
        <v>0</v>
      </c>
      <c r="BU1453" s="119">
        <f t="shared" si="568"/>
        <v>1.931478674446236E-2</v>
      </c>
      <c r="BV1453" s="119" t="str">
        <f t="shared" si="569"/>
        <v/>
      </c>
      <c r="BZ1453" s="136">
        <f t="shared" si="551"/>
        <v>9.1584000000000358</v>
      </c>
      <c r="CA1453" s="119">
        <f t="shared" si="549"/>
        <v>0.24148281356684015</v>
      </c>
      <c r="CB1453" s="119">
        <f t="shared" si="550"/>
        <v>4.4310938666053401E-4</v>
      </c>
      <c r="CC1453" s="119" t="str">
        <f t="shared" si="547"/>
        <v/>
      </c>
      <c r="CD1453" s="121" t="str">
        <f t="shared" si="548"/>
        <v/>
      </c>
    </row>
    <row r="1454" spans="51:82" ht="20.100000000000001" customHeight="1" x14ac:dyDescent="0.25">
      <c r="AY1454" s="134">
        <v>1425</v>
      </c>
      <c r="AZ1454" s="119">
        <f t="shared" si="552"/>
        <v>2625.8753439278344</v>
      </c>
      <c r="BA1454" s="140">
        <f t="shared" si="553"/>
        <v>6.0887670052741754E-5</v>
      </c>
      <c r="BB1454" s="140">
        <f t="shared" si="554"/>
        <v>0.95543453724145699</v>
      </c>
      <c r="BC1454" s="119">
        <f t="shared" si="555"/>
        <v>6.0887670052741754E-5</v>
      </c>
      <c r="BD1454" s="119" t="str">
        <f t="shared" si="556"/>
        <v/>
      </c>
      <c r="BE1454" s="119" t="str">
        <f t="shared" si="557"/>
        <v/>
      </c>
      <c r="BF1454" s="119">
        <f t="shared" si="558"/>
        <v>0</v>
      </c>
      <c r="BG1454" s="119">
        <f t="shared" si="559"/>
        <v>6.0887670052741754E-5</v>
      </c>
      <c r="BH1454" s="119" t="str">
        <f t="shared" si="560"/>
        <v/>
      </c>
      <c r="BM1454" s="134">
        <v>1425</v>
      </c>
      <c r="BN1454" s="119">
        <f t="shared" si="561"/>
        <v>8.3341875897067403</v>
      </c>
      <c r="BO1454" s="140">
        <f t="shared" si="562"/>
        <v>1.9184045213737937E-2</v>
      </c>
      <c r="BP1454" s="140">
        <f t="shared" si="563"/>
        <v>0.95543453724145699</v>
      </c>
      <c r="BQ1454" s="119">
        <f t="shared" si="564"/>
        <v>1.9184045213737937E-2</v>
      </c>
      <c r="BR1454" s="119" t="str">
        <f t="shared" si="565"/>
        <v/>
      </c>
      <c r="BS1454" s="119" t="str">
        <f t="shared" si="566"/>
        <v/>
      </c>
      <c r="BT1454" s="140">
        <f t="shared" si="567"/>
        <v>0</v>
      </c>
      <c r="BU1454" s="119">
        <f t="shared" si="568"/>
        <v>1.9184045213737937E-2</v>
      </c>
      <c r="BV1454" s="119" t="str">
        <f t="shared" si="569"/>
        <v/>
      </c>
      <c r="BZ1454" s="136">
        <f t="shared" si="551"/>
        <v>9.1648000000000351</v>
      </c>
      <c r="CA1454" s="119">
        <f t="shared" si="549"/>
        <v>0.24103970418017961</v>
      </c>
      <c r="CB1454" s="119">
        <f t="shared" si="550"/>
        <v>4.424654898622371E-4</v>
      </c>
      <c r="CC1454" s="119" t="str">
        <f t="shared" si="547"/>
        <v/>
      </c>
      <c r="CD1454" s="121" t="str">
        <f t="shared" si="548"/>
        <v/>
      </c>
    </row>
    <row r="1455" spans="51:82" ht="20.100000000000001" customHeight="1" x14ac:dyDescent="0.25">
      <c r="AY1455" s="134">
        <v>1426</v>
      </c>
      <c r="AZ1455" s="119">
        <f t="shared" si="552"/>
        <v>2632.0538741488408</v>
      </c>
      <c r="BA1455" s="140">
        <f t="shared" si="553"/>
        <v>6.0474554635520892E-5</v>
      </c>
      <c r="BB1455" s="140">
        <f t="shared" si="554"/>
        <v>0.95580945637972436</v>
      </c>
      <c r="BC1455" s="119">
        <f t="shared" si="555"/>
        <v>6.0474554635520892E-5</v>
      </c>
      <c r="BD1455" s="119" t="str">
        <f t="shared" si="556"/>
        <v/>
      </c>
      <c r="BE1455" s="119" t="str">
        <f t="shared" si="557"/>
        <v/>
      </c>
      <c r="BF1455" s="119">
        <f t="shared" si="558"/>
        <v>0</v>
      </c>
      <c r="BG1455" s="119">
        <f t="shared" si="559"/>
        <v>6.0474554635520892E-5</v>
      </c>
      <c r="BH1455" s="119" t="str">
        <f t="shared" si="560"/>
        <v/>
      </c>
      <c r="BM1455" s="134">
        <v>1426</v>
      </c>
      <c r="BN1455" s="119">
        <f t="shared" si="561"/>
        <v>8.3537974428589905</v>
      </c>
      <c r="BO1455" s="140">
        <f t="shared" si="562"/>
        <v>1.9053883806090171E-2</v>
      </c>
      <c r="BP1455" s="140">
        <f t="shared" si="563"/>
        <v>0.95580945637972448</v>
      </c>
      <c r="BQ1455" s="119">
        <f t="shared" si="564"/>
        <v>1.9053883806090171E-2</v>
      </c>
      <c r="BR1455" s="119" t="str">
        <f t="shared" si="565"/>
        <v/>
      </c>
      <c r="BS1455" s="119" t="str">
        <f t="shared" si="566"/>
        <v/>
      </c>
      <c r="BT1455" s="140">
        <f t="shared" si="567"/>
        <v>0</v>
      </c>
      <c r="BU1455" s="119">
        <f t="shared" si="568"/>
        <v>1.9053883806090171E-2</v>
      </c>
      <c r="BV1455" s="119" t="str">
        <f t="shared" si="569"/>
        <v/>
      </c>
      <c r="BZ1455" s="136">
        <f t="shared" si="551"/>
        <v>9.1712000000000344</v>
      </c>
      <c r="CA1455" s="119">
        <f t="shared" si="549"/>
        <v>0.24059723869031738</v>
      </c>
      <c r="CB1455" s="119">
        <f t="shared" si="550"/>
        <v>4.4182199046333137E-4</v>
      </c>
      <c r="CC1455" s="119" t="str">
        <f t="shared" si="547"/>
        <v/>
      </c>
      <c r="CD1455" s="121" t="str">
        <f t="shared" si="548"/>
        <v/>
      </c>
    </row>
    <row r="1456" spans="51:82" ht="20.100000000000001" customHeight="1" x14ac:dyDescent="0.25">
      <c r="AY1456" s="134">
        <v>1427</v>
      </c>
      <c r="AZ1456" s="119">
        <f t="shared" si="552"/>
        <v>2638.2324043698472</v>
      </c>
      <c r="BA1456" s="140">
        <f t="shared" si="553"/>
        <v>6.0063281135848011E-5</v>
      </c>
      <c r="BB1456" s="140">
        <f t="shared" si="554"/>
        <v>0.95618182876174607</v>
      </c>
      <c r="BC1456" s="119">
        <f t="shared" si="555"/>
        <v>6.0063281135848011E-5</v>
      </c>
      <c r="BD1456" s="119" t="str">
        <f t="shared" si="556"/>
        <v/>
      </c>
      <c r="BE1456" s="119" t="str">
        <f t="shared" si="557"/>
        <v/>
      </c>
      <c r="BF1456" s="119">
        <f t="shared" si="558"/>
        <v>0</v>
      </c>
      <c r="BG1456" s="119">
        <f t="shared" si="559"/>
        <v>6.0063281135848011E-5</v>
      </c>
      <c r="BH1456" s="119" t="str">
        <f t="shared" si="560"/>
        <v/>
      </c>
      <c r="BM1456" s="134">
        <v>1427</v>
      </c>
      <c r="BN1456" s="119">
        <f t="shared" si="561"/>
        <v>8.3734072960112407</v>
      </c>
      <c r="BO1456" s="140">
        <f t="shared" si="562"/>
        <v>1.8924302736456497E-2</v>
      </c>
      <c r="BP1456" s="140">
        <f t="shared" si="563"/>
        <v>0.95618182876174607</v>
      </c>
      <c r="BQ1456" s="119">
        <f t="shared" si="564"/>
        <v>1.8924302736456497E-2</v>
      </c>
      <c r="BR1456" s="119" t="str">
        <f t="shared" si="565"/>
        <v/>
      </c>
      <c r="BS1456" s="119" t="str">
        <f t="shared" si="566"/>
        <v/>
      </c>
      <c r="BT1456" s="140">
        <f t="shared" si="567"/>
        <v>0</v>
      </c>
      <c r="BU1456" s="119">
        <f t="shared" si="568"/>
        <v>1.8924302736456497E-2</v>
      </c>
      <c r="BV1456" s="119" t="str">
        <f t="shared" si="569"/>
        <v/>
      </c>
      <c r="BZ1456" s="136">
        <f t="shared" si="551"/>
        <v>9.1776000000000337</v>
      </c>
      <c r="CA1456" s="119">
        <f t="shared" si="549"/>
        <v>0.24015541669985405</v>
      </c>
      <c r="CB1456" s="119">
        <f t="shared" si="550"/>
        <v>4.4117889020281464E-4</v>
      </c>
      <c r="CC1456" s="119" t="str">
        <f t="shared" si="547"/>
        <v/>
      </c>
      <c r="CD1456" s="121" t="str">
        <f t="shared" si="548"/>
        <v/>
      </c>
    </row>
    <row r="1457" spans="51:82" ht="20.100000000000001" customHeight="1" x14ac:dyDescent="0.25">
      <c r="AY1457" s="134">
        <v>1428</v>
      </c>
      <c r="AZ1457" s="119">
        <f t="shared" si="552"/>
        <v>2644.4109345908537</v>
      </c>
      <c r="BA1457" s="140">
        <f t="shared" si="553"/>
        <v>5.9653850143162105E-5</v>
      </c>
      <c r="BB1457" s="140">
        <f t="shared" si="554"/>
        <v>0.95655166576973372</v>
      </c>
      <c r="BC1457" s="119">
        <f t="shared" si="555"/>
        <v>5.9653850143162105E-5</v>
      </c>
      <c r="BD1457" s="119" t="str">
        <f t="shared" si="556"/>
        <v/>
      </c>
      <c r="BE1457" s="119" t="str">
        <f t="shared" si="557"/>
        <v/>
      </c>
      <c r="BF1457" s="119">
        <f t="shared" si="558"/>
        <v>0</v>
      </c>
      <c r="BG1457" s="119">
        <f t="shared" si="559"/>
        <v>5.9653850143162105E-5</v>
      </c>
      <c r="BH1457" s="119" t="str">
        <f t="shared" si="560"/>
        <v/>
      </c>
      <c r="BM1457" s="134">
        <v>1428</v>
      </c>
      <c r="BN1457" s="119">
        <f t="shared" si="561"/>
        <v>8.3930171491634944</v>
      </c>
      <c r="BO1457" s="140">
        <f t="shared" si="562"/>
        <v>1.8795302190553049E-2</v>
      </c>
      <c r="BP1457" s="140">
        <f t="shared" si="563"/>
        <v>0.95655166576973383</v>
      </c>
      <c r="BQ1457" s="119">
        <f t="shared" si="564"/>
        <v>1.8795302190553049E-2</v>
      </c>
      <c r="BR1457" s="119" t="str">
        <f t="shared" si="565"/>
        <v/>
      </c>
      <c r="BS1457" s="119" t="str">
        <f t="shared" si="566"/>
        <v/>
      </c>
      <c r="BT1457" s="140">
        <f t="shared" si="567"/>
        <v>0</v>
      </c>
      <c r="BU1457" s="119">
        <f t="shared" si="568"/>
        <v>1.8795302190553049E-2</v>
      </c>
      <c r="BV1457" s="119" t="str">
        <f t="shared" si="569"/>
        <v/>
      </c>
      <c r="BZ1457" s="136">
        <f t="shared" si="551"/>
        <v>9.184000000000033</v>
      </c>
      <c r="CA1457" s="119">
        <f t="shared" si="549"/>
        <v>0.23971423780965123</v>
      </c>
      <c r="CB1457" s="119">
        <f t="shared" si="550"/>
        <v>4.4053619080980377E-4</v>
      </c>
      <c r="CC1457" s="119" t="str">
        <f t="shared" si="547"/>
        <v/>
      </c>
      <c r="CD1457" s="121" t="str">
        <f t="shared" si="548"/>
        <v/>
      </c>
    </row>
    <row r="1458" spans="51:82" ht="20.100000000000001" customHeight="1" x14ac:dyDescent="0.25">
      <c r="AY1458" s="134">
        <v>1429</v>
      </c>
      <c r="AZ1458" s="119">
        <f t="shared" si="552"/>
        <v>2650.5894648118601</v>
      </c>
      <c r="BA1458" s="140">
        <f t="shared" si="553"/>
        <v>5.9246262154750797E-5</v>
      </c>
      <c r="BB1458" s="140">
        <f t="shared" si="554"/>
        <v>0.95691897878925603</v>
      </c>
      <c r="BC1458" s="119">
        <f t="shared" si="555"/>
        <v>5.9246262154750797E-5</v>
      </c>
      <c r="BD1458" s="119" t="str">
        <f t="shared" si="556"/>
        <v/>
      </c>
      <c r="BE1458" s="119" t="str">
        <f t="shared" si="557"/>
        <v/>
      </c>
      <c r="BF1458" s="119">
        <f t="shared" si="558"/>
        <v>0</v>
      </c>
      <c r="BG1458" s="119">
        <f t="shared" si="559"/>
        <v>5.9246262154750797E-5</v>
      </c>
      <c r="BH1458" s="119" t="str">
        <f t="shared" si="560"/>
        <v/>
      </c>
      <c r="BM1458" s="134">
        <v>1429</v>
      </c>
      <c r="BN1458" s="119">
        <f t="shared" si="561"/>
        <v>8.4126270023157446</v>
      </c>
      <c r="BO1458" s="140">
        <f t="shared" si="562"/>
        <v>1.8666882325061623E-2</v>
      </c>
      <c r="BP1458" s="140">
        <f t="shared" si="563"/>
        <v>0.95691897878925614</v>
      </c>
      <c r="BQ1458" s="119">
        <f t="shared" si="564"/>
        <v>1.8666882325061623E-2</v>
      </c>
      <c r="BR1458" s="119" t="str">
        <f t="shared" si="565"/>
        <v/>
      </c>
      <c r="BS1458" s="119" t="str">
        <f t="shared" si="566"/>
        <v/>
      </c>
      <c r="BT1458" s="140">
        <f t="shared" si="567"/>
        <v>0</v>
      </c>
      <c r="BU1458" s="119">
        <f t="shared" si="568"/>
        <v>1.8666882325061623E-2</v>
      </c>
      <c r="BV1458" s="119" t="str">
        <f t="shared" si="569"/>
        <v/>
      </c>
      <c r="BZ1458" s="136">
        <f t="shared" si="551"/>
        <v>9.1904000000000323</v>
      </c>
      <c r="CA1458" s="119">
        <f t="shared" si="549"/>
        <v>0.23927370161884143</v>
      </c>
      <c r="CB1458" s="119">
        <f t="shared" si="550"/>
        <v>4.3989389400544976E-4</v>
      </c>
      <c r="CC1458" s="119" t="str">
        <f t="shared" si="547"/>
        <v/>
      </c>
      <c r="CD1458" s="121" t="str">
        <f t="shared" si="548"/>
        <v/>
      </c>
    </row>
    <row r="1459" spans="51:82" ht="20.100000000000001" customHeight="1" x14ac:dyDescent="0.25">
      <c r="AY1459" s="134">
        <v>1430</v>
      </c>
      <c r="AZ1459" s="119">
        <f t="shared" si="552"/>
        <v>2656.7679950328666</v>
      </c>
      <c r="BA1459" s="140">
        <f t="shared" si="553"/>
        <v>5.8840517576346635E-5</v>
      </c>
      <c r="BB1459" s="140">
        <f t="shared" si="554"/>
        <v>0.95728377920867103</v>
      </c>
      <c r="BC1459" s="119">
        <f t="shared" si="555"/>
        <v>5.8840517576346635E-5</v>
      </c>
      <c r="BD1459" s="119" t="str">
        <f t="shared" si="556"/>
        <v/>
      </c>
      <c r="BE1459" s="119" t="str">
        <f t="shared" si="557"/>
        <v/>
      </c>
      <c r="BF1459" s="119">
        <f t="shared" si="558"/>
        <v>0</v>
      </c>
      <c r="BG1459" s="119">
        <f t="shared" si="559"/>
        <v>5.8840517576346635E-5</v>
      </c>
      <c r="BH1459" s="119" t="str">
        <f t="shared" si="560"/>
        <v/>
      </c>
      <c r="BM1459" s="134">
        <v>1430</v>
      </c>
      <c r="BN1459" s="119">
        <f t="shared" si="561"/>
        <v>8.4322368554679947</v>
      </c>
      <c r="BO1459" s="140">
        <f t="shared" si="562"/>
        <v>1.8539043267817495E-2</v>
      </c>
      <c r="BP1459" s="140">
        <f t="shared" si="563"/>
        <v>0.95728377920867114</v>
      </c>
      <c r="BQ1459" s="119">
        <f t="shared" si="564"/>
        <v>1.8539043267817495E-2</v>
      </c>
      <c r="BR1459" s="119" t="str">
        <f t="shared" si="565"/>
        <v/>
      </c>
      <c r="BS1459" s="119" t="str">
        <f t="shared" si="566"/>
        <v/>
      </c>
      <c r="BT1459" s="140">
        <f t="shared" si="567"/>
        <v>0</v>
      </c>
      <c r="BU1459" s="119">
        <f t="shared" si="568"/>
        <v>1.8539043267817495E-2</v>
      </c>
      <c r="BV1459" s="119" t="str">
        <f t="shared" si="569"/>
        <v/>
      </c>
      <c r="BZ1459" s="136">
        <f t="shared" si="551"/>
        <v>9.1968000000000316</v>
      </c>
      <c r="CA1459" s="119">
        <f t="shared" si="549"/>
        <v>0.23883380772483598</v>
      </c>
      <c r="CB1459" s="119">
        <f t="shared" si="550"/>
        <v>4.3925200150141119E-4</v>
      </c>
      <c r="CC1459" s="119" t="str">
        <f t="shared" si="547"/>
        <v/>
      </c>
      <c r="CD1459" s="121" t="str">
        <f t="shared" si="548"/>
        <v/>
      </c>
    </row>
    <row r="1460" spans="51:82" ht="20.100000000000001" customHeight="1" x14ac:dyDescent="0.25">
      <c r="AY1460" s="134">
        <v>1431</v>
      </c>
      <c r="AZ1460" s="119">
        <f t="shared" si="552"/>
        <v>2662.9465252538748</v>
      </c>
      <c r="BA1460" s="140">
        <f t="shared" si="553"/>
        <v>5.8436616722726925E-5</v>
      </c>
      <c r="BB1460" s="140">
        <f t="shared" si="554"/>
        <v>0.95764607841856231</v>
      </c>
      <c r="BC1460" s="119">
        <f t="shared" si="555"/>
        <v>5.8436616722726925E-5</v>
      </c>
      <c r="BD1460" s="119" t="str">
        <f t="shared" si="556"/>
        <v/>
      </c>
      <c r="BE1460" s="119" t="str">
        <f t="shared" si="557"/>
        <v/>
      </c>
      <c r="BF1460" s="119">
        <f t="shared" si="558"/>
        <v>0</v>
      </c>
      <c r="BG1460" s="119">
        <f t="shared" si="559"/>
        <v>5.8436616722726925E-5</v>
      </c>
      <c r="BH1460" s="119" t="str">
        <f t="shared" si="560"/>
        <v/>
      </c>
      <c r="BM1460" s="134">
        <v>1431</v>
      </c>
      <c r="BN1460" s="119">
        <f t="shared" si="561"/>
        <v>8.4518467086202449</v>
      </c>
      <c r="BO1460" s="140">
        <f t="shared" si="562"/>
        <v>1.841178511799843E-2</v>
      </c>
      <c r="BP1460" s="140">
        <f t="shared" si="563"/>
        <v>0.95764607841856231</v>
      </c>
      <c r="BQ1460" s="119">
        <f t="shared" si="564"/>
        <v>1.841178511799843E-2</v>
      </c>
      <c r="BR1460" s="119" t="str">
        <f t="shared" si="565"/>
        <v/>
      </c>
      <c r="BS1460" s="119" t="str">
        <f t="shared" si="566"/>
        <v/>
      </c>
      <c r="BT1460" s="140">
        <f t="shared" si="567"/>
        <v>0</v>
      </c>
      <c r="BU1460" s="119">
        <f t="shared" si="568"/>
        <v>1.841178511799843E-2</v>
      </c>
      <c r="BV1460" s="119" t="str">
        <f t="shared" si="569"/>
        <v/>
      </c>
      <c r="BZ1460" s="136">
        <f t="shared" si="551"/>
        <v>9.2032000000000309</v>
      </c>
      <c r="CA1460" s="119">
        <f t="shared" si="549"/>
        <v>0.23839455572333457</v>
      </c>
      <c r="CB1460" s="119">
        <f t="shared" si="550"/>
        <v>4.3861051500196369E-4</v>
      </c>
      <c r="CC1460" s="119" t="str">
        <f t="shared" si="547"/>
        <v/>
      </c>
      <c r="CD1460" s="121" t="str">
        <f t="shared" si="548"/>
        <v/>
      </c>
    </row>
    <row r="1461" spans="51:82" ht="20.100000000000001" customHeight="1" x14ac:dyDescent="0.25">
      <c r="AY1461" s="134">
        <v>1432</v>
      </c>
      <c r="AZ1461" s="119">
        <f t="shared" si="552"/>
        <v>2669.1250554748813</v>
      </c>
      <c r="BA1461" s="140">
        <f t="shared" si="553"/>
        <v>5.8034559818316737E-5</v>
      </c>
      <c r="BB1461" s="140">
        <f t="shared" si="554"/>
        <v>0.95800588781117879</v>
      </c>
      <c r="BC1461" s="119">
        <f t="shared" si="555"/>
        <v>5.8034559818316737E-5</v>
      </c>
      <c r="BD1461" s="119" t="str">
        <f t="shared" si="556"/>
        <v/>
      </c>
      <c r="BE1461" s="119" t="str">
        <f t="shared" si="557"/>
        <v/>
      </c>
      <c r="BF1461" s="119">
        <f t="shared" si="558"/>
        <v>0</v>
      </c>
      <c r="BG1461" s="119">
        <f t="shared" si="559"/>
        <v>5.8034559818316737E-5</v>
      </c>
      <c r="BH1461" s="119" t="str">
        <f t="shared" si="560"/>
        <v/>
      </c>
      <c r="BM1461" s="134">
        <v>1432</v>
      </c>
      <c r="BN1461" s="119">
        <f t="shared" si="561"/>
        <v>8.4714565617724986</v>
      </c>
      <c r="BO1461" s="140">
        <f t="shared" si="562"/>
        <v>1.828510794631456E-2</v>
      </c>
      <c r="BP1461" s="140">
        <f t="shared" si="563"/>
        <v>0.95800588781117879</v>
      </c>
      <c r="BQ1461" s="119">
        <f t="shared" si="564"/>
        <v>1.828510794631456E-2</v>
      </c>
      <c r="BR1461" s="119" t="str">
        <f t="shared" si="565"/>
        <v/>
      </c>
      <c r="BS1461" s="119" t="str">
        <f t="shared" si="566"/>
        <v/>
      </c>
      <c r="BT1461" s="140">
        <f t="shared" si="567"/>
        <v>0</v>
      </c>
      <c r="BU1461" s="119">
        <f t="shared" si="568"/>
        <v>1.828510794631456E-2</v>
      </c>
      <c r="BV1461" s="119" t="str">
        <f t="shared" si="569"/>
        <v/>
      </c>
      <c r="BZ1461" s="136">
        <f t="shared" si="551"/>
        <v>9.2096000000000302</v>
      </c>
      <c r="CA1461" s="119">
        <f t="shared" si="549"/>
        <v>0.2379559452083326</v>
      </c>
      <c r="CB1461" s="119">
        <f t="shared" si="550"/>
        <v>4.3796943620033613E-4</v>
      </c>
      <c r="CC1461" s="119" t="str">
        <f t="shared" si="547"/>
        <v/>
      </c>
      <c r="CD1461" s="121" t="str">
        <f t="shared" si="548"/>
        <v/>
      </c>
    </row>
    <row r="1462" spans="51:82" ht="20.100000000000001" customHeight="1" x14ac:dyDescent="0.25">
      <c r="AY1462" s="134">
        <v>1433</v>
      </c>
      <c r="AZ1462" s="119">
        <f t="shared" si="552"/>
        <v>2675.3035856958877</v>
      </c>
      <c r="BA1462" s="140">
        <f t="shared" si="553"/>
        <v>5.7634346997794347E-5</v>
      </c>
      <c r="BB1462" s="140">
        <f t="shared" si="554"/>
        <v>0.9583632187798784</v>
      </c>
      <c r="BC1462" s="119">
        <f t="shared" si="555"/>
        <v>5.7634346997794347E-5</v>
      </c>
      <c r="BD1462" s="119" t="str">
        <f t="shared" si="556"/>
        <v/>
      </c>
      <c r="BE1462" s="119" t="str">
        <f t="shared" si="557"/>
        <v/>
      </c>
      <c r="BF1462" s="119">
        <f t="shared" si="558"/>
        <v>0</v>
      </c>
      <c r="BG1462" s="119">
        <f t="shared" si="559"/>
        <v>5.7634346997794347E-5</v>
      </c>
      <c r="BH1462" s="119" t="str">
        <f t="shared" si="560"/>
        <v/>
      </c>
      <c r="BM1462" s="134">
        <v>1433</v>
      </c>
      <c r="BN1462" s="119">
        <f t="shared" si="561"/>
        <v>8.4910664149247488</v>
      </c>
      <c r="BO1462" s="140">
        <f t="shared" si="562"/>
        <v>1.8159011795199419E-2</v>
      </c>
      <c r="BP1462" s="140">
        <f t="shared" si="563"/>
        <v>0.9583632187798784</v>
      </c>
      <c r="BQ1462" s="119">
        <f t="shared" si="564"/>
        <v>1.8159011795199419E-2</v>
      </c>
      <c r="BR1462" s="119" t="str">
        <f t="shared" si="565"/>
        <v/>
      </c>
      <c r="BS1462" s="119" t="str">
        <f t="shared" si="566"/>
        <v/>
      </c>
      <c r="BT1462" s="140">
        <f t="shared" si="567"/>
        <v>0</v>
      </c>
      <c r="BU1462" s="119">
        <f t="shared" si="568"/>
        <v>1.8159011795199419E-2</v>
      </c>
      <c r="BV1462" s="119" t="str">
        <f t="shared" si="569"/>
        <v/>
      </c>
      <c r="BZ1462" s="136">
        <f t="shared" si="551"/>
        <v>9.2160000000000295</v>
      </c>
      <c r="CA1462" s="119">
        <f t="shared" si="549"/>
        <v>0.23751797577213227</v>
      </c>
      <c r="CB1462" s="119">
        <f t="shared" si="550"/>
        <v>4.3732876678337362E-4</v>
      </c>
      <c r="CC1462" s="119" t="str">
        <f t="shared" si="547"/>
        <v/>
      </c>
      <c r="CD1462" s="121" t="str">
        <f t="shared" si="548"/>
        <v/>
      </c>
    </row>
    <row r="1463" spans="51:82" ht="20.100000000000001" customHeight="1" x14ac:dyDescent="0.25">
      <c r="AY1463" s="134">
        <v>1434</v>
      </c>
      <c r="AZ1463" s="119">
        <f t="shared" si="552"/>
        <v>2681.4821159168941</v>
      </c>
      <c r="BA1463" s="140">
        <f t="shared" si="553"/>
        <v>5.723597830670037E-5</v>
      </c>
      <c r="BB1463" s="140">
        <f t="shared" si="554"/>
        <v>0.95871808271857561</v>
      </c>
      <c r="BC1463" s="119">
        <f t="shared" si="555"/>
        <v>5.723597830670037E-5</v>
      </c>
      <c r="BD1463" s="119" t="str">
        <f t="shared" si="556"/>
        <v/>
      </c>
      <c r="BE1463" s="119" t="str">
        <f t="shared" si="557"/>
        <v/>
      </c>
      <c r="BF1463" s="119">
        <f t="shared" si="558"/>
        <v>0</v>
      </c>
      <c r="BG1463" s="119">
        <f t="shared" si="559"/>
        <v>5.723597830670037E-5</v>
      </c>
      <c r="BH1463" s="119" t="str">
        <f t="shared" si="560"/>
        <v/>
      </c>
      <c r="BM1463" s="134">
        <v>1434</v>
      </c>
      <c r="BN1463" s="119">
        <f t="shared" si="561"/>
        <v>8.510676268076999</v>
      </c>
      <c r="BO1463" s="140">
        <f t="shared" si="562"/>
        <v>1.8033496679001601E-2</v>
      </c>
      <c r="BP1463" s="140">
        <f t="shared" si="563"/>
        <v>0.95871808271857573</v>
      </c>
      <c r="BQ1463" s="119">
        <f t="shared" si="564"/>
        <v>1.8033496679001601E-2</v>
      </c>
      <c r="BR1463" s="119" t="str">
        <f t="shared" si="565"/>
        <v/>
      </c>
      <c r="BS1463" s="119" t="str">
        <f t="shared" si="566"/>
        <v/>
      </c>
      <c r="BT1463" s="140">
        <f t="shared" si="567"/>
        <v>0</v>
      </c>
      <c r="BU1463" s="119">
        <f t="shared" si="568"/>
        <v>1.8033496679001601E-2</v>
      </c>
      <c r="BV1463" s="119" t="str">
        <f t="shared" si="569"/>
        <v/>
      </c>
      <c r="BZ1463" s="136">
        <f t="shared" si="551"/>
        <v>9.2224000000000288</v>
      </c>
      <c r="CA1463" s="119">
        <f t="shared" si="549"/>
        <v>0.23708064700534889</v>
      </c>
      <c r="CB1463" s="119">
        <f t="shared" si="550"/>
        <v>4.3668850842787377E-4</v>
      </c>
      <c r="CC1463" s="119" t="str">
        <f t="shared" si="547"/>
        <v/>
      </c>
      <c r="CD1463" s="121" t="str">
        <f t="shared" si="548"/>
        <v/>
      </c>
    </row>
    <row r="1464" spans="51:82" ht="20.100000000000001" customHeight="1" x14ac:dyDescent="0.25">
      <c r="AY1464" s="134">
        <v>1435</v>
      </c>
      <c r="AZ1464" s="119">
        <f t="shared" si="552"/>
        <v>2687.6606461379006</v>
      </c>
      <c r="BA1464" s="140">
        <f t="shared" si="553"/>
        <v>5.6839453702049545E-5</v>
      </c>
      <c r="BB1464" s="140">
        <f t="shared" si="554"/>
        <v>0.95907049102119268</v>
      </c>
      <c r="BC1464" s="119">
        <f t="shared" si="555"/>
        <v>5.6839453702049545E-5</v>
      </c>
      <c r="BD1464" s="119" t="str">
        <f t="shared" si="556"/>
        <v/>
      </c>
      <c r="BE1464" s="119" t="str">
        <f t="shared" si="557"/>
        <v/>
      </c>
      <c r="BF1464" s="119">
        <f t="shared" si="558"/>
        <v>0</v>
      </c>
      <c r="BG1464" s="119">
        <f t="shared" si="559"/>
        <v>5.6839453702049545E-5</v>
      </c>
      <c r="BH1464" s="119" t="str">
        <f t="shared" si="560"/>
        <v/>
      </c>
      <c r="BM1464" s="134">
        <v>1435</v>
      </c>
      <c r="BN1464" s="119">
        <f t="shared" si="561"/>
        <v>8.5302861212292527</v>
      </c>
      <c r="BO1464" s="140">
        <f t="shared" si="562"/>
        <v>1.7908562584177605E-2</v>
      </c>
      <c r="BP1464" s="140">
        <f t="shared" si="563"/>
        <v>0.95907049102119268</v>
      </c>
      <c r="BQ1464" s="119">
        <f t="shared" si="564"/>
        <v>1.7908562584177605E-2</v>
      </c>
      <c r="BR1464" s="119" t="str">
        <f t="shared" si="565"/>
        <v/>
      </c>
      <c r="BS1464" s="119" t="str">
        <f t="shared" si="566"/>
        <v/>
      </c>
      <c r="BT1464" s="140">
        <f t="shared" si="567"/>
        <v>0</v>
      </c>
      <c r="BU1464" s="119">
        <f t="shared" si="568"/>
        <v>1.7908562584177605E-2</v>
      </c>
      <c r="BV1464" s="119" t="str">
        <f t="shared" si="569"/>
        <v/>
      </c>
      <c r="BZ1464" s="136">
        <f t="shared" si="551"/>
        <v>9.2288000000000281</v>
      </c>
      <c r="CA1464" s="119">
        <f t="shared" si="549"/>
        <v>0.23664395849692102</v>
      </c>
      <c r="CB1464" s="119">
        <f t="shared" si="550"/>
        <v>4.3604866280200216E-4</v>
      </c>
      <c r="CC1464" s="119" t="str">
        <f t="shared" si="547"/>
        <v/>
      </c>
      <c r="CD1464" s="121" t="str">
        <f t="shared" si="548"/>
        <v/>
      </c>
    </row>
    <row r="1465" spans="51:82" ht="20.100000000000001" customHeight="1" x14ac:dyDescent="0.25">
      <c r="AY1465" s="134">
        <v>1436</v>
      </c>
      <c r="AZ1465" s="119">
        <f t="shared" si="552"/>
        <v>2693.839176358907</v>
      </c>
      <c r="BA1465" s="140">
        <f t="shared" si="553"/>
        <v>5.6444773052945459E-5</v>
      </c>
      <c r="BB1465" s="140">
        <f t="shared" si="554"/>
        <v>0.95942045508111384</v>
      </c>
      <c r="BC1465" s="119">
        <f t="shared" si="555"/>
        <v>5.6444773052945459E-5</v>
      </c>
      <c r="BD1465" s="119" t="str">
        <f t="shared" si="556"/>
        <v/>
      </c>
      <c r="BE1465" s="119" t="str">
        <f t="shared" si="557"/>
        <v/>
      </c>
      <c r="BF1465" s="119">
        <f t="shared" si="558"/>
        <v>0</v>
      </c>
      <c r="BG1465" s="119">
        <f t="shared" si="559"/>
        <v>5.6444773052945459E-5</v>
      </c>
      <c r="BH1465" s="119" t="str">
        <f t="shared" si="560"/>
        <v/>
      </c>
      <c r="BM1465" s="134">
        <v>1436</v>
      </c>
      <c r="BN1465" s="119">
        <f t="shared" si="561"/>
        <v>8.5498959743815028</v>
      </c>
      <c r="BO1465" s="140">
        <f t="shared" si="562"/>
        <v>1.778420946948555E-2</v>
      </c>
      <c r="BP1465" s="140">
        <f t="shared" si="563"/>
        <v>0.95942045508111395</v>
      </c>
      <c r="BQ1465" s="119">
        <f t="shared" si="564"/>
        <v>1.778420946948555E-2</v>
      </c>
      <c r="BR1465" s="119" t="str">
        <f t="shared" si="565"/>
        <v/>
      </c>
      <c r="BS1465" s="119" t="str">
        <f t="shared" si="566"/>
        <v/>
      </c>
      <c r="BT1465" s="140">
        <f t="shared" si="567"/>
        <v>0</v>
      </c>
      <c r="BU1465" s="119">
        <f t="shared" si="568"/>
        <v>1.778420946948555E-2</v>
      </c>
      <c r="BV1465" s="119" t="str">
        <f t="shared" si="569"/>
        <v/>
      </c>
      <c r="BZ1465" s="136">
        <f t="shared" si="551"/>
        <v>9.2352000000000274</v>
      </c>
      <c r="CA1465" s="119">
        <f t="shared" si="549"/>
        <v>0.23620790983411902</v>
      </c>
      <c r="CB1465" s="119">
        <f t="shared" si="550"/>
        <v>4.354092315661251E-4</v>
      </c>
      <c r="CC1465" s="119" t="str">
        <f t="shared" si="547"/>
        <v/>
      </c>
      <c r="CD1465" s="121" t="str">
        <f t="shared" si="548"/>
        <v/>
      </c>
    </row>
    <row r="1466" spans="51:82" ht="20.100000000000001" customHeight="1" x14ac:dyDescent="0.25">
      <c r="AY1466" s="134">
        <v>1437</v>
      </c>
      <c r="AZ1466" s="119">
        <f t="shared" si="552"/>
        <v>2700.0177065799135</v>
      </c>
      <c r="BA1466" s="140">
        <f t="shared" si="553"/>
        <v>5.6051936141197725E-5</v>
      </c>
      <c r="BB1466" s="140">
        <f t="shared" si="554"/>
        <v>0.95976798629064519</v>
      </c>
      <c r="BC1466" s="119">
        <f t="shared" si="555"/>
        <v>5.6051936141197725E-5</v>
      </c>
      <c r="BD1466" s="119" t="str">
        <f t="shared" si="556"/>
        <v/>
      </c>
      <c r="BE1466" s="119" t="str">
        <f t="shared" si="557"/>
        <v/>
      </c>
      <c r="BF1466" s="119">
        <f t="shared" si="558"/>
        <v>0</v>
      </c>
      <c r="BG1466" s="119">
        <f t="shared" si="559"/>
        <v>5.6051936141197725E-5</v>
      </c>
      <c r="BH1466" s="119" t="str">
        <f t="shared" si="560"/>
        <v/>
      </c>
      <c r="BM1466" s="134">
        <v>1437</v>
      </c>
      <c r="BN1466" s="119">
        <f t="shared" si="561"/>
        <v>8.569505827533753</v>
      </c>
      <c r="BO1466" s="140">
        <f t="shared" si="562"/>
        <v>1.7660437266179597E-2</v>
      </c>
      <c r="BP1466" s="140">
        <f t="shared" si="563"/>
        <v>0.95976798629064519</v>
      </c>
      <c r="BQ1466" s="119">
        <f t="shared" si="564"/>
        <v>1.7660437266179597E-2</v>
      </c>
      <c r="BR1466" s="119" t="str">
        <f t="shared" si="565"/>
        <v/>
      </c>
      <c r="BS1466" s="119" t="str">
        <f t="shared" si="566"/>
        <v/>
      </c>
      <c r="BT1466" s="140">
        <f t="shared" si="567"/>
        <v>0</v>
      </c>
      <c r="BU1466" s="119">
        <f t="shared" si="568"/>
        <v>1.7660437266179597E-2</v>
      </c>
      <c r="BV1466" s="119" t="str">
        <f t="shared" si="569"/>
        <v/>
      </c>
      <c r="BZ1466" s="136">
        <f t="shared" si="551"/>
        <v>9.2416000000000267</v>
      </c>
      <c r="CA1466" s="119">
        <f t="shared" si="549"/>
        <v>0.23577250060255289</v>
      </c>
      <c r="CB1466" s="119">
        <f t="shared" si="550"/>
        <v>4.3477021637111646E-4</v>
      </c>
      <c r="CC1466" s="119" t="str">
        <f t="shared" si="547"/>
        <v/>
      </c>
      <c r="CD1466" s="121" t="str">
        <f t="shared" si="548"/>
        <v/>
      </c>
    </row>
    <row r="1467" spans="51:82" ht="20.100000000000001" customHeight="1" x14ac:dyDescent="0.25">
      <c r="AY1467" s="134">
        <v>1438</v>
      </c>
      <c r="AZ1467" s="119">
        <f t="shared" si="552"/>
        <v>2706.1962368009199</v>
      </c>
      <c r="BA1467" s="140">
        <f t="shared" si="553"/>
        <v>5.5660942661942136E-5</v>
      </c>
      <c r="BB1467" s="140">
        <f t="shared" si="554"/>
        <v>0.96011309604047623</v>
      </c>
      <c r="BC1467" s="119">
        <f t="shared" si="555"/>
        <v>5.5660942661942136E-5</v>
      </c>
      <c r="BD1467" s="119" t="str">
        <f t="shared" si="556"/>
        <v/>
      </c>
      <c r="BE1467" s="119" t="str">
        <f t="shared" si="557"/>
        <v/>
      </c>
      <c r="BF1467" s="119">
        <f t="shared" si="558"/>
        <v>0</v>
      </c>
      <c r="BG1467" s="119">
        <f t="shared" si="559"/>
        <v>5.5660942661942136E-5</v>
      </c>
      <c r="BH1467" s="119" t="str">
        <f t="shared" si="560"/>
        <v/>
      </c>
      <c r="BM1467" s="134">
        <v>1438</v>
      </c>
      <c r="BN1467" s="119">
        <f t="shared" si="561"/>
        <v>8.5891156806860032</v>
      </c>
      <c r="BO1467" s="140">
        <f t="shared" si="562"/>
        <v>1.7537245878205349E-2</v>
      </c>
      <c r="BP1467" s="140">
        <f t="shared" si="563"/>
        <v>0.96011309604047623</v>
      </c>
      <c r="BQ1467" s="119">
        <f t="shared" si="564"/>
        <v>1.7537245878205349E-2</v>
      </c>
      <c r="BR1467" s="119" t="str">
        <f t="shared" si="565"/>
        <v/>
      </c>
      <c r="BS1467" s="119" t="str">
        <f t="shared" si="566"/>
        <v/>
      </c>
      <c r="BT1467" s="140">
        <f t="shared" si="567"/>
        <v>0</v>
      </c>
      <c r="BU1467" s="119">
        <f t="shared" si="568"/>
        <v>1.7537245878205349E-2</v>
      </c>
      <c r="BV1467" s="119" t="str">
        <f t="shared" si="569"/>
        <v/>
      </c>
      <c r="BZ1467" s="136">
        <f t="shared" si="551"/>
        <v>9.248000000000026</v>
      </c>
      <c r="CA1467" s="119">
        <f t="shared" si="549"/>
        <v>0.23533773038618178</v>
      </c>
      <c r="CB1467" s="119">
        <f t="shared" si="550"/>
        <v>4.3413161885960672E-4</v>
      </c>
      <c r="CC1467" s="119" t="str">
        <f t="shared" si="547"/>
        <v/>
      </c>
      <c r="CD1467" s="121" t="str">
        <f t="shared" si="548"/>
        <v/>
      </c>
    </row>
    <row r="1468" spans="51:82" ht="20.100000000000001" customHeight="1" x14ac:dyDescent="0.25">
      <c r="AY1468" s="134">
        <v>1439</v>
      </c>
      <c r="AZ1468" s="119">
        <f t="shared" si="552"/>
        <v>2712.3747670219282</v>
      </c>
      <c r="BA1468" s="140">
        <f t="shared" si="553"/>
        <v>5.5271792224263336E-5</v>
      </c>
      <c r="BB1468" s="140">
        <f t="shared" si="554"/>
        <v>0.96045579571914685</v>
      </c>
      <c r="BC1468" s="119">
        <f t="shared" si="555"/>
        <v>5.5271792224263336E-5</v>
      </c>
      <c r="BD1468" s="119" t="str">
        <f t="shared" si="556"/>
        <v/>
      </c>
      <c r="BE1468" s="119" t="str">
        <f t="shared" si="557"/>
        <v/>
      </c>
      <c r="BF1468" s="119">
        <f t="shared" si="558"/>
        <v>0</v>
      </c>
      <c r="BG1468" s="119">
        <f t="shared" si="559"/>
        <v>5.5271792224263336E-5</v>
      </c>
      <c r="BH1468" s="119" t="str">
        <f t="shared" si="560"/>
        <v/>
      </c>
      <c r="BM1468" s="134">
        <v>1439</v>
      </c>
      <c r="BN1468" s="119">
        <f t="shared" si="561"/>
        <v>8.6087255338382569</v>
      </c>
      <c r="BO1468" s="140">
        <f t="shared" si="562"/>
        <v>1.7414635182396016E-2</v>
      </c>
      <c r="BP1468" s="140">
        <f t="shared" si="563"/>
        <v>0.96045579571914685</v>
      </c>
      <c r="BQ1468" s="119">
        <f t="shared" si="564"/>
        <v>1.7414635182396016E-2</v>
      </c>
      <c r="BR1468" s="119" t="str">
        <f t="shared" si="565"/>
        <v/>
      </c>
      <c r="BS1468" s="119" t="str">
        <f t="shared" si="566"/>
        <v/>
      </c>
      <c r="BT1468" s="140">
        <f t="shared" si="567"/>
        <v>0</v>
      </c>
      <c r="BU1468" s="119">
        <f t="shared" si="568"/>
        <v>1.7414635182396016E-2</v>
      </c>
      <c r="BV1468" s="119" t="str">
        <f t="shared" si="569"/>
        <v/>
      </c>
      <c r="BZ1468" s="136">
        <f t="shared" si="551"/>
        <v>9.2544000000000253</v>
      </c>
      <c r="CA1468" s="119">
        <f t="shared" si="549"/>
        <v>0.23490359876732217</v>
      </c>
      <c r="CB1468" s="119">
        <f t="shared" si="550"/>
        <v>4.3349344066570539E-4</v>
      </c>
      <c r="CC1468" s="119" t="str">
        <f t="shared" si="547"/>
        <v/>
      </c>
      <c r="CD1468" s="121" t="str">
        <f t="shared" si="548"/>
        <v/>
      </c>
    </row>
    <row r="1469" spans="51:82" ht="20.100000000000001" customHeight="1" x14ac:dyDescent="0.25">
      <c r="AY1469" s="134">
        <v>1440</v>
      </c>
      <c r="AZ1469" s="119">
        <f t="shared" si="552"/>
        <v>2718.5532972429346</v>
      </c>
      <c r="BA1469" s="140">
        <f t="shared" si="553"/>
        <v>5.4884484351820219E-5</v>
      </c>
      <c r="BB1469" s="140">
        <f t="shared" si="554"/>
        <v>0.96079609671251742</v>
      </c>
      <c r="BC1469" s="119">
        <f t="shared" si="555"/>
        <v>5.4884484351820219E-5</v>
      </c>
      <c r="BD1469" s="119" t="str">
        <f t="shared" si="556"/>
        <v/>
      </c>
      <c r="BE1469" s="119" t="str">
        <f t="shared" si="557"/>
        <v/>
      </c>
      <c r="BF1469" s="119">
        <f t="shared" si="558"/>
        <v>0</v>
      </c>
      <c r="BG1469" s="119">
        <f t="shared" si="559"/>
        <v>5.4884484351820219E-5</v>
      </c>
      <c r="BH1469" s="119" t="str">
        <f t="shared" si="560"/>
        <v/>
      </c>
      <c r="BM1469" s="134">
        <v>1440</v>
      </c>
      <c r="BN1469" s="119">
        <f t="shared" si="561"/>
        <v>8.6283353869905071</v>
      </c>
      <c r="BO1469" s="140">
        <f t="shared" si="562"/>
        <v>1.72926050286695E-2</v>
      </c>
      <c r="BP1469" s="140">
        <f t="shared" si="563"/>
        <v>0.96079609671251742</v>
      </c>
      <c r="BQ1469" s="119">
        <f t="shared" si="564"/>
        <v>1.72926050286695E-2</v>
      </c>
      <c r="BR1469" s="119" t="str">
        <f t="shared" si="565"/>
        <v/>
      </c>
      <c r="BS1469" s="119" t="str">
        <f t="shared" si="566"/>
        <v/>
      </c>
      <c r="BT1469" s="140">
        <f t="shared" si="567"/>
        <v>0</v>
      </c>
      <c r="BU1469" s="119">
        <f t="shared" si="568"/>
        <v>1.72926050286695E-2</v>
      </c>
      <c r="BV1469" s="119" t="str">
        <f t="shared" si="569"/>
        <v/>
      </c>
      <c r="BZ1469" s="136">
        <f t="shared" si="551"/>
        <v>9.2608000000000246</v>
      </c>
      <c r="CA1469" s="119">
        <f t="shared" si="549"/>
        <v>0.23447010532665646</v>
      </c>
      <c r="CB1469" s="119">
        <f t="shared" si="550"/>
        <v>4.328556834146402E-4</v>
      </c>
      <c r="CC1469" s="119" t="str">
        <f t="shared" ref="CC1469:CC1532" si="570">IF(CA1469&lt;(1-$BY$26),CB1469,"")</f>
        <v/>
      </c>
      <c r="CD1469" s="121" t="str">
        <f t="shared" ref="CD1469:CD1532" si="571">IF(CA1469&lt;(1-$BY$32),CB1469,"")</f>
        <v/>
      </c>
    </row>
    <row r="1470" spans="51:82" ht="20.100000000000001" customHeight="1" x14ac:dyDescent="0.25">
      <c r="AY1470" s="134">
        <v>1441</v>
      </c>
      <c r="AZ1470" s="119">
        <f t="shared" si="552"/>
        <v>2724.731827463941</v>
      </c>
      <c r="BA1470" s="140">
        <f t="shared" si="553"/>
        <v>5.4499018483473054E-5</v>
      </c>
      <c r="BB1470" s="140">
        <f t="shared" si="554"/>
        <v>0.96113401040324287</v>
      </c>
      <c r="BC1470" s="119">
        <f t="shared" si="555"/>
        <v>5.4499018483473054E-5</v>
      </c>
      <c r="BD1470" s="119" t="str">
        <f t="shared" si="556"/>
        <v/>
      </c>
      <c r="BE1470" s="119" t="str">
        <f t="shared" si="557"/>
        <v/>
      </c>
      <c r="BF1470" s="119">
        <f t="shared" si="558"/>
        <v>0</v>
      </c>
      <c r="BG1470" s="119">
        <f t="shared" si="559"/>
        <v>5.4499018483473054E-5</v>
      </c>
      <c r="BH1470" s="119" t="str">
        <f t="shared" si="560"/>
        <v/>
      </c>
      <c r="BM1470" s="134">
        <v>1441</v>
      </c>
      <c r="BN1470" s="119">
        <f t="shared" si="561"/>
        <v>8.6479452401427572</v>
      </c>
      <c r="BO1470" s="140">
        <f t="shared" si="562"/>
        <v>1.7171155240225978E-2</v>
      </c>
      <c r="BP1470" s="140">
        <f t="shared" si="563"/>
        <v>0.96113401040324287</v>
      </c>
      <c r="BQ1470" s="119">
        <f t="shared" si="564"/>
        <v>1.7171155240225978E-2</v>
      </c>
      <c r="BR1470" s="119" t="str">
        <f t="shared" si="565"/>
        <v/>
      </c>
      <c r="BS1470" s="119" t="str">
        <f t="shared" si="566"/>
        <v/>
      </c>
      <c r="BT1470" s="140">
        <f t="shared" si="567"/>
        <v>0</v>
      </c>
      <c r="BU1470" s="119">
        <f t="shared" si="568"/>
        <v>1.7171155240225978E-2</v>
      </c>
      <c r="BV1470" s="119" t="str">
        <f t="shared" si="569"/>
        <v/>
      </c>
      <c r="BZ1470" s="136">
        <f t="shared" si="551"/>
        <v>9.2672000000000239</v>
      </c>
      <c r="CA1470" s="119">
        <f t="shared" si="549"/>
        <v>0.23403724964324182</v>
      </c>
      <c r="CB1470" s="119">
        <f t="shared" si="550"/>
        <v>4.3221834872333997E-4</v>
      </c>
      <c r="CC1470" s="119" t="str">
        <f t="shared" si="570"/>
        <v/>
      </c>
      <c r="CD1470" s="121" t="str">
        <f t="shared" si="571"/>
        <v/>
      </c>
    </row>
    <row r="1471" spans="51:82" ht="20.100000000000001" customHeight="1" x14ac:dyDescent="0.25">
      <c r="AY1471" s="134">
        <v>1442</v>
      </c>
      <c r="AZ1471" s="119">
        <f t="shared" si="552"/>
        <v>2730.9103576849475</v>
      </c>
      <c r="BA1471" s="140">
        <f t="shared" si="553"/>
        <v>5.411539397391391E-5</v>
      </c>
      <c r="BB1471" s="140">
        <f t="shared" si="554"/>
        <v>0.96146954817025077</v>
      </c>
      <c r="BC1471" s="119">
        <f t="shared" si="555"/>
        <v>5.411539397391391E-5</v>
      </c>
      <c r="BD1471" s="119" t="str">
        <f t="shared" si="556"/>
        <v/>
      </c>
      <c r="BE1471" s="119" t="str">
        <f t="shared" si="557"/>
        <v/>
      </c>
      <c r="BF1471" s="119">
        <f t="shared" si="558"/>
        <v>0</v>
      </c>
      <c r="BG1471" s="119">
        <f t="shared" si="559"/>
        <v>5.411539397391391E-5</v>
      </c>
      <c r="BH1471" s="119" t="str">
        <f t="shared" si="560"/>
        <v/>
      </c>
      <c r="BM1471" s="134">
        <v>1442</v>
      </c>
      <c r="BN1471" s="119">
        <f t="shared" si="561"/>
        <v>8.6675550932950109</v>
      </c>
      <c r="BO1471" s="140">
        <f t="shared" si="562"/>
        <v>1.7050285613746483E-2</v>
      </c>
      <c r="BP1471" s="140">
        <f t="shared" si="563"/>
        <v>0.96146954817025077</v>
      </c>
      <c r="BQ1471" s="119">
        <f t="shared" si="564"/>
        <v>1.7050285613746483E-2</v>
      </c>
      <c r="BR1471" s="119" t="str">
        <f t="shared" si="565"/>
        <v/>
      </c>
      <c r="BS1471" s="119" t="str">
        <f t="shared" si="566"/>
        <v/>
      </c>
      <c r="BT1471" s="140">
        <f t="shared" si="567"/>
        <v>0</v>
      </c>
      <c r="BU1471" s="119">
        <f t="shared" si="568"/>
        <v>1.7050285613746483E-2</v>
      </c>
      <c r="BV1471" s="119" t="str">
        <f t="shared" si="569"/>
        <v/>
      </c>
      <c r="BZ1471" s="136">
        <f t="shared" si="551"/>
        <v>9.2736000000000232</v>
      </c>
      <c r="CA1471" s="119">
        <f t="shared" si="549"/>
        <v>0.23360503129451848</v>
      </c>
      <c r="CB1471" s="119">
        <f t="shared" si="550"/>
        <v>4.3158143820051786E-4</v>
      </c>
      <c r="CC1471" s="119" t="str">
        <f t="shared" si="570"/>
        <v/>
      </c>
      <c r="CD1471" s="121" t="str">
        <f t="shared" si="571"/>
        <v/>
      </c>
    </row>
    <row r="1472" spans="51:82" ht="20.100000000000001" customHeight="1" x14ac:dyDescent="0.25">
      <c r="AY1472" s="134">
        <v>1443</v>
      </c>
      <c r="AZ1472" s="119">
        <f t="shared" si="552"/>
        <v>2737.0888879059539</v>
      </c>
      <c r="BA1472" s="140">
        <f t="shared" si="553"/>
        <v>5.3733610094298746E-5</v>
      </c>
      <c r="BB1472" s="140">
        <f t="shared" si="554"/>
        <v>0.96180272138822342</v>
      </c>
      <c r="BC1472" s="119">
        <f t="shared" si="555"/>
        <v>5.3733610094298746E-5</v>
      </c>
      <c r="BD1472" s="119" t="str">
        <f t="shared" si="556"/>
        <v/>
      </c>
      <c r="BE1472" s="119" t="str">
        <f t="shared" si="557"/>
        <v/>
      </c>
      <c r="BF1472" s="119">
        <f t="shared" si="558"/>
        <v>0</v>
      </c>
      <c r="BG1472" s="119">
        <f t="shared" si="559"/>
        <v>5.3733610094298746E-5</v>
      </c>
      <c r="BH1472" s="119" t="str">
        <f t="shared" si="560"/>
        <v/>
      </c>
      <c r="BM1472" s="134">
        <v>1443</v>
      </c>
      <c r="BN1472" s="119">
        <f t="shared" si="561"/>
        <v>8.6871649464472611</v>
      </c>
      <c r="BO1472" s="140">
        <f t="shared" si="562"/>
        <v>1.6929995919592159E-2</v>
      </c>
      <c r="BP1472" s="140">
        <f t="shared" si="563"/>
        <v>0.96180272138822342</v>
      </c>
      <c r="BQ1472" s="119">
        <f t="shared" si="564"/>
        <v>1.6929995919592159E-2</v>
      </c>
      <c r="BR1472" s="119" t="str">
        <f t="shared" si="565"/>
        <v/>
      </c>
      <c r="BS1472" s="119" t="str">
        <f t="shared" si="566"/>
        <v/>
      </c>
      <c r="BT1472" s="140">
        <f t="shared" si="567"/>
        <v>0</v>
      </c>
      <c r="BU1472" s="119">
        <f t="shared" si="568"/>
        <v>1.6929995919592159E-2</v>
      </c>
      <c r="BV1472" s="119" t="str">
        <f t="shared" si="569"/>
        <v/>
      </c>
      <c r="BZ1472" s="136">
        <f t="shared" si="551"/>
        <v>9.2800000000000225</v>
      </c>
      <c r="CA1472" s="119">
        <f t="shared" si="549"/>
        <v>0.23317344985631797</v>
      </c>
      <c r="CB1472" s="119">
        <f t="shared" si="550"/>
        <v>4.3094495344550565E-4</v>
      </c>
      <c r="CC1472" s="119" t="str">
        <f t="shared" si="570"/>
        <v/>
      </c>
      <c r="CD1472" s="121" t="str">
        <f t="shared" si="571"/>
        <v/>
      </c>
    </row>
    <row r="1473" spans="51:82" ht="20.100000000000001" customHeight="1" x14ac:dyDescent="0.25">
      <c r="AY1473" s="134">
        <v>1444</v>
      </c>
      <c r="AZ1473" s="119">
        <f t="shared" si="552"/>
        <v>2743.2674181269604</v>
      </c>
      <c r="BA1473" s="140">
        <f t="shared" si="553"/>
        <v>5.3353666032881952E-5</v>
      </c>
      <c r="BB1473" s="140">
        <f t="shared" si="554"/>
        <v>0.96213354142708329</v>
      </c>
      <c r="BC1473" s="119">
        <f t="shared" si="555"/>
        <v>5.3353666032881952E-5</v>
      </c>
      <c r="BD1473" s="119" t="str">
        <f t="shared" si="556"/>
        <v/>
      </c>
      <c r="BE1473" s="119" t="str">
        <f t="shared" si="557"/>
        <v/>
      </c>
      <c r="BF1473" s="119">
        <f t="shared" si="558"/>
        <v>0</v>
      </c>
      <c r="BG1473" s="119">
        <f t="shared" si="559"/>
        <v>5.3353666032881952E-5</v>
      </c>
      <c r="BH1473" s="119" t="str">
        <f t="shared" si="560"/>
        <v/>
      </c>
      <c r="BM1473" s="134">
        <v>1444</v>
      </c>
      <c r="BN1473" s="119">
        <f t="shared" si="561"/>
        <v>8.7067747995995113</v>
      </c>
      <c r="BO1473" s="140">
        <f t="shared" si="562"/>
        <v>1.6810285902004084E-2</v>
      </c>
      <c r="BP1473" s="140">
        <f t="shared" si="563"/>
        <v>0.96213354142708341</v>
      </c>
      <c r="BQ1473" s="119">
        <f t="shared" si="564"/>
        <v>1.6810285902004084E-2</v>
      </c>
      <c r="BR1473" s="119" t="str">
        <f t="shared" si="565"/>
        <v/>
      </c>
      <c r="BS1473" s="119" t="str">
        <f t="shared" si="566"/>
        <v/>
      </c>
      <c r="BT1473" s="140">
        <f t="shared" si="567"/>
        <v>0</v>
      </c>
      <c r="BU1473" s="119">
        <f t="shared" si="568"/>
        <v>1.6810285902004084E-2</v>
      </c>
      <c r="BV1473" s="119" t="str">
        <f t="shared" si="569"/>
        <v/>
      </c>
      <c r="BZ1473" s="136">
        <f t="shared" si="551"/>
        <v>9.2864000000000217</v>
      </c>
      <c r="CA1473" s="119">
        <f t="shared" si="549"/>
        <v>0.23274250490287246</v>
      </c>
      <c r="CB1473" s="119">
        <f t="shared" si="550"/>
        <v>4.3030889605016887E-4</v>
      </c>
      <c r="CC1473" s="119" t="str">
        <f t="shared" si="570"/>
        <v/>
      </c>
      <c r="CD1473" s="121" t="str">
        <f t="shared" si="571"/>
        <v/>
      </c>
    </row>
    <row r="1474" spans="51:82" ht="20.100000000000001" customHeight="1" x14ac:dyDescent="0.25">
      <c r="AY1474" s="134">
        <v>1445</v>
      </c>
      <c r="AZ1474" s="119">
        <f t="shared" si="552"/>
        <v>2749.4459483479668</v>
      </c>
      <c r="BA1474" s="140">
        <f t="shared" si="553"/>
        <v>5.2975560895653057E-5</v>
      </c>
      <c r="BB1474" s="140">
        <f t="shared" si="554"/>
        <v>0.96246201965148315</v>
      </c>
      <c r="BC1474" s="119">
        <f t="shared" si="555"/>
        <v>5.2975560895653057E-5</v>
      </c>
      <c r="BD1474" s="119" t="str">
        <f t="shared" si="556"/>
        <v/>
      </c>
      <c r="BE1474" s="119" t="str">
        <f t="shared" si="557"/>
        <v/>
      </c>
      <c r="BF1474" s="119">
        <f t="shared" si="558"/>
        <v>0</v>
      </c>
      <c r="BG1474" s="119">
        <f t="shared" si="559"/>
        <v>5.2975560895653057E-5</v>
      </c>
      <c r="BH1474" s="119" t="str">
        <f t="shared" si="560"/>
        <v/>
      </c>
      <c r="BM1474" s="134">
        <v>1445</v>
      </c>
      <c r="BN1474" s="119">
        <f t="shared" si="561"/>
        <v>8.7263846527517615</v>
      </c>
      <c r="BO1474" s="140">
        <f t="shared" si="562"/>
        <v>1.6691155279303913E-2</v>
      </c>
      <c r="BP1474" s="140">
        <f t="shared" si="563"/>
        <v>0.96246201965148326</v>
      </c>
      <c r="BQ1474" s="119">
        <f t="shared" si="564"/>
        <v>1.6691155279303913E-2</v>
      </c>
      <c r="BR1474" s="119" t="str">
        <f t="shared" si="565"/>
        <v/>
      </c>
      <c r="BS1474" s="119" t="str">
        <f t="shared" si="566"/>
        <v/>
      </c>
      <c r="BT1474" s="140">
        <f t="shared" si="567"/>
        <v>0</v>
      </c>
      <c r="BU1474" s="119">
        <f t="shared" si="568"/>
        <v>1.6691155279303913E-2</v>
      </c>
      <c r="BV1474" s="119" t="str">
        <f t="shared" si="569"/>
        <v/>
      </c>
      <c r="BZ1474" s="136">
        <f t="shared" si="551"/>
        <v>9.292800000000021</v>
      </c>
      <c r="CA1474" s="119">
        <f t="shared" si="549"/>
        <v>0.23231219600682229</v>
      </c>
      <c r="CB1474" s="119">
        <f t="shared" si="550"/>
        <v>4.2967326759693614E-4</v>
      </c>
      <c r="CC1474" s="119" t="str">
        <f t="shared" si="570"/>
        <v/>
      </c>
      <c r="CD1474" s="121" t="str">
        <f t="shared" si="571"/>
        <v/>
      </c>
    </row>
    <row r="1475" spans="51:82" ht="20.100000000000001" customHeight="1" x14ac:dyDescent="0.25">
      <c r="AY1475" s="134">
        <v>1446</v>
      </c>
      <c r="AZ1475" s="119">
        <f t="shared" si="552"/>
        <v>2755.6244785689732</v>
      </c>
      <c r="BA1475" s="140">
        <f t="shared" si="553"/>
        <v>5.2599293706975267E-5</v>
      </c>
      <c r="BB1475" s="140">
        <f t="shared" si="554"/>
        <v>0.96278816742029949</v>
      </c>
      <c r="BC1475" s="119">
        <f t="shared" si="555"/>
        <v>5.2599293706975267E-5</v>
      </c>
      <c r="BD1475" s="119" t="str">
        <f t="shared" si="556"/>
        <v/>
      </c>
      <c r="BE1475" s="119" t="str">
        <f t="shared" si="557"/>
        <v/>
      </c>
      <c r="BF1475" s="119">
        <f t="shared" si="558"/>
        <v>0</v>
      </c>
      <c r="BG1475" s="119">
        <f t="shared" si="559"/>
        <v>5.2599293706975267E-5</v>
      </c>
      <c r="BH1475" s="119" t="str">
        <f t="shared" si="560"/>
        <v/>
      </c>
      <c r="BM1475" s="134">
        <v>1446</v>
      </c>
      <c r="BN1475" s="119">
        <f t="shared" si="561"/>
        <v>8.7459945059040152</v>
      </c>
      <c r="BO1475" s="140">
        <f t="shared" si="562"/>
        <v>1.6572603744095069E-2</v>
      </c>
      <c r="BP1475" s="140">
        <f t="shared" si="563"/>
        <v>0.96278816742029971</v>
      </c>
      <c r="BQ1475" s="119">
        <f t="shared" si="564"/>
        <v>1.6572603744095069E-2</v>
      </c>
      <c r="BR1475" s="119" t="str">
        <f t="shared" si="565"/>
        <v/>
      </c>
      <c r="BS1475" s="119" t="str">
        <f t="shared" si="566"/>
        <v/>
      </c>
      <c r="BT1475" s="140">
        <f t="shared" si="567"/>
        <v>0</v>
      </c>
      <c r="BU1475" s="119">
        <f t="shared" si="568"/>
        <v>1.6572603744095069E-2</v>
      </c>
      <c r="BV1475" s="119" t="str">
        <f t="shared" si="569"/>
        <v/>
      </c>
      <c r="BZ1475" s="136">
        <f t="shared" si="551"/>
        <v>9.2992000000000203</v>
      </c>
      <c r="CA1475" s="119">
        <f t="shared" si="549"/>
        <v>0.23188252273922536</v>
      </c>
      <c r="CB1475" s="119">
        <f t="shared" si="550"/>
        <v>4.2903806966110292E-4</v>
      </c>
      <c r="CC1475" s="119" t="str">
        <f t="shared" si="570"/>
        <v/>
      </c>
      <c r="CD1475" s="121" t="str">
        <f t="shared" si="571"/>
        <v/>
      </c>
    </row>
    <row r="1476" spans="51:82" ht="20.100000000000001" customHeight="1" x14ac:dyDescent="0.25">
      <c r="AY1476" s="134">
        <v>1447</v>
      </c>
      <c r="AZ1476" s="119">
        <f t="shared" si="552"/>
        <v>2761.8030087899815</v>
      </c>
      <c r="BA1476" s="140">
        <f t="shared" si="553"/>
        <v>5.2224863410226195E-5</v>
      </c>
      <c r="BB1476" s="140">
        <f t="shared" si="554"/>
        <v>0.96311199608613052</v>
      </c>
      <c r="BC1476" s="119">
        <f t="shared" si="555"/>
        <v>5.2224863410226195E-5</v>
      </c>
      <c r="BD1476" s="119" t="str">
        <f t="shared" si="556"/>
        <v/>
      </c>
      <c r="BE1476" s="119" t="str">
        <f t="shared" si="557"/>
        <v/>
      </c>
      <c r="BF1476" s="119">
        <f t="shared" si="558"/>
        <v>0</v>
      </c>
      <c r="BG1476" s="119">
        <f t="shared" si="559"/>
        <v>5.2224863410226195E-5</v>
      </c>
      <c r="BH1476" s="119" t="str">
        <f t="shared" si="560"/>
        <v/>
      </c>
      <c r="BM1476" s="134">
        <v>1447</v>
      </c>
      <c r="BN1476" s="119">
        <f t="shared" si="561"/>
        <v>8.7656043590562653</v>
      </c>
      <c r="BO1476" s="140">
        <f t="shared" si="562"/>
        <v>1.6454630963464716E-2</v>
      </c>
      <c r="BP1476" s="140">
        <f t="shared" si="563"/>
        <v>0.96311199608613052</v>
      </c>
      <c r="BQ1476" s="119">
        <f t="shared" si="564"/>
        <v>1.6454630963464716E-2</v>
      </c>
      <c r="BR1476" s="119" t="str">
        <f t="shared" si="565"/>
        <v/>
      </c>
      <c r="BS1476" s="119" t="str">
        <f t="shared" si="566"/>
        <v/>
      </c>
      <c r="BT1476" s="140">
        <f t="shared" si="567"/>
        <v>0</v>
      </c>
      <c r="BU1476" s="119">
        <f t="shared" si="568"/>
        <v>1.6454630963464716E-2</v>
      </c>
      <c r="BV1476" s="119" t="str">
        <f t="shared" si="569"/>
        <v/>
      </c>
      <c r="BZ1476" s="136">
        <f t="shared" si="551"/>
        <v>9.3056000000000196</v>
      </c>
      <c r="CA1476" s="119">
        <f t="shared" si="549"/>
        <v>0.23145348466956425</v>
      </c>
      <c r="CB1476" s="119">
        <f t="shared" si="550"/>
        <v>4.2840330380783387E-4</v>
      </c>
      <c r="CC1476" s="119" t="str">
        <f t="shared" si="570"/>
        <v/>
      </c>
      <c r="CD1476" s="121" t="str">
        <f t="shared" si="571"/>
        <v/>
      </c>
    </row>
    <row r="1477" spans="51:82" ht="20.100000000000001" customHeight="1" x14ac:dyDescent="0.25">
      <c r="AY1477" s="134">
        <v>1448</v>
      </c>
      <c r="AZ1477" s="119">
        <f t="shared" si="552"/>
        <v>2767.9815390109879</v>
      </c>
      <c r="BA1477" s="140">
        <f t="shared" si="553"/>
        <v>5.1852268868440788E-5</v>
      </c>
      <c r="BB1477" s="140">
        <f t="shared" si="554"/>
        <v>0.96343351699479696</v>
      </c>
      <c r="BC1477" s="119">
        <f t="shared" si="555"/>
        <v>5.1852268868440788E-5</v>
      </c>
      <c r="BD1477" s="119" t="str">
        <f t="shared" si="556"/>
        <v/>
      </c>
      <c r="BE1477" s="119" t="str">
        <f t="shared" si="557"/>
        <v/>
      </c>
      <c r="BF1477" s="119">
        <f t="shared" si="558"/>
        <v>0</v>
      </c>
      <c r="BG1477" s="119">
        <f t="shared" si="559"/>
        <v>5.1852268868440788E-5</v>
      </c>
      <c r="BH1477" s="119" t="str">
        <f t="shared" si="560"/>
        <v/>
      </c>
      <c r="BM1477" s="134">
        <v>1448</v>
      </c>
      <c r="BN1477" s="119">
        <f t="shared" si="561"/>
        <v>8.7852142122085155</v>
      </c>
      <c r="BO1477" s="140">
        <f t="shared" si="562"/>
        <v>1.6337236579186065E-2</v>
      </c>
      <c r="BP1477" s="140">
        <f t="shared" si="563"/>
        <v>0.96343351699479696</v>
      </c>
      <c r="BQ1477" s="119">
        <f t="shared" si="564"/>
        <v>1.6337236579186065E-2</v>
      </c>
      <c r="BR1477" s="119" t="str">
        <f t="shared" si="565"/>
        <v/>
      </c>
      <c r="BS1477" s="119" t="str">
        <f t="shared" si="566"/>
        <v/>
      </c>
      <c r="BT1477" s="140">
        <f t="shared" si="567"/>
        <v>0</v>
      </c>
      <c r="BU1477" s="119">
        <f t="shared" si="568"/>
        <v>1.6337236579186065E-2</v>
      </c>
      <c r="BV1477" s="119" t="str">
        <f t="shared" si="569"/>
        <v/>
      </c>
      <c r="BZ1477" s="136">
        <f t="shared" si="551"/>
        <v>9.3120000000000189</v>
      </c>
      <c r="CA1477" s="119">
        <f t="shared" si="549"/>
        <v>0.23102508136575642</v>
      </c>
      <c r="CB1477" s="119">
        <f t="shared" si="550"/>
        <v>4.2776897159554905E-4</v>
      </c>
      <c r="CC1477" s="119" t="str">
        <f t="shared" si="570"/>
        <v/>
      </c>
      <c r="CD1477" s="121" t="str">
        <f t="shared" si="571"/>
        <v/>
      </c>
    </row>
    <row r="1478" spans="51:82" ht="20.100000000000001" customHeight="1" x14ac:dyDescent="0.25">
      <c r="AY1478" s="134">
        <v>1449</v>
      </c>
      <c r="AZ1478" s="119">
        <f t="shared" si="552"/>
        <v>2774.1600692319944</v>
      </c>
      <c r="BA1478" s="140">
        <f t="shared" si="553"/>
        <v>5.1481508864955114E-5</v>
      </c>
      <c r="BB1478" s="140">
        <f t="shared" si="554"/>
        <v>0.96375274148484891</v>
      </c>
      <c r="BC1478" s="119">
        <f t="shared" si="555"/>
        <v>5.1481508864955114E-5</v>
      </c>
      <c r="BD1478" s="119" t="str">
        <f t="shared" si="556"/>
        <v/>
      </c>
      <c r="BE1478" s="119" t="str">
        <f t="shared" si="557"/>
        <v/>
      </c>
      <c r="BF1478" s="119">
        <f t="shared" si="558"/>
        <v>0</v>
      </c>
      <c r="BG1478" s="119">
        <f t="shared" si="559"/>
        <v>5.1481508864955114E-5</v>
      </c>
      <c r="BH1478" s="119" t="str">
        <f t="shared" si="560"/>
        <v/>
      </c>
      <c r="BM1478" s="134">
        <v>1449</v>
      </c>
      <c r="BN1478" s="119">
        <f t="shared" si="561"/>
        <v>8.8048240653607657</v>
      </c>
      <c r="BO1478" s="140">
        <f t="shared" si="562"/>
        <v>1.6220420207921523E-2</v>
      </c>
      <c r="BP1478" s="140">
        <f t="shared" si="563"/>
        <v>0.9637527414848488</v>
      </c>
      <c r="BQ1478" s="119">
        <f t="shared" si="564"/>
        <v>1.6220420207921523E-2</v>
      </c>
      <c r="BR1478" s="119" t="str">
        <f t="shared" si="565"/>
        <v/>
      </c>
      <c r="BS1478" s="119" t="str">
        <f t="shared" si="566"/>
        <v/>
      </c>
      <c r="BT1478" s="140">
        <f t="shared" si="567"/>
        <v>0</v>
      </c>
      <c r="BU1478" s="119">
        <f t="shared" si="568"/>
        <v>1.6220420207921523E-2</v>
      </c>
      <c r="BV1478" s="119" t="str">
        <f t="shared" si="569"/>
        <v/>
      </c>
      <c r="BZ1478" s="136">
        <f t="shared" si="551"/>
        <v>9.3184000000000182</v>
      </c>
      <c r="CA1478" s="119">
        <f t="shared" si="549"/>
        <v>0.23059731239416087</v>
      </c>
      <c r="CB1478" s="119">
        <f t="shared" si="550"/>
        <v>4.2713507457334265E-4</v>
      </c>
      <c r="CC1478" s="119" t="str">
        <f t="shared" si="570"/>
        <v/>
      </c>
      <c r="CD1478" s="121" t="str">
        <f t="shared" si="571"/>
        <v/>
      </c>
    </row>
    <row r="1479" spans="51:82" ht="20.100000000000001" customHeight="1" x14ac:dyDescent="0.25">
      <c r="AY1479" s="134">
        <v>1450</v>
      </c>
      <c r="AZ1479" s="119">
        <f t="shared" si="552"/>
        <v>2780.3385994530008</v>
      </c>
      <c r="BA1479" s="140">
        <f t="shared" si="553"/>
        <v>5.1112582104053085E-5</v>
      </c>
      <c r="BB1479" s="140">
        <f t="shared" si="554"/>
        <v>0.96406968088707423</v>
      </c>
      <c r="BC1479" s="119">
        <f t="shared" si="555"/>
        <v>5.1112582104053085E-5</v>
      </c>
      <c r="BD1479" s="119" t="str">
        <f t="shared" si="556"/>
        <v/>
      </c>
      <c r="BE1479" s="119" t="str">
        <f t="shared" si="557"/>
        <v/>
      </c>
      <c r="BF1479" s="119">
        <f t="shared" si="558"/>
        <v>0</v>
      </c>
      <c r="BG1479" s="119">
        <f t="shared" si="559"/>
        <v>5.1112582104053085E-5</v>
      </c>
      <c r="BH1479" s="119" t="str">
        <f t="shared" si="560"/>
        <v/>
      </c>
      <c r="BM1479" s="134">
        <v>1450</v>
      </c>
      <c r="BN1479" s="119">
        <f t="shared" si="561"/>
        <v>8.8244339185130194</v>
      </c>
      <c r="BO1479" s="140">
        <f t="shared" si="562"/>
        <v>1.6104181441426221E-2</v>
      </c>
      <c r="BP1479" s="140">
        <f t="shared" si="563"/>
        <v>0.96406968088707423</v>
      </c>
      <c r="BQ1479" s="119">
        <f t="shared" si="564"/>
        <v>1.6104181441426221E-2</v>
      </c>
      <c r="BR1479" s="119" t="str">
        <f t="shared" si="565"/>
        <v/>
      </c>
      <c r="BS1479" s="119" t="str">
        <f t="shared" si="566"/>
        <v/>
      </c>
      <c r="BT1479" s="140">
        <f t="shared" si="567"/>
        <v>0</v>
      </c>
      <c r="BU1479" s="119">
        <f t="shared" si="568"/>
        <v>1.6104181441426221E-2</v>
      </c>
      <c r="BV1479" s="119" t="str">
        <f t="shared" si="569"/>
        <v/>
      </c>
      <c r="BZ1479" s="136">
        <f t="shared" si="551"/>
        <v>9.3248000000000175</v>
      </c>
      <c r="CA1479" s="119">
        <f t="shared" si="549"/>
        <v>0.23017017731958753</v>
      </c>
      <c r="CB1479" s="119">
        <f t="shared" si="550"/>
        <v>4.2650161428223199E-4</v>
      </c>
      <c r="CC1479" s="119" t="str">
        <f t="shared" si="570"/>
        <v/>
      </c>
      <c r="CD1479" s="121" t="str">
        <f t="shared" si="571"/>
        <v/>
      </c>
    </row>
    <row r="1480" spans="51:82" ht="20.100000000000001" customHeight="1" x14ac:dyDescent="0.25">
      <c r="AY1480" s="134">
        <v>1451</v>
      </c>
      <c r="AZ1480" s="119">
        <f t="shared" si="552"/>
        <v>2786.5171296740073</v>
      </c>
      <c r="BA1480" s="140">
        <f t="shared" si="553"/>
        <v>5.0745487211614067E-5</v>
      </c>
      <c r="BB1480" s="140">
        <f t="shared" si="554"/>
        <v>0.96438434652401284</v>
      </c>
      <c r="BC1480" s="119">
        <f t="shared" si="555"/>
        <v>5.0745487211614067E-5</v>
      </c>
      <c r="BD1480" s="119" t="str">
        <f t="shared" si="556"/>
        <v/>
      </c>
      <c r="BE1480" s="119" t="str">
        <f t="shared" si="557"/>
        <v/>
      </c>
      <c r="BF1480" s="119">
        <f t="shared" si="558"/>
        <v>0</v>
      </c>
      <c r="BG1480" s="119">
        <f t="shared" si="559"/>
        <v>5.0745487211614067E-5</v>
      </c>
      <c r="BH1480" s="119" t="str">
        <f t="shared" si="560"/>
        <v/>
      </c>
      <c r="BM1480" s="134">
        <v>1451</v>
      </c>
      <c r="BN1480" s="119">
        <f t="shared" si="561"/>
        <v>8.8440437716652696</v>
      </c>
      <c r="BO1480" s="140">
        <f t="shared" si="562"/>
        <v>1.5988519846752255E-2</v>
      </c>
      <c r="BP1480" s="140">
        <f t="shared" si="563"/>
        <v>0.96438434652401295</v>
      </c>
      <c r="BQ1480" s="119">
        <f t="shared" si="564"/>
        <v>1.5988519846752255E-2</v>
      </c>
      <c r="BR1480" s="119" t="str">
        <f t="shared" si="565"/>
        <v/>
      </c>
      <c r="BS1480" s="119" t="str">
        <f t="shared" si="566"/>
        <v/>
      </c>
      <c r="BT1480" s="140">
        <f t="shared" si="567"/>
        <v>0</v>
      </c>
      <c r="BU1480" s="119">
        <f t="shared" si="568"/>
        <v>1.5988519846752255E-2</v>
      </c>
      <c r="BV1480" s="119" t="str">
        <f t="shared" si="569"/>
        <v/>
      </c>
      <c r="BZ1480" s="136">
        <f t="shared" si="551"/>
        <v>9.3312000000000168</v>
      </c>
      <c r="CA1480" s="119">
        <f t="shared" si="549"/>
        <v>0.22974367570530529</v>
      </c>
      <c r="CB1480" s="119">
        <f t="shared" si="550"/>
        <v>4.2586859225479667E-4</v>
      </c>
      <c r="CC1480" s="119" t="str">
        <f t="shared" si="570"/>
        <v/>
      </c>
      <c r="CD1480" s="121" t="str">
        <f t="shared" si="571"/>
        <v/>
      </c>
    </row>
    <row r="1481" spans="51:82" ht="20.100000000000001" customHeight="1" x14ac:dyDescent="0.25">
      <c r="AY1481" s="134">
        <v>1452</v>
      </c>
      <c r="AZ1481" s="119">
        <f t="shared" si="552"/>
        <v>2792.6956598950137</v>
      </c>
      <c r="BA1481" s="140">
        <f t="shared" si="553"/>
        <v>5.038022273576246E-5</v>
      </c>
      <c r="BB1481" s="140">
        <f t="shared" si="554"/>
        <v>0.96469674970947417</v>
      </c>
      <c r="BC1481" s="119">
        <f t="shared" si="555"/>
        <v>5.038022273576246E-5</v>
      </c>
      <c r="BD1481" s="119" t="str">
        <f t="shared" si="556"/>
        <v/>
      </c>
      <c r="BE1481" s="119" t="str">
        <f t="shared" si="557"/>
        <v/>
      </c>
      <c r="BF1481" s="119">
        <f t="shared" si="558"/>
        <v>0</v>
      </c>
      <c r="BG1481" s="119">
        <f t="shared" si="559"/>
        <v>5.038022273576246E-5</v>
      </c>
      <c r="BH1481" s="119" t="str">
        <f t="shared" si="560"/>
        <v/>
      </c>
      <c r="BM1481" s="134">
        <v>1452</v>
      </c>
      <c r="BN1481" s="119">
        <f t="shared" si="561"/>
        <v>8.8636536248175197</v>
      </c>
      <c r="BO1481" s="140">
        <f t="shared" si="562"/>
        <v>1.587343496645317E-2</v>
      </c>
      <c r="BP1481" s="140">
        <f t="shared" si="563"/>
        <v>0.96469674970947428</v>
      </c>
      <c r="BQ1481" s="119">
        <f t="shared" si="564"/>
        <v>1.587343496645317E-2</v>
      </c>
      <c r="BR1481" s="119" t="str">
        <f t="shared" si="565"/>
        <v/>
      </c>
      <c r="BS1481" s="119" t="str">
        <f t="shared" si="566"/>
        <v/>
      </c>
      <c r="BT1481" s="140">
        <f t="shared" si="567"/>
        <v>0</v>
      </c>
      <c r="BU1481" s="119">
        <f t="shared" si="568"/>
        <v>1.587343496645317E-2</v>
      </c>
      <c r="BV1481" s="119" t="str">
        <f t="shared" si="569"/>
        <v/>
      </c>
      <c r="BZ1481" s="136">
        <f t="shared" si="551"/>
        <v>9.3376000000000161</v>
      </c>
      <c r="CA1481" s="119">
        <f t="shared" si="549"/>
        <v>0.2293178071130505</v>
      </c>
      <c r="CB1481" s="119">
        <f t="shared" si="550"/>
        <v>4.2523601001553946E-4</v>
      </c>
      <c r="CC1481" s="119" t="str">
        <f t="shared" si="570"/>
        <v/>
      </c>
      <c r="CD1481" s="121" t="str">
        <f t="shared" si="571"/>
        <v/>
      </c>
    </row>
    <row r="1482" spans="51:82" ht="20.100000000000001" customHeight="1" x14ac:dyDescent="0.25">
      <c r="AY1482" s="134">
        <v>1453</v>
      </c>
      <c r="AZ1482" s="119">
        <f t="shared" si="552"/>
        <v>2798.8741901160201</v>
      </c>
      <c r="BA1482" s="140">
        <f t="shared" si="553"/>
        <v>5.0016787147518712E-5</v>
      </c>
      <c r="BB1482" s="140">
        <f t="shared" si="554"/>
        <v>0.96500690174805848</v>
      </c>
      <c r="BC1482" s="119">
        <f t="shared" si="555"/>
        <v>5.0016787147518712E-5</v>
      </c>
      <c r="BD1482" s="119" t="str">
        <f t="shared" si="556"/>
        <v/>
      </c>
      <c r="BE1482" s="119" t="str">
        <f t="shared" si="557"/>
        <v/>
      </c>
      <c r="BF1482" s="119">
        <f t="shared" si="558"/>
        <v>0</v>
      </c>
      <c r="BG1482" s="119">
        <f t="shared" si="559"/>
        <v>5.0016787147518712E-5</v>
      </c>
      <c r="BH1482" s="119" t="str">
        <f t="shared" si="560"/>
        <v/>
      </c>
      <c r="BM1482" s="134">
        <v>1453</v>
      </c>
      <c r="BN1482" s="119">
        <f t="shared" si="561"/>
        <v>8.8832634779697734</v>
      </c>
      <c r="BO1482" s="140">
        <f t="shared" si="562"/>
        <v>1.5758926318789186E-2</v>
      </c>
      <c r="BP1482" s="140">
        <f t="shared" si="563"/>
        <v>0.96500690174805859</v>
      </c>
      <c r="BQ1482" s="119">
        <f t="shared" si="564"/>
        <v>1.5758926318789186E-2</v>
      </c>
      <c r="BR1482" s="119" t="str">
        <f t="shared" si="565"/>
        <v/>
      </c>
      <c r="BS1482" s="119" t="str">
        <f t="shared" si="566"/>
        <v/>
      </c>
      <c r="BT1482" s="140">
        <f t="shared" si="567"/>
        <v>0</v>
      </c>
      <c r="BU1482" s="119">
        <f t="shared" si="568"/>
        <v>1.5758926318789186E-2</v>
      </c>
      <c r="BV1482" s="119" t="str">
        <f t="shared" si="569"/>
        <v/>
      </c>
      <c r="BZ1482" s="136">
        <f t="shared" si="551"/>
        <v>9.3440000000000154</v>
      </c>
      <c r="CA1482" s="119">
        <f t="shared" si="549"/>
        <v>0.22889257110303496</v>
      </c>
      <c r="CB1482" s="119">
        <f t="shared" si="550"/>
        <v>4.2460386908046988E-4</v>
      </c>
      <c r="CC1482" s="119" t="str">
        <f t="shared" si="570"/>
        <v/>
      </c>
      <c r="CD1482" s="121" t="str">
        <f t="shared" si="571"/>
        <v/>
      </c>
    </row>
    <row r="1483" spans="51:82" ht="20.100000000000001" customHeight="1" x14ac:dyDescent="0.25">
      <c r="AY1483" s="134">
        <v>1454</v>
      </c>
      <c r="AZ1483" s="119">
        <f t="shared" si="552"/>
        <v>2805.0527203370266</v>
      </c>
      <c r="BA1483" s="140">
        <f t="shared" si="553"/>
        <v>4.9655178841451818E-5</v>
      </c>
      <c r="BB1483" s="140">
        <f t="shared" si="554"/>
        <v>0.96531481393468266</v>
      </c>
      <c r="BC1483" s="119">
        <f t="shared" si="555"/>
        <v>4.9655178841451818E-5</v>
      </c>
      <c r="BD1483" s="119" t="str">
        <f t="shared" si="556"/>
        <v/>
      </c>
      <c r="BE1483" s="119" t="str">
        <f t="shared" si="557"/>
        <v/>
      </c>
      <c r="BF1483" s="119">
        <f t="shared" si="558"/>
        <v>0</v>
      </c>
      <c r="BG1483" s="119">
        <f t="shared" si="559"/>
        <v>4.9655178841451818E-5</v>
      </c>
      <c r="BH1483" s="119" t="str">
        <f t="shared" si="560"/>
        <v/>
      </c>
      <c r="BM1483" s="134">
        <v>1454</v>
      </c>
      <c r="BN1483" s="119">
        <f t="shared" si="561"/>
        <v>8.9028733311220236</v>
      </c>
      <c r="BO1483" s="140">
        <f t="shared" si="562"/>
        <v>1.5644993397932773E-2</v>
      </c>
      <c r="BP1483" s="140">
        <f t="shared" si="563"/>
        <v>0.96531481393468277</v>
      </c>
      <c r="BQ1483" s="119">
        <f t="shared" si="564"/>
        <v>1.5644993397932773E-2</v>
      </c>
      <c r="BR1483" s="119" t="str">
        <f t="shared" si="565"/>
        <v/>
      </c>
      <c r="BS1483" s="119" t="str">
        <f t="shared" si="566"/>
        <v/>
      </c>
      <c r="BT1483" s="140">
        <f t="shared" si="567"/>
        <v>0</v>
      </c>
      <c r="BU1483" s="119">
        <f t="shared" si="568"/>
        <v>1.5644993397932773E-2</v>
      </c>
      <c r="BV1483" s="119" t="str">
        <f t="shared" si="569"/>
        <v/>
      </c>
      <c r="BZ1483" s="136">
        <f t="shared" si="551"/>
        <v>9.3504000000000147</v>
      </c>
      <c r="CA1483" s="119">
        <f t="shared" si="549"/>
        <v>0.22846796723395449</v>
      </c>
      <c r="CB1483" s="119">
        <f t="shared" si="550"/>
        <v>4.2397217095729856E-4</v>
      </c>
      <c r="CC1483" s="119" t="str">
        <f t="shared" si="570"/>
        <v/>
      </c>
      <c r="CD1483" s="121" t="str">
        <f t="shared" si="571"/>
        <v/>
      </c>
    </row>
    <row r="1484" spans="51:82" ht="20.100000000000001" customHeight="1" x14ac:dyDescent="0.25">
      <c r="AY1484" s="134">
        <v>1455</v>
      </c>
      <c r="AZ1484" s="119">
        <f t="shared" si="552"/>
        <v>2811.2312505580348</v>
      </c>
      <c r="BA1484" s="140">
        <f t="shared" si="553"/>
        <v>4.9295396136333027E-5</v>
      </c>
      <c r="BB1484" s="140">
        <f t="shared" si="554"/>
        <v>0.96562049755411006</v>
      </c>
      <c r="BC1484" s="119">
        <f t="shared" si="555"/>
        <v>4.9295396136333027E-5</v>
      </c>
      <c r="BD1484" s="119" t="str">
        <f t="shared" si="556"/>
        <v/>
      </c>
      <c r="BE1484" s="119" t="str">
        <f t="shared" si="557"/>
        <v/>
      </c>
      <c r="BF1484" s="119">
        <f t="shared" si="558"/>
        <v>0</v>
      </c>
      <c r="BG1484" s="119">
        <f t="shared" si="559"/>
        <v>4.9295396136333027E-5</v>
      </c>
      <c r="BH1484" s="119" t="str">
        <f t="shared" si="560"/>
        <v/>
      </c>
      <c r="BM1484" s="134">
        <v>1455</v>
      </c>
      <c r="BN1484" s="119">
        <f t="shared" si="561"/>
        <v>8.9224831842742738</v>
      </c>
      <c r="BO1484" s="140">
        <f t="shared" si="562"/>
        <v>1.5531635674174598E-2</v>
      </c>
      <c r="BP1484" s="140">
        <f t="shared" si="563"/>
        <v>0.96562049755411006</v>
      </c>
      <c r="BQ1484" s="119">
        <f t="shared" si="564"/>
        <v>1.5531635674174598E-2</v>
      </c>
      <c r="BR1484" s="119" t="str">
        <f t="shared" si="565"/>
        <v/>
      </c>
      <c r="BS1484" s="119" t="str">
        <f t="shared" si="566"/>
        <v/>
      </c>
      <c r="BT1484" s="140">
        <f t="shared" si="567"/>
        <v>0</v>
      </c>
      <c r="BU1484" s="119">
        <f t="shared" si="568"/>
        <v>1.5531635674174598E-2</v>
      </c>
      <c r="BV1484" s="119" t="str">
        <f t="shared" si="569"/>
        <v/>
      </c>
      <c r="BZ1484" s="136">
        <f t="shared" si="551"/>
        <v>9.356800000000014</v>
      </c>
      <c r="CA1484" s="119">
        <f t="shared" si="549"/>
        <v>0.22804399506299719</v>
      </c>
      <c r="CB1484" s="119">
        <f t="shared" si="550"/>
        <v>4.2334091714588129E-4</v>
      </c>
      <c r="CC1484" s="119" t="str">
        <f t="shared" si="570"/>
        <v/>
      </c>
      <c r="CD1484" s="121" t="str">
        <f t="shared" si="571"/>
        <v/>
      </c>
    </row>
    <row r="1485" spans="51:82" ht="20.100000000000001" customHeight="1" x14ac:dyDescent="0.25">
      <c r="AY1485" s="134">
        <v>1456</v>
      </c>
      <c r="AZ1485" s="119">
        <f t="shared" si="552"/>
        <v>2817.4097807790413</v>
      </c>
      <c r="BA1485" s="140">
        <f t="shared" si="553"/>
        <v>4.8937437275791601E-5</v>
      </c>
      <c r="BB1485" s="140">
        <f t="shared" si="554"/>
        <v>0.96592396388048374</v>
      </c>
      <c r="BC1485" s="119">
        <f t="shared" si="555"/>
        <v>4.8937437275791601E-5</v>
      </c>
      <c r="BD1485" s="119" t="str">
        <f t="shared" si="556"/>
        <v/>
      </c>
      <c r="BE1485" s="119" t="str">
        <f t="shared" si="557"/>
        <v/>
      </c>
      <c r="BF1485" s="119">
        <f t="shared" si="558"/>
        <v>0</v>
      </c>
      <c r="BG1485" s="119">
        <f t="shared" si="559"/>
        <v>4.8937437275791601E-5</v>
      </c>
      <c r="BH1485" s="119" t="str">
        <f t="shared" si="560"/>
        <v/>
      </c>
      <c r="BM1485" s="134">
        <v>1456</v>
      </c>
      <c r="BN1485" s="119">
        <f t="shared" si="561"/>
        <v>8.9420930374265239</v>
      </c>
      <c r="BO1485" s="140">
        <f t="shared" si="562"/>
        <v>1.5418852594130042E-2</v>
      </c>
      <c r="BP1485" s="140">
        <f t="shared" si="563"/>
        <v>0.96592396388048374</v>
      </c>
      <c r="BQ1485" s="119">
        <f t="shared" si="564"/>
        <v>1.5418852594130042E-2</v>
      </c>
      <c r="BR1485" s="119" t="str">
        <f t="shared" si="565"/>
        <v/>
      </c>
      <c r="BS1485" s="119" t="str">
        <f t="shared" si="566"/>
        <v/>
      </c>
      <c r="BT1485" s="140">
        <f t="shared" si="567"/>
        <v>0</v>
      </c>
      <c r="BU1485" s="119">
        <f t="shared" si="568"/>
        <v>1.5418852594130042E-2</v>
      </c>
      <c r="BV1485" s="119" t="str">
        <f t="shared" si="569"/>
        <v/>
      </c>
      <c r="BZ1485" s="136">
        <f t="shared" si="551"/>
        <v>9.3632000000000133</v>
      </c>
      <c r="CA1485" s="119">
        <f t="shared" si="549"/>
        <v>0.22762065414585131</v>
      </c>
      <c r="CB1485" s="119">
        <f t="shared" si="550"/>
        <v>4.2271010913763618E-4</v>
      </c>
      <c r="CC1485" s="119" t="str">
        <f t="shared" si="570"/>
        <v/>
      </c>
      <c r="CD1485" s="121" t="str">
        <f t="shared" si="571"/>
        <v/>
      </c>
    </row>
    <row r="1486" spans="51:82" ht="20.100000000000001" customHeight="1" x14ac:dyDescent="0.25">
      <c r="AY1486" s="134">
        <v>1457</v>
      </c>
      <c r="AZ1486" s="119">
        <f t="shared" si="552"/>
        <v>2823.5883110000477</v>
      </c>
      <c r="BA1486" s="140">
        <f t="shared" si="553"/>
        <v>4.858130042897048E-5</v>
      </c>
      <c r="BB1486" s="140">
        <f t="shared" si="554"/>
        <v>0.96622522417686485</v>
      </c>
      <c r="BC1486" s="119">
        <f t="shared" si="555"/>
        <v>4.858130042897048E-5</v>
      </c>
      <c r="BD1486" s="119" t="str">
        <f t="shared" si="556"/>
        <v/>
      </c>
      <c r="BE1486" s="119" t="str">
        <f t="shared" si="557"/>
        <v/>
      </c>
      <c r="BF1486" s="119">
        <f t="shared" si="558"/>
        <v>0</v>
      </c>
      <c r="BG1486" s="119">
        <f t="shared" si="559"/>
        <v>4.858130042897048E-5</v>
      </c>
      <c r="BH1486" s="119" t="str">
        <f t="shared" si="560"/>
        <v/>
      </c>
      <c r="BM1486" s="134">
        <v>1457</v>
      </c>
      <c r="BN1486" s="119">
        <f t="shared" si="561"/>
        <v>8.9617028905787777</v>
      </c>
      <c r="BO1486" s="140">
        <f t="shared" si="562"/>
        <v>1.530664358094596E-2</v>
      </c>
      <c r="BP1486" s="140">
        <f t="shared" si="563"/>
        <v>0.96622522417686496</v>
      </c>
      <c r="BQ1486" s="119">
        <f t="shared" si="564"/>
        <v>1.530664358094596E-2</v>
      </c>
      <c r="BR1486" s="119" t="str">
        <f t="shared" si="565"/>
        <v/>
      </c>
      <c r="BS1486" s="119" t="str">
        <f t="shared" si="566"/>
        <v/>
      </c>
      <c r="BT1486" s="140">
        <f t="shared" si="567"/>
        <v>0</v>
      </c>
      <c r="BU1486" s="119">
        <f t="shared" si="568"/>
        <v>1.530664358094596E-2</v>
      </c>
      <c r="BV1486" s="119" t="str">
        <f t="shared" si="569"/>
        <v/>
      </c>
      <c r="BZ1486" s="136">
        <f t="shared" si="551"/>
        <v>9.3696000000000126</v>
      </c>
      <c r="CA1486" s="119">
        <f t="shared" si="549"/>
        <v>0.22719794403671367</v>
      </c>
      <c r="CB1486" s="119">
        <f t="shared" si="550"/>
        <v>4.2207974841540485E-4</v>
      </c>
      <c r="CC1486" s="119" t="str">
        <f t="shared" si="570"/>
        <v/>
      </c>
      <c r="CD1486" s="121" t="str">
        <f t="shared" si="571"/>
        <v/>
      </c>
    </row>
    <row r="1487" spans="51:82" ht="20.100000000000001" customHeight="1" x14ac:dyDescent="0.25">
      <c r="AY1487" s="134">
        <v>1458</v>
      </c>
      <c r="AZ1487" s="119">
        <f t="shared" si="552"/>
        <v>2829.7668412210542</v>
      </c>
      <c r="BA1487" s="140">
        <f t="shared" si="553"/>
        <v>4.8226983691184405E-5</v>
      </c>
      <c r="BB1487" s="140">
        <f t="shared" si="554"/>
        <v>0.96652428969477411</v>
      </c>
      <c r="BC1487" s="119">
        <f t="shared" si="555"/>
        <v>4.8226983691184405E-5</v>
      </c>
      <c r="BD1487" s="119" t="str">
        <f t="shared" si="556"/>
        <v/>
      </c>
      <c r="BE1487" s="119" t="str">
        <f t="shared" si="557"/>
        <v/>
      </c>
      <c r="BF1487" s="119">
        <f t="shared" si="558"/>
        <v>0</v>
      </c>
      <c r="BG1487" s="119">
        <f t="shared" si="559"/>
        <v>4.8226983691184405E-5</v>
      </c>
      <c r="BH1487" s="119" t="str">
        <f t="shared" si="560"/>
        <v/>
      </c>
      <c r="BM1487" s="134">
        <v>1458</v>
      </c>
      <c r="BN1487" s="119">
        <f t="shared" si="561"/>
        <v>8.9813127437310278</v>
      </c>
      <c r="BO1487" s="140">
        <f t="shared" si="562"/>
        <v>1.5195008034508004E-2</v>
      </c>
      <c r="BP1487" s="140">
        <f t="shared" si="563"/>
        <v>0.96652428969477411</v>
      </c>
      <c r="BQ1487" s="119">
        <f t="shared" si="564"/>
        <v>1.5195008034508004E-2</v>
      </c>
      <c r="BR1487" s="119" t="str">
        <f t="shared" si="565"/>
        <v/>
      </c>
      <c r="BS1487" s="119" t="str">
        <f t="shared" si="566"/>
        <v/>
      </c>
      <c r="BT1487" s="140">
        <f t="shared" si="567"/>
        <v>0</v>
      </c>
      <c r="BU1487" s="119">
        <f t="shared" si="568"/>
        <v>1.5195008034508004E-2</v>
      </c>
      <c r="BV1487" s="119" t="str">
        <f t="shared" si="569"/>
        <v/>
      </c>
      <c r="BZ1487" s="136">
        <f t="shared" si="551"/>
        <v>9.3760000000000119</v>
      </c>
      <c r="CA1487" s="119">
        <f t="shared" si="549"/>
        <v>0.22677586428829827</v>
      </c>
      <c r="CB1487" s="119">
        <f t="shared" si="550"/>
        <v>4.2144983645425738E-4</v>
      </c>
      <c r="CC1487" s="119" t="str">
        <f t="shared" si="570"/>
        <v/>
      </c>
      <c r="CD1487" s="121" t="str">
        <f t="shared" si="571"/>
        <v/>
      </c>
    </row>
    <row r="1488" spans="51:82" ht="20.100000000000001" customHeight="1" x14ac:dyDescent="0.25">
      <c r="AY1488" s="134">
        <v>1459</v>
      </c>
      <c r="AZ1488" s="119">
        <f t="shared" si="552"/>
        <v>2835.9453714420606</v>
      </c>
      <c r="BA1488" s="140">
        <f t="shared" si="553"/>
        <v>4.7874485084578567E-5</v>
      </c>
      <c r="BB1488" s="140">
        <f t="shared" si="554"/>
        <v>0.96682117167373727</v>
      </c>
      <c r="BC1488" s="119">
        <f t="shared" si="555"/>
        <v>4.7874485084578567E-5</v>
      </c>
      <c r="BD1488" s="119" t="str">
        <f t="shared" si="556"/>
        <v/>
      </c>
      <c r="BE1488" s="119" t="str">
        <f t="shared" si="557"/>
        <v/>
      </c>
      <c r="BF1488" s="119">
        <f t="shared" si="558"/>
        <v>0</v>
      </c>
      <c r="BG1488" s="119">
        <f t="shared" si="559"/>
        <v>4.7874485084578567E-5</v>
      </c>
      <c r="BH1488" s="119" t="str">
        <f t="shared" si="560"/>
        <v/>
      </c>
      <c r="BM1488" s="134">
        <v>1459</v>
      </c>
      <c r="BN1488" s="119">
        <f t="shared" si="561"/>
        <v>9.000922596883278</v>
      </c>
      <c r="BO1488" s="140">
        <f t="shared" si="562"/>
        <v>1.5083945331647995E-2</v>
      </c>
      <c r="BP1488" s="140">
        <f t="shared" si="563"/>
        <v>0.96682117167373738</v>
      </c>
      <c r="BQ1488" s="119">
        <f t="shared" si="564"/>
        <v>1.5083945331647995E-2</v>
      </c>
      <c r="BR1488" s="119" t="str">
        <f t="shared" si="565"/>
        <v/>
      </c>
      <c r="BS1488" s="119" t="str">
        <f t="shared" si="566"/>
        <v/>
      </c>
      <c r="BT1488" s="140">
        <f t="shared" si="567"/>
        <v>0</v>
      </c>
      <c r="BU1488" s="119">
        <f t="shared" si="568"/>
        <v>1.5083945331647995E-2</v>
      </c>
      <c r="BV1488" s="119" t="str">
        <f t="shared" si="569"/>
        <v/>
      </c>
      <c r="BZ1488" s="136">
        <f t="shared" si="551"/>
        <v>9.3824000000000112</v>
      </c>
      <c r="CA1488" s="119">
        <f t="shared" si="549"/>
        <v>0.22635441445184401</v>
      </c>
      <c r="CB1488" s="119">
        <f t="shared" si="550"/>
        <v>4.2082037472149225E-4</v>
      </c>
      <c r="CC1488" s="119" t="str">
        <f t="shared" si="570"/>
        <v/>
      </c>
      <c r="CD1488" s="121" t="str">
        <f t="shared" si="571"/>
        <v/>
      </c>
    </row>
    <row r="1489" spans="51:82" ht="20.100000000000001" customHeight="1" x14ac:dyDescent="0.25">
      <c r="AY1489" s="134">
        <v>1460</v>
      </c>
      <c r="AZ1489" s="119">
        <f t="shared" si="552"/>
        <v>2842.123901663067</v>
      </c>
      <c r="BA1489" s="140">
        <f t="shared" si="553"/>
        <v>4.7523802558788326E-5</v>
      </c>
      <c r="BB1489" s="140">
        <f t="shared" si="554"/>
        <v>0.96711588134083615</v>
      </c>
      <c r="BC1489" s="119">
        <f t="shared" si="555"/>
        <v>4.7523802558788326E-5</v>
      </c>
      <c r="BD1489" s="119" t="str">
        <f t="shared" si="556"/>
        <v/>
      </c>
      <c r="BE1489" s="119" t="str">
        <f t="shared" si="557"/>
        <v/>
      </c>
      <c r="BF1489" s="119">
        <f t="shared" si="558"/>
        <v>0</v>
      </c>
      <c r="BG1489" s="119">
        <f t="shared" si="559"/>
        <v>4.7523802558788326E-5</v>
      </c>
      <c r="BH1489" s="119" t="str">
        <f t="shared" si="560"/>
        <v/>
      </c>
      <c r="BM1489" s="134">
        <v>1460</v>
      </c>
      <c r="BN1489" s="119">
        <f t="shared" si="561"/>
        <v>9.0205324500355282</v>
      </c>
      <c r="BO1489" s="140">
        <f t="shared" si="562"/>
        <v>1.497345482635193E-2</v>
      </c>
      <c r="BP1489" s="140">
        <f t="shared" si="563"/>
        <v>0.96711588134083615</v>
      </c>
      <c r="BQ1489" s="119">
        <f t="shared" si="564"/>
        <v>1.497345482635193E-2</v>
      </c>
      <c r="BR1489" s="119" t="str">
        <f t="shared" si="565"/>
        <v/>
      </c>
      <c r="BS1489" s="119" t="str">
        <f t="shared" si="566"/>
        <v/>
      </c>
      <c r="BT1489" s="140">
        <f t="shared" si="567"/>
        <v>0</v>
      </c>
      <c r="BU1489" s="119">
        <f t="shared" si="568"/>
        <v>1.497345482635193E-2</v>
      </c>
      <c r="BV1489" s="119" t="str">
        <f t="shared" si="569"/>
        <v/>
      </c>
      <c r="BZ1489" s="136">
        <f t="shared" si="551"/>
        <v>9.3888000000000105</v>
      </c>
      <c r="CA1489" s="119">
        <f t="shared" si="549"/>
        <v>0.22593359407712252</v>
      </c>
      <c r="CB1489" s="119">
        <f t="shared" si="550"/>
        <v>4.2019136467533191E-4</v>
      </c>
      <c r="CC1489" s="119" t="str">
        <f t="shared" si="570"/>
        <v/>
      </c>
      <c r="CD1489" s="121" t="str">
        <f t="shared" si="571"/>
        <v/>
      </c>
    </row>
    <row r="1490" spans="51:82" ht="20.100000000000001" customHeight="1" x14ac:dyDescent="0.25">
      <c r="AY1490" s="134">
        <v>1461</v>
      </c>
      <c r="AZ1490" s="119">
        <f t="shared" si="552"/>
        <v>2848.3024318840735</v>
      </c>
      <c r="BA1490" s="140">
        <f t="shared" si="553"/>
        <v>4.7174933991599935E-5</v>
      </c>
      <c r="BB1490" s="140">
        <f t="shared" si="554"/>
        <v>0.96740842991026144</v>
      </c>
      <c r="BC1490" s="119">
        <f t="shared" si="555"/>
        <v>4.7174933991599935E-5</v>
      </c>
      <c r="BD1490" s="119" t="str">
        <f t="shared" si="556"/>
        <v/>
      </c>
      <c r="BE1490" s="119" t="str">
        <f t="shared" si="557"/>
        <v/>
      </c>
      <c r="BF1490" s="119">
        <f t="shared" si="558"/>
        <v>0</v>
      </c>
      <c r="BG1490" s="119">
        <f t="shared" si="559"/>
        <v>4.7174933991599935E-5</v>
      </c>
      <c r="BH1490" s="119" t="str">
        <f t="shared" si="560"/>
        <v/>
      </c>
      <c r="BM1490" s="134">
        <v>1461</v>
      </c>
      <c r="BN1490" s="119">
        <f t="shared" si="561"/>
        <v>9.0401423031877819</v>
      </c>
      <c r="BO1490" s="140">
        <f t="shared" si="562"/>
        <v>1.4863535849968076E-2</v>
      </c>
      <c r="BP1490" s="140">
        <f t="shared" si="563"/>
        <v>0.96740842991026144</v>
      </c>
      <c r="BQ1490" s="119">
        <f t="shared" si="564"/>
        <v>1.4863535849968076E-2</v>
      </c>
      <c r="BR1490" s="119" t="str">
        <f t="shared" si="565"/>
        <v/>
      </c>
      <c r="BS1490" s="119" t="str">
        <f t="shared" si="566"/>
        <v/>
      </c>
      <c r="BT1490" s="140">
        <f t="shared" si="567"/>
        <v>0</v>
      </c>
      <c r="BU1490" s="119">
        <f t="shared" si="568"/>
        <v>1.4863535849968076E-2</v>
      </c>
      <c r="BV1490" s="119" t="str">
        <f t="shared" si="569"/>
        <v/>
      </c>
      <c r="BZ1490" s="136">
        <f t="shared" si="551"/>
        <v>9.3952000000000098</v>
      </c>
      <c r="CA1490" s="119">
        <f t="shared" si="549"/>
        <v>0.22551340271244719</v>
      </c>
      <c r="CB1490" s="119">
        <f t="shared" si="550"/>
        <v>4.1956280776664356E-4</v>
      </c>
      <c r="CC1490" s="119" t="str">
        <f t="shared" si="570"/>
        <v/>
      </c>
      <c r="CD1490" s="121" t="str">
        <f t="shared" si="571"/>
        <v/>
      </c>
    </row>
    <row r="1491" spans="51:82" ht="20.100000000000001" customHeight="1" x14ac:dyDescent="0.25">
      <c r="AY1491" s="134">
        <v>1462</v>
      </c>
      <c r="AZ1491" s="119">
        <f t="shared" si="552"/>
        <v>2854.4809621050799</v>
      </c>
      <c r="BA1491" s="140">
        <f t="shared" si="553"/>
        <v>4.6827877189612171E-5</v>
      </c>
      <c r="BB1491" s="140">
        <f t="shared" si="554"/>
        <v>0.96769882858287182</v>
      </c>
      <c r="BC1491" s="119">
        <f t="shared" si="555"/>
        <v>4.6827877189612171E-5</v>
      </c>
      <c r="BD1491" s="119" t="str">
        <f t="shared" si="556"/>
        <v/>
      </c>
      <c r="BE1491" s="119" t="str">
        <f t="shared" si="557"/>
        <v/>
      </c>
      <c r="BF1491" s="119">
        <f t="shared" si="558"/>
        <v>0</v>
      </c>
      <c r="BG1491" s="119">
        <f t="shared" si="559"/>
        <v>4.6827877189612171E-5</v>
      </c>
      <c r="BH1491" s="119" t="str">
        <f t="shared" si="560"/>
        <v/>
      </c>
      <c r="BM1491" s="134">
        <v>1462</v>
      </c>
      <c r="BN1491" s="119">
        <f t="shared" si="561"/>
        <v>9.0597521563400321</v>
      </c>
      <c r="BO1491" s="140">
        <f t="shared" si="562"/>
        <v>1.4754187711415536E-2</v>
      </c>
      <c r="BP1491" s="140">
        <f t="shared" si="563"/>
        <v>0.96769882858287182</v>
      </c>
      <c r="BQ1491" s="119">
        <f t="shared" si="564"/>
        <v>1.4754187711415536E-2</v>
      </c>
      <c r="BR1491" s="119" t="str">
        <f t="shared" si="565"/>
        <v/>
      </c>
      <c r="BS1491" s="119" t="str">
        <f t="shared" si="566"/>
        <v/>
      </c>
      <c r="BT1491" s="140">
        <f t="shared" si="567"/>
        <v>0</v>
      </c>
      <c r="BU1491" s="119">
        <f t="shared" si="568"/>
        <v>1.4754187711415536E-2</v>
      </c>
      <c r="BV1491" s="119" t="str">
        <f t="shared" si="569"/>
        <v/>
      </c>
      <c r="BZ1491" s="136">
        <f t="shared" si="551"/>
        <v>9.4016000000000091</v>
      </c>
      <c r="CA1491" s="119">
        <f t="shared" si="549"/>
        <v>0.22509383990468054</v>
      </c>
      <c r="CB1491" s="119">
        <f t="shared" si="550"/>
        <v>4.189347054378012E-4</v>
      </c>
      <c r="CC1491" s="119" t="str">
        <f t="shared" si="570"/>
        <v/>
      </c>
      <c r="CD1491" s="121" t="str">
        <f t="shared" si="571"/>
        <v/>
      </c>
    </row>
    <row r="1492" spans="51:82" ht="20.100000000000001" customHeight="1" x14ac:dyDescent="0.25">
      <c r="AY1492" s="134">
        <v>1463</v>
      </c>
      <c r="AZ1492" s="119">
        <f t="shared" si="552"/>
        <v>2860.6594923260882</v>
      </c>
      <c r="BA1492" s="140">
        <f t="shared" si="553"/>
        <v>4.6482629888898662E-5</v>
      </c>
      <c r="BB1492" s="140">
        <f t="shared" si="554"/>
        <v>0.96798708854575566</v>
      </c>
      <c r="BC1492" s="119">
        <f t="shared" si="555"/>
        <v>4.6482629888898662E-5</v>
      </c>
      <c r="BD1492" s="119" t="str">
        <f t="shared" si="556"/>
        <v/>
      </c>
      <c r="BE1492" s="119" t="str">
        <f t="shared" si="557"/>
        <v/>
      </c>
      <c r="BF1492" s="119">
        <f t="shared" si="558"/>
        <v>0</v>
      </c>
      <c r="BG1492" s="119">
        <f t="shared" si="559"/>
        <v>4.6482629888898662E-5</v>
      </c>
      <c r="BH1492" s="119" t="str">
        <f t="shared" si="560"/>
        <v/>
      </c>
      <c r="BM1492" s="134">
        <v>1463</v>
      </c>
      <c r="BN1492" s="119">
        <f t="shared" si="561"/>
        <v>9.0793620094922822</v>
      </c>
      <c r="BO1492" s="140">
        <f t="shared" si="562"/>
        <v>1.4645409697392836E-2</v>
      </c>
      <c r="BP1492" s="140">
        <f t="shared" si="563"/>
        <v>0.96798708854575555</v>
      </c>
      <c r="BQ1492" s="119">
        <f t="shared" si="564"/>
        <v>1.4645409697392836E-2</v>
      </c>
      <c r="BR1492" s="119" t="str">
        <f t="shared" si="565"/>
        <v/>
      </c>
      <c r="BS1492" s="119" t="str">
        <f t="shared" si="566"/>
        <v/>
      </c>
      <c r="BT1492" s="140">
        <f t="shared" si="567"/>
        <v>0</v>
      </c>
      <c r="BU1492" s="119">
        <f t="shared" si="568"/>
        <v>1.4645409697392836E-2</v>
      </c>
      <c r="BV1492" s="119" t="str">
        <f t="shared" si="569"/>
        <v/>
      </c>
      <c r="BZ1492" s="136">
        <f t="shared" si="551"/>
        <v>9.4080000000000084</v>
      </c>
      <c r="CA1492" s="119">
        <f t="shared" si="549"/>
        <v>0.22467490519924274</v>
      </c>
      <c r="CB1492" s="119">
        <f t="shared" si="550"/>
        <v>4.1830705912351829E-4</v>
      </c>
      <c r="CC1492" s="119" t="str">
        <f t="shared" si="570"/>
        <v/>
      </c>
      <c r="CD1492" s="121" t="str">
        <f t="shared" si="571"/>
        <v/>
      </c>
    </row>
    <row r="1493" spans="51:82" ht="20.100000000000001" customHeight="1" x14ac:dyDescent="0.25">
      <c r="AY1493" s="134">
        <v>1464</v>
      </c>
      <c r="AZ1493" s="119">
        <f t="shared" si="552"/>
        <v>2866.8380225470946</v>
      </c>
      <c r="BA1493" s="140">
        <f t="shared" si="553"/>
        <v>4.6139189755671523E-5</v>
      </c>
      <c r="BB1493" s="140">
        <f t="shared" si="554"/>
        <v>0.96827322097179713</v>
      </c>
      <c r="BC1493" s="119">
        <f t="shared" si="555"/>
        <v>4.6139189755671523E-5</v>
      </c>
      <c r="BD1493" s="119" t="str">
        <f t="shared" si="556"/>
        <v/>
      </c>
      <c r="BE1493" s="119" t="str">
        <f t="shared" si="557"/>
        <v/>
      </c>
      <c r="BF1493" s="119">
        <f t="shared" si="558"/>
        <v>0</v>
      </c>
      <c r="BG1493" s="119">
        <f t="shared" si="559"/>
        <v>4.6139189755671523E-5</v>
      </c>
      <c r="BH1493" s="119" t="str">
        <f t="shared" si="560"/>
        <v/>
      </c>
      <c r="BM1493" s="134">
        <v>1464</v>
      </c>
      <c r="BN1493" s="119">
        <f t="shared" si="561"/>
        <v>9.0989718626445359</v>
      </c>
      <c r="BO1493" s="140">
        <f t="shared" si="562"/>
        <v>1.4537201072586927E-2</v>
      </c>
      <c r="BP1493" s="140">
        <f t="shared" si="563"/>
        <v>0.96827322097179713</v>
      </c>
      <c r="BQ1493" s="119">
        <f t="shared" si="564"/>
        <v>1.4537201072586927E-2</v>
      </c>
      <c r="BR1493" s="119" t="str">
        <f t="shared" si="565"/>
        <v/>
      </c>
      <c r="BS1493" s="119" t="str">
        <f t="shared" si="566"/>
        <v/>
      </c>
      <c r="BT1493" s="140">
        <f t="shared" si="567"/>
        <v>0</v>
      </c>
      <c r="BU1493" s="119">
        <f t="shared" si="568"/>
        <v>1.4537201072586927E-2</v>
      </c>
      <c r="BV1493" s="119" t="str">
        <f t="shared" si="569"/>
        <v/>
      </c>
      <c r="BZ1493" s="136">
        <f t="shared" si="551"/>
        <v>9.4144000000000077</v>
      </c>
      <c r="CA1493" s="119">
        <f t="shared" si="549"/>
        <v>0.22425659814011922</v>
      </c>
      <c r="CB1493" s="119">
        <f t="shared" si="550"/>
        <v>4.1767987025015385E-4</v>
      </c>
      <c r="CC1493" s="119" t="str">
        <f t="shared" si="570"/>
        <v/>
      </c>
      <c r="CD1493" s="121" t="str">
        <f t="shared" si="571"/>
        <v/>
      </c>
    </row>
    <row r="1494" spans="51:82" ht="20.100000000000001" customHeight="1" x14ac:dyDescent="0.25">
      <c r="AY1494" s="134">
        <v>1465</v>
      </c>
      <c r="AZ1494" s="119">
        <f t="shared" si="552"/>
        <v>2873.0165527681011</v>
      </c>
      <c r="BA1494" s="140">
        <f t="shared" si="553"/>
        <v>4.5797554386944563E-5</v>
      </c>
      <c r="BB1494" s="140">
        <f t="shared" si="554"/>
        <v>0.96855723701924734</v>
      </c>
      <c r="BC1494" s="119">
        <f t="shared" si="555"/>
        <v>4.5797554386944563E-5</v>
      </c>
      <c r="BD1494" s="119" t="str">
        <f t="shared" si="556"/>
        <v/>
      </c>
      <c r="BE1494" s="119" t="str">
        <f t="shared" si="557"/>
        <v/>
      </c>
      <c r="BF1494" s="119">
        <f t="shared" si="558"/>
        <v>0</v>
      </c>
      <c r="BG1494" s="119">
        <f t="shared" si="559"/>
        <v>4.5797554386944563E-5</v>
      </c>
      <c r="BH1494" s="119" t="str">
        <f t="shared" si="560"/>
        <v/>
      </c>
      <c r="BM1494" s="134">
        <v>1465</v>
      </c>
      <c r="BN1494" s="119">
        <f t="shared" si="561"/>
        <v>9.1185817157967861</v>
      </c>
      <c r="BO1494" s="140">
        <f t="shared" si="562"/>
        <v>1.4429561079882443E-2</v>
      </c>
      <c r="BP1494" s="140">
        <f t="shared" si="563"/>
        <v>0.96855723701924734</v>
      </c>
      <c r="BQ1494" s="119">
        <f t="shared" si="564"/>
        <v>1.4429561079882443E-2</v>
      </c>
      <c r="BR1494" s="119" t="str">
        <f t="shared" si="565"/>
        <v/>
      </c>
      <c r="BS1494" s="119" t="str">
        <f t="shared" si="566"/>
        <v/>
      </c>
      <c r="BT1494" s="140">
        <f t="shared" si="567"/>
        <v>0</v>
      </c>
      <c r="BU1494" s="119">
        <f t="shared" si="568"/>
        <v>1.4429561079882443E-2</v>
      </c>
      <c r="BV1494" s="119" t="str">
        <f t="shared" si="569"/>
        <v/>
      </c>
      <c r="BZ1494" s="136">
        <f t="shared" si="551"/>
        <v>9.4208000000000069</v>
      </c>
      <c r="CA1494" s="119">
        <f t="shared" si="549"/>
        <v>0.22383891826986907</v>
      </c>
      <c r="CB1494" s="119">
        <f t="shared" si="550"/>
        <v>4.1705314023587903E-4</v>
      </c>
      <c r="CC1494" s="119" t="str">
        <f t="shared" si="570"/>
        <v/>
      </c>
      <c r="CD1494" s="121" t="str">
        <f t="shared" si="571"/>
        <v/>
      </c>
    </row>
    <row r="1495" spans="51:82" ht="20.100000000000001" customHeight="1" x14ac:dyDescent="0.25">
      <c r="AY1495" s="134">
        <v>1466</v>
      </c>
      <c r="AZ1495" s="119">
        <f t="shared" si="552"/>
        <v>2879.1950829891075</v>
      </c>
      <c r="BA1495" s="140">
        <f t="shared" si="553"/>
        <v>4.5457721311198198E-5</v>
      </c>
      <c r="BB1495" s="140">
        <f t="shared" si="554"/>
        <v>0.96883914783129821</v>
      </c>
      <c r="BC1495" s="119">
        <f t="shared" si="555"/>
        <v>4.5457721311198198E-5</v>
      </c>
      <c r="BD1495" s="119" t="str">
        <f t="shared" si="556"/>
        <v/>
      </c>
      <c r="BE1495" s="119" t="str">
        <f t="shared" si="557"/>
        <v/>
      </c>
      <c r="BF1495" s="119">
        <f t="shared" si="558"/>
        <v>0</v>
      </c>
      <c r="BG1495" s="119">
        <f t="shared" si="559"/>
        <v>4.5457721311198198E-5</v>
      </c>
      <c r="BH1495" s="119" t="str">
        <f t="shared" si="560"/>
        <v/>
      </c>
      <c r="BM1495" s="134">
        <v>1466</v>
      </c>
      <c r="BN1495" s="119">
        <f t="shared" si="561"/>
        <v>9.1381915689490363</v>
      </c>
      <c r="BO1495" s="140">
        <f t="shared" si="562"/>
        <v>1.4322488940570919E-2</v>
      </c>
      <c r="BP1495" s="140">
        <f t="shared" si="563"/>
        <v>0.96883914783129821</v>
      </c>
      <c r="BQ1495" s="119">
        <f t="shared" si="564"/>
        <v>1.4322488940570919E-2</v>
      </c>
      <c r="BR1495" s="119" t="str">
        <f t="shared" si="565"/>
        <v/>
      </c>
      <c r="BS1495" s="119" t="str">
        <f t="shared" si="566"/>
        <v/>
      </c>
      <c r="BT1495" s="140">
        <f t="shared" si="567"/>
        <v>0</v>
      </c>
      <c r="BU1495" s="119">
        <f t="shared" si="568"/>
        <v>1.4322488940570919E-2</v>
      </c>
      <c r="BV1495" s="119" t="str">
        <f t="shared" si="569"/>
        <v/>
      </c>
      <c r="BZ1495" s="136">
        <f t="shared" si="551"/>
        <v>9.4272000000000062</v>
      </c>
      <c r="CA1495" s="119">
        <f t="shared" ref="CA1495:CA1558" si="572">_xlfn.CHISQ.DIST.RT(BZ1495,7)</f>
        <v>0.22342186512963319</v>
      </c>
      <c r="CB1495" s="119">
        <f t="shared" ref="CB1495:CB1558" si="573">CA1495-CA1496</f>
        <v>4.1642687049148197E-4</v>
      </c>
      <c r="CC1495" s="119" t="str">
        <f t="shared" si="570"/>
        <v/>
      </c>
      <c r="CD1495" s="121" t="str">
        <f t="shared" si="571"/>
        <v/>
      </c>
    </row>
    <row r="1496" spans="51:82" ht="20.100000000000001" customHeight="1" x14ac:dyDescent="0.25">
      <c r="AY1496" s="134">
        <v>1467</v>
      </c>
      <c r="AZ1496" s="119">
        <f t="shared" si="552"/>
        <v>2885.3736132101139</v>
      </c>
      <c r="BA1496" s="140">
        <f t="shared" si="553"/>
        <v>4.511968798904445E-5</v>
      </c>
      <c r="BB1496" s="140">
        <f t="shared" si="554"/>
        <v>0.96911896453566126</v>
      </c>
      <c r="BC1496" s="119">
        <f t="shared" si="555"/>
        <v>4.511968798904445E-5</v>
      </c>
      <c r="BD1496" s="119" t="str">
        <f t="shared" si="556"/>
        <v/>
      </c>
      <c r="BE1496" s="119" t="str">
        <f t="shared" si="557"/>
        <v/>
      </c>
      <c r="BF1496" s="119">
        <f t="shared" si="558"/>
        <v>0</v>
      </c>
      <c r="BG1496" s="119">
        <f t="shared" si="559"/>
        <v>4.511968798904445E-5</v>
      </c>
      <c r="BH1496" s="119" t="str">
        <f t="shared" si="560"/>
        <v/>
      </c>
      <c r="BM1496" s="134">
        <v>1467</v>
      </c>
      <c r="BN1496" s="119">
        <f t="shared" si="561"/>
        <v>9.1578014221012864</v>
      </c>
      <c r="BO1496" s="140">
        <f t="shared" si="562"/>
        <v>1.4215983854560396E-2</v>
      </c>
      <c r="BP1496" s="140">
        <f t="shared" si="563"/>
        <v>0.96911896453566126</v>
      </c>
      <c r="BQ1496" s="119">
        <f t="shared" si="564"/>
        <v>1.4215983854560396E-2</v>
      </c>
      <c r="BR1496" s="119" t="str">
        <f t="shared" si="565"/>
        <v/>
      </c>
      <c r="BS1496" s="119" t="str">
        <f t="shared" si="566"/>
        <v/>
      </c>
      <c r="BT1496" s="140">
        <f t="shared" si="567"/>
        <v>0</v>
      </c>
      <c r="BU1496" s="119">
        <f t="shared" si="568"/>
        <v>1.4215983854560396E-2</v>
      </c>
      <c r="BV1496" s="119" t="str">
        <f t="shared" si="569"/>
        <v/>
      </c>
      <c r="BZ1496" s="136">
        <f t="shared" si="551"/>
        <v>9.4336000000000055</v>
      </c>
      <c r="CA1496" s="119">
        <f t="shared" si="572"/>
        <v>0.22300543825914171</v>
      </c>
      <c r="CB1496" s="119">
        <f t="shared" si="573"/>
        <v>4.1580106241911885E-4</v>
      </c>
      <c r="CC1496" s="119" t="str">
        <f t="shared" si="570"/>
        <v/>
      </c>
      <c r="CD1496" s="121" t="str">
        <f t="shared" si="571"/>
        <v/>
      </c>
    </row>
    <row r="1497" spans="51:82" ht="20.100000000000001" customHeight="1" x14ac:dyDescent="0.25">
      <c r="AY1497" s="134">
        <v>1468</v>
      </c>
      <c r="AZ1497" s="119">
        <f t="shared" si="552"/>
        <v>2891.5521434311204</v>
      </c>
      <c r="BA1497" s="140">
        <f t="shared" si="553"/>
        <v>4.4783451813892405E-5</v>
      </c>
      <c r="BB1497" s="140">
        <f t="shared" si="554"/>
        <v>0.96939669824415042</v>
      </c>
      <c r="BC1497" s="119">
        <f t="shared" si="555"/>
        <v>4.4783451813892405E-5</v>
      </c>
      <c r="BD1497" s="119" t="str">
        <f t="shared" si="556"/>
        <v/>
      </c>
      <c r="BE1497" s="119" t="str">
        <f t="shared" si="557"/>
        <v/>
      </c>
      <c r="BF1497" s="119">
        <f t="shared" si="558"/>
        <v>0</v>
      </c>
      <c r="BG1497" s="119">
        <f t="shared" si="559"/>
        <v>4.4783451813892405E-5</v>
      </c>
      <c r="BH1497" s="119" t="str">
        <f t="shared" si="560"/>
        <v/>
      </c>
      <c r="BM1497" s="134">
        <v>1468</v>
      </c>
      <c r="BN1497" s="119">
        <f t="shared" si="561"/>
        <v>9.1774112752535402</v>
      </c>
      <c r="BO1497" s="140">
        <f t="shared" si="562"/>
        <v>1.4110045000585119E-2</v>
      </c>
      <c r="BP1497" s="140">
        <f t="shared" si="563"/>
        <v>0.96939669824415053</v>
      </c>
      <c r="BQ1497" s="119">
        <f t="shared" si="564"/>
        <v>1.4110045000585119E-2</v>
      </c>
      <c r="BR1497" s="119" t="str">
        <f t="shared" si="565"/>
        <v/>
      </c>
      <c r="BS1497" s="119" t="str">
        <f t="shared" si="566"/>
        <v/>
      </c>
      <c r="BT1497" s="140">
        <f t="shared" si="567"/>
        <v>0</v>
      </c>
      <c r="BU1497" s="119">
        <f t="shared" si="568"/>
        <v>1.4110045000585119E-2</v>
      </c>
      <c r="BV1497" s="119" t="str">
        <f t="shared" si="569"/>
        <v/>
      </c>
      <c r="BZ1497" s="136">
        <f t="shared" ref="BZ1497:BZ1560" si="574">BZ1496+$CC$19</f>
        <v>9.4400000000000048</v>
      </c>
      <c r="CA1497" s="119">
        <f t="shared" si="572"/>
        <v>0.22258963719672259</v>
      </c>
      <c r="CB1497" s="119">
        <f t="shared" si="573"/>
        <v>4.1517571741331305E-4</v>
      </c>
      <c r="CC1497" s="119" t="str">
        <f t="shared" si="570"/>
        <v/>
      </c>
      <c r="CD1497" s="121" t="str">
        <f t="shared" si="571"/>
        <v/>
      </c>
    </row>
    <row r="1498" spans="51:82" ht="20.100000000000001" customHeight="1" x14ac:dyDescent="0.25">
      <c r="AY1498" s="134">
        <v>1469</v>
      </c>
      <c r="AZ1498" s="119">
        <f t="shared" si="552"/>
        <v>2897.7306736521268</v>
      </c>
      <c r="BA1498" s="140">
        <f t="shared" si="553"/>
        <v>4.4449010112614096E-5</v>
      </c>
      <c r="BB1498" s="140">
        <f t="shared" si="554"/>
        <v>0.96967236005226898</v>
      </c>
      <c r="BC1498" s="119">
        <f t="shared" si="555"/>
        <v>4.4449010112614096E-5</v>
      </c>
      <c r="BD1498" s="119" t="str">
        <f t="shared" si="556"/>
        <v/>
      </c>
      <c r="BE1498" s="119" t="str">
        <f t="shared" si="557"/>
        <v/>
      </c>
      <c r="BF1498" s="119">
        <f t="shared" si="558"/>
        <v>0</v>
      </c>
      <c r="BG1498" s="119">
        <f t="shared" si="559"/>
        <v>4.4449010112614096E-5</v>
      </c>
      <c r="BH1498" s="119" t="str">
        <f t="shared" si="560"/>
        <v/>
      </c>
      <c r="BM1498" s="134">
        <v>1469</v>
      </c>
      <c r="BN1498" s="119">
        <f t="shared" si="561"/>
        <v>9.1970211284057903</v>
      </c>
      <c r="BO1498" s="140">
        <f t="shared" si="562"/>
        <v>1.400467153641537E-2</v>
      </c>
      <c r="BP1498" s="140">
        <f t="shared" si="563"/>
        <v>0.96967236005226909</v>
      </c>
      <c r="BQ1498" s="119">
        <f t="shared" si="564"/>
        <v>1.400467153641537E-2</v>
      </c>
      <c r="BR1498" s="119" t="str">
        <f t="shared" si="565"/>
        <v/>
      </c>
      <c r="BS1498" s="119" t="str">
        <f t="shared" si="566"/>
        <v/>
      </c>
      <c r="BT1498" s="140">
        <f t="shared" si="567"/>
        <v>0</v>
      </c>
      <c r="BU1498" s="119">
        <f t="shared" si="568"/>
        <v>1.400467153641537E-2</v>
      </c>
      <c r="BV1498" s="119" t="str">
        <f t="shared" si="569"/>
        <v/>
      </c>
      <c r="BZ1498" s="136">
        <f t="shared" si="574"/>
        <v>9.4464000000000041</v>
      </c>
      <c r="CA1498" s="119">
        <f t="shared" si="572"/>
        <v>0.22217446147930928</v>
      </c>
      <c r="CB1498" s="119">
        <f t="shared" si="573"/>
        <v>4.1455083686040006E-4</v>
      </c>
      <c r="CC1498" s="119" t="str">
        <f t="shared" si="570"/>
        <v/>
      </c>
      <c r="CD1498" s="121" t="str">
        <f t="shared" si="571"/>
        <v/>
      </c>
    </row>
    <row r="1499" spans="51:82" ht="20.100000000000001" customHeight="1" x14ac:dyDescent="0.25">
      <c r="AY1499" s="134">
        <v>1470</v>
      </c>
      <c r="AZ1499" s="119">
        <f t="shared" si="552"/>
        <v>2903.9092038731333</v>
      </c>
      <c r="BA1499" s="140">
        <f t="shared" si="553"/>
        <v>4.4116360146210959E-5</v>
      </c>
      <c r="BB1499" s="140">
        <f t="shared" si="554"/>
        <v>0.96994596103880015</v>
      </c>
      <c r="BC1499" s="119">
        <f t="shared" si="555"/>
        <v>4.4116360146210959E-5</v>
      </c>
      <c r="BD1499" s="119" t="str">
        <f t="shared" si="556"/>
        <v/>
      </c>
      <c r="BE1499" s="119" t="str">
        <f t="shared" si="557"/>
        <v/>
      </c>
      <c r="BF1499" s="119">
        <f t="shared" si="558"/>
        <v>0</v>
      </c>
      <c r="BG1499" s="119">
        <f t="shared" si="559"/>
        <v>4.4116360146210959E-5</v>
      </c>
      <c r="BH1499" s="119" t="str">
        <f t="shared" si="560"/>
        <v/>
      </c>
      <c r="BM1499" s="134">
        <v>1470</v>
      </c>
      <c r="BN1499" s="119">
        <f t="shared" si="561"/>
        <v>9.2166309815580405</v>
      </c>
      <c r="BO1499" s="140">
        <f t="shared" si="562"/>
        <v>1.3899862599067326E-2</v>
      </c>
      <c r="BP1499" s="140">
        <f t="shared" si="563"/>
        <v>0.96994596103880026</v>
      </c>
      <c r="BQ1499" s="119">
        <f t="shared" si="564"/>
        <v>1.3899862599067326E-2</v>
      </c>
      <c r="BR1499" s="119" t="str">
        <f t="shared" si="565"/>
        <v/>
      </c>
      <c r="BS1499" s="119" t="str">
        <f t="shared" si="566"/>
        <v/>
      </c>
      <c r="BT1499" s="140">
        <f t="shared" si="567"/>
        <v>0</v>
      </c>
      <c r="BU1499" s="119">
        <f t="shared" si="568"/>
        <v>1.3899862599067326E-2</v>
      </c>
      <c r="BV1499" s="119" t="str">
        <f t="shared" si="569"/>
        <v/>
      </c>
      <c r="BZ1499" s="136">
        <f t="shared" si="574"/>
        <v>9.4528000000000034</v>
      </c>
      <c r="CA1499" s="119">
        <f t="shared" si="572"/>
        <v>0.22175991064244888</v>
      </c>
      <c r="CB1499" s="119">
        <f t="shared" si="573"/>
        <v>4.1392642213955444E-4</v>
      </c>
      <c r="CC1499" s="119" t="str">
        <f t="shared" si="570"/>
        <v/>
      </c>
      <c r="CD1499" s="121" t="str">
        <f t="shared" si="571"/>
        <v/>
      </c>
    </row>
    <row r="1500" spans="51:82" ht="20.100000000000001" customHeight="1" x14ac:dyDescent="0.25">
      <c r="AY1500" s="134">
        <v>1471</v>
      </c>
      <c r="AZ1500" s="119">
        <f t="shared" si="552"/>
        <v>2910.0877340941415</v>
      </c>
      <c r="BA1500" s="140">
        <f t="shared" si="553"/>
        <v>4.3785499110480073E-5</v>
      </c>
      <c r="BB1500" s="140">
        <f t="shared" si="554"/>
        <v>0.97021751226540265</v>
      </c>
      <c r="BC1500" s="119">
        <f t="shared" si="555"/>
        <v>4.3785499110480073E-5</v>
      </c>
      <c r="BD1500" s="119" t="str">
        <f t="shared" si="556"/>
        <v/>
      </c>
      <c r="BE1500" s="119" t="str">
        <f t="shared" si="557"/>
        <v/>
      </c>
      <c r="BF1500" s="119">
        <f t="shared" si="558"/>
        <v>0</v>
      </c>
      <c r="BG1500" s="119">
        <f t="shared" si="559"/>
        <v>4.3785499110480073E-5</v>
      </c>
      <c r="BH1500" s="119" t="str">
        <f t="shared" si="560"/>
        <v/>
      </c>
      <c r="BM1500" s="134">
        <v>1471</v>
      </c>
      <c r="BN1500" s="119">
        <f t="shared" si="561"/>
        <v>9.2362408347102942</v>
      </c>
      <c r="BO1500" s="140">
        <f t="shared" si="562"/>
        <v>1.3795617305013096E-2</v>
      </c>
      <c r="BP1500" s="140">
        <f t="shared" si="563"/>
        <v>0.97021751226540265</v>
      </c>
      <c r="BQ1500" s="119">
        <f t="shared" si="564"/>
        <v>1.3795617305013096E-2</v>
      </c>
      <c r="BR1500" s="119" t="str">
        <f t="shared" si="565"/>
        <v/>
      </c>
      <c r="BS1500" s="119" t="str">
        <f t="shared" si="566"/>
        <v/>
      </c>
      <c r="BT1500" s="140">
        <f t="shared" si="567"/>
        <v>0</v>
      </c>
      <c r="BU1500" s="119">
        <f t="shared" si="568"/>
        <v>1.3795617305013096E-2</v>
      </c>
      <c r="BV1500" s="119" t="str">
        <f t="shared" si="569"/>
        <v/>
      </c>
      <c r="BZ1500" s="136">
        <f t="shared" si="574"/>
        <v>9.4592000000000027</v>
      </c>
      <c r="CA1500" s="119">
        <f t="shared" si="572"/>
        <v>0.22134598422030932</v>
      </c>
      <c r="CB1500" s="119">
        <f t="shared" si="573"/>
        <v>4.133024746208469E-4</v>
      </c>
      <c r="CC1500" s="119" t="str">
        <f t="shared" si="570"/>
        <v/>
      </c>
      <c r="CD1500" s="121" t="str">
        <f t="shared" si="571"/>
        <v/>
      </c>
    </row>
    <row r="1501" spans="51:82" ht="20.100000000000001" customHeight="1" x14ac:dyDescent="0.25">
      <c r="AY1501" s="134">
        <v>1472</v>
      </c>
      <c r="AZ1501" s="119">
        <f t="shared" ref="AZ1501:AZ1564" si="575">$AZ$23+(AY1501*$AZ$26)</f>
        <v>2916.266264315148</v>
      </c>
      <c r="BA1501" s="140">
        <f t="shared" ref="BA1501:BA1564" si="576">_xlfn.NORM.DIST($AZ1501,$AZ$20,$AZ$21,0)</f>
        <v>4.3456424136681456E-5</v>
      </c>
      <c r="BB1501" s="140">
        <f t="shared" ref="BB1501:BB1564" si="577">_xlfn.NORM.DIST($AZ1501,$AZ$20,$AZ$21,1)</f>
        <v>0.97048702477620907</v>
      </c>
      <c r="BC1501" s="119">
        <f t="shared" ref="BC1501:BC1564" si="578">IF(OR(BB1501&lt;$BD$25,BB1501&gt;$BD$26),BA1501,"")</f>
        <v>4.3456424136681456E-5</v>
      </c>
      <c r="BD1501" s="119" t="str">
        <f t="shared" ref="BD1501:BD1564" si="579">IF(AND(BB1501&gt;$BD$25,BB1501&lt;$BD$26),BA1501,"")</f>
        <v/>
      </c>
      <c r="BE1501" s="119" t="str">
        <f t="shared" ref="BE1501:BE1564" si="580">IF(BA1501=MAX($BA$29:$BA$2029),BA1501,"")</f>
        <v/>
      </c>
      <c r="BF1501" s="119">
        <f t="shared" ref="BF1501:BF1564" si="581">_xlfn.NORM.DIST(AZ1501,$BD$21,$BD$22,0)</f>
        <v>0</v>
      </c>
      <c r="BG1501" s="119">
        <f t="shared" ref="BG1501:BG1564" si="582">IF(BF1501=MAX($BF$29:$BF$2029),BA1501,"")</f>
        <v>4.3456424136681456E-5</v>
      </c>
      <c r="BH1501" s="119" t="str">
        <f t="shared" ref="BH1501:BH1564" si="583">IF(BG1501=MIN($BG$29:$BG$2029),BG1501,"")</f>
        <v/>
      </c>
      <c r="BM1501" s="134">
        <v>1472</v>
      </c>
      <c r="BN1501" s="119">
        <f t="shared" ref="BN1501:BN1564" si="584">$BN$23+(BM1501*$BN$26)</f>
        <v>9.2558506878625444</v>
      </c>
      <c r="BO1501" s="140">
        <f t="shared" ref="BO1501:BO1564" si="585">_xlfn.NORM.DIST(BN1501,BN$20,BN$21,0)</f>
        <v>1.3691934750390896E-2</v>
      </c>
      <c r="BP1501" s="140">
        <f t="shared" ref="BP1501:BP1564" si="586">_xlfn.NORM.DIST(BN1501,BN$20,BN$21,1)</f>
        <v>0.97048702477620907</v>
      </c>
      <c r="BQ1501" s="119">
        <f t="shared" ref="BQ1501:BQ1564" si="587">IF(OR(BP1501&lt;$BR$25,BP1501&gt;$BR$26),BO1501,"")</f>
        <v>1.3691934750390896E-2</v>
      </c>
      <c r="BR1501" s="119" t="str">
        <f t="shared" ref="BR1501:BR1564" si="588">IF(AND(BP1501&gt;$BR$25,BP1501&lt;$BR$26),BO1501,"")</f>
        <v/>
      </c>
      <c r="BS1501" s="119" t="str">
        <f t="shared" ref="BS1501:BS1564" si="589">IF(BO1501=MAX($BO$29:$BO$2029),BO1501,"")</f>
        <v/>
      </c>
      <c r="BT1501" s="140">
        <f t="shared" ref="BT1501:BT1564" si="590">_xlfn.NORM.DIST(BN1501,$BR$21,$BR$22,0)</f>
        <v>0</v>
      </c>
      <c r="BU1501" s="119">
        <f t="shared" ref="BU1501:BU1564" si="591">IF(BT1501=MAX($BT$29:$BT$2029),BO1501,"")</f>
        <v>1.3691934750390896E-2</v>
      </c>
      <c r="BV1501" s="119" t="str">
        <f t="shared" ref="BV1501:BV1564" si="592">IF(BU1501=MIN($BU$29:$BU$2029),BU1501,"")</f>
        <v/>
      </c>
      <c r="BZ1501" s="136">
        <f t="shared" si="574"/>
        <v>9.465600000000002</v>
      </c>
      <c r="CA1501" s="119">
        <f t="shared" si="572"/>
        <v>0.22093268174568848</v>
      </c>
      <c r="CB1501" s="119">
        <f t="shared" si="573"/>
        <v>4.1267899566779787E-4</v>
      </c>
      <c r="CC1501" s="119" t="str">
        <f t="shared" si="570"/>
        <v/>
      </c>
      <c r="CD1501" s="121" t="str">
        <f t="shared" si="571"/>
        <v/>
      </c>
    </row>
    <row r="1502" spans="51:82" ht="20.100000000000001" customHeight="1" x14ac:dyDescent="0.25">
      <c r="AY1502" s="134">
        <v>1473</v>
      </c>
      <c r="AZ1502" s="119">
        <f t="shared" si="575"/>
        <v>2922.4447945361544</v>
      </c>
      <c r="BA1502" s="140">
        <f t="shared" si="576"/>
        <v>4.3129132292204399E-5</v>
      </c>
      <c r="BB1502" s="140">
        <f t="shared" si="577"/>
        <v>0.97075450959743048</v>
      </c>
      <c r="BC1502" s="119">
        <f t="shared" si="578"/>
        <v>4.3129132292204399E-5</v>
      </c>
      <c r="BD1502" s="119" t="str">
        <f t="shared" si="579"/>
        <v/>
      </c>
      <c r="BE1502" s="119" t="str">
        <f t="shared" si="580"/>
        <v/>
      </c>
      <c r="BF1502" s="119">
        <f t="shared" si="581"/>
        <v>0</v>
      </c>
      <c r="BG1502" s="119">
        <f t="shared" si="582"/>
        <v>4.3129132292204399E-5</v>
      </c>
      <c r="BH1502" s="119" t="str">
        <f t="shared" si="583"/>
        <v/>
      </c>
      <c r="BM1502" s="134">
        <v>1473</v>
      </c>
      <c r="BN1502" s="119">
        <f t="shared" si="584"/>
        <v>9.2754605410147946</v>
      </c>
      <c r="BO1502" s="140">
        <f t="shared" si="585"/>
        <v>1.3588814011215018E-2</v>
      </c>
      <c r="BP1502" s="140">
        <f t="shared" si="586"/>
        <v>0.97075450959743048</v>
      </c>
      <c r="BQ1502" s="119">
        <f t="shared" si="587"/>
        <v>1.3588814011215018E-2</v>
      </c>
      <c r="BR1502" s="119" t="str">
        <f t="shared" si="588"/>
        <v/>
      </c>
      <c r="BS1502" s="119" t="str">
        <f t="shared" si="589"/>
        <v/>
      </c>
      <c r="BT1502" s="140">
        <f t="shared" si="590"/>
        <v>0</v>
      </c>
      <c r="BU1502" s="119">
        <f t="shared" si="591"/>
        <v>1.3588814011215018E-2</v>
      </c>
      <c r="BV1502" s="119" t="str">
        <f t="shared" si="592"/>
        <v/>
      </c>
      <c r="BZ1502" s="136">
        <f t="shared" si="574"/>
        <v>9.4720000000000013</v>
      </c>
      <c r="CA1502" s="119">
        <f t="shared" si="572"/>
        <v>0.22052000275002068</v>
      </c>
      <c r="CB1502" s="119">
        <f t="shared" si="573"/>
        <v>4.1205598663479615E-4</v>
      </c>
      <c r="CC1502" s="119" t="str">
        <f t="shared" si="570"/>
        <v/>
      </c>
      <c r="CD1502" s="121" t="str">
        <f t="shared" si="571"/>
        <v/>
      </c>
    </row>
    <row r="1503" spans="51:82" ht="20.100000000000001" customHeight="1" x14ac:dyDescent="0.25">
      <c r="AY1503" s="134">
        <v>1474</v>
      </c>
      <c r="AZ1503" s="119">
        <f t="shared" si="575"/>
        <v>2928.6233247571608</v>
      </c>
      <c r="BA1503" s="140">
        <f t="shared" si="576"/>
        <v>4.280362058123478E-5</v>
      </c>
      <c r="BB1503" s="140">
        <f t="shared" si="577"/>
        <v>0.97101997773696258</v>
      </c>
      <c r="BC1503" s="119">
        <f t="shared" si="578"/>
        <v>4.280362058123478E-5</v>
      </c>
      <c r="BD1503" s="119" t="str">
        <f t="shared" si="579"/>
        <v/>
      </c>
      <c r="BE1503" s="119" t="str">
        <f t="shared" si="580"/>
        <v/>
      </c>
      <c r="BF1503" s="119">
        <f t="shared" si="581"/>
        <v>0</v>
      </c>
      <c r="BG1503" s="119">
        <f t="shared" si="582"/>
        <v>4.280362058123478E-5</v>
      </c>
      <c r="BH1503" s="119" t="str">
        <f t="shared" si="583"/>
        <v/>
      </c>
      <c r="BM1503" s="134">
        <v>1474</v>
      </c>
      <c r="BN1503" s="119">
        <f t="shared" si="584"/>
        <v>9.2950703941670447</v>
      </c>
      <c r="BO1503" s="140">
        <f t="shared" si="585"/>
        <v>1.3486254143586099E-2</v>
      </c>
      <c r="BP1503" s="140">
        <f t="shared" si="586"/>
        <v>0.97101997773696258</v>
      </c>
      <c r="BQ1503" s="119">
        <f t="shared" si="587"/>
        <v>1.3486254143586099E-2</v>
      </c>
      <c r="BR1503" s="119" t="str">
        <f t="shared" si="588"/>
        <v/>
      </c>
      <c r="BS1503" s="119" t="str">
        <f t="shared" si="589"/>
        <v/>
      </c>
      <c r="BT1503" s="140">
        <f t="shared" si="590"/>
        <v>0</v>
      </c>
      <c r="BU1503" s="119">
        <f t="shared" si="591"/>
        <v>1.3486254143586099E-2</v>
      </c>
      <c r="BV1503" s="119" t="str">
        <f t="shared" si="592"/>
        <v/>
      </c>
      <c r="BZ1503" s="136">
        <f t="shared" si="574"/>
        <v>9.4784000000000006</v>
      </c>
      <c r="CA1503" s="119">
        <f t="shared" si="572"/>
        <v>0.22010794676338588</v>
      </c>
      <c r="CB1503" s="119">
        <f t="shared" si="573"/>
        <v>4.1143344886948596E-4</v>
      </c>
      <c r="CC1503" s="119" t="str">
        <f t="shared" si="570"/>
        <v/>
      </c>
      <c r="CD1503" s="121" t="str">
        <f t="shared" si="571"/>
        <v/>
      </c>
    </row>
    <row r="1504" spans="51:82" ht="20.100000000000001" customHeight="1" x14ac:dyDescent="0.25">
      <c r="AY1504" s="134">
        <v>1475</v>
      </c>
      <c r="AZ1504" s="119">
        <f t="shared" si="575"/>
        <v>2934.8018549781673</v>
      </c>
      <c r="BA1504" s="140">
        <f t="shared" si="576"/>
        <v>4.2479885945422023E-5</v>
      </c>
      <c r="BB1504" s="140">
        <f t="shared" si="577"/>
        <v>0.97128344018399815</v>
      </c>
      <c r="BC1504" s="119">
        <f t="shared" si="578"/>
        <v>4.2479885945422023E-5</v>
      </c>
      <c r="BD1504" s="119" t="str">
        <f t="shared" si="579"/>
        <v/>
      </c>
      <c r="BE1504" s="119" t="str">
        <f t="shared" si="580"/>
        <v/>
      </c>
      <c r="BF1504" s="119">
        <f t="shared" si="581"/>
        <v>0</v>
      </c>
      <c r="BG1504" s="119">
        <f t="shared" si="582"/>
        <v>4.2479885945422023E-5</v>
      </c>
      <c r="BH1504" s="119" t="str">
        <f t="shared" si="583"/>
        <v/>
      </c>
      <c r="BM1504" s="134">
        <v>1475</v>
      </c>
      <c r="BN1504" s="119">
        <f t="shared" si="584"/>
        <v>9.3146802473192984</v>
      </c>
      <c r="BO1504" s="140">
        <f t="shared" si="585"/>
        <v>1.3384254183901229E-2</v>
      </c>
      <c r="BP1504" s="140">
        <f t="shared" si="586"/>
        <v>0.97128344018399826</v>
      </c>
      <c r="BQ1504" s="119">
        <f t="shared" si="587"/>
        <v>1.3384254183901229E-2</v>
      </c>
      <c r="BR1504" s="119" t="str">
        <f t="shared" si="588"/>
        <v/>
      </c>
      <c r="BS1504" s="119" t="str">
        <f t="shared" si="589"/>
        <v/>
      </c>
      <c r="BT1504" s="140">
        <f t="shared" si="590"/>
        <v>0</v>
      </c>
      <c r="BU1504" s="119">
        <f t="shared" si="591"/>
        <v>1.3384254183901229E-2</v>
      </c>
      <c r="BV1504" s="119" t="str">
        <f t="shared" si="592"/>
        <v/>
      </c>
      <c r="BZ1504" s="136">
        <f t="shared" si="574"/>
        <v>9.4847999999999999</v>
      </c>
      <c r="CA1504" s="119">
        <f t="shared" si="572"/>
        <v>0.2196965133145164</v>
      </c>
      <c r="CB1504" s="119">
        <f t="shared" si="573"/>
        <v>4.1081138371087955E-4</v>
      </c>
      <c r="CC1504" s="119" t="str">
        <f t="shared" si="570"/>
        <v/>
      </c>
      <c r="CD1504" s="121" t="str">
        <f t="shared" si="571"/>
        <v/>
      </c>
    </row>
    <row r="1505" spans="51:82" ht="20.100000000000001" customHeight="1" x14ac:dyDescent="0.25">
      <c r="AY1505" s="134">
        <v>1476</v>
      </c>
      <c r="AZ1505" s="119">
        <f t="shared" si="575"/>
        <v>2940.9803851991737</v>
      </c>
      <c r="BA1505" s="140">
        <f t="shared" si="576"/>
        <v>4.2157925264546164E-5</v>
      </c>
      <c r="BB1505" s="140">
        <f t="shared" si="577"/>
        <v>0.97154490790864223</v>
      </c>
      <c r="BC1505" s="119">
        <f t="shared" si="578"/>
        <v>4.2157925264546164E-5</v>
      </c>
      <c r="BD1505" s="119" t="str">
        <f t="shared" si="579"/>
        <v/>
      </c>
      <c r="BE1505" s="119" t="str">
        <f t="shared" si="580"/>
        <v/>
      </c>
      <c r="BF1505" s="119">
        <f t="shared" si="581"/>
        <v>0</v>
      </c>
      <c r="BG1505" s="119">
        <f t="shared" si="582"/>
        <v>4.2157925264546164E-5</v>
      </c>
      <c r="BH1505" s="119" t="str">
        <f t="shared" si="583"/>
        <v/>
      </c>
      <c r="BM1505" s="134">
        <v>1476</v>
      </c>
      <c r="BN1505" s="119">
        <f t="shared" si="584"/>
        <v>9.3342901004715486</v>
      </c>
      <c r="BO1505" s="140">
        <f t="shared" si="585"/>
        <v>1.3282813149064153E-2</v>
      </c>
      <c r="BP1505" s="140">
        <f t="shared" si="586"/>
        <v>0.97154490790864234</v>
      </c>
      <c r="BQ1505" s="119">
        <f t="shared" si="587"/>
        <v>1.3282813149064153E-2</v>
      </c>
      <c r="BR1505" s="119" t="str">
        <f t="shared" si="588"/>
        <v/>
      </c>
      <c r="BS1505" s="119" t="str">
        <f t="shared" si="589"/>
        <v/>
      </c>
      <c r="BT1505" s="140">
        <f t="shared" si="590"/>
        <v>0</v>
      </c>
      <c r="BU1505" s="119">
        <f t="shared" si="591"/>
        <v>1.3282813149064153E-2</v>
      </c>
      <c r="BV1505" s="119" t="str">
        <f t="shared" si="592"/>
        <v/>
      </c>
      <c r="BZ1505" s="136">
        <f t="shared" si="574"/>
        <v>9.4911999999999992</v>
      </c>
      <c r="CA1505" s="119">
        <f t="shared" si="572"/>
        <v>0.21928570193080552</v>
      </c>
      <c r="CB1505" s="119">
        <f t="shared" si="573"/>
        <v>4.1018979249091148E-4</v>
      </c>
      <c r="CC1505" s="119" t="str">
        <f t="shared" si="570"/>
        <v/>
      </c>
      <c r="CD1505" s="121" t="str">
        <f t="shared" si="571"/>
        <v/>
      </c>
    </row>
    <row r="1506" spans="51:82" ht="20.100000000000001" customHeight="1" x14ac:dyDescent="0.25">
      <c r="AY1506" s="134">
        <v>1477</v>
      </c>
      <c r="AZ1506" s="119">
        <f t="shared" si="575"/>
        <v>2947.1589154201802</v>
      </c>
      <c r="BA1506" s="140">
        <f t="shared" si="576"/>
        <v>4.1837735357184534E-5</v>
      </c>
      <c r="BB1506" s="140">
        <f t="shared" si="577"/>
        <v>0.97180439186153211</v>
      </c>
      <c r="BC1506" s="119">
        <f t="shared" si="578"/>
        <v>4.1837735357184534E-5</v>
      </c>
      <c r="BD1506" s="119" t="str">
        <f t="shared" si="579"/>
        <v/>
      </c>
      <c r="BE1506" s="119" t="str">
        <f t="shared" si="580"/>
        <v/>
      </c>
      <c r="BF1506" s="119">
        <f t="shared" si="581"/>
        <v>0</v>
      </c>
      <c r="BG1506" s="119">
        <f t="shared" si="582"/>
        <v>4.1837735357184534E-5</v>
      </c>
      <c r="BH1506" s="119" t="str">
        <f t="shared" si="583"/>
        <v/>
      </c>
      <c r="BM1506" s="134">
        <v>1477</v>
      </c>
      <c r="BN1506" s="119">
        <f t="shared" si="584"/>
        <v>9.3538999536237988</v>
      </c>
      <c r="BO1506" s="140">
        <f t="shared" si="585"/>
        <v>1.3181930036695299E-2</v>
      </c>
      <c r="BP1506" s="140">
        <f t="shared" si="586"/>
        <v>0.97180439186153211</v>
      </c>
      <c r="BQ1506" s="119">
        <f t="shared" si="587"/>
        <v>1.3181930036695299E-2</v>
      </c>
      <c r="BR1506" s="119" t="str">
        <f t="shared" si="588"/>
        <v/>
      </c>
      <c r="BS1506" s="119" t="str">
        <f t="shared" si="589"/>
        <v/>
      </c>
      <c r="BT1506" s="140">
        <f t="shared" si="590"/>
        <v>0</v>
      </c>
      <c r="BU1506" s="119">
        <f t="shared" si="591"/>
        <v>1.3181930036695299E-2</v>
      </c>
      <c r="BV1506" s="119" t="str">
        <f t="shared" si="592"/>
        <v/>
      </c>
      <c r="BZ1506" s="136">
        <f t="shared" si="574"/>
        <v>9.4975999999999985</v>
      </c>
      <c r="CA1506" s="119">
        <f t="shared" si="572"/>
        <v>0.2188755121383146</v>
      </c>
      <c r="CB1506" s="119">
        <f t="shared" si="573"/>
        <v>4.0956867653280105E-4</v>
      </c>
      <c r="CC1506" s="119" t="str">
        <f t="shared" si="570"/>
        <v/>
      </c>
      <c r="CD1506" s="121" t="str">
        <f t="shared" si="571"/>
        <v/>
      </c>
    </row>
    <row r="1507" spans="51:82" ht="20.100000000000001" customHeight="1" x14ac:dyDescent="0.25">
      <c r="AY1507" s="134">
        <v>1478</v>
      </c>
      <c r="AZ1507" s="119">
        <f t="shared" si="575"/>
        <v>2953.3374456411866</v>
      </c>
      <c r="BA1507" s="140">
        <f t="shared" si="576"/>
        <v>4.15193129813786E-5</v>
      </c>
      <c r="BB1507" s="140">
        <f t="shared" si="577"/>
        <v>0.97206190297346107</v>
      </c>
      <c r="BC1507" s="119">
        <f t="shared" si="578"/>
        <v>4.15193129813786E-5</v>
      </c>
      <c r="BD1507" s="119" t="str">
        <f t="shared" si="579"/>
        <v/>
      </c>
      <c r="BE1507" s="119" t="str">
        <f t="shared" si="580"/>
        <v/>
      </c>
      <c r="BF1507" s="119">
        <f t="shared" si="581"/>
        <v>0</v>
      </c>
      <c r="BG1507" s="119">
        <f t="shared" si="582"/>
        <v>4.15193129813786E-5</v>
      </c>
      <c r="BH1507" s="119" t="str">
        <f t="shared" si="583"/>
        <v/>
      </c>
      <c r="BM1507" s="134">
        <v>1478</v>
      </c>
      <c r="BN1507" s="119">
        <f t="shared" si="584"/>
        <v>9.3735098067760489</v>
      </c>
      <c r="BO1507" s="140">
        <f t="shared" si="585"/>
        <v>1.3081603825341915E-2</v>
      </c>
      <c r="BP1507" s="140">
        <f t="shared" si="586"/>
        <v>0.97206190297346118</v>
      </c>
      <c r="BQ1507" s="119">
        <f t="shared" si="587"/>
        <v>1.3081603825341915E-2</v>
      </c>
      <c r="BR1507" s="119" t="str">
        <f t="shared" si="588"/>
        <v/>
      </c>
      <c r="BS1507" s="119" t="str">
        <f t="shared" si="589"/>
        <v/>
      </c>
      <c r="BT1507" s="140">
        <f t="shared" si="590"/>
        <v>0</v>
      </c>
      <c r="BU1507" s="119">
        <f t="shared" si="591"/>
        <v>1.3081603825341915E-2</v>
      </c>
      <c r="BV1507" s="119" t="str">
        <f t="shared" si="592"/>
        <v/>
      </c>
      <c r="BZ1507" s="136">
        <f t="shared" si="574"/>
        <v>9.5039999999999978</v>
      </c>
      <c r="CA1507" s="119">
        <f t="shared" si="572"/>
        <v>0.2184659434617818</v>
      </c>
      <c r="CB1507" s="119">
        <f t="shared" si="573"/>
        <v>4.0894803715352257E-4</v>
      </c>
      <c r="CC1507" s="119" t="str">
        <f t="shared" si="570"/>
        <v/>
      </c>
      <c r="CD1507" s="121" t="str">
        <f t="shared" si="571"/>
        <v/>
      </c>
    </row>
    <row r="1508" spans="51:82" ht="20.100000000000001" customHeight="1" x14ac:dyDescent="0.25">
      <c r="AY1508" s="134">
        <v>1479</v>
      </c>
      <c r="AZ1508" s="119">
        <f t="shared" si="575"/>
        <v>2959.5159758621949</v>
      </c>
      <c r="BA1508" s="140">
        <f t="shared" si="576"/>
        <v>4.120265483530036E-5</v>
      </c>
      <c r="BB1508" s="140">
        <f t="shared" si="577"/>
        <v>0.97231745215500687</v>
      </c>
      <c r="BC1508" s="119">
        <f t="shared" si="578"/>
        <v>4.120265483530036E-5</v>
      </c>
      <c r="BD1508" s="119" t="str">
        <f t="shared" si="579"/>
        <v/>
      </c>
      <c r="BE1508" s="119" t="str">
        <f t="shared" si="580"/>
        <v/>
      </c>
      <c r="BF1508" s="119">
        <f t="shared" si="581"/>
        <v>0</v>
      </c>
      <c r="BG1508" s="119">
        <f t="shared" si="582"/>
        <v>4.120265483530036E-5</v>
      </c>
      <c r="BH1508" s="119" t="str">
        <f t="shared" si="583"/>
        <v/>
      </c>
      <c r="BM1508" s="134">
        <v>1479</v>
      </c>
      <c r="BN1508" s="119">
        <f t="shared" si="584"/>
        <v>9.3931196599283027</v>
      </c>
      <c r="BO1508" s="140">
        <f t="shared" si="585"/>
        <v>1.2981833474687987E-2</v>
      </c>
      <c r="BP1508" s="140">
        <f t="shared" si="586"/>
        <v>0.97231745215500687</v>
      </c>
      <c r="BQ1508" s="119">
        <f t="shared" si="587"/>
        <v>1.2981833474687987E-2</v>
      </c>
      <c r="BR1508" s="119" t="str">
        <f t="shared" si="588"/>
        <v/>
      </c>
      <c r="BS1508" s="119" t="str">
        <f t="shared" si="589"/>
        <v/>
      </c>
      <c r="BT1508" s="140">
        <f t="shared" si="590"/>
        <v>0</v>
      </c>
      <c r="BU1508" s="119">
        <f t="shared" si="591"/>
        <v>1.2981833474687987E-2</v>
      </c>
      <c r="BV1508" s="119" t="str">
        <f t="shared" si="592"/>
        <v/>
      </c>
      <c r="BZ1508" s="136">
        <f t="shared" si="574"/>
        <v>9.5103999999999971</v>
      </c>
      <c r="CA1508" s="119">
        <f t="shared" si="572"/>
        <v>0.21805699542462828</v>
      </c>
      <c r="CB1508" s="119">
        <f t="shared" si="573"/>
        <v>4.0832787566061346E-4</v>
      </c>
      <c r="CC1508" s="119" t="str">
        <f t="shared" si="570"/>
        <v/>
      </c>
      <c r="CD1508" s="121" t="str">
        <f t="shared" si="571"/>
        <v/>
      </c>
    </row>
    <row r="1509" spans="51:82" ht="20.100000000000001" customHeight="1" x14ac:dyDescent="0.25">
      <c r="AY1509" s="134">
        <v>1480</v>
      </c>
      <c r="AZ1509" s="119">
        <f t="shared" si="575"/>
        <v>2965.6945060832013</v>
      </c>
      <c r="BA1509" s="140">
        <f t="shared" si="576"/>
        <v>4.0887757557918689E-5</v>
      </c>
      <c r="BB1509" s="140">
        <f t="shared" si="577"/>
        <v>0.9725710502961632</v>
      </c>
      <c r="BC1509" s="119">
        <f t="shared" si="578"/>
        <v>4.0887757557918689E-5</v>
      </c>
      <c r="BD1509" s="119" t="str">
        <f t="shared" si="579"/>
        <v/>
      </c>
      <c r="BE1509" s="119" t="str">
        <f t="shared" si="580"/>
        <v/>
      </c>
      <c r="BF1509" s="119">
        <f t="shared" si="581"/>
        <v>0</v>
      </c>
      <c r="BG1509" s="119">
        <f t="shared" si="582"/>
        <v>4.0887757557918689E-5</v>
      </c>
      <c r="BH1509" s="119" t="str">
        <f t="shared" si="583"/>
        <v/>
      </c>
      <c r="BM1509" s="134">
        <v>1480</v>
      </c>
      <c r="BN1509" s="119">
        <f t="shared" si="584"/>
        <v>9.4127295130805528</v>
      </c>
      <c r="BO1509" s="140">
        <f t="shared" si="585"/>
        <v>1.2882617925764209E-2</v>
      </c>
      <c r="BP1509" s="140">
        <f t="shared" si="586"/>
        <v>0.9725710502961632</v>
      </c>
      <c r="BQ1509" s="119">
        <f t="shared" si="587"/>
        <v>1.2882617925764209E-2</v>
      </c>
      <c r="BR1509" s="119" t="str">
        <f t="shared" si="588"/>
        <v/>
      </c>
      <c r="BS1509" s="119" t="str">
        <f t="shared" si="589"/>
        <v/>
      </c>
      <c r="BT1509" s="140">
        <f t="shared" si="590"/>
        <v>0</v>
      </c>
      <c r="BU1509" s="119">
        <f t="shared" si="591"/>
        <v>1.2882617925764209E-2</v>
      </c>
      <c r="BV1509" s="119" t="str">
        <f t="shared" si="592"/>
        <v/>
      </c>
      <c r="BZ1509" s="136">
        <f t="shared" si="574"/>
        <v>9.5167999999999964</v>
      </c>
      <c r="CA1509" s="119">
        <f t="shared" si="572"/>
        <v>0.21764866754896767</v>
      </c>
      <c r="CB1509" s="119">
        <f t="shared" si="573"/>
        <v>4.0770819335522734E-4</v>
      </c>
      <c r="CC1509" s="119" t="str">
        <f t="shared" si="570"/>
        <v/>
      </c>
      <c r="CD1509" s="121" t="str">
        <f t="shared" si="571"/>
        <v/>
      </c>
    </row>
    <row r="1510" spans="51:82" ht="20.100000000000001" customHeight="1" x14ac:dyDescent="0.25">
      <c r="AY1510" s="134">
        <v>1481</v>
      </c>
      <c r="AZ1510" s="119">
        <f t="shared" si="575"/>
        <v>2971.8730363042077</v>
      </c>
      <c r="BA1510" s="140">
        <f t="shared" si="576"/>
        <v>4.0574617729664819E-5</v>
      </c>
      <c r="BB1510" s="140">
        <f t="shared" si="577"/>
        <v>0.97282270826597661</v>
      </c>
      <c r="BC1510" s="119">
        <f t="shared" si="578"/>
        <v>4.0574617729664819E-5</v>
      </c>
      <c r="BD1510" s="119" t="str">
        <f t="shared" si="579"/>
        <v/>
      </c>
      <c r="BE1510" s="119" t="str">
        <f t="shared" si="580"/>
        <v/>
      </c>
      <c r="BF1510" s="119">
        <f t="shared" si="581"/>
        <v>0</v>
      </c>
      <c r="BG1510" s="119">
        <f t="shared" si="582"/>
        <v>4.0574617729664819E-5</v>
      </c>
      <c r="BH1510" s="119" t="str">
        <f t="shared" si="583"/>
        <v/>
      </c>
      <c r="BM1510" s="134">
        <v>1481</v>
      </c>
      <c r="BN1510" s="119">
        <f t="shared" si="584"/>
        <v>9.432339366232803</v>
      </c>
      <c r="BO1510" s="140">
        <f t="shared" si="585"/>
        <v>1.278395610115767E-2</v>
      </c>
      <c r="BP1510" s="140">
        <f t="shared" si="586"/>
        <v>0.97282270826597661</v>
      </c>
      <c r="BQ1510" s="119">
        <f t="shared" si="587"/>
        <v>1.278395610115767E-2</v>
      </c>
      <c r="BR1510" s="119" t="str">
        <f t="shared" si="588"/>
        <v/>
      </c>
      <c r="BS1510" s="119" t="str">
        <f t="shared" si="589"/>
        <v/>
      </c>
      <c r="BT1510" s="140">
        <f t="shared" si="590"/>
        <v>0</v>
      </c>
      <c r="BU1510" s="119">
        <f t="shared" si="591"/>
        <v>1.278395610115767E-2</v>
      </c>
      <c r="BV1510" s="119" t="str">
        <f t="shared" si="592"/>
        <v/>
      </c>
      <c r="BZ1510" s="136">
        <f t="shared" si="574"/>
        <v>9.5231999999999957</v>
      </c>
      <c r="CA1510" s="119">
        <f t="shared" si="572"/>
        <v>0.21724095935561244</v>
      </c>
      <c r="CB1510" s="119">
        <f t="shared" si="573"/>
        <v>4.0708899152977485E-4</v>
      </c>
      <c r="CC1510" s="119" t="str">
        <f t="shared" si="570"/>
        <v/>
      </c>
      <c r="CD1510" s="121" t="str">
        <f t="shared" si="571"/>
        <v/>
      </c>
    </row>
    <row r="1511" spans="51:82" ht="20.100000000000001" customHeight="1" x14ac:dyDescent="0.25">
      <c r="AY1511" s="134">
        <v>1482</v>
      </c>
      <c r="AZ1511" s="119">
        <f t="shared" si="575"/>
        <v>2978.0515665252142</v>
      </c>
      <c r="BA1511" s="140">
        <f t="shared" si="576"/>
        <v>4.0263231873097956E-5</v>
      </c>
      <c r="BB1511" s="140">
        <f t="shared" si="577"/>
        <v>0.97307243691218648</v>
      </c>
      <c r="BC1511" s="119">
        <f t="shared" si="578"/>
        <v>4.0263231873097956E-5</v>
      </c>
      <c r="BD1511" s="119" t="str">
        <f t="shared" si="579"/>
        <v/>
      </c>
      <c r="BE1511" s="119" t="str">
        <f t="shared" si="580"/>
        <v/>
      </c>
      <c r="BF1511" s="119">
        <f t="shared" si="581"/>
        <v>0</v>
      </c>
      <c r="BG1511" s="119">
        <f t="shared" si="582"/>
        <v>4.0263231873097956E-5</v>
      </c>
      <c r="BH1511" s="119" t="str">
        <f t="shared" si="583"/>
        <v/>
      </c>
      <c r="BM1511" s="134">
        <v>1482</v>
      </c>
      <c r="BN1511" s="119">
        <f t="shared" si="584"/>
        <v>9.4519492193850567</v>
      </c>
      <c r="BO1511" s="140">
        <f t="shared" si="585"/>
        <v>1.2685846905221549E-2</v>
      </c>
      <c r="BP1511" s="140">
        <f t="shared" si="586"/>
        <v>0.97307243691218659</v>
      </c>
      <c r="BQ1511" s="119">
        <f t="shared" si="587"/>
        <v>1.2685846905221549E-2</v>
      </c>
      <c r="BR1511" s="119" t="str">
        <f t="shared" si="588"/>
        <v/>
      </c>
      <c r="BS1511" s="119" t="str">
        <f t="shared" si="589"/>
        <v/>
      </c>
      <c r="BT1511" s="140">
        <f t="shared" si="590"/>
        <v>0</v>
      </c>
      <c r="BU1511" s="119">
        <f t="shared" si="591"/>
        <v>1.2685846905221549E-2</v>
      </c>
      <c r="BV1511" s="119" t="str">
        <f t="shared" si="592"/>
        <v/>
      </c>
      <c r="BZ1511" s="136">
        <f t="shared" si="574"/>
        <v>9.529599999999995</v>
      </c>
      <c r="CA1511" s="119">
        <f t="shared" si="572"/>
        <v>0.21683387036408266</v>
      </c>
      <c r="CB1511" s="119">
        <f t="shared" si="573"/>
        <v>4.0647027147028281E-4</v>
      </c>
      <c r="CC1511" s="119" t="str">
        <f t="shared" si="570"/>
        <v/>
      </c>
      <c r="CD1511" s="121" t="str">
        <f t="shared" si="571"/>
        <v/>
      </c>
    </row>
    <row r="1512" spans="51:82" ht="20.100000000000001" customHeight="1" x14ac:dyDescent="0.25">
      <c r="AY1512" s="134">
        <v>1483</v>
      </c>
      <c r="AZ1512" s="119">
        <f t="shared" si="575"/>
        <v>2984.2300967462206</v>
      </c>
      <c r="BA1512" s="140">
        <f t="shared" si="576"/>
        <v>3.9953596453570116E-5</v>
      </c>
      <c r="BB1512" s="140">
        <f t="shared" si="577"/>
        <v>0.97332024706086984</v>
      </c>
      <c r="BC1512" s="119">
        <f t="shared" si="578"/>
        <v>3.9953596453570116E-5</v>
      </c>
      <c r="BD1512" s="119" t="str">
        <f t="shared" si="579"/>
        <v/>
      </c>
      <c r="BE1512" s="119" t="str">
        <f t="shared" si="580"/>
        <v/>
      </c>
      <c r="BF1512" s="119">
        <f t="shared" si="581"/>
        <v>0</v>
      </c>
      <c r="BG1512" s="119">
        <f t="shared" si="582"/>
        <v>3.9953596453570116E-5</v>
      </c>
      <c r="BH1512" s="119" t="str">
        <f t="shared" si="583"/>
        <v/>
      </c>
      <c r="BM1512" s="134">
        <v>1483</v>
      </c>
      <c r="BN1512" s="119">
        <f t="shared" si="584"/>
        <v>9.4715590725373069</v>
      </c>
      <c r="BO1512" s="140">
        <f t="shared" si="585"/>
        <v>1.2588289224284651E-2</v>
      </c>
      <c r="BP1512" s="140">
        <f t="shared" si="586"/>
        <v>0.97332024706086995</v>
      </c>
      <c r="BQ1512" s="119">
        <f t="shared" si="587"/>
        <v>1.2588289224284651E-2</v>
      </c>
      <c r="BR1512" s="119" t="str">
        <f t="shared" si="588"/>
        <v/>
      </c>
      <c r="BS1512" s="119" t="str">
        <f t="shared" si="589"/>
        <v/>
      </c>
      <c r="BT1512" s="140">
        <f t="shared" si="590"/>
        <v>0</v>
      </c>
      <c r="BU1512" s="119">
        <f t="shared" si="591"/>
        <v>1.2588289224284651E-2</v>
      </c>
      <c r="BV1512" s="119" t="str">
        <f t="shared" si="592"/>
        <v/>
      </c>
      <c r="BZ1512" s="136">
        <f t="shared" si="574"/>
        <v>9.5359999999999943</v>
      </c>
      <c r="CA1512" s="119">
        <f t="shared" si="572"/>
        <v>0.21642740009261238</v>
      </c>
      <c r="CB1512" s="119">
        <f t="shared" si="573"/>
        <v>4.0585203445392404E-4</v>
      </c>
      <c r="CC1512" s="119" t="str">
        <f t="shared" si="570"/>
        <v/>
      </c>
      <c r="CD1512" s="121" t="str">
        <f t="shared" si="571"/>
        <v/>
      </c>
    </row>
    <row r="1513" spans="51:82" ht="20.100000000000001" customHeight="1" x14ac:dyDescent="0.25">
      <c r="AY1513" s="134">
        <v>1484</v>
      </c>
      <c r="AZ1513" s="119">
        <f t="shared" si="575"/>
        <v>2990.4086269672271</v>
      </c>
      <c r="BA1513" s="140">
        <f t="shared" si="576"/>
        <v>3.96457078798906E-5</v>
      </c>
      <c r="BB1513" s="140">
        <f t="shared" si="577"/>
        <v>0.97356614951608955</v>
      </c>
      <c r="BC1513" s="119">
        <f t="shared" si="578"/>
        <v>3.96457078798906E-5</v>
      </c>
      <c r="BD1513" s="119" t="str">
        <f t="shared" si="579"/>
        <v/>
      </c>
      <c r="BE1513" s="119" t="str">
        <f t="shared" si="580"/>
        <v/>
      </c>
      <c r="BF1513" s="119">
        <f t="shared" si="581"/>
        <v>0</v>
      </c>
      <c r="BG1513" s="119">
        <f t="shared" si="582"/>
        <v>3.96457078798906E-5</v>
      </c>
      <c r="BH1513" s="119" t="str">
        <f t="shared" si="583"/>
        <v/>
      </c>
      <c r="BM1513" s="134">
        <v>1484</v>
      </c>
      <c r="BN1513" s="119">
        <f t="shared" si="584"/>
        <v>9.4911689256895571</v>
      </c>
      <c r="BO1513" s="140">
        <f t="shared" si="585"/>
        <v>1.2491281926860642E-2</v>
      </c>
      <c r="BP1513" s="140">
        <f t="shared" si="586"/>
        <v>0.97356614951608955</v>
      </c>
      <c r="BQ1513" s="119">
        <f t="shared" si="587"/>
        <v>1.2491281926860642E-2</v>
      </c>
      <c r="BR1513" s="119" t="str">
        <f t="shared" si="588"/>
        <v/>
      </c>
      <c r="BS1513" s="119" t="str">
        <f t="shared" si="589"/>
        <v/>
      </c>
      <c r="BT1513" s="140">
        <f t="shared" si="590"/>
        <v>0</v>
      </c>
      <c r="BU1513" s="119">
        <f t="shared" si="591"/>
        <v>1.2491281926860642E-2</v>
      </c>
      <c r="BV1513" s="119" t="str">
        <f t="shared" si="592"/>
        <v/>
      </c>
      <c r="BZ1513" s="136">
        <f t="shared" si="574"/>
        <v>9.5423999999999936</v>
      </c>
      <c r="CA1513" s="119">
        <f t="shared" si="572"/>
        <v>0.21602154805815846</v>
      </c>
      <c r="CB1513" s="119">
        <f t="shared" si="573"/>
        <v>4.0523428175071041E-4</v>
      </c>
      <c r="CC1513" s="119" t="str">
        <f t="shared" si="570"/>
        <v/>
      </c>
      <c r="CD1513" s="121" t="str">
        <f t="shared" si="571"/>
        <v/>
      </c>
    </row>
    <row r="1514" spans="51:82" ht="20.100000000000001" customHeight="1" x14ac:dyDescent="0.25">
      <c r="AY1514" s="134">
        <v>1485</v>
      </c>
      <c r="AZ1514" s="119">
        <f t="shared" si="575"/>
        <v>2996.5871571882335</v>
      </c>
      <c r="BA1514" s="140">
        <f t="shared" si="576"/>
        <v>3.9339562504989654E-5</v>
      </c>
      <c r="BB1514" s="140">
        <f t="shared" si="577"/>
        <v>0.97381015505954727</v>
      </c>
      <c r="BC1514" s="119">
        <f t="shared" si="578"/>
        <v>3.9339562504989654E-5</v>
      </c>
      <c r="BD1514" s="119" t="str">
        <f t="shared" si="579"/>
        <v/>
      </c>
      <c r="BE1514" s="119" t="str">
        <f t="shared" si="580"/>
        <v/>
      </c>
      <c r="BF1514" s="119">
        <f t="shared" si="581"/>
        <v>0</v>
      </c>
      <c r="BG1514" s="119">
        <f t="shared" si="582"/>
        <v>3.9339562504989654E-5</v>
      </c>
      <c r="BH1514" s="119" t="str">
        <f t="shared" si="583"/>
        <v/>
      </c>
      <c r="BM1514" s="134">
        <v>1485</v>
      </c>
      <c r="BN1514" s="119">
        <f t="shared" si="584"/>
        <v>9.5107787788418072</v>
      </c>
      <c r="BO1514" s="140">
        <f t="shared" si="585"/>
        <v>1.2394823863857259E-2</v>
      </c>
      <c r="BP1514" s="140">
        <f t="shared" si="586"/>
        <v>0.97381015505954727</v>
      </c>
      <c r="BQ1514" s="119">
        <f t="shared" si="587"/>
        <v>1.2394823863857259E-2</v>
      </c>
      <c r="BR1514" s="119" t="str">
        <f t="shared" si="588"/>
        <v/>
      </c>
      <c r="BS1514" s="119" t="str">
        <f t="shared" si="589"/>
        <v/>
      </c>
      <c r="BT1514" s="140">
        <f t="shared" si="590"/>
        <v>0</v>
      </c>
      <c r="BU1514" s="119">
        <f t="shared" si="591"/>
        <v>1.2394823863857259E-2</v>
      </c>
      <c r="BV1514" s="119" t="str">
        <f t="shared" si="592"/>
        <v/>
      </c>
      <c r="BZ1514" s="136">
        <f t="shared" si="574"/>
        <v>9.5487999999999928</v>
      </c>
      <c r="CA1514" s="119">
        <f t="shared" si="572"/>
        <v>0.21561631377640775</v>
      </c>
      <c r="CB1514" s="119">
        <f t="shared" si="573"/>
        <v>4.0461701462352062E-4</v>
      </c>
      <c r="CC1514" s="119" t="str">
        <f t="shared" si="570"/>
        <v/>
      </c>
      <c r="CD1514" s="121" t="str">
        <f t="shared" si="571"/>
        <v/>
      </c>
    </row>
    <row r="1515" spans="51:82" ht="20.100000000000001" customHeight="1" x14ac:dyDescent="0.25">
      <c r="AY1515" s="134">
        <v>1486</v>
      </c>
      <c r="AZ1515" s="119">
        <f t="shared" si="575"/>
        <v>3002.7656874092399</v>
      </c>
      <c r="BA1515" s="140">
        <f t="shared" si="576"/>
        <v>3.9035156626581586E-5</v>
      </c>
      <c r="BB1515" s="140">
        <f t="shared" si="577"/>
        <v>0.97405227445024034</v>
      </c>
      <c r="BC1515" s="119">
        <f t="shared" si="578"/>
        <v>3.9035156626581586E-5</v>
      </c>
      <c r="BD1515" s="119" t="str">
        <f t="shared" si="579"/>
        <v/>
      </c>
      <c r="BE1515" s="119" t="str">
        <f t="shared" si="580"/>
        <v/>
      </c>
      <c r="BF1515" s="119">
        <f t="shared" si="581"/>
        <v>0</v>
      </c>
      <c r="BG1515" s="119">
        <f t="shared" si="582"/>
        <v>3.9035156626581586E-5</v>
      </c>
      <c r="BH1515" s="119" t="str">
        <f t="shared" si="583"/>
        <v/>
      </c>
      <c r="BM1515" s="134">
        <v>1486</v>
      </c>
      <c r="BN1515" s="119">
        <f t="shared" si="584"/>
        <v>9.5303886319940609</v>
      </c>
      <c r="BO1515" s="140">
        <f t="shared" si="585"/>
        <v>1.2298913868785183E-2</v>
      </c>
      <c r="BP1515" s="140">
        <f t="shared" si="586"/>
        <v>0.97405227445024045</v>
      </c>
      <c r="BQ1515" s="119">
        <f t="shared" si="587"/>
        <v>1.2298913868785183E-2</v>
      </c>
      <c r="BR1515" s="119" t="str">
        <f t="shared" si="588"/>
        <v/>
      </c>
      <c r="BS1515" s="119" t="str">
        <f t="shared" si="589"/>
        <v/>
      </c>
      <c r="BT1515" s="140">
        <f t="shared" si="590"/>
        <v>0</v>
      </c>
      <c r="BU1515" s="119">
        <f t="shared" si="591"/>
        <v>1.2298913868785183E-2</v>
      </c>
      <c r="BV1515" s="119" t="str">
        <f t="shared" si="592"/>
        <v/>
      </c>
      <c r="BZ1515" s="136">
        <f t="shared" si="574"/>
        <v>9.5551999999999921</v>
      </c>
      <c r="CA1515" s="119">
        <f t="shared" si="572"/>
        <v>0.21521169676178423</v>
      </c>
      <c r="CB1515" s="119">
        <f t="shared" si="573"/>
        <v>4.0400023432687893E-4</v>
      </c>
      <c r="CC1515" s="119" t="str">
        <f t="shared" si="570"/>
        <v/>
      </c>
      <c r="CD1515" s="121" t="str">
        <f t="shared" si="571"/>
        <v/>
      </c>
    </row>
    <row r="1516" spans="51:82" ht="20.100000000000001" customHeight="1" x14ac:dyDescent="0.25">
      <c r="AY1516" s="134">
        <v>1487</v>
      </c>
      <c r="AZ1516" s="119">
        <f t="shared" si="575"/>
        <v>3008.9442176302482</v>
      </c>
      <c r="BA1516" s="140">
        <f t="shared" si="576"/>
        <v>3.8732486487827217E-5</v>
      </c>
      <c r="BB1516" s="140">
        <f t="shared" si="577"/>
        <v>0.97429251842412246</v>
      </c>
      <c r="BC1516" s="119">
        <f t="shared" si="578"/>
        <v>3.8732486487827217E-5</v>
      </c>
      <c r="BD1516" s="119" t="str">
        <f t="shared" si="579"/>
        <v/>
      </c>
      <c r="BE1516" s="119" t="str">
        <f t="shared" si="580"/>
        <v/>
      </c>
      <c r="BF1516" s="119">
        <f t="shared" si="581"/>
        <v>0</v>
      </c>
      <c r="BG1516" s="119">
        <f t="shared" si="582"/>
        <v>3.8732486487827217E-5</v>
      </c>
      <c r="BH1516" s="119" t="str">
        <f t="shared" si="583"/>
        <v/>
      </c>
      <c r="BM1516" s="134">
        <v>1487</v>
      </c>
      <c r="BN1516" s="119">
        <f t="shared" si="584"/>
        <v>9.5499984851463111</v>
      </c>
      <c r="BO1516" s="140">
        <f t="shared" si="585"/>
        <v>1.2203550757966837E-2</v>
      </c>
      <c r="BP1516" s="140">
        <f t="shared" si="586"/>
        <v>0.97429251842412246</v>
      </c>
      <c r="BQ1516" s="119">
        <f t="shared" si="587"/>
        <v>1.2203550757966837E-2</v>
      </c>
      <c r="BR1516" s="119" t="str">
        <f t="shared" si="588"/>
        <v/>
      </c>
      <c r="BS1516" s="119" t="str">
        <f t="shared" si="589"/>
        <v/>
      </c>
      <c r="BT1516" s="140">
        <f t="shared" si="590"/>
        <v>0</v>
      </c>
      <c r="BU1516" s="119">
        <f t="shared" si="591"/>
        <v>1.2203550757966837E-2</v>
      </c>
      <c r="BV1516" s="119" t="str">
        <f t="shared" si="592"/>
        <v/>
      </c>
      <c r="BZ1516" s="136">
        <f t="shared" si="574"/>
        <v>9.5615999999999914</v>
      </c>
      <c r="CA1516" s="119">
        <f t="shared" si="572"/>
        <v>0.21480769652745735</v>
      </c>
      <c r="CB1516" s="119">
        <f t="shared" si="573"/>
        <v>4.0338394210814865E-4</v>
      </c>
      <c r="CC1516" s="119" t="str">
        <f t="shared" si="570"/>
        <v/>
      </c>
      <c r="CD1516" s="121" t="str">
        <f t="shared" si="571"/>
        <v/>
      </c>
    </row>
    <row r="1517" spans="51:82" ht="20.100000000000001" customHeight="1" x14ac:dyDescent="0.25">
      <c r="AY1517" s="134">
        <v>1488</v>
      </c>
      <c r="AZ1517" s="119">
        <f t="shared" si="575"/>
        <v>3015.1227478512546</v>
      </c>
      <c r="BA1517" s="140">
        <f t="shared" si="576"/>
        <v>3.8431548277995682E-5</v>
      </c>
      <c r="BB1517" s="140">
        <f t="shared" si="577"/>
        <v>0.97453089769376866</v>
      </c>
      <c r="BC1517" s="119">
        <f t="shared" si="578"/>
        <v>3.8431548277995682E-5</v>
      </c>
      <c r="BD1517" s="119" t="str">
        <f t="shared" si="579"/>
        <v/>
      </c>
      <c r="BE1517" s="119" t="str">
        <f t="shared" si="580"/>
        <v/>
      </c>
      <c r="BF1517" s="119">
        <f t="shared" si="581"/>
        <v>0</v>
      </c>
      <c r="BG1517" s="119">
        <f t="shared" si="582"/>
        <v>3.8431548277995682E-5</v>
      </c>
      <c r="BH1517" s="119" t="str">
        <f t="shared" si="583"/>
        <v/>
      </c>
      <c r="BM1517" s="134">
        <v>1488</v>
      </c>
      <c r="BN1517" s="119">
        <f t="shared" si="584"/>
        <v>9.5696083382985613</v>
      </c>
      <c r="BO1517" s="140">
        <f t="shared" si="585"/>
        <v>1.2108733330744735E-2</v>
      </c>
      <c r="BP1517" s="140">
        <f t="shared" si="586"/>
        <v>0.97453089769376866</v>
      </c>
      <c r="BQ1517" s="119">
        <f t="shared" si="587"/>
        <v>1.2108733330744735E-2</v>
      </c>
      <c r="BR1517" s="119" t="str">
        <f t="shared" si="588"/>
        <v/>
      </c>
      <c r="BS1517" s="119" t="str">
        <f t="shared" si="589"/>
        <v/>
      </c>
      <c r="BT1517" s="140">
        <f t="shared" si="590"/>
        <v>0</v>
      </c>
      <c r="BU1517" s="119">
        <f t="shared" si="591"/>
        <v>1.2108733330744735E-2</v>
      </c>
      <c r="BV1517" s="119" t="str">
        <f t="shared" si="592"/>
        <v/>
      </c>
      <c r="BZ1517" s="136">
        <f t="shared" si="574"/>
        <v>9.5679999999999907</v>
      </c>
      <c r="CA1517" s="119">
        <f t="shared" si="572"/>
        <v>0.2144043125853492</v>
      </c>
      <c r="CB1517" s="119">
        <f t="shared" si="573"/>
        <v>4.0276813920747667E-4</v>
      </c>
      <c r="CC1517" s="119" t="str">
        <f t="shared" si="570"/>
        <v/>
      </c>
      <c r="CD1517" s="121" t="str">
        <f t="shared" si="571"/>
        <v/>
      </c>
    </row>
    <row r="1518" spans="51:82" ht="20.100000000000001" customHeight="1" x14ac:dyDescent="0.25">
      <c r="AY1518" s="134">
        <v>1489</v>
      </c>
      <c r="AZ1518" s="119">
        <f t="shared" si="575"/>
        <v>3021.3012780722611</v>
      </c>
      <c r="BA1518" s="140">
        <f t="shared" si="576"/>
        <v>3.8132338133124873E-5</v>
      </c>
      <c r="BB1518" s="140">
        <f t="shared" si="577"/>
        <v>0.97476742294804464</v>
      </c>
      <c r="BC1518" s="119">
        <f t="shared" si="578"/>
        <v>3.8132338133124873E-5</v>
      </c>
      <c r="BD1518" s="119" t="str">
        <f t="shared" si="579"/>
        <v/>
      </c>
      <c r="BE1518" s="119" t="str">
        <f t="shared" si="580"/>
        <v/>
      </c>
      <c r="BF1518" s="119">
        <f t="shared" si="581"/>
        <v>0</v>
      </c>
      <c r="BG1518" s="119">
        <f t="shared" si="582"/>
        <v>3.8132338133124873E-5</v>
      </c>
      <c r="BH1518" s="119" t="str">
        <f t="shared" si="583"/>
        <v/>
      </c>
      <c r="BM1518" s="134">
        <v>1489</v>
      </c>
      <c r="BN1518" s="119">
        <f t="shared" si="584"/>
        <v>9.589218191450815</v>
      </c>
      <c r="BO1518" s="140">
        <f t="shared" si="585"/>
        <v>1.2014460369689737E-2</v>
      </c>
      <c r="BP1518" s="140">
        <f t="shared" si="586"/>
        <v>0.97476742294804464</v>
      </c>
      <c r="BQ1518" s="119">
        <f t="shared" si="587"/>
        <v>1.2014460369689737E-2</v>
      </c>
      <c r="BR1518" s="119" t="str">
        <f t="shared" si="588"/>
        <v/>
      </c>
      <c r="BS1518" s="119" t="str">
        <f t="shared" si="589"/>
        <v/>
      </c>
      <c r="BT1518" s="140">
        <f t="shared" si="590"/>
        <v>0</v>
      </c>
      <c r="BU1518" s="119">
        <f t="shared" si="591"/>
        <v>1.2014460369689737E-2</v>
      </c>
      <c r="BV1518" s="119" t="str">
        <f t="shared" si="592"/>
        <v/>
      </c>
      <c r="BZ1518" s="136">
        <f t="shared" si="574"/>
        <v>9.57439999999999</v>
      </c>
      <c r="CA1518" s="119">
        <f t="shared" si="572"/>
        <v>0.21400154444614172</v>
      </c>
      <c r="CB1518" s="119">
        <f t="shared" si="573"/>
        <v>4.0215282685635012E-4</v>
      </c>
      <c r="CC1518" s="119" t="str">
        <f t="shared" si="570"/>
        <v/>
      </c>
      <c r="CD1518" s="121" t="str">
        <f t="shared" si="571"/>
        <v/>
      </c>
    </row>
    <row r="1519" spans="51:82" ht="20.100000000000001" customHeight="1" x14ac:dyDescent="0.25">
      <c r="AY1519" s="134">
        <v>1490</v>
      </c>
      <c r="AZ1519" s="119">
        <f t="shared" si="575"/>
        <v>3027.4798082932675</v>
      </c>
      <c r="BA1519" s="140">
        <f t="shared" si="576"/>
        <v>3.7834852136681588E-5</v>
      </c>
      <c r="BB1519" s="140">
        <f t="shared" si="577"/>
        <v>0.97500210485177952</v>
      </c>
      <c r="BC1519" s="119">
        <f t="shared" si="578"/>
        <v>3.7834852136681588E-5</v>
      </c>
      <c r="BD1519" s="119" t="str">
        <f t="shared" si="579"/>
        <v/>
      </c>
      <c r="BE1519" s="119" t="str">
        <f t="shared" si="580"/>
        <v/>
      </c>
      <c r="BF1519" s="119">
        <f t="shared" si="581"/>
        <v>0</v>
      </c>
      <c r="BG1519" s="119">
        <f t="shared" si="582"/>
        <v>3.7834852136681588E-5</v>
      </c>
      <c r="BH1519" s="119" t="str">
        <f t="shared" si="583"/>
        <v/>
      </c>
      <c r="BM1519" s="134">
        <v>1490</v>
      </c>
      <c r="BN1519" s="119">
        <f t="shared" si="584"/>
        <v>9.6088280446030652</v>
      </c>
      <c r="BO1519" s="140">
        <f t="shared" si="585"/>
        <v>1.192073064080902E-2</v>
      </c>
      <c r="BP1519" s="140">
        <f t="shared" si="586"/>
        <v>0.97500210485177963</v>
      </c>
      <c r="BQ1519" s="119">
        <f t="shared" si="587"/>
        <v>1.192073064080902E-2</v>
      </c>
      <c r="BR1519" s="119" t="str">
        <f t="shared" si="588"/>
        <v/>
      </c>
      <c r="BS1519" s="119" t="str">
        <f t="shared" si="589"/>
        <v/>
      </c>
      <c r="BT1519" s="140">
        <f t="shared" si="590"/>
        <v>0</v>
      </c>
      <c r="BU1519" s="119">
        <f t="shared" si="591"/>
        <v>1.192073064080902E-2</v>
      </c>
      <c r="BV1519" s="119" t="str">
        <f t="shared" si="592"/>
        <v/>
      </c>
      <c r="BZ1519" s="136">
        <f t="shared" si="574"/>
        <v>9.5807999999999893</v>
      </c>
      <c r="CA1519" s="119">
        <f t="shared" si="572"/>
        <v>0.21359939161928537</v>
      </c>
      <c r="CB1519" s="119">
        <f t="shared" si="573"/>
        <v>4.0153800628051073E-4</v>
      </c>
      <c r="CC1519" s="119" t="str">
        <f t="shared" si="570"/>
        <v/>
      </c>
      <c r="CD1519" s="121" t="str">
        <f t="shared" si="571"/>
        <v/>
      </c>
    </row>
    <row r="1520" spans="51:82" ht="20.100000000000001" customHeight="1" x14ac:dyDescent="0.25">
      <c r="AY1520" s="134">
        <v>1491</v>
      </c>
      <c r="AZ1520" s="119">
        <f t="shared" si="575"/>
        <v>3033.658338514274</v>
      </c>
      <c r="BA1520" s="140">
        <f t="shared" si="576"/>
        <v>3.7539086320220402E-5</v>
      </c>
      <c r="BB1520" s="140">
        <f t="shared" si="577"/>
        <v>0.97523495404544369</v>
      </c>
      <c r="BC1520" s="119">
        <f t="shared" si="578"/>
        <v>3.7539086320220402E-5</v>
      </c>
      <c r="BD1520" s="119" t="str">
        <f t="shared" si="579"/>
        <v/>
      </c>
      <c r="BE1520" s="119" t="str">
        <f t="shared" si="580"/>
        <v/>
      </c>
      <c r="BF1520" s="119">
        <f t="shared" si="581"/>
        <v>0</v>
      </c>
      <c r="BG1520" s="119">
        <f t="shared" si="582"/>
        <v>3.7539086320220402E-5</v>
      </c>
      <c r="BH1520" s="119" t="str">
        <f t="shared" si="583"/>
        <v/>
      </c>
      <c r="BM1520" s="134">
        <v>1491</v>
      </c>
      <c r="BN1520" s="119">
        <f t="shared" si="584"/>
        <v>9.6284378977553153</v>
      </c>
      <c r="BO1520" s="140">
        <f t="shared" si="585"/>
        <v>1.1827542893753594E-2</v>
      </c>
      <c r="BP1520" s="140">
        <f t="shared" si="586"/>
        <v>0.97523495404544369</v>
      </c>
      <c r="BQ1520" s="119">
        <f t="shared" si="587"/>
        <v>1.1827542893753594E-2</v>
      </c>
      <c r="BR1520" s="119" t="str">
        <f t="shared" si="588"/>
        <v/>
      </c>
      <c r="BS1520" s="119" t="str">
        <f t="shared" si="589"/>
        <v/>
      </c>
      <c r="BT1520" s="140">
        <f t="shared" si="590"/>
        <v>0</v>
      </c>
      <c r="BU1520" s="119">
        <f t="shared" si="591"/>
        <v>1.1827542893753594E-2</v>
      </c>
      <c r="BV1520" s="119" t="str">
        <f t="shared" si="592"/>
        <v/>
      </c>
      <c r="BZ1520" s="136">
        <f t="shared" si="574"/>
        <v>9.5871999999999886</v>
      </c>
      <c r="CA1520" s="119">
        <f t="shared" si="572"/>
        <v>0.21319785361300486</v>
      </c>
      <c r="CB1520" s="119">
        <f t="shared" si="573"/>
        <v>4.0092367869665191E-4</v>
      </c>
      <c r="CC1520" s="119" t="str">
        <f t="shared" si="570"/>
        <v/>
      </c>
      <c r="CD1520" s="121" t="str">
        <f t="shared" si="571"/>
        <v/>
      </c>
    </row>
    <row r="1521" spans="51:82" ht="20.100000000000001" customHeight="1" x14ac:dyDescent="0.25">
      <c r="AY1521" s="134">
        <v>1492</v>
      </c>
      <c r="AZ1521" s="119">
        <f t="shared" si="575"/>
        <v>3039.8368687352804</v>
      </c>
      <c r="BA1521" s="140">
        <f t="shared" si="576"/>
        <v>3.7245036664041798E-5</v>
      </c>
      <c r="BB1521" s="140">
        <f t="shared" si="577"/>
        <v>0.9754659811448293</v>
      </c>
      <c r="BC1521" s="119">
        <f t="shared" si="578"/>
        <v>3.7245036664041798E-5</v>
      </c>
      <c r="BD1521" s="119" t="str">
        <f t="shared" si="579"/>
        <v/>
      </c>
      <c r="BE1521" s="119" t="str">
        <f t="shared" si="580"/>
        <v/>
      </c>
      <c r="BF1521" s="119">
        <f t="shared" si="581"/>
        <v>0</v>
      </c>
      <c r="BG1521" s="119">
        <f t="shared" si="582"/>
        <v>3.7245036664041798E-5</v>
      </c>
      <c r="BH1521" s="119" t="str">
        <f t="shared" si="583"/>
        <v/>
      </c>
      <c r="BM1521" s="134">
        <v>1492</v>
      </c>
      <c r="BN1521" s="119">
        <f t="shared" si="584"/>
        <v>9.6480477509075655</v>
      </c>
      <c r="BO1521" s="140">
        <f t="shared" si="585"/>
        <v>1.1734895862025689E-2</v>
      </c>
      <c r="BP1521" s="140">
        <f t="shared" si="586"/>
        <v>0.97546598114482941</v>
      </c>
      <c r="BQ1521" s="119">
        <f t="shared" si="587"/>
        <v>1.1734895862025689E-2</v>
      </c>
      <c r="BR1521" s="119" t="str">
        <f t="shared" si="588"/>
        <v/>
      </c>
      <c r="BS1521" s="119" t="str">
        <f t="shared" si="589"/>
        <v/>
      </c>
      <c r="BT1521" s="140">
        <f t="shared" si="590"/>
        <v>0</v>
      </c>
      <c r="BU1521" s="119">
        <f t="shared" si="591"/>
        <v>1.1734895862025689E-2</v>
      </c>
      <c r="BV1521" s="119" t="str">
        <f t="shared" si="592"/>
        <v/>
      </c>
      <c r="BZ1521" s="136">
        <f t="shared" si="574"/>
        <v>9.5935999999999879</v>
      </c>
      <c r="CA1521" s="119">
        <f t="shared" si="572"/>
        <v>0.21279692993430821</v>
      </c>
      <c r="CB1521" s="119">
        <f t="shared" si="573"/>
        <v>4.0030984531483349E-4</v>
      </c>
      <c r="CC1521" s="119" t="str">
        <f t="shared" si="570"/>
        <v/>
      </c>
      <c r="CD1521" s="121" t="str">
        <f t="shared" si="571"/>
        <v/>
      </c>
    </row>
    <row r="1522" spans="51:82" ht="20.100000000000001" customHeight="1" x14ac:dyDescent="0.25">
      <c r="AY1522" s="134">
        <v>1493</v>
      </c>
      <c r="AZ1522" s="119">
        <f t="shared" si="575"/>
        <v>3046.0153989562868</v>
      </c>
      <c r="BA1522" s="140">
        <f t="shared" si="576"/>
        <v>3.695269909784888E-5</v>
      </c>
      <c r="BB1522" s="140">
        <f t="shared" si="577"/>
        <v>0.97569519674073624</v>
      </c>
      <c r="BC1522" s="119">
        <f t="shared" si="578"/>
        <v>3.695269909784888E-5</v>
      </c>
      <c r="BD1522" s="119" t="str">
        <f t="shared" si="579"/>
        <v/>
      </c>
      <c r="BE1522" s="119" t="str">
        <f t="shared" si="580"/>
        <v/>
      </c>
      <c r="BF1522" s="119">
        <f t="shared" si="581"/>
        <v>0</v>
      </c>
      <c r="BG1522" s="119">
        <f t="shared" si="582"/>
        <v>3.695269909784888E-5</v>
      </c>
      <c r="BH1522" s="119" t="str">
        <f t="shared" si="583"/>
        <v/>
      </c>
      <c r="BM1522" s="134">
        <v>1493</v>
      </c>
      <c r="BN1522" s="119">
        <f t="shared" si="584"/>
        <v>9.6676576040598192</v>
      </c>
      <c r="BO1522" s="140">
        <f t="shared" si="585"/>
        <v>1.1642788263185693E-2</v>
      </c>
      <c r="BP1522" s="140">
        <f t="shared" si="586"/>
        <v>0.97569519674073635</v>
      </c>
      <c r="BQ1522" s="119">
        <f t="shared" si="587"/>
        <v>1.1642788263185693E-2</v>
      </c>
      <c r="BR1522" s="119" t="str">
        <f t="shared" si="588"/>
        <v/>
      </c>
      <c r="BS1522" s="119" t="str">
        <f t="shared" si="589"/>
        <v/>
      </c>
      <c r="BT1522" s="140">
        <f t="shared" si="590"/>
        <v>0</v>
      </c>
      <c r="BU1522" s="119">
        <f t="shared" si="591"/>
        <v>1.1642788263185693E-2</v>
      </c>
      <c r="BV1522" s="119" t="str">
        <f t="shared" si="592"/>
        <v/>
      </c>
      <c r="BZ1522" s="136">
        <f t="shared" si="574"/>
        <v>9.5999999999999872</v>
      </c>
      <c r="CA1522" s="119">
        <f t="shared" si="572"/>
        <v>0.21239662008899338</v>
      </c>
      <c r="CB1522" s="119">
        <f t="shared" si="573"/>
        <v>3.9969650733739925E-4</v>
      </c>
      <c r="CC1522" s="119" t="str">
        <f t="shared" si="570"/>
        <v/>
      </c>
      <c r="CD1522" s="121" t="str">
        <f t="shared" si="571"/>
        <v/>
      </c>
    </row>
    <row r="1523" spans="51:82" ht="20.100000000000001" customHeight="1" x14ac:dyDescent="0.25">
      <c r="AY1523" s="134">
        <v>1494</v>
      </c>
      <c r="AZ1523" s="119">
        <f t="shared" si="575"/>
        <v>3052.1939291772933</v>
      </c>
      <c r="BA1523" s="140">
        <f t="shared" si="576"/>
        <v>3.6662069501403306E-5</v>
      </c>
      <c r="BB1523" s="140">
        <f t="shared" si="577"/>
        <v>0.97592261139866121</v>
      </c>
      <c r="BC1523" s="119">
        <f t="shared" si="578"/>
        <v>3.6662069501403306E-5</v>
      </c>
      <c r="BD1523" s="119" t="str">
        <f t="shared" si="579"/>
        <v/>
      </c>
      <c r="BE1523" s="119" t="str">
        <f t="shared" si="580"/>
        <v/>
      </c>
      <c r="BF1523" s="119">
        <f t="shared" si="581"/>
        <v>0</v>
      </c>
      <c r="BG1523" s="119">
        <f t="shared" si="582"/>
        <v>3.6662069501403306E-5</v>
      </c>
      <c r="BH1523" s="119" t="str">
        <f t="shared" si="583"/>
        <v/>
      </c>
      <c r="BM1523" s="134">
        <v>1494</v>
      </c>
      <c r="BN1523" s="119">
        <f t="shared" si="584"/>
        <v>9.6872674572120694</v>
      </c>
      <c r="BO1523" s="140">
        <f t="shared" si="585"/>
        <v>1.1551218799058838E-2</v>
      </c>
      <c r="BP1523" s="140">
        <f t="shared" si="586"/>
        <v>0.97592261139866132</v>
      </c>
      <c r="BQ1523" s="119">
        <f t="shared" si="587"/>
        <v>1.1551218799058838E-2</v>
      </c>
      <c r="BR1523" s="119" t="str">
        <f t="shared" si="588"/>
        <v/>
      </c>
      <c r="BS1523" s="119" t="str">
        <f t="shared" si="589"/>
        <v/>
      </c>
      <c r="BT1523" s="140">
        <f t="shared" si="590"/>
        <v>0</v>
      </c>
      <c r="BU1523" s="119">
        <f t="shared" si="591"/>
        <v>1.1551218799058838E-2</v>
      </c>
      <c r="BV1523" s="119" t="str">
        <f t="shared" si="592"/>
        <v/>
      </c>
      <c r="BZ1523" s="136">
        <f t="shared" si="574"/>
        <v>9.6063999999999865</v>
      </c>
      <c r="CA1523" s="119">
        <f t="shared" si="572"/>
        <v>0.21199692358165598</v>
      </c>
      <c r="CB1523" s="119">
        <f t="shared" si="573"/>
        <v>3.9908366595961531E-4</v>
      </c>
      <c r="CC1523" s="119" t="str">
        <f t="shared" si="570"/>
        <v/>
      </c>
      <c r="CD1523" s="121" t="str">
        <f t="shared" si="571"/>
        <v/>
      </c>
    </row>
    <row r="1524" spans="51:82" ht="20.100000000000001" customHeight="1" x14ac:dyDescent="0.25">
      <c r="AY1524" s="134">
        <v>1495</v>
      </c>
      <c r="AZ1524" s="119">
        <f t="shared" si="575"/>
        <v>3058.3724593983015</v>
      </c>
      <c r="BA1524" s="140">
        <f t="shared" si="576"/>
        <v>3.6373143705179821E-5</v>
      </c>
      <c r="BB1524" s="140">
        <f t="shared" si="577"/>
        <v>0.97614823565849151</v>
      </c>
      <c r="BC1524" s="119">
        <f t="shared" si="578"/>
        <v>3.6373143705179821E-5</v>
      </c>
      <c r="BD1524" s="119" t="str">
        <f t="shared" si="579"/>
        <v/>
      </c>
      <c r="BE1524" s="119" t="str">
        <f t="shared" si="580"/>
        <v/>
      </c>
      <c r="BF1524" s="119">
        <f t="shared" si="581"/>
        <v>0</v>
      </c>
      <c r="BG1524" s="119">
        <f t="shared" si="582"/>
        <v>3.6373143705179821E-5</v>
      </c>
      <c r="BH1524" s="119" t="str">
        <f t="shared" si="583"/>
        <v/>
      </c>
      <c r="BM1524" s="134">
        <v>1495</v>
      </c>
      <c r="BN1524" s="119">
        <f t="shared" si="584"/>
        <v>9.7068773103643196</v>
      </c>
      <c r="BO1524" s="140">
        <f t="shared" si="585"/>
        <v>1.146018615594138E-2</v>
      </c>
      <c r="BP1524" s="140">
        <f t="shared" si="586"/>
        <v>0.97614823565849151</v>
      </c>
      <c r="BQ1524" s="119">
        <f t="shared" si="587"/>
        <v>1.146018615594138E-2</v>
      </c>
      <c r="BR1524" s="119" t="str">
        <f t="shared" si="588"/>
        <v/>
      </c>
      <c r="BS1524" s="119" t="str">
        <f t="shared" si="589"/>
        <v/>
      </c>
      <c r="BT1524" s="140">
        <f t="shared" si="590"/>
        <v>0</v>
      </c>
      <c r="BU1524" s="119">
        <f t="shared" si="591"/>
        <v>1.146018615594138E-2</v>
      </c>
      <c r="BV1524" s="119" t="str">
        <f t="shared" si="592"/>
        <v/>
      </c>
      <c r="BZ1524" s="136">
        <f t="shared" si="574"/>
        <v>9.6127999999999858</v>
      </c>
      <c r="CA1524" s="119">
        <f t="shared" si="572"/>
        <v>0.21159783991569636</v>
      </c>
      <c r="CB1524" s="119">
        <f t="shared" si="573"/>
        <v>3.9847132236880967E-4</v>
      </c>
      <c r="CC1524" s="119" t="str">
        <f t="shared" si="570"/>
        <v/>
      </c>
      <c r="CD1524" s="121" t="str">
        <f t="shared" si="571"/>
        <v/>
      </c>
    </row>
    <row r="1525" spans="51:82" ht="20.100000000000001" customHeight="1" x14ac:dyDescent="0.25">
      <c r="AY1525" s="134">
        <v>1496</v>
      </c>
      <c r="AZ1525" s="119">
        <f t="shared" si="575"/>
        <v>3064.550989619308</v>
      </c>
      <c r="BA1525" s="140">
        <f t="shared" si="576"/>
        <v>3.6085917491020032E-5</v>
      </c>
      <c r="BB1525" s="140">
        <f t="shared" si="577"/>
        <v>0.97637208003420195</v>
      </c>
      <c r="BC1525" s="119">
        <f t="shared" si="578"/>
        <v>3.6085917491020032E-5</v>
      </c>
      <c r="BD1525" s="119" t="str">
        <f t="shared" si="579"/>
        <v/>
      </c>
      <c r="BE1525" s="119" t="str">
        <f t="shared" si="580"/>
        <v/>
      </c>
      <c r="BF1525" s="119">
        <f t="shared" si="581"/>
        <v>0</v>
      </c>
      <c r="BG1525" s="119">
        <f t="shared" si="582"/>
        <v>3.6085917491020032E-5</v>
      </c>
      <c r="BH1525" s="119" t="str">
        <f t="shared" si="583"/>
        <v/>
      </c>
      <c r="BM1525" s="134">
        <v>1496</v>
      </c>
      <c r="BN1525" s="119">
        <f t="shared" si="584"/>
        <v>9.7264871635165697</v>
      </c>
      <c r="BO1525" s="140">
        <f t="shared" si="585"/>
        <v>1.1369689004806527E-2</v>
      </c>
      <c r="BP1525" s="140">
        <f t="shared" si="586"/>
        <v>0.97637208003420195</v>
      </c>
      <c r="BQ1525" s="119">
        <f t="shared" si="587"/>
        <v>1.1369689004806527E-2</v>
      </c>
      <c r="BR1525" s="119" t="str">
        <f t="shared" si="588"/>
        <v/>
      </c>
      <c r="BS1525" s="119" t="str">
        <f t="shared" si="589"/>
        <v/>
      </c>
      <c r="BT1525" s="140">
        <f t="shared" si="590"/>
        <v>0</v>
      </c>
      <c r="BU1525" s="119">
        <f t="shared" si="591"/>
        <v>1.1369689004806527E-2</v>
      </c>
      <c r="BV1525" s="119" t="str">
        <f t="shared" si="592"/>
        <v/>
      </c>
      <c r="BZ1525" s="136">
        <f t="shared" si="574"/>
        <v>9.6191999999999851</v>
      </c>
      <c r="CA1525" s="119">
        <f t="shared" si="572"/>
        <v>0.21119936859332755</v>
      </c>
      <c r="CB1525" s="119">
        <f t="shared" si="573"/>
        <v>3.9785947774573227E-4</v>
      </c>
      <c r="CC1525" s="119" t="str">
        <f t="shared" si="570"/>
        <v/>
      </c>
      <c r="CD1525" s="121" t="str">
        <f t="shared" si="571"/>
        <v/>
      </c>
    </row>
    <row r="1526" spans="51:82" ht="20.100000000000001" customHeight="1" x14ac:dyDescent="0.25">
      <c r="AY1526" s="134">
        <v>1497</v>
      </c>
      <c r="AZ1526" s="119">
        <f t="shared" si="575"/>
        <v>3070.7295198403144</v>
      </c>
      <c r="BA1526" s="140">
        <f t="shared" si="576"/>
        <v>3.580038659278402E-5</v>
      </c>
      <c r="BB1526" s="140">
        <f t="shared" si="577"/>
        <v>0.97659415501355706</v>
      </c>
      <c r="BC1526" s="119">
        <f t="shared" si="578"/>
        <v>3.580038659278402E-5</v>
      </c>
      <c r="BD1526" s="119" t="str">
        <f t="shared" si="579"/>
        <v/>
      </c>
      <c r="BE1526" s="119" t="str">
        <f t="shared" si="580"/>
        <v/>
      </c>
      <c r="BF1526" s="119">
        <f t="shared" si="581"/>
        <v>0</v>
      </c>
      <c r="BG1526" s="119">
        <f t="shared" si="582"/>
        <v>3.580038659278402E-5</v>
      </c>
      <c r="BH1526" s="119" t="str">
        <f t="shared" si="583"/>
        <v/>
      </c>
      <c r="BM1526" s="134">
        <v>1497</v>
      </c>
      <c r="BN1526" s="119">
        <f t="shared" si="584"/>
        <v>9.7460970166688234</v>
      </c>
      <c r="BO1526" s="140">
        <f t="shared" si="585"/>
        <v>1.1279726001509881E-2</v>
      </c>
      <c r="BP1526" s="140">
        <f t="shared" si="586"/>
        <v>0.97659415501355706</v>
      </c>
      <c r="BQ1526" s="119">
        <f t="shared" si="587"/>
        <v>1.1279726001509881E-2</v>
      </c>
      <c r="BR1526" s="119" t="str">
        <f t="shared" si="588"/>
        <v/>
      </c>
      <c r="BS1526" s="119" t="str">
        <f t="shared" si="589"/>
        <v/>
      </c>
      <c r="BT1526" s="140">
        <f t="shared" si="590"/>
        <v>0</v>
      </c>
      <c r="BU1526" s="119">
        <f t="shared" si="591"/>
        <v>1.1279726001509881E-2</v>
      </c>
      <c r="BV1526" s="119" t="str">
        <f t="shared" si="592"/>
        <v/>
      </c>
      <c r="BZ1526" s="136">
        <f t="shared" si="574"/>
        <v>9.6255999999999844</v>
      </c>
      <c r="CA1526" s="119">
        <f t="shared" si="572"/>
        <v>0.21080150911558182</v>
      </c>
      <c r="CB1526" s="119">
        <f t="shared" si="573"/>
        <v>3.9724813326272312E-4</v>
      </c>
      <c r="CC1526" s="119" t="str">
        <f t="shared" si="570"/>
        <v/>
      </c>
      <c r="CD1526" s="121" t="str">
        <f t="shared" si="571"/>
        <v/>
      </c>
    </row>
    <row r="1527" spans="51:82" ht="20.100000000000001" customHeight="1" x14ac:dyDescent="0.25">
      <c r="AY1527" s="134">
        <v>1498</v>
      </c>
      <c r="AZ1527" s="119">
        <f t="shared" si="575"/>
        <v>3076.9080500613209</v>
      </c>
      <c r="BA1527" s="140">
        <f t="shared" si="576"/>
        <v>3.5516546697001596E-5</v>
      </c>
      <c r="BB1527" s="140">
        <f t="shared" si="577"/>
        <v>0.97681447105781616</v>
      </c>
      <c r="BC1527" s="119">
        <f t="shared" si="578"/>
        <v>3.5516546697001596E-5</v>
      </c>
      <c r="BD1527" s="119" t="str">
        <f t="shared" si="579"/>
        <v/>
      </c>
      <c r="BE1527" s="119" t="str">
        <f t="shared" si="580"/>
        <v/>
      </c>
      <c r="BF1527" s="119">
        <f t="shared" si="581"/>
        <v>0</v>
      </c>
      <c r="BG1527" s="119">
        <f t="shared" si="582"/>
        <v>3.5516546697001596E-5</v>
      </c>
      <c r="BH1527" s="119" t="str">
        <f t="shared" si="583"/>
        <v/>
      </c>
      <c r="BM1527" s="134">
        <v>1498</v>
      </c>
      <c r="BN1527" s="119">
        <f t="shared" si="584"/>
        <v>9.7657068698210736</v>
      </c>
      <c r="BO1527" s="140">
        <f t="shared" si="585"/>
        <v>1.1190295786994597E-2</v>
      </c>
      <c r="BP1527" s="140">
        <f t="shared" si="586"/>
        <v>0.97681447105781616</v>
      </c>
      <c r="BQ1527" s="119">
        <f t="shared" si="587"/>
        <v>1.1190295786994597E-2</v>
      </c>
      <c r="BR1527" s="119" t="str">
        <f t="shared" si="588"/>
        <v/>
      </c>
      <c r="BS1527" s="119" t="str">
        <f t="shared" si="589"/>
        <v/>
      </c>
      <c r="BT1527" s="140">
        <f t="shared" si="590"/>
        <v>0</v>
      </c>
      <c r="BU1527" s="119">
        <f t="shared" si="591"/>
        <v>1.1190295786994597E-2</v>
      </c>
      <c r="BV1527" s="119" t="str">
        <f t="shared" si="592"/>
        <v/>
      </c>
      <c r="BZ1527" s="136">
        <f t="shared" si="574"/>
        <v>9.6319999999999837</v>
      </c>
      <c r="CA1527" s="119">
        <f t="shared" si="572"/>
        <v>0.2104042609823191</v>
      </c>
      <c r="CB1527" s="119">
        <f t="shared" si="573"/>
        <v>3.9663729008584947E-4</v>
      </c>
      <c r="CC1527" s="119" t="str">
        <f t="shared" si="570"/>
        <v/>
      </c>
      <c r="CD1527" s="121" t="str">
        <f t="shared" si="571"/>
        <v/>
      </c>
    </row>
    <row r="1528" spans="51:82" ht="20.100000000000001" customHeight="1" x14ac:dyDescent="0.25">
      <c r="AY1528" s="134">
        <v>1499</v>
      </c>
      <c r="AZ1528" s="119">
        <f t="shared" si="575"/>
        <v>3083.0865802823273</v>
      </c>
      <c r="BA1528" s="140">
        <f t="shared" si="576"/>
        <v>3.5234393443521613E-5</v>
      </c>
      <c r="BB1528" s="140">
        <f t="shared" si="577"/>
        <v>0.97703303860144342</v>
      </c>
      <c r="BC1528" s="119">
        <f t="shared" si="578"/>
        <v>3.5234393443521613E-5</v>
      </c>
      <c r="BD1528" s="119" t="str">
        <f t="shared" si="579"/>
        <v/>
      </c>
      <c r="BE1528" s="119" t="str">
        <f t="shared" si="580"/>
        <v/>
      </c>
      <c r="BF1528" s="119">
        <f t="shared" si="581"/>
        <v>0</v>
      </c>
      <c r="BG1528" s="119">
        <f t="shared" si="582"/>
        <v>3.5234393443521613E-5</v>
      </c>
      <c r="BH1528" s="119" t="str">
        <f t="shared" si="583"/>
        <v/>
      </c>
      <c r="BM1528" s="134">
        <v>1499</v>
      </c>
      <c r="BN1528" s="119">
        <f t="shared" si="584"/>
        <v>9.7853167229733238</v>
      </c>
      <c r="BO1528" s="140">
        <f t="shared" si="585"/>
        <v>1.1101396987495869E-2</v>
      </c>
      <c r="BP1528" s="140">
        <f t="shared" si="586"/>
        <v>0.97703303860144342</v>
      </c>
      <c r="BQ1528" s="119">
        <f t="shared" si="587"/>
        <v>1.1101396987495869E-2</v>
      </c>
      <c r="BR1528" s="119" t="str">
        <f t="shared" si="588"/>
        <v/>
      </c>
      <c r="BS1528" s="119" t="str">
        <f t="shared" si="589"/>
        <v/>
      </c>
      <c r="BT1528" s="140">
        <f t="shared" si="590"/>
        <v>0</v>
      </c>
      <c r="BU1528" s="119">
        <f t="shared" si="591"/>
        <v>1.1101396987495869E-2</v>
      </c>
      <c r="BV1528" s="119" t="str">
        <f t="shared" si="592"/>
        <v/>
      </c>
      <c r="BZ1528" s="136">
        <f t="shared" si="574"/>
        <v>9.638399999999983</v>
      </c>
      <c r="CA1528" s="119">
        <f t="shared" si="572"/>
        <v>0.21000762369223325</v>
      </c>
      <c r="CB1528" s="119">
        <f t="shared" si="573"/>
        <v>3.9602694937324046E-4</v>
      </c>
      <c r="CC1528" s="119" t="str">
        <f t="shared" si="570"/>
        <v/>
      </c>
      <c r="CD1528" s="121" t="str">
        <f t="shared" si="571"/>
        <v/>
      </c>
    </row>
    <row r="1529" spans="51:82" ht="20.100000000000001" customHeight="1" x14ac:dyDescent="0.25">
      <c r="AY1529" s="134">
        <v>1500</v>
      </c>
      <c r="AZ1529" s="119">
        <f t="shared" si="575"/>
        <v>3089.2651105033337</v>
      </c>
      <c r="BA1529" s="140">
        <f t="shared" si="576"/>
        <v>3.4953922426160007E-5</v>
      </c>
      <c r="BB1529" s="140">
        <f t="shared" si="577"/>
        <v>0.97724986805182079</v>
      </c>
      <c r="BC1529" s="119">
        <f t="shared" si="578"/>
        <v>3.4953922426160007E-5</v>
      </c>
      <c r="BD1529" s="119" t="str">
        <f t="shared" si="579"/>
        <v/>
      </c>
      <c r="BE1529" s="119" t="str">
        <f t="shared" si="580"/>
        <v/>
      </c>
      <c r="BF1529" s="119">
        <f t="shared" si="581"/>
        <v>0</v>
      </c>
      <c r="BG1529" s="119">
        <f t="shared" si="582"/>
        <v>3.4953922426160007E-5</v>
      </c>
      <c r="BH1529" s="119" t="str">
        <f t="shared" si="583"/>
        <v/>
      </c>
      <c r="BM1529" s="134">
        <v>1500</v>
      </c>
      <c r="BN1529" s="119">
        <f t="shared" si="584"/>
        <v>9.8049265761255775</v>
      </c>
      <c r="BO1529" s="140">
        <f t="shared" si="585"/>
        <v>1.1013028214745191E-2</v>
      </c>
      <c r="BP1529" s="140">
        <f t="shared" si="586"/>
        <v>0.9772498680518209</v>
      </c>
      <c r="BQ1529" s="119">
        <f t="shared" si="587"/>
        <v>1.1013028214745191E-2</v>
      </c>
      <c r="BR1529" s="119" t="str">
        <f t="shared" si="588"/>
        <v/>
      </c>
      <c r="BS1529" s="119" t="str">
        <f t="shared" si="589"/>
        <v/>
      </c>
      <c r="BT1529" s="140">
        <f t="shared" si="590"/>
        <v>0</v>
      </c>
      <c r="BU1529" s="119">
        <f t="shared" si="591"/>
        <v>1.1013028214745191E-2</v>
      </c>
      <c r="BV1529" s="119" t="str">
        <f t="shared" si="592"/>
        <v/>
      </c>
      <c r="BZ1529" s="136">
        <f t="shared" si="574"/>
        <v>9.6447999999999823</v>
      </c>
      <c r="CA1529" s="119">
        <f t="shared" si="572"/>
        <v>0.20961159674286001</v>
      </c>
      <c r="CB1529" s="119">
        <f t="shared" si="573"/>
        <v>3.9541711227589205E-4</v>
      </c>
      <c r="CC1529" s="119" t="str">
        <f t="shared" si="570"/>
        <v/>
      </c>
      <c r="CD1529" s="121" t="str">
        <f t="shared" si="571"/>
        <v/>
      </c>
    </row>
    <row r="1530" spans="51:82" ht="20.100000000000001" customHeight="1" x14ac:dyDescent="0.25">
      <c r="AY1530" s="134">
        <v>1501</v>
      </c>
      <c r="AZ1530" s="119">
        <f t="shared" si="575"/>
        <v>3095.4436407243402</v>
      </c>
      <c r="BA1530" s="140">
        <f t="shared" si="576"/>
        <v>3.4675129193346453E-5</v>
      </c>
      <c r="BB1530" s="140">
        <f t="shared" si="577"/>
        <v>0.97746496978896613</v>
      </c>
      <c r="BC1530" s="119">
        <f t="shared" si="578"/>
        <v>3.4675129193346453E-5</v>
      </c>
      <c r="BD1530" s="119" t="str">
        <f t="shared" si="579"/>
        <v/>
      </c>
      <c r="BE1530" s="119" t="str">
        <f t="shared" si="580"/>
        <v/>
      </c>
      <c r="BF1530" s="119">
        <f t="shared" si="581"/>
        <v>0</v>
      </c>
      <c r="BG1530" s="119">
        <f t="shared" si="582"/>
        <v>3.4675129193346453E-5</v>
      </c>
      <c r="BH1530" s="119" t="str">
        <f t="shared" si="583"/>
        <v/>
      </c>
      <c r="BM1530" s="134">
        <v>1501</v>
      </c>
      <c r="BN1530" s="119">
        <f t="shared" si="584"/>
        <v>9.8245364292778277</v>
      </c>
      <c r="BO1530" s="140">
        <f t="shared" si="585"/>
        <v>1.0925188066174124E-2</v>
      </c>
      <c r="BP1530" s="140">
        <f t="shared" si="586"/>
        <v>0.97746496978896624</v>
      </c>
      <c r="BQ1530" s="119">
        <f t="shared" si="587"/>
        <v>1.0925188066174124E-2</v>
      </c>
      <c r="BR1530" s="119" t="str">
        <f t="shared" si="588"/>
        <v/>
      </c>
      <c r="BS1530" s="119" t="str">
        <f t="shared" si="589"/>
        <v/>
      </c>
      <c r="BT1530" s="140">
        <f t="shared" si="590"/>
        <v>0</v>
      </c>
      <c r="BU1530" s="119">
        <f t="shared" si="591"/>
        <v>1.0925188066174124E-2</v>
      </c>
      <c r="BV1530" s="119" t="str">
        <f t="shared" si="592"/>
        <v/>
      </c>
      <c r="BZ1530" s="136">
        <f t="shared" si="574"/>
        <v>9.6511999999999816</v>
      </c>
      <c r="CA1530" s="119">
        <f t="shared" si="572"/>
        <v>0.20921617963058411</v>
      </c>
      <c r="CB1530" s="119">
        <f t="shared" si="573"/>
        <v>3.9480777993772254E-4</v>
      </c>
      <c r="CC1530" s="119" t="str">
        <f t="shared" si="570"/>
        <v/>
      </c>
      <c r="CD1530" s="121" t="str">
        <f t="shared" si="571"/>
        <v/>
      </c>
    </row>
    <row r="1531" spans="51:82" ht="20.100000000000001" customHeight="1" x14ac:dyDescent="0.25">
      <c r="AY1531" s="134">
        <v>1502</v>
      </c>
      <c r="AZ1531" s="119">
        <f t="shared" si="575"/>
        <v>3101.6221709453466</v>
      </c>
      <c r="BA1531" s="140">
        <f t="shared" si="576"/>
        <v>3.4398009248769256E-5</v>
      </c>
      <c r="BB1531" s="140">
        <f t="shared" si="577"/>
        <v>0.97767835416525462</v>
      </c>
      <c r="BC1531" s="119">
        <f t="shared" si="578"/>
        <v>3.4398009248769256E-5</v>
      </c>
      <c r="BD1531" s="119" t="str">
        <f t="shared" si="579"/>
        <v/>
      </c>
      <c r="BE1531" s="119" t="str">
        <f t="shared" si="580"/>
        <v/>
      </c>
      <c r="BF1531" s="119">
        <f t="shared" si="581"/>
        <v>0</v>
      </c>
      <c r="BG1531" s="119">
        <f t="shared" si="582"/>
        <v>3.4398009248769256E-5</v>
      </c>
      <c r="BH1531" s="119" t="str">
        <f t="shared" si="583"/>
        <v/>
      </c>
      <c r="BM1531" s="134">
        <v>1502</v>
      </c>
      <c r="BN1531" s="119">
        <f t="shared" si="584"/>
        <v>9.8441462824300778</v>
      </c>
      <c r="BO1531" s="140">
        <f t="shared" si="585"/>
        <v>1.0837875125117382E-2</v>
      </c>
      <c r="BP1531" s="140">
        <f t="shared" si="586"/>
        <v>0.97767835416525462</v>
      </c>
      <c r="BQ1531" s="119">
        <f t="shared" si="587"/>
        <v>1.0837875125117382E-2</v>
      </c>
      <c r="BR1531" s="119" t="str">
        <f t="shared" si="588"/>
        <v/>
      </c>
      <c r="BS1531" s="119" t="str">
        <f t="shared" si="589"/>
        <v/>
      </c>
      <c r="BT1531" s="140">
        <f t="shared" si="590"/>
        <v>0</v>
      </c>
      <c r="BU1531" s="119">
        <f t="shared" si="591"/>
        <v>1.0837875125117382E-2</v>
      </c>
      <c r="BV1531" s="119" t="str">
        <f t="shared" si="592"/>
        <v/>
      </c>
      <c r="BZ1531" s="136">
        <f t="shared" si="574"/>
        <v>9.6575999999999809</v>
      </c>
      <c r="CA1531" s="119">
        <f t="shared" si="572"/>
        <v>0.20882137185064639</v>
      </c>
      <c r="CB1531" s="119">
        <f t="shared" si="573"/>
        <v>3.9419895349521172E-4</v>
      </c>
      <c r="CC1531" s="119" t="str">
        <f t="shared" si="570"/>
        <v/>
      </c>
      <c r="CD1531" s="121" t="str">
        <f t="shared" si="571"/>
        <v/>
      </c>
    </row>
    <row r="1532" spans="51:82" ht="20.100000000000001" customHeight="1" x14ac:dyDescent="0.25">
      <c r="AY1532" s="134">
        <v>1503</v>
      </c>
      <c r="AZ1532" s="119">
        <f t="shared" si="575"/>
        <v>3107.8007011663549</v>
      </c>
      <c r="BA1532" s="140">
        <f t="shared" si="576"/>
        <v>3.4122558052018946E-5</v>
      </c>
      <c r="BB1532" s="140">
        <f t="shared" si="577"/>
        <v>0.97789003150514409</v>
      </c>
      <c r="BC1532" s="119">
        <f t="shared" si="578"/>
        <v>3.4122558052018946E-5</v>
      </c>
      <c r="BD1532" s="119" t="str">
        <f t="shared" si="579"/>
        <v/>
      </c>
      <c r="BE1532" s="119" t="str">
        <f t="shared" si="580"/>
        <v/>
      </c>
      <c r="BF1532" s="119">
        <f t="shared" si="581"/>
        <v>0</v>
      </c>
      <c r="BG1532" s="119">
        <f t="shared" si="582"/>
        <v>3.4122558052018946E-5</v>
      </c>
      <c r="BH1532" s="119" t="str">
        <f t="shared" si="583"/>
        <v/>
      </c>
      <c r="BM1532" s="134">
        <v>1503</v>
      </c>
      <c r="BN1532" s="119">
        <f t="shared" si="584"/>
        <v>9.863756135582328</v>
      </c>
      <c r="BO1532" s="140">
        <f t="shared" si="585"/>
        <v>1.0751087961015728E-2</v>
      </c>
      <c r="BP1532" s="140">
        <f t="shared" si="586"/>
        <v>0.97789003150514409</v>
      </c>
      <c r="BQ1532" s="119">
        <f t="shared" si="587"/>
        <v>1.0751087961015728E-2</v>
      </c>
      <c r="BR1532" s="119" t="str">
        <f t="shared" si="588"/>
        <v/>
      </c>
      <c r="BS1532" s="119" t="str">
        <f t="shared" si="589"/>
        <v/>
      </c>
      <c r="BT1532" s="140">
        <f t="shared" si="590"/>
        <v>0</v>
      </c>
      <c r="BU1532" s="119">
        <f t="shared" si="591"/>
        <v>1.0751087961015728E-2</v>
      </c>
      <c r="BV1532" s="119" t="str">
        <f t="shared" si="592"/>
        <v/>
      </c>
      <c r="BZ1532" s="136">
        <f t="shared" si="574"/>
        <v>9.6639999999999802</v>
      </c>
      <c r="CA1532" s="119">
        <f t="shared" si="572"/>
        <v>0.20842717289715118</v>
      </c>
      <c r="CB1532" s="119">
        <f t="shared" si="573"/>
        <v>3.9359063407748418E-4</v>
      </c>
      <c r="CC1532" s="119" t="str">
        <f t="shared" si="570"/>
        <v/>
      </c>
      <c r="CD1532" s="121" t="str">
        <f t="shared" si="571"/>
        <v/>
      </c>
    </row>
    <row r="1533" spans="51:82" ht="20.100000000000001" customHeight="1" x14ac:dyDescent="0.25">
      <c r="AY1533" s="134">
        <v>1504</v>
      </c>
      <c r="AZ1533" s="119">
        <f t="shared" si="575"/>
        <v>3113.9792313873613</v>
      </c>
      <c r="BA1533" s="140">
        <f t="shared" si="576"/>
        <v>3.384877101923017E-5</v>
      </c>
      <c r="BB1533" s="140">
        <f t="shared" si="577"/>
        <v>0.97810001210490494</v>
      </c>
      <c r="BC1533" s="119">
        <f t="shared" si="578"/>
        <v>3.384877101923017E-5</v>
      </c>
      <c r="BD1533" s="119" t="str">
        <f t="shared" si="579"/>
        <v/>
      </c>
      <c r="BE1533" s="119" t="str">
        <f t="shared" si="580"/>
        <v/>
      </c>
      <c r="BF1533" s="119">
        <f t="shared" si="581"/>
        <v>0</v>
      </c>
      <c r="BG1533" s="119">
        <f t="shared" si="582"/>
        <v>3.384877101923017E-5</v>
      </c>
      <c r="BH1533" s="119" t="str">
        <f t="shared" si="583"/>
        <v/>
      </c>
      <c r="BM1533" s="134">
        <v>1504</v>
      </c>
      <c r="BN1533" s="119">
        <f t="shared" si="584"/>
        <v>9.8833659887345817</v>
      </c>
      <c r="BO1533" s="140">
        <f t="shared" si="585"/>
        <v>1.0664825129618074E-2</v>
      </c>
      <c r="BP1533" s="140">
        <f t="shared" si="586"/>
        <v>0.97810001210490494</v>
      </c>
      <c r="BQ1533" s="119">
        <f t="shared" si="587"/>
        <v>1.0664825129618074E-2</v>
      </c>
      <c r="BR1533" s="119" t="str">
        <f t="shared" si="588"/>
        <v/>
      </c>
      <c r="BS1533" s="119" t="str">
        <f t="shared" si="589"/>
        <v/>
      </c>
      <c r="BT1533" s="140">
        <f t="shared" si="590"/>
        <v>0</v>
      </c>
      <c r="BU1533" s="119">
        <f t="shared" si="591"/>
        <v>1.0664825129618074E-2</v>
      </c>
      <c r="BV1533" s="119" t="str">
        <f t="shared" si="592"/>
        <v/>
      </c>
      <c r="BZ1533" s="136">
        <f t="shared" si="574"/>
        <v>9.6703999999999795</v>
      </c>
      <c r="CA1533" s="119">
        <f t="shared" si="572"/>
        <v>0.2080335822630737</v>
      </c>
      <c r="CB1533" s="119">
        <f t="shared" si="573"/>
        <v>3.9298282280711416E-4</v>
      </c>
      <c r="CC1533" s="119" t="str">
        <f t="shared" ref="CC1533:CC1596" si="593">IF(CA1533&lt;(1-$BY$26),CB1533,"")</f>
        <v/>
      </c>
      <c r="CD1533" s="121" t="str">
        <f t="shared" ref="CD1533:CD1596" si="594">IF(CA1533&lt;(1-$BY$32),CB1533,"")</f>
        <v/>
      </c>
    </row>
    <row r="1534" spans="51:82" ht="20.100000000000001" customHeight="1" x14ac:dyDescent="0.25">
      <c r="AY1534" s="134">
        <v>1505</v>
      </c>
      <c r="AZ1534" s="119">
        <f t="shared" si="575"/>
        <v>3120.1577616083678</v>
      </c>
      <c r="BA1534" s="140">
        <f t="shared" si="576"/>
        <v>3.3576643523721688E-5</v>
      </c>
      <c r="BB1534" s="140">
        <f t="shared" si="577"/>
        <v>0.97830830623235321</v>
      </c>
      <c r="BC1534" s="119">
        <f t="shared" si="578"/>
        <v>3.3576643523721688E-5</v>
      </c>
      <c r="BD1534" s="119" t="str">
        <f t="shared" si="579"/>
        <v/>
      </c>
      <c r="BE1534" s="119" t="str">
        <f t="shared" si="580"/>
        <v/>
      </c>
      <c r="BF1534" s="119">
        <f t="shared" si="581"/>
        <v>0</v>
      </c>
      <c r="BG1534" s="119">
        <f t="shared" si="582"/>
        <v>3.3576643523721688E-5</v>
      </c>
      <c r="BH1534" s="119" t="str">
        <f t="shared" si="583"/>
        <v/>
      </c>
      <c r="BM1534" s="134">
        <v>1505</v>
      </c>
      <c r="BN1534" s="119">
        <f t="shared" si="584"/>
        <v>9.9029758418868319</v>
      </c>
      <c r="BO1534" s="140">
        <f t="shared" si="585"/>
        <v>1.0579085173183306E-2</v>
      </c>
      <c r="BP1534" s="140">
        <f t="shared" si="586"/>
        <v>0.97830830623235321</v>
      </c>
      <c r="BQ1534" s="119">
        <f t="shared" si="587"/>
        <v>1.0579085173183306E-2</v>
      </c>
      <c r="BR1534" s="119" t="str">
        <f t="shared" si="588"/>
        <v/>
      </c>
      <c r="BS1534" s="119" t="str">
        <f t="shared" si="589"/>
        <v/>
      </c>
      <c r="BT1534" s="140">
        <f t="shared" si="590"/>
        <v>0</v>
      </c>
      <c r="BU1534" s="119">
        <f t="shared" si="591"/>
        <v>1.0579085173183306E-2</v>
      </c>
      <c r="BV1534" s="119" t="str">
        <f t="shared" si="592"/>
        <v/>
      </c>
      <c r="BZ1534" s="136">
        <f t="shared" si="574"/>
        <v>9.6767999999999788</v>
      </c>
      <c r="CA1534" s="119">
        <f t="shared" si="572"/>
        <v>0.20764059944026658</v>
      </c>
      <c r="CB1534" s="119">
        <f t="shared" si="573"/>
        <v>3.9237552079834925E-4</v>
      </c>
      <c r="CC1534" s="119" t="str">
        <f t="shared" si="593"/>
        <v/>
      </c>
      <c r="CD1534" s="121" t="str">
        <f t="shared" si="594"/>
        <v/>
      </c>
    </row>
    <row r="1535" spans="51:82" ht="20.100000000000001" customHeight="1" x14ac:dyDescent="0.25">
      <c r="AY1535" s="134">
        <v>1506</v>
      </c>
      <c r="AZ1535" s="119">
        <f t="shared" si="575"/>
        <v>3126.3362918293742</v>
      </c>
      <c r="BA1535" s="140">
        <f t="shared" si="576"/>
        <v>3.3306170896634838E-5</v>
      </c>
      <c r="BB1535" s="140">
        <f t="shared" si="577"/>
        <v>0.97851492412658847</v>
      </c>
      <c r="BC1535" s="119">
        <f t="shared" si="578"/>
        <v>3.3306170896634838E-5</v>
      </c>
      <c r="BD1535" s="119" t="str">
        <f t="shared" si="579"/>
        <v/>
      </c>
      <c r="BE1535" s="119" t="str">
        <f t="shared" si="580"/>
        <v/>
      </c>
      <c r="BF1535" s="119">
        <f t="shared" si="581"/>
        <v>0</v>
      </c>
      <c r="BG1535" s="119">
        <f t="shared" si="582"/>
        <v>3.3306170896634838E-5</v>
      </c>
      <c r="BH1535" s="119" t="str">
        <f t="shared" si="583"/>
        <v/>
      </c>
      <c r="BM1535" s="134">
        <v>1506</v>
      </c>
      <c r="BN1535" s="119">
        <f t="shared" si="584"/>
        <v>9.9225856950390821</v>
      </c>
      <c r="BO1535" s="140">
        <f t="shared" si="585"/>
        <v>1.0493866620681332E-2</v>
      </c>
      <c r="BP1535" s="140">
        <f t="shared" si="586"/>
        <v>0.97851492412658847</v>
      </c>
      <c r="BQ1535" s="119">
        <f t="shared" si="587"/>
        <v>1.0493866620681332E-2</v>
      </c>
      <c r="BR1535" s="119" t="str">
        <f t="shared" si="588"/>
        <v/>
      </c>
      <c r="BS1535" s="119" t="str">
        <f t="shared" si="589"/>
        <v/>
      </c>
      <c r="BT1535" s="140">
        <f t="shared" si="590"/>
        <v>0</v>
      </c>
      <c r="BU1535" s="119">
        <f t="shared" si="591"/>
        <v>1.0493866620681332E-2</v>
      </c>
      <c r="BV1535" s="119" t="str">
        <f t="shared" si="592"/>
        <v/>
      </c>
      <c r="BZ1535" s="136">
        <f t="shared" si="574"/>
        <v>9.683199999999978</v>
      </c>
      <c r="CA1535" s="119">
        <f t="shared" si="572"/>
        <v>0.20724822391946823</v>
      </c>
      <c r="CB1535" s="119">
        <f t="shared" si="573"/>
        <v>3.9176872915924754E-4</v>
      </c>
      <c r="CC1535" s="119" t="str">
        <f t="shared" si="593"/>
        <v/>
      </c>
      <c r="CD1535" s="121" t="str">
        <f t="shared" si="594"/>
        <v/>
      </c>
    </row>
    <row r="1536" spans="51:82" ht="20.100000000000001" customHeight="1" x14ac:dyDescent="0.25">
      <c r="AY1536" s="134">
        <v>1507</v>
      </c>
      <c r="AZ1536" s="119">
        <f t="shared" si="575"/>
        <v>3132.5148220503806</v>
      </c>
      <c r="BA1536" s="140">
        <f t="shared" si="576"/>
        <v>3.3037348427570388E-5</v>
      </c>
      <c r="BB1536" s="140">
        <f t="shared" si="577"/>
        <v>0.9787198759977348</v>
      </c>
      <c r="BC1536" s="119">
        <f t="shared" si="578"/>
        <v>3.3037348427570388E-5</v>
      </c>
      <c r="BD1536" s="119" t="str">
        <f t="shared" si="579"/>
        <v/>
      </c>
      <c r="BE1536" s="119" t="str">
        <f t="shared" si="580"/>
        <v/>
      </c>
      <c r="BF1536" s="119">
        <f t="shared" si="581"/>
        <v>0</v>
      </c>
      <c r="BG1536" s="119">
        <f t="shared" si="582"/>
        <v>3.3037348427570388E-5</v>
      </c>
      <c r="BH1536" s="119" t="str">
        <f t="shared" si="583"/>
        <v/>
      </c>
      <c r="BM1536" s="134">
        <v>1507</v>
      </c>
      <c r="BN1536" s="119">
        <f t="shared" si="584"/>
        <v>9.9421955481913322</v>
      </c>
      <c r="BO1536" s="140">
        <f t="shared" si="585"/>
        <v>1.0409167987993739E-2</v>
      </c>
      <c r="BP1536" s="140">
        <f t="shared" si="586"/>
        <v>0.9787198759977348</v>
      </c>
      <c r="BQ1536" s="119">
        <f t="shared" si="587"/>
        <v>1.0409167987993739E-2</v>
      </c>
      <c r="BR1536" s="119" t="str">
        <f t="shared" si="588"/>
        <v/>
      </c>
      <c r="BS1536" s="119" t="str">
        <f t="shared" si="589"/>
        <v/>
      </c>
      <c r="BT1536" s="140">
        <f t="shared" si="590"/>
        <v>0</v>
      </c>
      <c r="BU1536" s="119">
        <f t="shared" si="591"/>
        <v>1.0409167987993739E-2</v>
      </c>
      <c r="BV1536" s="119" t="str">
        <f t="shared" si="592"/>
        <v/>
      </c>
      <c r="BZ1536" s="136">
        <f t="shared" si="574"/>
        <v>9.6895999999999773</v>
      </c>
      <c r="CA1536" s="119">
        <f t="shared" si="572"/>
        <v>0.20685645519030899</v>
      </c>
      <c r="CB1536" s="119">
        <f t="shared" si="573"/>
        <v>3.9116244899092822E-4</v>
      </c>
      <c r="CC1536" s="119" t="str">
        <f t="shared" si="593"/>
        <v/>
      </c>
      <c r="CD1536" s="121" t="str">
        <f t="shared" si="594"/>
        <v/>
      </c>
    </row>
    <row r="1537" spans="51:82" ht="20.100000000000001" customHeight="1" x14ac:dyDescent="0.25">
      <c r="AY1537" s="134">
        <v>1508</v>
      </c>
      <c r="AZ1537" s="119">
        <f t="shared" si="575"/>
        <v>3138.6933522713871</v>
      </c>
      <c r="BA1537" s="140">
        <f t="shared" si="576"/>
        <v>3.2770171365223342E-5</v>
      </c>
      <c r="BB1537" s="140">
        <f t="shared" si="577"/>
        <v>0.97892317202668633</v>
      </c>
      <c r="BC1537" s="119">
        <f t="shared" si="578"/>
        <v>3.2770171365223342E-5</v>
      </c>
      <c r="BD1537" s="119" t="str">
        <f t="shared" si="579"/>
        <v/>
      </c>
      <c r="BE1537" s="119" t="str">
        <f t="shared" si="580"/>
        <v/>
      </c>
      <c r="BF1537" s="119">
        <f t="shared" si="581"/>
        <v>0</v>
      </c>
      <c r="BG1537" s="119">
        <f t="shared" si="582"/>
        <v>3.2770171365223342E-5</v>
      </c>
      <c r="BH1537" s="119" t="str">
        <f t="shared" si="583"/>
        <v/>
      </c>
      <c r="BM1537" s="134">
        <v>1508</v>
      </c>
      <c r="BN1537" s="119">
        <f t="shared" si="584"/>
        <v>9.9618054013435859</v>
      </c>
      <c r="BO1537" s="140">
        <f t="shared" si="585"/>
        <v>1.0324987778113795E-2</v>
      </c>
      <c r="BP1537" s="140">
        <f t="shared" si="586"/>
        <v>0.97892317202668633</v>
      </c>
      <c r="BQ1537" s="119">
        <f t="shared" si="587"/>
        <v>1.0324987778113795E-2</v>
      </c>
      <c r="BR1537" s="119" t="str">
        <f t="shared" si="588"/>
        <v/>
      </c>
      <c r="BS1537" s="119" t="str">
        <f t="shared" si="589"/>
        <v/>
      </c>
      <c r="BT1537" s="140">
        <f t="shared" si="590"/>
        <v>0</v>
      </c>
      <c r="BU1537" s="119">
        <f t="shared" si="591"/>
        <v>1.0324987778113795E-2</v>
      </c>
      <c r="BV1537" s="119" t="str">
        <f t="shared" si="592"/>
        <v/>
      </c>
      <c r="BZ1537" s="136">
        <f t="shared" si="574"/>
        <v>9.6959999999999766</v>
      </c>
      <c r="CA1537" s="119">
        <f t="shared" si="572"/>
        <v>0.20646529274131806</v>
      </c>
      <c r="CB1537" s="119">
        <f t="shared" si="573"/>
        <v>3.905566813860728E-4</v>
      </c>
      <c r="CC1537" s="119" t="str">
        <f t="shared" si="593"/>
        <v/>
      </c>
      <c r="CD1537" s="121" t="str">
        <f t="shared" si="594"/>
        <v/>
      </c>
    </row>
    <row r="1538" spans="51:82" ht="20.100000000000001" customHeight="1" x14ac:dyDescent="0.25">
      <c r="AY1538" s="134">
        <v>1509</v>
      </c>
      <c r="AZ1538" s="119">
        <f t="shared" si="575"/>
        <v>3144.8718824923935</v>
      </c>
      <c r="BA1538" s="140">
        <f t="shared" si="576"/>
        <v>3.2504634918015779E-5</v>
      </c>
      <c r="BB1538" s="140">
        <f t="shared" si="577"/>
        <v>0.97912482236485621</v>
      </c>
      <c r="BC1538" s="119">
        <f t="shared" si="578"/>
        <v>3.2504634918015779E-5</v>
      </c>
      <c r="BD1538" s="119" t="str">
        <f t="shared" si="579"/>
        <v/>
      </c>
      <c r="BE1538" s="119" t="str">
        <f t="shared" si="580"/>
        <v/>
      </c>
      <c r="BF1538" s="119">
        <f t="shared" si="581"/>
        <v>0</v>
      </c>
      <c r="BG1538" s="119">
        <f t="shared" si="582"/>
        <v>3.2504634918015779E-5</v>
      </c>
      <c r="BH1538" s="119" t="str">
        <f t="shared" si="583"/>
        <v/>
      </c>
      <c r="BM1538" s="134">
        <v>1509</v>
      </c>
      <c r="BN1538" s="119">
        <f t="shared" si="584"/>
        <v>9.9814152544958361</v>
      </c>
      <c r="BO1538" s="140">
        <f t="shared" si="585"/>
        <v>1.0241324481345952E-2</v>
      </c>
      <c r="BP1538" s="140">
        <f t="shared" si="586"/>
        <v>0.97912482236485621</v>
      </c>
      <c r="BQ1538" s="119">
        <f t="shared" si="587"/>
        <v>1.0241324481345952E-2</v>
      </c>
      <c r="BR1538" s="119" t="str">
        <f t="shared" si="588"/>
        <v/>
      </c>
      <c r="BS1538" s="119" t="str">
        <f t="shared" si="589"/>
        <v/>
      </c>
      <c r="BT1538" s="140">
        <f t="shared" si="590"/>
        <v>0</v>
      </c>
      <c r="BU1538" s="119">
        <f t="shared" si="591"/>
        <v>1.0241324481345952E-2</v>
      </c>
      <c r="BV1538" s="119" t="str">
        <f t="shared" si="592"/>
        <v/>
      </c>
      <c r="BZ1538" s="136">
        <f t="shared" si="574"/>
        <v>9.7023999999999759</v>
      </c>
      <c r="CA1538" s="119">
        <f t="shared" si="572"/>
        <v>0.20607473605993198</v>
      </c>
      <c r="CB1538" s="119">
        <f t="shared" si="573"/>
        <v>3.8995142743170064E-4</v>
      </c>
      <c r="CC1538" s="119" t="str">
        <f t="shared" si="593"/>
        <v/>
      </c>
      <c r="CD1538" s="121" t="str">
        <f t="shared" si="594"/>
        <v/>
      </c>
    </row>
    <row r="1539" spans="51:82" ht="20.100000000000001" customHeight="1" x14ac:dyDescent="0.25">
      <c r="AY1539" s="134">
        <v>1510</v>
      </c>
      <c r="AZ1539" s="119">
        <f t="shared" si="575"/>
        <v>3151.0504127134</v>
      </c>
      <c r="BA1539" s="140">
        <f t="shared" si="576"/>
        <v>3.2240734254728229E-5</v>
      </c>
      <c r="BB1539" s="140">
        <f t="shared" si="577"/>
        <v>0.97932483713392993</v>
      </c>
      <c r="BC1539" s="119">
        <f t="shared" si="578"/>
        <v>3.2240734254728229E-5</v>
      </c>
      <c r="BD1539" s="119" t="str">
        <f t="shared" si="579"/>
        <v/>
      </c>
      <c r="BE1539" s="119" t="str">
        <f t="shared" si="580"/>
        <v/>
      </c>
      <c r="BF1539" s="119">
        <f t="shared" si="581"/>
        <v>0</v>
      </c>
      <c r="BG1539" s="119">
        <f t="shared" si="582"/>
        <v>3.2240734254728229E-5</v>
      </c>
      <c r="BH1539" s="119" t="str">
        <f t="shared" si="583"/>
        <v/>
      </c>
      <c r="BM1539" s="134">
        <v>1510</v>
      </c>
      <c r="BN1539" s="119">
        <f t="shared" si="584"/>
        <v>10.001025107648086</v>
      </c>
      <c r="BO1539" s="140">
        <f t="shared" si="585"/>
        <v>1.0158176575504621E-2</v>
      </c>
      <c r="BP1539" s="140">
        <f t="shared" si="586"/>
        <v>0.97932483713392993</v>
      </c>
      <c r="BQ1539" s="119">
        <f t="shared" si="587"/>
        <v>1.0158176575504621E-2</v>
      </c>
      <c r="BR1539" s="119" t="str">
        <f t="shared" si="588"/>
        <v/>
      </c>
      <c r="BS1539" s="119" t="str">
        <f t="shared" si="589"/>
        <v/>
      </c>
      <c r="BT1539" s="140">
        <f t="shared" si="590"/>
        <v>0</v>
      </c>
      <c r="BU1539" s="119">
        <f t="shared" si="591"/>
        <v>1.0158176575504621E-2</v>
      </c>
      <c r="BV1539" s="119" t="str">
        <f t="shared" si="592"/>
        <v/>
      </c>
      <c r="BZ1539" s="136">
        <f t="shared" si="574"/>
        <v>9.7087999999999752</v>
      </c>
      <c r="CA1539" s="119">
        <f t="shared" si="572"/>
        <v>0.20568478463250028</v>
      </c>
      <c r="CB1539" s="119">
        <f t="shared" si="573"/>
        <v>3.8934668820708729E-4</v>
      </c>
      <c r="CC1539" s="119" t="str">
        <f t="shared" si="593"/>
        <v/>
      </c>
      <c r="CD1539" s="121" t="str">
        <f t="shared" si="594"/>
        <v/>
      </c>
    </row>
    <row r="1540" spans="51:82" ht="20.100000000000001" customHeight="1" x14ac:dyDescent="0.25">
      <c r="AY1540" s="134">
        <v>1511</v>
      </c>
      <c r="AZ1540" s="119">
        <f t="shared" si="575"/>
        <v>3157.2289429344082</v>
      </c>
      <c r="BA1540" s="140">
        <f t="shared" si="576"/>
        <v>3.197846450512858E-5</v>
      </c>
      <c r="BB1540" s="140">
        <f t="shared" si="577"/>
        <v>0.97952322642562262</v>
      </c>
      <c r="BC1540" s="119">
        <f t="shared" si="578"/>
        <v>3.197846450512858E-5</v>
      </c>
      <c r="BD1540" s="119" t="str">
        <f t="shared" si="579"/>
        <v/>
      </c>
      <c r="BE1540" s="119" t="str">
        <f t="shared" si="580"/>
        <v/>
      </c>
      <c r="BF1540" s="119">
        <f t="shared" si="581"/>
        <v>0</v>
      </c>
      <c r="BG1540" s="119">
        <f t="shared" si="582"/>
        <v>3.197846450512858E-5</v>
      </c>
      <c r="BH1540" s="119" t="str">
        <f t="shared" si="583"/>
        <v/>
      </c>
      <c r="BM1540" s="134">
        <v>1511</v>
      </c>
      <c r="BN1540" s="119">
        <f t="shared" si="584"/>
        <v>10.02063496080034</v>
      </c>
      <c r="BO1540" s="140">
        <f t="shared" si="585"/>
        <v>1.007554252611241E-2</v>
      </c>
      <c r="BP1540" s="140">
        <f t="shared" si="586"/>
        <v>0.97952322642562262</v>
      </c>
      <c r="BQ1540" s="119">
        <f t="shared" si="587"/>
        <v>1.007554252611241E-2</v>
      </c>
      <c r="BR1540" s="119" t="str">
        <f t="shared" si="588"/>
        <v/>
      </c>
      <c r="BS1540" s="119" t="str">
        <f t="shared" si="589"/>
        <v/>
      </c>
      <c r="BT1540" s="140">
        <f t="shared" si="590"/>
        <v>0</v>
      </c>
      <c r="BU1540" s="119">
        <f t="shared" si="591"/>
        <v>1.007554252611241E-2</v>
      </c>
      <c r="BV1540" s="119" t="str">
        <f t="shared" si="592"/>
        <v/>
      </c>
      <c r="BZ1540" s="136">
        <f t="shared" si="574"/>
        <v>9.7151999999999745</v>
      </c>
      <c r="CA1540" s="119">
        <f t="shared" si="572"/>
        <v>0.2052954379442932</v>
      </c>
      <c r="CB1540" s="119">
        <f t="shared" si="573"/>
        <v>3.8874246478404206E-4</v>
      </c>
      <c r="CC1540" s="119" t="str">
        <f t="shared" si="593"/>
        <v/>
      </c>
      <c r="CD1540" s="121" t="str">
        <f t="shared" si="594"/>
        <v/>
      </c>
    </row>
    <row r="1541" spans="51:82" ht="20.100000000000001" customHeight="1" x14ac:dyDescent="0.25">
      <c r="AY1541" s="134">
        <v>1512</v>
      </c>
      <c r="AZ1541" s="119">
        <f t="shared" si="575"/>
        <v>3163.4074731554147</v>
      </c>
      <c r="BA1541" s="140">
        <f t="shared" si="576"/>
        <v>3.1717820760599521E-5</v>
      </c>
      <c r="BB1541" s="140">
        <f t="shared" si="577"/>
        <v>0.97972000030143902</v>
      </c>
      <c r="BC1541" s="119">
        <f t="shared" si="578"/>
        <v>3.1717820760599521E-5</v>
      </c>
      <c r="BD1541" s="119" t="str">
        <f t="shared" si="579"/>
        <v/>
      </c>
      <c r="BE1541" s="119" t="str">
        <f t="shared" si="580"/>
        <v/>
      </c>
      <c r="BF1541" s="119">
        <f t="shared" si="581"/>
        <v>0</v>
      </c>
      <c r="BG1541" s="119">
        <f t="shared" si="582"/>
        <v>3.1717820760599521E-5</v>
      </c>
      <c r="BH1541" s="119" t="str">
        <f t="shared" si="583"/>
        <v/>
      </c>
      <c r="BM1541" s="134">
        <v>1512</v>
      </c>
      <c r="BN1541" s="119">
        <f t="shared" si="584"/>
        <v>10.04024481395259</v>
      </c>
      <c r="BO1541" s="140">
        <f t="shared" si="585"/>
        <v>9.9934207865977915E-3</v>
      </c>
      <c r="BP1541" s="140">
        <f t="shared" si="586"/>
        <v>0.97972000030143902</v>
      </c>
      <c r="BQ1541" s="119">
        <f t="shared" si="587"/>
        <v>9.9934207865977915E-3</v>
      </c>
      <c r="BR1541" s="119" t="str">
        <f t="shared" si="588"/>
        <v/>
      </c>
      <c r="BS1541" s="119" t="str">
        <f t="shared" si="589"/>
        <v/>
      </c>
      <c r="BT1541" s="140">
        <f t="shared" si="590"/>
        <v>0</v>
      </c>
      <c r="BU1541" s="119">
        <f t="shared" si="591"/>
        <v>9.9934207865977915E-3</v>
      </c>
      <c r="BV1541" s="119" t="str">
        <f t="shared" si="592"/>
        <v/>
      </c>
      <c r="BZ1541" s="136">
        <f t="shared" si="574"/>
        <v>9.7215999999999738</v>
      </c>
      <c r="CA1541" s="119">
        <f t="shared" si="572"/>
        <v>0.20490669547950915</v>
      </c>
      <c r="CB1541" s="119">
        <f t="shared" si="573"/>
        <v>3.8813875822840682E-4</v>
      </c>
      <c r="CC1541" s="119" t="str">
        <f t="shared" si="593"/>
        <v/>
      </c>
      <c r="CD1541" s="121" t="str">
        <f t="shared" si="594"/>
        <v/>
      </c>
    </row>
    <row r="1542" spans="51:82" ht="20.100000000000001" customHeight="1" x14ac:dyDescent="0.25">
      <c r="AY1542" s="134">
        <v>1513</v>
      </c>
      <c r="AZ1542" s="119">
        <f t="shared" si="575"/>
        <v>3169.5860033764211</v>
      </c>
      <c r="BA1542" s="140">
        <f t="shared" si="576"/>
        <v>3.1458798074763389E-5</v>
      </c>
      <c r="BB1542" s="140">
        <f t="shared" si="577"/>
        <v>0.97991516879243945</v>
      </c>
      <c r="BC1542" s="119">
        <f t="shared" si="578"/>
        <v>3.1458798074763389E-5</v>
      </c>
      <c r="BD1542" s="119" t="str">
        <f t="shared" si="579"/>
        <v/>
      </c>
      <c r="BE1542" s="119" t="str">
        <f t="shared" si="580"/>
        <v/>
      </c>
      <c r="BF1542" s="119">
        <f t="shared" si="581"/>
        <v>0</v>
      </c>
      <c r="BG1542" s="119">
        <f t="shared" si="582"/>
        <v>3.1458798074763389E-5</v>
      </c>
      <c r="BH1542" s="119" t="str">
        <f t="shared" si="583"/>
        <v/>
      </c>
      <c r="BM1542" s="134">
        <v>1513</v>
      </c>
      <c r="BN1542" s="119">
        <f t="shared" si="584"/>
        <v>10.05985466710484</v>
      </c>
      <c r="BO1542" s="140">
        <f t="shared" si="585"/>
        <v>9.911809798491978E-3</v>
      </c>
      <c r="BP1542" s="140">
        <f t="shared" si="586"/>
        <v>0.97991516879243945</v>
      </c>
      <c r="BQ1542" s="119">
        <f t="shared" si="587"/>
        <v>9.911809798491978E-3</v>
      </c>
      <c r="BR1542" s="119" t="str">
        <f t="shared" si="588"/>
        <v/>
      </c>
      <c r="BS1542" s="119" t="str">
        <f t="shared" si="589"/>
        <v/>
      </c>
      <c r="BT1542" s="140">
        <f t="shared" si="590"/>
        <v>0</v>
      </c>
      <c r="BU1542" s="119">
        <f t="shared" si="591"/>
        <v>9.911809798491978E-3</v>
      </c>
      <c r="BV1542" s="119" t="str">
        <f t="shared" si="592"/>
        <v/>
      </c>
      <c r="BZ1542" s="136">
        <f t="shared" si="574"/>
        <v>9.7279999999999731</v>
      </c>
      <c r="CA1542" s="119">
        <f t="shared" si="572"/>
        <v>0.20451855672128075</v>
      </c>
      <c r="CB1542" s="119">
        <f t="shared" si="573"/>
        <v>3.8753556959819635E-4</v>
      </c>
      <c r="CC1542" s="119" t="str">
        <f t="shared" si="593"/>
        <v/>
      </c>
      <c r="CD1542" s="121" t="str">
        <f t="shared" si="594"/>
        <v/>
      </c>
    </row>
    <row r="1543" spans="51:82" ht="20.100000000000001" customHeight="1" x14ac:dyDescent="0.25">
      <c r="AY1543" s="134">
        <v>1514</v>
      </c>
      <c r="AZ1543" s="119">
        <f t="shared" si="575"/>
        <v>3175.7645335974275</v>
      </c>
      <c r="BA1543" s="140">
        <f t="shared" si="576"/>
        <v>3.1201391464105247E-5</v>
      </c>
      <c r="BB1543" s="140">
        <f t="shared" si="577"/>
        <v>0.98010874189900754</v>
      </c>
      <c r="BC1543" s="119">
        <f t="shared" si="578"/>
        <v>3.1201391464105247E-5</v>
      </c>
      <c r="BD1543" s="119" t="str">
        <f t="shared" si="579"/>
        <v/>
      </c>
      <c r="BE1543" s="119" t="str">
        <f t="shared" si="580"/>
        <v/>
      </c>
      <c r="BF1543" s="119">
        <f t="shared" si="581"/>
        <v>0</v>
      </c>
      <c r="BG1543" s="119">
        <f t="shared" si="582"/>
        <v>3.1201391464105247E-5</v>
      </c>
      <c r="BH1543" s="119" t="str">
        <f t="shared" si="583"/>
        <v/>
      </c>
      <c r="BM1543" s="134">
        <v>1514</v>
      </c>
      <c r="BN1543" s="119">
        <f t="shared" si="584"/>
        <v>10.07946452025709</v>
      </c>
      <c r="BO1543" s="140">
        <f t="shared" si="585"/>
        <v>9.8307079916252899E-3</v>
      </c>
      <c r="BP1543" s="140">
        <f t="shared" si="586"/>
        <v>0.98010874189900754</v>
      </c>
      <c r="BQ1543" s="119">
        <f t="shared" si="587"/>
        <v>9.8307079916252899E-3</v>
      </c>
      <c r="BR1543" s="119" t="str">
        <f t="shared" si="588"/>
        <v/>
      </c>
      <c r="BS1543" s="119" t="str">
        <f t="shared" si="589"/>
        <v/>
      </c>
      <c r="BT1543" s="140">
        <f t="shared" si="590"/>
        <v>0</v>
      </c>
      <c r="BU1543" s="119">
        <f t="shared" si="591"/>
        <v>9.8307079916252899E-3</v>
      </c>
      <c r="BV1543" s="119" t="str">
        <f t="shared" si="592"/>
        <v/>
      </c>
      <c r="BZ1543" s="136">
        <f t="shared" si="574"/>
        <v>9.7343999999999724</v>
      </c>
      <c r="CA1543" s="119">
        <f t="shared" si="572"/>
        <v>0.20413102115168255</v>
      </c>
      <c r="CB1543" s="119">
        <f t="shared" si="573"/>
        <v>3.8693289994434776E-4</v>
      </c>
      <c r="CC1543" s="119" t="str">
        <f t="shared" si="593"/>
        <v/>
      </c>
      <c r="CD1543" s="121" t="str">
        <f t="shared" si="594"/>
        <v/>
      </c>
    </row>
    <row r="1544" spans="51:82" ht="20.100000000000001" customHeight="1" x14ac:dyDescent="0.25">
      <c r="AY1544" s="134">
        <v>1515</v>
      </c>
      <c r="AZ1544" s="119">
        <f t="shared" si="575"/>
        <v>3181.943063818434</v>
      </c>
      <c r="BA1544" s="140">
        <f t="shared" si="576"/>
        <v>3.0945595908593971E-5</v>
      </c>
      <c r="BB1544" s="140">
        <f t="shared" si="577"/>
        <v>0.98030072959062309</v>
      </c>
      <c r="BC1544" s="119">
        <f t="shared" si="578"/>
        <v>3.0945595908593971E-5</v>
      </c>
      <c r="BD1544" s="119" t="str">
        <f t="shared" si="579"/>
        <v/>
      </c>
      <c r="BE1544" s="119" t="str">
        <f t="shared" si="580"/>
        <v/>
      </c>
      <c r="BF1544" s="119">
        <f t="shared" si="581"/>
        <v>0</v>
      </c>
      <c r="BG1544" s="119">
        <f t="shared" si="582"/>
        <v>3.0945595908593971E-5</v>
      </c>
      <c r="BH1544" s="119" t="str">
        <f t="shared" si="583"/>
        <v/>
      </c>
      <c r="BM1544" s="134">
        <v>1515</v>
      </c>
      <c r="BN1544" s="119">
        <f t="shared" si="584"/>
        <v>10.099074373409344</v>
      </c>
      <c r="BO1544" s="140">
        <f t="shared" si="585"/>
        <v>9.7501137843227E-3</v>
      </c>
      <c r="BP1544" s="140">
        <f t="shared" si="586"/>
        <v>0.98030072959062309</v>
      </c>
      <c r="BQ1544" s="119">
        <f t="shared" si="587"/>
        <v>9.7501137843227E-3</v>
      </c>
      <c r="BR1544" s="119" t="str">
        <f t="shared" si="588"/>
        <v/>
      </c>
      <c r="BS1544" s="119" t="str">
        <f t="shared" si="589"/>
        <v/>
      </c>
      <c r="BT1544" s="140">
        <f t="shared" si="590"/>
        <v>0</v>
      </c>
      <c r="BU1544" s="119">
        <f t="shared" si="591"/>
        <v>9.7501137843227E-3</v>
      </c>
      <c r="BV1544" s="119" t="str">
        <f t="shared" si="592"/>
        <v/>
      </c>
      <c r="BZ1544" s="136">
        <f t="shared" si="574"/>
        <v>9.7407999999999717</v>
      </c>
      <c r="CA1544" s="119">
        <f t="shared" si="572"/>
        <v>0.2037440882517382</v>
      </c>
      <c r="CB1544" s="119">
        <f t="shared" si="573"/>
        <v>3.8633075031171971E-4</v>
      </c>
      <c r="CC1544" s="119" t="str">
        <f t="shared" si="593"/>
        <v/>
      </c>
      <c r="CD1544" s="121" t="str">
        <f t="shared" si="594"/>
        <v/>
      </c>
    </row>
    <row r="1545" spans="51:82" ht="20.100000000000001" customHeight="1" x14ac:dyDescent="0.25">
      <c r="AY1545" s="134">
        <v>1516</v>
      </c>
      <c r="AZ1545" s="119">
        <f t="shared" si="575"/>
        <v>3188.1215940394404</v>
      </c>
      <c r="BA1545" s="140">
        <f t="shared" si="576"/>
        <v>3.0691406352300883E-5</v>
      </c>
      <c r="BB1545" s="140">
        <f t="shared" si="577"/>
        <v>0.98049114180563812</v>
      </c>
      <c r="BC1545" s="119">
        <f t="shared" si="578"/>
        <v>3.0691406352300883E-5</v>
      </c>
      <c r="BD1545" s="119" t="str">
        <f t="shared" si="579"/>
        <v/>
      </c>
      <c r="BE1545" s="119" t="str">
        <f t="shared" si="580"/>
        <v/>
      </c>
      <c r="BF1545" s="119">
        <f t="shared" si="581"/>
        <v>0</v>
      </c>
      <c r="BG1545" s="119">
        <f t="shared" si="582"/>
        <v>3.0691406352300883E-5</v>
      </c>
      <c r="BH1545" s="119" t="str">
        <f t="shared" si="583"/>
        <v/>
      </c>
      <c r="BM1545" s="134">
        <v>1516</v>
      </c>
      <c r="BN1545" s="119">
        <f t="shared" si="584"/>
        <v>10.118684226561594</v>
      </c>
      <c r="BO1545" s="140">
        <f t="shared" si="585"/>
        <v>9.6700255835989284E-3</v>
      </c>
      <c r="BP1545" s="140">
        <f t="shared" si="586"/>
        <v>0.98049114180563823</v>
      </c>
      <c r="BQ1545" s="119">
        <f t="shared" si="587"/>
        <v>9.6700255835989284E-3</v>
      </c>
      <c r="BR1545" s="119" t="str">
        <f t="shared" si="588"/>
        <v/>
      </c>
      <c r="BS1545" s="119" t="str">
        <f t="shared" si="589"/>
        <v/>
      </c>
      <c r="BT1545" s="140">
        <f t="shared" si="590"/>
        <v>0</v>
      </c>
      <c r="BU1545" s="119">
        <f t="shared" si="591"/>
        <v>9.6700255835989284E-3</v>
      </c>
      <c r="BV1545" s="119" t="str">
        <f t="shared" si="592"/>
        <v/>
      </c>
      <c r="BZ1545" s="136">
        <f t="shared" si="574"/>
        <v>9.747199999999971</v>
      </c>
      <c r="CA1545" s="119">
        <f t="shared" si="572"/>
        <v>0.20335775750142648</v>
      </c>
      <c r="CB1545" s="119">
        <f t="shared" si="573"/>
        <v>3.8572912173712171E-4</v>
      </c>
      <c r="CC1545" s="119" t="str">
        <f t="shared" si="593"/>
        <v/>
      </c>
      <c r="CD1545" s="121" t="str">
        <f t="shared" si="594"/>
        <v/>
      </c>
    </row>
    <row r="1546" spans="51:82" ht="20.100000000000001" customHeight="1" x14ac:dyDescent="0.25">
      <c r="AY1546" s="134">
        <v>1517</v>
      </c>
      <c r="AZ1546" s="119">
        <f t="shared" si="575"/>
        <v>3194.3001242604469</v>
      </c>
      <c r="BA1546" s="140">
        <f t="shared" si="576"/>
        <v>3.0438817704016239E-5</v>
      </c>
      <c r="BB1546" s="140">
        <f t="shared" si="577"/>
        <v>0.98067998845105742</v>
      </c>
      <c r="BC1546" s="119">
        <f t="shared" si="578"/>
        <v>3.0438817704016239E-5</v>
      </c>
      <c r="BD1546" s="119" t="str">
        <f t="shared" si="579"/>
        <v/>
      </c>
      <c r="BE1546" s="119" t="str">
        <f t="shared" si="580"/>
        <v/>
      </c>
      <c r="BF1546" s="119">
        <f t="shared" si="581"/>
        <v>0</v>
      </c>
      <c r="BG1546" s="119">
        <f t="shared" si="582"/>
        <v>3.0438817704016239E-5</v>
      </c>
      <c r="BH1546" s="119" t="str">
        <f t="shared" si="583"/>
        <v/>
      </c>
      <c r="BM1546" s="134">
        <v>1517</v>
      </c>
      <c r="BN1546" s="119">
        <f t="shared" si="584"/>
        <v>10.138294079713845</v>
      </c>
      <c r="BO1546" s="140">
        <f t="shared" si="585"/>
        <v>9.5904417853525572E-3</v>
      </c>
      <c r="BP1546" s="140">
        <f t="shared" si="586"/>
        <v>0.98067998845105742</v>
      </c>
      <c r="BQ1546" s="119">
        <f t="shared" si="587"/>
        <v>9.5904417853525572E-3</v>
      </c>
      <c r="BR1546" s="119" t="str">
        <f t="shared" si="588"/>
        <v/>
      </c>
      <c r="BS1546" s="119" t="str">
        <f t="shared" si="589"/>
        <v/>
      </c>
      <c r="BT1546" s="140">
        <f t="shared" si="590"/>
        <v>0</v>
      </c>
      <c r="BU1546" s="119">
        <f t="shared" si="591"/>
        <v>9.5904417853525572E-3</v>
      </c>
      <c r="BV1546" s="119" t="str">
        <f t="shared" si="592"/>
        <v/>
      </c>
      <c r="BZ1546" s="136">
        <f t="shared" si="574"/>
        <v>9.7535999999999703</v>
      </c>
      <c r="CA1546" s="119">
        <f t="shared" si="572"/>
        <v>0.20297202837968936</v>
      </c>
      <c r="CB1546" s="119">
        <f t="shared" si="573"/>
        <v>3.8512801525114604E-4</v>
      </c>
      <c r="CC1546" s="119" t="str">
        <f t="shared" si="593"/>
        <v/>
      </c>
      <c r="CD1546" s="121" t="str">
        <f t="shared" si="594"/>
        <v/>
      </c>
    </row>
    <row r="1547" spans="51:82" ht="20.100000000000001" customHeight="1" x14ac:dyDescent="0.25">
      <c r="AY1547" s="134">
        <v>1518</v>
      </c>
      <c r="AZ1547" s="119">
        <f t="shared" si="575"/>
        <v>3200.4786544814533</v>
      </c>
      <c r="BA1547" s="140">
        <f t="shared" si="576"/>
        <v>3.0187824837863655E-5</v>
      </c>
      <c r="BB1547" s="140">
        <f t="shared" si="577"/>
        <v>0.98086727940232188</v>
      </c>
      <c r="BC1547" s="119">
        <f t="shared" si="578"/>
        <v>3.0187824837863655E-5</v>
      </c>
      <c r="BD1547" s="119" t="str">
        <f t="shared" si="579"/>
        <v/>
      </c>
      <c r="BE1547" s="119" t="str">
        <f t="shared" si="580"/>
        <v/>
      </c>
      <c r="BF1547" s="119">
        <f t="shared" si="581"/>
        <v>0</v>
      </c>
      <c r="BG1547" s="119">
        <f t="shared" si="582"/>
        <v>3.0187824837863655E-5</v>
      </c>
      <c r="BH1547" s="119" t="str">
        <f t="shared" si="583"/>
        <v/>
      </c>
      <c r="BM1547" s="134">
        <v>1518</v>
      </c>
      <c r="BN1547" s="119">
        <f t="shared" si="584"/>
        <v>10.157903932866098</v>
      </c>
      <c r="BO1547" s="140">
        <f t="shared" si="585"/>
        <v>9.5113607745596178E-3</v>
      </c>
      <c r="BP1547" s="140">
        <f t="shared" si="586"/>
        <v>0.98086727940232188</v>
      </c>
      <c r="BQ1547" s="119">
        <f t="shared" si="587"/>
        <v>9.5113607745596178E-3</v>
      </c>
      <c r="BR1547" s="119" t="str">
        <f t="shared" si="588"/>
        <v/>
      </c>
      <c r="BS1547" s="119" t="str">
        <f t="shared" si="589"/>
        <v/>
      </c>
      <c r="BT1547" s="140">
        <f t="shared" si="590"/>
        <v>0</v>
      </c>
      <c r="BU1547" s="119">
        <f t="shared" si="591"/>
        <v>9.5113607745596178E-3</v>
      </c>
      <c r="BV1547" s="119" t="str">
        <f t="shared" si="592"/>
        <v/>
      </c>
      <c r="BZ1547" s="136">
        <f t="shared" si="574"/>
        <v>9.7599999999999696</v>
      </c>
      <c r="CA1547" s="119">
        <f t="shared" si="572"/>
        <v>0.20258690036443822</v>
      </c>
      <c r="CB1547" s="119">
        <f t="shared" si="573"/>
        <v>3.8452743187716854E-4</v>
      </c>
      <c r="CC1547" s="119" t="str">
        <f t="shared" si="593"/>
        <v/>
      </c>
      <c r="CD1547" s="121" t="str">
        <f t="shared" si="594"/>
        <v/>
      </c>
    </row>
    <row r="1548" spans="51:82" ht="20.100000000000001" customHeight="1" x14ac:dyDescent="0.25">
      <c r="AY1548" s="134">
        <v>1519</v>
      </c>
      <c r="AZ1548" s="119">
        <f t="shared" si="575"/>
        <v>3206.6571847024616</v>
      </c>
      <c r="BA1548" s="140">
        <f t="shared" si="576"/>
        <v>2.9938422593911979E-5</v>
      </c>
      <c r="BB1548" s="140">
        <f t="shared" si="577"/>
        <v>0.98105302450309662</v>
      </c>
      <c r="BC1548" s="119">
        <f t="shared" si="578"/>
        <v>2.9938422593911979E-5</v>
      </c>
      <c r="BD1548" s="119" t="str">
        <f t="shared" si="579"/>
        <v/>
      </c>
      <c r="BE1548" s="119" t="str">
        <f t="shared" si="580"/>
        <v/>
      </c>
      <c r="BF1548" s="119">
        <f t="shared" si="581"/>
        <v>0</v>
      </c>
      <c r="BG1548" s="119">
        <f t="shared" si="582"/>
        <v>2.9938422593911979E-5</v>
      </c>
      <c r="BH1548" s="119" t="str">
        <f t="shared" si="583"/>
        <v/>
      </c>
      <c r="BM1548" s="134">
        <v>1519</v>
      </c>
      <c r="BN1548" s="119">
        <f t="shared" si="584"/>
        <v>10.177513786018348</v>
      </c>
      <c r="BO1548" s="140">
        <f t="shared" si="585"/>
        <v>9.4327809254665124E-3</v>
      </c>
      <c r="BP1548" s="140">
        <f t="shared" si="586"/>
        <v>0.98105302450309662</v>
      </c>
      <c r="BQ1548" s="119">
        <f t="shared" si="587"/>
        <v>9.4327809254665124E-3</v>
      </c>
      <c r="BR1548" s="119" t="str">
        <f t="shared" si="588"/>
        <v/>
      </c>
      <c r="BS1548" s="119" t="str">
        <f t="shared" si="589"/>
        <v/>
      </c>
      <c r="BT1548" s="140">
        <f t="shared" si="590"/>
        <v>0</v>
      </c>
      <c r="BU1548" s="119">
        <f t="shared" si="591"/>
        <v>9.4327809254665124E-3</v>
      </c>
      <c r="BV1548" s="119" t="str">
        <f t="shared" si="592"/>
        <v/>
      </c>
      <c r="BZ1548" s="136">
        <f t="shared" si="574"/>
        <v>9.7663999999999689</v>
      </c>
      <c r="CA1548" s="119">
        <f t="shared" si="572"/>
        <v>0.20220237293256105</v>
      </c>
      <c r="CB1548" s="119">
        <f t="shared" si="573"/>
        <v>3.8392737263207022E-4</v>
      </c>
      <c r="CC1548" s="119" t="str">
        <f t="shared" si="593"/>
        <v/>
      </c>
      <c r="CD1548" s="121" t="str">
        <f t="shared" si="594"/>
        <v/>
      </c>
    </row>
    <row r="1549" spans="51:82" ht="20.100000000000001" customHeight="1" x14ac:dyDescent="0.25">
      <c r="AY1549" s="134">
        <v>1520</v>
      </c>
      <c r="AZ1549" s="119">
        <f t="shared" si="575"/>
        <v>3212.835714923468</v>
      </c>
      <c r="BA1549" s="140">
        <f t="shared" si="576"/>
        <v>2.9690605778785196E-5</v>
      </c>
      <c r="BB1549" s="140">
        <f t="shared" si="577"/>
        <v>0.98123723356506221</v>
      </c>
      <c r="BC1549" s="119">
        <f t="shared" si="578"/>
        <v>2.9690605778785196E-5</v>
      </c>
      <c r="BD1549" s="119" t="str">
        <f t="shared" si="579"/>
        <v/>
      </c>
      <c r="BE1549" s="119" t="str">
        <f t="shared" si="580"/>
        <v/>
      </c>
      <c r="BF1549" s="119">
        <f t="shared" si="581"/>
        <v>0</v>
      </c>
      <c r="BG1549" s="119">
        <f t="shared" si="582"/>
        <v>2.9690605778785196E-5</v>
      </c>
      <c r="BH1549" s="119" t="str">
        <f t="shared" si="583"/>
        <v/>
      </c>
      <c r="BM1549" s="134">
        <v>1520</v>
      </c>
      <c r="BN1549" s="119">
        <f t="shared" si="584"/>
        <v>10.197123639170599</v>
      </c>
      <c r="BO1549" s="140">
        <f t="shared" si="585"/>
        <v>9.354700601781946E-3</v>
      </c>
      <c r="BP1549" s="140">
        <f t="shared" si="586"/>
        <v>0.98123723356506232</v>
      </c>
      <c r="BQ1549" s="119">
        <f t="shared" si="587"/>
        <v>9.354700601781946E-3</v>
      </c>
      <c r="BR1549" s="119" t="str">
        <f t="shared" si="588"/>
        <v/>
      </c>
      <c r="BS1549" s="119" t="str">
        <f t="shared" si="589"/>
        <v/>
      </c>
      <c r="BT1549" s="140">
        <f t="shared" si="590"/>
        <v>0</v>
      </c>
      <c r="BU1549" s="119">
        <f t="shared" si="591"/>
        <v>9.354700601781946E-3</v>
      </c>
      <c r="BV1549" s="119" t="str">
        <f t="shared" si="592"/>
        <v/>
      </c>
      <c r="BZ1549" s="136">
        <f t="shared" si="574"/>
        <v>9.7727999999999682</v>
      </c>
      <c r="CA1549" s="119">
        <f t="shared" si="572"/>
        <v>0.20181844555992898</v>
      </c>
      <c r="CB1549" s="119">
        <f t="shared" si="573"/>
        <v>3.8332783852504382E-4</v>
      </c>
      <c r="CC1549" s="119" t="str">
        <f t="shared" si="593"/>
        <v/>
      </c>
      <c r="CD1549" s="121" t="str">
        <f t="shared" si="594"/>
        <v/>
      </c>
    </row>
    <row r="1550" spans="51:82" ht="20.100000000000001" customHeight="1" x14ac:dyDescent="0.25">
      <c r="AY1550" s="134">
        <v>1521</v>
      </c>
      <c r="AZ1550" s="119">
        <f t="shared" si="575"/>
        <v>3219.0142451444744</v>
      </c>
      <c r="BA1550" s="140">
        <f t="shared" si="576"/>
        <v>2.9444369166269346E-5</v>
      </c>
      <c r="BB1550" s="140">
        <f t="shared" si="577"/>
        <v>0.98141991636771042</v>
      </c>
      <c r="BC1550" s="119">
        <f t="shared" si="578"/>
        <v>2.9444369166269346E-5</v>
      </c>
      <c r="BD1550" s="119" t="str">
        <f t="shared" si="579"/>
        <v/>
      </c>
      <c r="BE1550" s="119" t="str">
        <f t="shared" si="580"/>
        <v/>
      </c>
      <c r="BF1550" s="119">
        <f t="shared" si="581"/>
        <v>0</v>
      </c>
      <c r="BG1550" s="119">
        <f t="shared" si="582"/>
        <v>2.9444369166269346E-5</v>
      </c>
      <c r="BH1550" s="119" t="str">
        <f t="shared" si="583"/>
        <v/>
      </c>
      <c r="BM1550" s="134">
        <v>1521</v>
      </c>
      <c r="BN1550" s="119">
        <f t="shared" si="584"/>
        <v>10.216733492322849</v>
      </c>
      <c r="BO1550" s="140">
        <f t="shared" si="585"/>
        <v>9.2771181568683959E-3</v>
      </c>
      <c r="BP1550" s="140">
        <f t="shared" si="586"/>
        <v>0.98141991636771042</v>
      </c>
      <c r="BQ1550" s="119">
        <f t="shared" si="587"/>
        <v>9.2771181568683959E-3</v>
      </c>
      <c r="BR1550" s="119" t="str">
        <f t="shared" si="588"/>
        <v/>
      </c>
      <c r="BS1550" s="119" t="str">
        <f t="shared" si="589"/>
        <v/>
      </c>
      <c r="BT1550" s="140">
        <f t="shared" si="590"/>
        <v>0</v>
      </c>
      <c r="BU1550" s="119">
        <f t="shared" si="591"/>
        <v>9.2771181568683959E-3</v>
      </c>
      <c r="BV1550" s="119" t="str">
        <f t="shared" si="592"/>
        <v/>
      </c>
      <c r="BZ1550" s="136">
        <f t="shared" si="574"/>
        <v>9.7791999999999675</v>
      </c>
      <c r="CA1550" s="119">
        <f t="shared" si="572"/>
        <v>0.20143511772140393</v>
      </c>
      <c r="CB1550" s="119">
        <f t="shared" si="573"/>
        <v>3.8272883055928686E-4</v>
      </c>
      <c r="CC1550" s="119" t="str">
        <f t="shared" si="593"/>
        <v/>
      </c>
      <c r="CD1550" s="121" t="str">
        <f t="shared" si="594"/>
        <v/>
      </c>
    </row>
    <row r="1551" spans="51:82" ht="20.100000000000001" customHeight="1" x14ac:dyDescent="0.25">
      <c r="AY1551" s="134">
        <v>1522</v>
      </c>
      <c r="AZ1551" s="119">
        <f t="shared" si="575"/>
        <v>3225.1927753654809</v>
      </c>
      <c r="BA1551" s="140">
        <f t="shared" si="576"/>
        <v>2.9199707497917788E-5</v>
      </c>
      <c r="BB1551" s="140">
        <f t="shared" si="577"/>
        <v>0.98160108265814239</v>
      </c>
      <c r="BC1551" s="119">
        <f t="shared" si="578"/>
        <v>2.9199707497917788E-5</v>
      </c>
      <c r="BD1551" s="119" t="str">
        <f t="shared" si="579"/>
        <v/>
      </c>
      <c r="BE1551" s="119" t="str">
        <f t="shared" si="580"/>
        <v/>
      </c>
      <c r="BF1551" s="119">
        <f t="shared" si="581"/>
        <v>0</v>
      </c>
      <c r="BG1551" s="119">
        <f t="shared" si="582"/>
        <v>2.9199707497917788E-5</v>
      </c>
      <c r="BH1551" s="119" t="str">
        <f t="shared" si="583"/>
        <v/>
      </c>
      <c r="BM1551" s="134">
        <v>1522</v>
      </c>
      <c r="BN1551" s="119">
        <f t="shared" si="584"/>
        <v>10.236343345475102</v>
      </c>
      <c r="BO1551" s="140">
        <f t="shared" si="585"/>
        <v>9.2000319339326266E-3</v>
      </c>
      <c r="BP1551" s="140">
        <f t="shared" si="586"/>
        <v>0.98160108265814239</v>
      </c>
      <c r="BQ1551" s="119">
        <f t="shared" si="587"/>
        <v>9.2000319339326266E-3</v>
      </c>
      <c r="BR1551" s="119" t="str">
        <f t="shared" si="588"/>
        <v/>
      </c>
      <c r="BS1551" s="119" t="str">
        <f t="shared" si="589"/>
        <v/>
      </c>
      <c r="BT1551" s="140">
        <f t="shared" si="590"/>
        <v>0</v>
      </c>
      <c r="BU1551" s="119">
        <f t="shared" si="591"/>
        <v>9.2000319339326266E-3</v>
      </c>
      <c r="BV1551" s="119" t="str">
        <f t="shared" si="592"/>
        <v/>
      </c>
      <c r="BZ1551" s="136">
        <f t="shared" si="574"/>
        <v>9.7855999999999668</v>
      </c>
      <c r="CA1551" s="119">
        <f t="shared" si="572"/>
        <v>0.20105238889084465</v>
      </c>
      <c r="CB1551" s="119">
        <f t="shared" si="573"/>
        <v>3.8213034973094695E-4</v>
      </c>
      <c r="CC1551" s="119" t="str">
        <f t="shared" si="593"/>
        <v/>
      </c>
      <c r="CD1551" s="121" t="str">
        <f t="shared" si="594"/>
        <v/>
      </c>
    </row>
    <row r="1552" spans="51:82" ht="20.100000000000001" customHeight="1" x14ac:dyDescent="0.25">
      <c r="AY1552" s="134">
        <v>1523</v>
      </c>
      <c r="AZ1552" s="119">
        <f t="shared" si="575"/>
        <v>3231.3713055864873</v>
      </c>
      <c r="BA1552" s="140">
        <f t="shared" si="576"/>
        <v>2.89566154836535E-5</v>
      </c>
      <c r="BB1552" s="140">
        <f t="shared" si="577"/>
        <v>0.98178074215087185</v>
      </c>
      <c r="BC1552" s="119">
        <f t="shared" si="578"/>
        <v>2.89566154836535E-5</v>
      </c>
      <c r="BD1552" s="119" t="str">
        <f t="shared" si="579"/>
        <v/>
      </c>
      <c r="BE1552" s="119" t="str">
        <f t="shared" si="580"/>
        <v/>
      </c>
      <c r="BF1552" s="119">
        <f t="shared" si="581"/>
        <v>0</v>
      </c>
      <c r="BG1552" s="119">
        <f t="shared" si="582"/>
        <v>2.89566154836535E-5</v>
      </c>
      <c r="BH1552" s="119" t="str">
        <f t="shared" si="583"/>
        <v/>
      </c>
      <c r="BM1552" s="134">
        <v>1523</v>
      </c>
      <c r="BN1552" s="119">
        <f t="shared" si="584"/>
        <v>10.255953198627353</v>
      </c>
      <c r="BO1552" s="140">
        <f t="shared" si="585"/>
        <v>9.1234402662155687E-3</v>
      </c>
      <c r="BP1552" s="140">
        <f t="shared" si="586"/>
        <v>0.98178074215087185</v>
      </c>
      <c r="BQ1552" s="119">
        <f t="shared" si="587"/>
        <v>9.1234402662155687E-3</v>
      </c>
      <c r="BR1552" s="119" t="str">
        <f t="shared" si="588"/>
        <v/>
      </c>
      <c r="BS1552" s="119" t="str">
        <f t="shared" si="589"/>
        <v/>
      </c>
      <c r="BT1552" s="140">
        <f t="shared" si="590"/>
        <v>0</v>
      </c>
      <c r="BU1552" s="119">
        <f t="shared" si="591"/>
        <v>9.1234402662155687E-3</v>
      </c>
      <c r="BV1552" s="119" t="str">
        <f t="shared" si="592"/>
        <v/>
      </c>
      <c r="BZ1552" s="136">
        <f t="shared" si="574"/>
        <v>9.7919999999999661</v>
      </c>
      <c r="CA1552" s="119">
        <f t="shared" si="572"/>
        <v>0.2006702585411137</v>
      </c>
      <c r="CB1552" s="119">
        <f t="shared" si="573"/>
        <v>3.8153239702864994E-4</v>
      </c>
      <c r="CC1552" s="119" t="str">
        <f t="shared" si="593"/>
        <v/>
      </c>
      <c r="CD1552" s="121" t="str">
        <f t="shared" si="594"/>
        <v/>
      </c>
    </row>
    <row r="1553" spans="51:82" ht="20.100000000000001" customHeight="1" x14ac:dyDescent="0.25">
      <c r="AY1553" s="134">
        <v>1524</v>
      </c>
      <c r="AZ1553" s="119">
        <f t="shared" si="575"/>
        <v>3237.5498358074938</v>
      </c>
      <c r="BA1553" s="140">
        <f t="shared" si="576"/>
        <v>2.8715087802369008E-5</v>
      </c>
      <c r="BB1553" s="140">
        <f t="shared" si="577"/>
        <v>0.98195890452763157</v>
      </c>
      <c r="BC1553" s="119">
        <f t="shared" si="578"/>
        <v>2.8715087802369008E-5</v>
      </c>
      <c r="BD1553" s="119" t="str">
        <f t="shared" si="579"/>
        <v/>
      </c>
      <c r="BE1553" s="119" t="str">
        <f t="shared" si="580"/>
        <v/>
      </c>
      <c r="BF1553" s="119">
        <f t="shared" si="581"/>
        <v>0</v>
      </c>
      <c r="BG1553" s="119">
        <f t="shared" si="582"/>
        <v>2.8715087802369008E-5</v>
      </c>
      <c r="BH1553" s="119" t="str">
        <f t="shared" si="583"/>
        <v/>
      </c>
      <c r="BM1553" s="134">
        <v>1524</v>
      </c>
      <c r="BN1553" s="119">
        <f t="shared" si="584"/>
        <v>10.275563051779603</v>
      </c>
      <c r="BO1553" s="140">
        <f t="shared" si="585"/>
        <v>9.0473414771813226E-3</v>
      </c>
      <c r="BP1553" s="140">
        <f t="shared" si="586"/>
        <v>0.98195890452763157</v>
      </c>
      <c r="BQ1553" s="119">
        <f t="shared" si="587"/>
        <v>9.0473414771813226E-3</v>
      </c>
      <c r="BR1553" s="119" t="str">
        <f t="shared" si="588"/>
        <v/>
      </c>
      <c r="BS1553" s="119" t="str">
        <f t="shared" si="589"/>
        <v/>
      </c>
      <c r="BT1553" s="140">
        <f t="shared" si="590"/>
        <v>0</v>
      </c>
      <c r="BU1553" s="119">
        <f t="shared" si="591"/>
        <v>9.0473414771813226E-3</v>
      </c>
      <c r="BV1553" s="119" t="str">
        <f t="shared" si="592"/>
        <v/>
      </c>
      <c r="BZ1553" s="136">
        <f t="shared" si="574"/>
        <v>9.7983999999999654</v>
      </c>
      <c r="CA1553" s="119">
        <f t="shared" si="572"/>
        <v>0.20028872614408505</v>
      </c>
      <c r="CB1553" s="119">
        <f t="shared" si="573"/>
        <v>3.8093497343533178E-4</v>
      </c>
      <c r="CC1553" s="119" t="str">
        <f t="shared" si="593"/>
        <v/>
      </c>
      <c r="CD1553" s="121" t="str">
        <f t="shared" si="594"/>
        <v/>
      </c>
    </row>
    <row r="1554" spans="51:82" ht="20.100000000000001" customHeight="1" x14ac:dyDescent="0.25">
      <c r="AY1554" s="134">
        <v>1525</v>
      </c>
      <c r="AZ1554" s="119">
        <f t="shared" si="575"/>
        <v>3243.7283660285002</v>
      </c>
      <c r="BA1554" s="140">
        <f t="shared" si="576"/>
        <v>2.8475119102524017E-5</v>
      </c>
      <c r="BB1554" s="140">
        <f t="shared" si="577"/>
        <v>0.98213557943718344</v>
      </c>
      <c r="BC1554" s="119">
        <f t="shared" si="578"/>
        <v>2.8475119102524017E-5</v>
      </c>
      <c r="BD1554" s="119" t="str">
        <f t="shared" si="579"/>
        <v/>
      </c>
      <c r="BE1554" s="119" t="str">
        <f t="shared" si="580"/>
        <v/>
      </c>
      <c r="BF1554" s="119">
        <f t="shared" si="581"/>
        <v>0</v>
      </c>
      <c r="BG1554" s="119">
        <f t="shared" si="582"/>
        <v>2.8475119102524017E-5</v>
      </c>
      <c r="BH1554" s="119" t="str">
        <f t="shared" si="583"/>
        <v/>
      </c>
      <c r="BM1554" s="134">
        <v>1525</v>
      </c>
      <c r="BN1554" s="119">
        <f t="shared" si="584"/>
        <v>10.295172904931853</v>
      </c>
      <c r="BO1554" s="140">
        <f t="shared" si="585"/>
        <v>8.9717338807053775E-3</v>
      </c>
      <c r="BP1554" s="140">
        <f t="shared" si="586"/>
        <v>0.98213557943718344</v>
      </c>
      <c r="BQ1554" s="119">
        <f t="shared" si="587"/>
        <v>8.9717338807053775E-3</v>
      </c>
      <c r="BR1554" s="119" t="str">
        <f t="shared" si="588"/>
        <v/>
      </c>
      <c r="BS1554" s="119" t="str">
        <f t="shared" si="589"/>
        <v/>
      </c>
      <c r="BT1554" s="140">
        <f t="shared" si="590"/>
        <v>0</v>
      </c>
      <c r="BU1554" s="119">
        <f t="shared" si="591"/>
        <v>8.9717338807053775E-3</v>
      </c>
      <c r="BV1554" s="119" t="str">
        <f t="shared" si="592"/>
        <v/>
      </c>
      <c r="BZ1554" s="136">
        <f t="shared" si="574"/>
        <v>9.8047999999999647</v>
      </c>
      <c r="CA1554" s="119">
        <f t="shared" si="572"/>
        <v>0.19990779117064972</v>
      </c>
      <c r="CB1554" s="119">
        <f t="shared" si="573"/>
        <v>3.8033807992637891E-4</v>
      </c>
      <c r="CC1554" s="119" t="str">
        <f t="shared" si="593"/>
        <v/>
      </c>
      <c r="CD1554" s="121" t="str">
        <f t="shared" si="594"/>
        <v/>
      </c>
    </row>
    <row r="1555" spans="51:82" ht="20.100000000000001" customHeight="1" x14ac:dyDescent="0.25">
      <c r="AY1555" s="134">
        <v>1526</v>
      </c>
      <c r="AZ1555" s="119">
        <f t="shared" si="575"/>
        <v>3249.9068962495066</v>
      </c>
      <c r="BA1555" s="140">
        <f t="shared" si="576"/>
        <v>2.8236704002740163E-5</v>
      </c>
      <c r="BB1555" s="140">
        <f t="shared" si="577"/>
        <v>0.98231077649513199</v>
      </c>
      <c r="BC1555" s="119">
        <f t="shared" si="578"/>
        <v>2.8236704002740163E-5</v>
      </c>
      <c r="BD1555" s="119" t="str">
        <f t="shared" si="579"/>
        <v/>
      </c>
      <c r="BE1555" s="119" t="str">
        <f t="shared" si="580"/>
        <v/>
      </c>
      <c r="BF1555" s="119">
        <f t="shared" si="581"/>
        <v>0</v>
      </c>
      <c r="BG1555" s="119">
        <f t="shared" si="582"/>
        <v>2.8236704002740163E-5</v>
      </c>
      <c r="BH1555" s="119" t="str">
        <f t="shared" si="583"/>
        <v/>
      </c>
      <c r="BM1555" s="134">
        <v>1526</v>
      </c>
      <c r="BN1555" s="119">
        <f t="shared" si="584"/>
        <v>10.314782758084107</v>
      </c>
      <c r="BO1555" s="140">
        <f t="shared" si="585"/>
        <v>8.8966157812620829E-3</v>
      </c>
      <c r="BP1555" s="140">
        <f t="shared" si="586"/>
        <v>0.98231077649513199</v>
      </c>
      <c r="BQ1555" s="119">
        <f t="shared" si="587"/>
        <v>8.8966157812620829E-3</v>
      </c>
      <c r="BR1555" s="119" t="str">
        <f t="shared" si="588"/>
        <v/>
      </c>
      <c r="BS1555" s="119" t="str">
        <f t="shared" si="589"/>
        <v/>
      </c>
      <c r="BT1555" s="140">
        <f t="shared" si="590"/>
        <v>0</v>
      </c>
      <c r="BU1555" s="119">
        <f t="shared" si="591"/>
        <v>8.8966157812620829E-3</v>
      </c>
      <c r="BV1555" s="119" t="str">
        <f t="shared" si="592"/>
        <v/>
      </c>
      <c r="BZ1555" s="136">
        <f t="shared" si="574"/>
        <v>9.8111999999999639</v>
      </c>
      <c r="CA1555" s="119">
        <f t="shared" si="572"/>
        <v>0.19952745309072334</v>
      </c>
      <c r="CB1555" s="119">
        <f t="shared" si="573"/>
        <v>3.797417174710993E-4</v>
      </c>
      <c r="CC1555" s="119" t="str">
        <f t="shared" si="593"/>
        <v/>
      </c>
      <c r="CD1555" s="121" t="str">
        <f t="shared" si="594"/>
        <v/>
      </c>
    </row>
    <row r="1556" spans="51:82" ht="20.100000000000001" customHeight="1" x14ac:dyDescent="0.25">
      <c r="AY1556" s="134">
        <v>1527</v>
      </c>
      <c r="AZ1556" s="119">
        <f t="shared" si="575"/>
        <v>3256.0854264705149</v>
      </c>
      <c r="BA1556" s="140">
        <f t="shared" si="576"/>
        <v>2.7999837092393267E-5</v>
      </c>
      <c r="BB1556" s="140">
        <f t="shared" si="577"/>
        <v>0.98248450528374232</v>
      </c>
      <c r="BC1556" s="119">
        <f t="shared" si="578"/>
        <v>2.7999837092393267E-5</v>
      </c>
      <c r="BD1556" s="119" t="str">
        <f t="shared" si="579"/>
        <v/>
      </c>
      <c r="BE1556" s="119" t="str">
        <f t="shared" si="580"/>
        <v/>
      </c>
      <c r="BF1556" s="119">
        <f t="shared" si="581"/>
        <v>0</v>
      </c>
      <c r="BG1556" s="119">
        <f t="shared" si="582"/>
        <v>2.7999837092393267E-5</v>
      </c>
      <c r="BH1556" s="119" t="str">
        <f t="shared" si="583"/>
        <v/>
      </c>
      <c r="BM1556" s="134">
        <v>1527</v>
      </c>
      <c r="BN1556" s="119">
        <f t="shared" si="584"/>
        <v>10.334392611236357</v>
      </c>
      <c r="BO1556" s="140">
        <f t="shared" si="585"/>
        <v>8.821985474111298E-3</v>
      </c>
      <c r="BP1556" s="140">
        <f t="shared" si="586"/>
        <v>0.98248450528374232</v>
      </c>
      <c r="BQ1556" s="119">
        <f t="shared" si="587"/>
        <v>8.821985474111298E-3</v>
      </c>
      <c r="BR1556" s="119" t="str">
        <f t="shared" si="588"/>
        <v/>
      </c>
      <c r="BS1556" s="119" t="str">
        <f t="shared" si="589"/>
        <v/>
      </c>
      <c r="BT1556" s="140">
        <f t="shared" si="590"/>
        <v>0</v>
      </c>
      <c r="BU1556" s="119">
        <f t="shared" si="591"/>
        <v>8.821985474111298E-3</v>
      </c>
      <c r="BV1556" s="119" t="str">
        <f t="shared" si="592"/>
        <v/>
      </c>
      <c r="BZ1556" s="136">
        <f t="shared" si="574"/>
        <v>9.8175999999999632</v>
      </c>
      <c r="CA1556" s="119">
        <f t="shared" si="572"/>
        <v>0.19914771137325224</v>
      </c>
      <c r="CB1556" s="119">
        <f t="shared" si="573"/>
        <v>3.7914588703102936E-4</v>
      </c>
      <c r="CC1556" s="119" t="str">
        <f t="shared" si="593"/>
        <v/>
      </c>
      <c r="CD1556" s="121" t="str">
        <f t="shared" si="594"/>
        <v/>
      </c>
    </row>
    <row r="1557" spans="51:82" ht="20.100000000000001" customHeight="1" x14ac:dyDescent="0.25">
      <c r="AY1557" s="134">
        <v>1528</v>
      </c>
      <c r="AZ1557" s="119">
        <f t="shared" si="575"/>
        <v>3262.2639566915213</v>
      </c>
      <c r="BA1557" s="140">
        <f t="shared" si="576"/>
        <v>2.7764512932203416E-5</v>
      </c>
      <c r="BB1557" s="140">
        <f t="shared" si="577"/>
        <v>0.98265677535176066</v>
      </c>
      <c r="BC1557" s="119">
        <f t="shared" si="578"/>
        <v>2.7764512932203416E-5</v>
      </c>
      <c r="BD1557" s="119" t="str">
        <f t="shared" si="579"/>
        <v/>
      </c>
      <c r="BE1557" s="119" t="str">
        <f t="shared" si="580"/>
        <v/>
      </c>
      <c r="BF1557" s="119">
        <f t="shared" si="581"/>
        <v>0</v>
      </c>
      <c r="BG1557" s="119">
        <f t="shared" si="582"/>
        <v>2.7764512932203416E-5</v>
      </c>
      <c r="BH1557" s="119" t="str">
        <f t="shared" si="583"/>
        <v/>
      </c>
      <c r="BM1557" s="134">
        <v>1528</v>
      </c>
      <c r="BN1557" s="119">
        <f t="shared" si="584"/>
        <v>10.354002464388607</v>
      </c>
      <c r="BO1557" s="140">
        <f t="shared" si="585"/>
        <v>8.7478412454841149E-3</v>
      </c>
      <c r="BP1557" s="140">
        <f t="shared" si="586"/>
        <v>0.98265677535176066</v>
      </c>
      <c r="BQ1557" s="119">
        <f t="shared" si="587"/>
        <v>8.7478412454841149E-3</v>
      </c>
      <c r="BR1557" s="119" t="str">
        <f t="shared" si="588"/>
        <v/>
      </c>
      <c r="BS1557" s="119" t="str">
        <f t="shared" si="589"/>
        <v/>
      </c>
      <c r="BT1557" s="140">
        <f t="shared" si="590"/>
        <v>0</v>
      </c>
      <c r="BU1557" s="119">
        <f t="shared" si="591"/>
        <v>8.7478412454841149E-3</v>
      </c>
      <c r="BV1557" s="119" t="str">
        <f t="shared" si="592"/>
        <v/>
      </c>
      <c r="BZ1557" s="136">
        <f t="shared" si="574"/>
        <v>9.8239999999999625</v>
      </c>
      <c r="CA1557" s="119">
        <f t="shared" si="572"/>
        <v>0.19876856548622121</v>
      </c>
      <c r="CB1557" s="119">
        <f t="shared" si="573"/>
        <v>3.7855058956193233E-4</v>
      </c>
      <c r="CC1557" s="119" t="str">
        <f t="shared" si="593"/>
        <v/>
      </c>
      <c r="CD1557" s="121" t="str">
        <f t="shared" si="594"/>
        <v/>
      </c>
    </row>
    <row r="1558" spans="51:82" ht="20.100000000000001" customHeight="1" x14ac:dyDescent="0.25">
      <c r="AY1558" s="134">
        <v>1529</v>
      </c>
      <c r="AZ1558" s="119">
        <f t="shared" si="575"/>
        <v>3268.4424869125278</v>
      </c>
      <c r="BA1558" s="140">
        <f t="shared" si="576"/>
        <v>2.7530726054821448E-5</v>
      </c>
      <c r="BB1558" s="140">
        <f t="shared" si="577"/>
        <v>0.98282759621423987</v>
      </c>
      <c r="BC1558" s="119">
        <f t="shared" si="578"/>
        <v>2.7530726054821448E-5</v>
      </c>
      <c r="BD1558" s="119" t="str">
        <f t="shared" si="579"/>
        <v/>
      </c>
      <c r="BE1558" s="119" t="str">
        <f t="shared" si="580"/>
        <v/>
      </c>
      <c r="BF1558" s="119">
        <f t="shared" si="581"/>
        <v>0</v>
      </c>
      <c r="BG1558" s="119">
        <f t="shared" si="582"/>
        <v>2.7530726054821448E-5</v>
      </c>
      <c r="BH1558" s="119" t="str">
        <f t="shared" si="583"/>
        <v/>
      </c>
      <c r="BM1558" s="134">
        <v>1529</v>
      </c>
      <c r="BN1558" s="119">
        <f t="shared" si="584"/>
        <v>10.373612317540861</v>
      </c>
      <c r="BO1558" s="140">
        <f t="shared" si="585"/>
        <v>8.6741813727678526E-3</v>
      </c>
      <c r="BP1558" s="140">
        <f t="shared" si="586"/>
        <v>0.98282759621423987</v>
      </c>
      <c r="BQ1558" s="119">
        <f t="shared" si="587"/>
        <v>8.6741813727678526E-3</v>
      </c>
      <c r="BR1558" s="119" t="str">
        <f t="shared" si="588"/>
        <v/>
      </c>
      <c r="BS1558" s="119" t="str">
        <f t="shared" si="589"/>
        <v/>
      </c>
      <c r="BT1558" s="140">
        <f t="shared" si="590"/>
        <v>0</v>
      </c>
      <c r="BU1558" s="119">
        <f t="shared" si="591"/>
        <v>8.6741813727678526E-3</v>
      </c>
      <c r="BV1558" s="119" t="str">
        <f t="shared" si="592"/>
        <v/>
      </c>
      <c r="BZ1558" s="136">
        <f t="shared" si="574"/>
        <v>9.8303999999999618</v>
      </c>
      <c r="CA1558" s="119">
        <f t="shared" si="572"/>
        <v>0.19839001489665928</v>
      </c>
      <c r="CB1558" s="119">
        <f t="shared" si="573"/>
        <v>3.7795582601257705E-4</v>
      </c>
      <c r="CC1558" s="119" t="str">
        <f t="shared" si="593"/>
        <v/>
      </c>
      <c r="CD1558" s="121" t="str">
        <f t="shared" si="594"/>
        <v/>
      </c>
    </row>
    <row r="1559" spans="51:82" ht="20.100000000000001" customHeight="1" x14ac:dyDescent="0.25">
      <c r="AY1559" s="134">
        <v>1530</v>
      </c>
      <c r="AZ1559" s="119">
        <f t="shared" si="575"/>
        <v>3274.6210171335342</v>
      </c>
      <c r="BA1559" s="140">
        <f t="shared" si="576"/>
        <v>2.7298470965413639E-5</v>
      </c>
      <c r="BB1559" s="140">
        <f t="shared" si="577"/>
        <v>0.98299697735236724</v>
      </c>
      <c r="BC1559" s="119">
        <f t="shared" si="578"/>
        <v>2.7298470965413639E-5</v>
      </c>
      <c r="BD1559" s="119" t="str">
        <f t="shared" si="579"/>
        <v/>
      </c>
      <c r="BE1559" s="119" t="str">
        <f t="shared" si="580"/>
        <v/>
      </c>
      <c r="BF1559" s="119">
        <f t="shared" si="581"/>
        <v>0</v>
      </c>
      <c r="BG1559" s="119">
        <f t="shared" si="582"/>
        <v>2.7298470965413639E-5</v>
      </c>
      <c r="BH1559" s="119" t="str">
        <f t="shared" si="583"/>
        <v/>
      </c>
      <c r="BM1559" s="134">
        <v>1530</v>
      </c>
      <c r="BN1559" s="119">
        <f t="shared" si="584"/>
        <v>10.393222170693111</v>
      </c>
      <c r="BO1559" s="140">
        <f t="shared" si="585"/>
        <v>8.6010041246901928E-3</v>
      </c>
      <c r="BP1559" s="140">
        <f t="shared" si="586"/>
        <v>0.98299697735236724</v>
      </c>
      <c r="BQ1559" s="119">
        <f t="shared" si="587"/>
        <v>8.6010041246901928E-3</v>
      </c>
      <c r="BR1559" s="119" t="str">
        <f t="shared" si="588"/>
        <v/>
      </c>
      <c r="BS1559" s="119" t="str">
        <f t="shared" si="589"/>
        <v/>
      </c>
      <c r="BT1559" s="140">
        <f t="shared" si="590"/>
        <v>0</v>
      </c>
      <c r="BU1559" s="119">
        <f t="shared" si="591"/>
        <v>8.6010041246901928E-3</v>
      </c>
      <c r="BV1559" s="119" t="str">
        <f t="shared" si="592"/>
        <v/>
      </c>
      <c r="BZ1559" s="136">
        <f t="shared" si="574"/>
        <v>9.8367999999999611</v>
      </c>
      <c r="CA1559" s="119">
        <f t="shared" ref="CA1559:CA1622" si="595">_xlfn.CHISQ.DIST.RT(BZ1559,7)</f>
        <v>0.1980120590706467</v>
      </c>
      <c r="CB1559" s="119">
        <f t="shared" ref="CB1559:CB1622" si="596">CA1559-CA1560</f>
        <v>3.7736159732515429E-4</v>
      </c>
      <c r="CC1559" s="119" t="str">
        <f t="shared" si="593"/>
        <v/>
      </c>
      <c r="CD1559" s="121" t="str">
        <f t="shared" si="594"/>
        <v/>
      </c>
    </row>
    <row r="1560" spans="51:82" ht="20.100000000000001" customHeight="1" x14ac:dyDescent="0.25">
      <c r="AY1560" s="134">
        <v>1531</v>
      </c>
      <c r="AZ1560" s="119">
        <f t="shared" si="575"/>
        <v>3280.7995473545407</v>
      </c>
      <c r="BA1560" s="140">
        <f t="shared" si="576"/>
        <v>2.7067742142243273E-5</v>
      </c>
      <c r="BB1560" s="140">
        <f t="shared" si="577"/>
        <v>0.98316492821329649</v>
      </c>
      <c r="BC1560" s="119">
        <f t="shared" si="578"/>
        <v>2.7067742142243273E-5</v>
      </c>
      <c r="BD1560" s="119" t="str">
        <f t="shared" si="579"/>
        <v/>
      </c>
      <c r="BE1560" s="119" t="str">
        <f t="shared" si="580"/>
        <v/>
      </c>
      <c r="BF1560" s="119">
        <f t="shared" si="581"/>
        <v>0</v>
      </c>
      <c r="BG1560" s="119">
        <f t="shared" si="582"/>
        <v>2.7067742142243273E-5</v>
      </c>
      <c r="BH1560" s="119" t="str">
        <f t="shared" si="583"/>
        <v/>
      </c>
      <c r="BM1560" s="134">
        <v>1531</v>
      </c>
      <c r="BN1560" s="119">
        <f t="shared" si="584"/>
        <v>10.412832023845361</v>
      </c>
      <c r="BO1560" s="140">
        <f t="shared" si="585"/>
        <v>8.5283077615023965E-3</v>
      </c>
      <c r="BP1560" s="140">
        <f t="shared" si="586"/>
        <v>0.98316492821329649</v>
      </c>
      <c r="BQ1560" s="119">
        <f t="shared" si="587"/>
        <v>8.5283077615023965E-3</v>
      </c>
      <c r="BR1560" s="119" t="str">
        <f t="shared" si="588"/>
        <v/>
      </c>
      <c r="BS1560" s="119" t="str">
        <f t="shared" si="589"/>
        <v/>
      </c>
      <c r="BT1560" s="140">
        <f t="shared" si="590"/>
        <v>0</v>
      </c>
      <c r="BU1560" s="119">
        <f t="shared" si="591"/>
        <v>8.5283077615023965E-3</v>
      </c>
      <c r="BV1560" s="119" t="str">
        <f t="shared" si="592"/>
        <v/>
      </c>
      <c r="BZ1560" s="136">
        <f t="shared" si="574"/>
        <v>9.8431999999999604</v>
      </c>
      <c r="CA1560" s="119">
        <f t="shared" si="595"/>
        <v>0.19763469747332155</v>
      </c>
      <c r="CB1560" s="119">
        <f t="shared" si="596"/>
        <v>3.767679044348049E-4</v>
      </c>
      <c r="CC1560" s="119" t="str">
        <f t="shared" si="593"/>
        <v/>
      </c>
      <c r="CD1560" s="121" t="str">
        <f t="shared" si="594"/>
        <v/>
      </c>
    </row>
    <row r="1561" spans="51:82" ht="20.100000000000001" customHeight="1" x14ac:dyDescent="0.25">
      <c r="AY1561" s="134">
        <v>1532</v>
      </c>
      <c r="AZ1561" s="119">
        <f t="shared" si="575"/>
        <v>3286.9780775755471</v>
      </c>
      <c r="BA1561" s="140">
        <f t="shared" si="576"/>
        <v>2.6838534037249362E-5</v>
      </c>
      <c r="BB1561" s="140">
        <f t="shared" si="577"/>
        <v>0.98333145820998391</v>
      </c>
      <c r="BC1561" s="119">
        <f t="shared" si="578"/>
        <v>2.6838534037249362E-5</v>
      </c>
      <c r="BD1561" s="119" t="str">
        <f t="shared" si="579"/>
        <v/>
      </c>
      <c r="BE1561" s="119" t="str">
        <f t="shared" si="580"/>
        <v/>
      </c>
      <c r="BF1561" s="119">
        <f t="shared" si="581"/>
        <v>0</v>
      </c>
      <c r="BG1561" s="119">
        <f t="shared" si="582"/>
        <v>2.6838534037249362E-5</v>
      </c>
      <c r="BH1561" s="119" t="str">
        <f t="shared" si="583"/>
        <v/>
      </c>
      <c r="BM1561" s="134">
        <v>1532</v>
      </c>
      <c r="BN1561" s="119">
        <f t="shared" si="584"/>
        <v>10.432441876997611</v>
      </c>
      <c r="BO1561" s="140">
        <f t="shared" si="585"/>
        <v>8.4560905351616644E-3</v>
      </c>
      <c r="BP1561" s="140">
        <f t="shared" si="586"/>
        <v>0.98333145820998391</v>
      </c>
      <c r="BQ1561" s="119">
        <f t="shared" si="587"/>
        <v>8.4560905351616644E-3</v>
      </c>
      <c r="BR1561" s="119" t="str">
        <f t="shared" si="588"/>
        <v/>
      </c>
      <c r="BS1561" s="119" t="str">
        <f t="shared" si="589"/>
        <v/>
      </c>
      <c r="BT1561" s="140">
        <f t="shared" si="590"/>
        <v>0</v>
      </c>
      <c r="BU1561" s="119">
        <f t="shared" si="591"/>
        <v>8.4560905351616644E-3</v>
      </c>
      <c r="BV1561" s="119" t="str">
        <f t="shared" si="592"/>
        <v/>
      </c>
      <c r="BZ1561" s="136">
        <f t="shared" ref="BZ1561:BZ1624" si="597">BZ1560+$CC$19</f>
        <v>9.8495999999999597</v>
      </c>
      <c r="CA1561" s="119">
        <f t="shared" si="595"/>
        <v>0.19725792956888674</v>
      </c>
      <c r="CB1561" s="119">
        <f t="shared" si="596"/>
        <v>3.7617474827067454E-4</v>
      </c>
      <c r="CC1561" s="119" t="str">
        <f t="shared" si="593"/>
        <v/>
      </c>
      <c r="CD1561" s="121" t="str">
        <f t="shared" si="594"/>
        <v/>
      </c>
    </row>
    <row r="1562" spans="51:82" ht="20.100000000000001" customHeight="1" x14ac:dyDescent="0.25">
      <c r="AY1562" s="134">
        <v>1533</v>
      </c>
      <c r="AZ1562" s="119">
        <f t="shared" si="575"/>
        <v>3293.1566077965535</v>
      </c>
      <c r="BA1562" s="140">
        <f t="shared" si="576"/>
        <v>2.6610841076622849E-5</v>
      </c>
      <c r="BB1562" s="140">
        <f t="shared" si="577"/>
        <v>0.98349657672102664</v>
      </c>
      <c r="BC1562" s="119">
        <f t="shared" si="578"/>
        <v>2.6610841076622849E-5</v>
      </c>
      <c r="BD1562" s="119" t="str">
        <f t="shared" si="579"/>
        <v/>
      </c>
      <c r="BE1562" s="119" t="str">
        <f t="shared" si="580"/>
        <v/>
      </c>
      <c r="BF1562" s="119">
        <f t="shared" si="581"/>
        <v>0</v>
      </c>
      <c r="BG1562" s="119">
        <f t="shared" si="582"/>
        <v>2.6610841076622849E-5</v>
      </c>
      <c r="BH1562" s="119" t="str">
        <f t="shared" si="583"/>
        <v/>
      </c>
      <c r="BM1562" s="134">
        <v>1533</v>
      </c>
      <c r="BN1562" s="119">
        <f t="shared" si="584"/>
        <v>10.452051730149865</v>
      </c>
      <c r="BO1562" s="140">
        <f t="shared" si="585"/>
        <v>8.3843506895126957E-3</v>
      </c>
      <c r="BP1562" s="140">
        <f t="shared" si="586"/>
        <v>0.98349657672102675</v>
      </c>
      <c r="BQ1562" s="119">
        <f t="shared" si="587"/>
        <v>8.3843506895126957E-3</v>
      </c>
      <c r="BR1562" s="119" t="str">
        <f t="shared" si="588"/>
        <v/>
      </c>
      <c r="BS1562" s="119" t="str">
        <f t="shared" si="589"/>
        <v/>
      </c>
      <c r="BT1562" s="140">
        <f t="shared" si="590"/>
        <v>0</v>
      </c>
      <c r="BU1562" s="119">
        <f t="shared" si="591"/>
        <v>8.3843506895126957E-3</v>
      </c>
      <c r="BV1562" s="119" t="str">
        <f t="shared" si="592"/>
        <v/>
      </c>
      <c r="BZ1562" s="136">
        <f t="shared" si="597"/>
        <v>9.855999999999959</v>
      </c>
      <c r="CA1562" s="119">
        <f t="shared" si="595"/>
        <v>0.19688175482061607</v>
      </c>
      <c r="CB1562" s="119">
        <f t="shared" si="596"/>
        <v>3.7558212975469241E-4</v>
      </c>
      <c r="CC1562" s="119" t="str">
        <f t="shared" si="593"/>
        <v/>
      </c>
      <c r="CD1562" s="121" t="str">
        <f t="shared" si="594"/>
        <v/>
      </c>
    </row>
    <row r="1563" spans="51:82" ht="20.100000000000001" customHeight="1" x14ac:dyDescent="0.25">
      <c r="AY1563" s="134">
        <v>1534</v>
      </c>
      <c r="AZ1563" s="119">
        <f t="shared" si="575"/>
        <v>3299.33513801756</v>
      </c>
      <c r="BA1563" s="140">
        <f t="shared" si="576"/>
        <v>2.638465766137984E-5</v>
      </c>
      <c r="BB1563" s="140">
        <f t="shared" si="577"/>
        <v>0.98366029309050618</v>
      </c>
      <c r="BC1563" s="119">
        <f t="shared" si="578"/>
        <v>2.638465766137984E-5</v>
      </c>
      <c r="BD1563" s="119" t="str">
        <f t="shared" si="579"/>
        <v/>
      </c>
      <c r="BE1563" s="119" t="str">
        <f t="shared" si="580"/>
        <v/>
      </c>
      <c r="BF1563" s="119">
        <f t="shared" si="581"/>
        <v>0</v>
      </c>
      <c r="BG1563" s="119">
        <f t="shared" si="582"/>
        <v>2.638465766137984E-5</v>
      </c>
      <c r="BH1563" s="119" t="str">
        <f t="shared" si="583"/>
        <v/>
      </c>
      <c r="BM1563" s="134">
        <v>1534</v>
      </c>
      <c r="BN1563" s="119">
        <f t="shared" si="584"/>
        <v>10.471661583302115</v>
      </c>
      <c r="BO1563" s="140">
        <f t="shared" si="585"/>
        <v>8.3130864604682685E-3</v>
      </c>
      <c r="BP1563" s="140">
        <f t="shared" si="586"/>
        <v>0.98366029309050618</v>
      </c>
      <c r="BQ1563" s="119">
        <f t="shared" si="587"/>
        <v>8.3130864604682685E-3</v>
      </c>
      <c r="BR1563" s="119" t="str">
        <f t="shared" si="588"/>
        <v/>
      </c>
      <c r="BS1563" s="119" t="str">
        <f t="shared" si="589"/>
        <v/>
      </c>
      <c r="BT1563" s="140">
        <f t="shared" si="590"/>
        <v>0</v>
      </c>
      <c r="BU1563" s="119">
        <f t="shared" si="591"/>
        <v>8.3130864604682685E-3</v>
      </c>
      <c r="BV1563" s="119" t="str">
        <f t="shared" si="592"/>
        <v/>
      </c>
      <c r="BZ1563" s="136">
        <f t="shared" si="597"/>
        <v>9.8623999999999583</v>
      </c>
      <c r="CA1563" s="119">
        <f t="shared" si="595"/>
        <v>0.19650617269086137</v>
      </c>
      <c r="CB1563" s="119">
        <f t="shared" si="596"/>
        <v>3.7499004980223738E-4</v>
      </c>
      <c r="CC1563" s="119" t="str">
        <f t="shared" si="593"/>
        <v/>
      </c>
      <c r="CD1563" s="121" t="str">
        <f t="shared" si="594"/>
        <v/>
      </c>
    </row>
    <row r="1564" spans="51:82" ht="20.100000000000001" customHeight="1" x14ac:dyDescent="0.25">
      <c r="AY1564" s="134">
        <v>1535</v>
      </c>
      <c r="AZ1564" s="119">
        <f t="shared" si="575"/>
        <v>3305.5136682385682</v>
      </c>
      <c r="BA1564" s="140">
        <f t="shared" si="576"/>
        <v>2.6159978167931756E-5</v>
      </c>
      <c r="BB1564" s="140">
        <f t="shared" si="577"/>
        <v>0.98382261662783388</v>
      </c>
      <c r="BC1564" s="119">
        <f t="shared" si="578"/>
        <v>2.6159978167931756E-5</v>
      </c>
      <c r="BD1564" s="119" t="str">
        <f t="shared" si="579"/>
        <v/>
      </c>
      <c r="BE1564" s="119" t="str">
        <f t="shared" si="580"/>
        <v/>
      </c>
      <c r="BF1564" s="119">
        <f t="shared" si="581"/>
        <v>0</v>
      </c>
      <c r="BG1564" s="119">
        <f t="shared" si="582"/>
        <v>2.6159978167931756E-5</v>
      </c>
      <c r="BH1564" s="119" t="str">
        <f t="shared" si="583"/>
        <v/>
      </c>
      <c r="BM1564" s="134">
        <v>1535</v>
      </c>
      <c r="BN1564" s="119">
        <f t="shared" si="584"/>
        <v>10.491271436454365</v>
      </c>
      <c r="BO1564" s="140">
        <f t="shared" si="585"/>
        <v>8.2422960761889541E-3</v>
      </c>
      <c r="BP1564" s="140">
        <f t="shared" si="586"/>
        <v>0.98382261662783388</v>
      </c>
      <c r="BQ1564" s="119">
        <f t="shared" si="587"/>
        <v>8.2422960761889541E-3</v>
      </c>
      <c r="BR1564" s="119" t="str">
        <f t="shared" si="588"/>
        <v/>
      </c>
      <c r="BS1564" s="119" t="str">
        <f t="shared" si="589"/>
        <v/>
      </c>
      <c r="BT1564" s="140">
        <f t="shared" si="590"/>
        <v>0</v>
      </c>
      <c r="BU1564" s="119">
        <f t="shared" si="591"/>
        <v>8.2422960761889541E-3</v>
      </c>
      <c r="BV1564" s="119" t="str">
        <f t="shared" si="592"/>
        <v/>
      </c>
      <c r="BZ1564" s="136">
        <f t="shared" si="597"/>
        <v>9.8687999999999576</v>
      </c>
      <c r="CA1564" s="119">
        <f t="shared" si="595"/>
        <v>0.19613118264105914</v>
      </c>
      <c r="CB1564" s="119">
        <f t="shared" si="596"/>
        <v>3.7439850932308172E-4</v>
      </c>
      <c r="CC1564" s="119" t="str">
        <f t="shared" si="593"/>
        <v/>
      </c>
      <c r="CD1564" s="121" t="str">
        <f t="shared" si="594"/>
        <v/>
      </c>
    </row>
    <row r="1565" spans="51:82" ht="20.100000000000001" customHeight="1" x14ac:dyDescent="0.25">
      <c r="AY1565" s="134">
        <v>1536</v>
      </c>
      <c r="AZ1565" s="119">
        <f t="shared" ref="AZ1565:AZ1628" si="598">$AZ$23+(AY1565*$AZ$26)</f>
        <v>3311.6921984595747</v>
      </c>
      <c r="BA1565" s="140">
        <f t="shared" ref="BA1565:BA1628" si="599">_xlfn.NORM.DIST($AZ1565,$AZ$20,$AZ$21,0)</f>
        <v>2.5936796948653375E-5</v>
      </c>
      <c r="BB1565" s="140">
        <f t="shared" ref="BB1565:BB1628" si="600">_xlfn.NORM.DIST($AZ1565,$AZ$20,$AZ$21,1)</f>
        <v>0.9839835566076014</v>
      </c>
      <c r="BC1565" s="119">
        <f t="shared" ref="BC1565:BC1628" si="601">IF(OR(BB1565&lt;$BD$25,BB1565&gt;$BD$26),BA1565,"")</f>
        <v>2.5936796948653375E-5</v>
      </c>
      <c r="BD1565" s="119" t="str">
        <f t="shared" ref="BD1565:BD1628" si="602">IF(AND(BB1565&gt;$BD$25,BB1565&lt;$BD$26),BA1565,"")</f>
        <v/>
      </c>
      <c r="BE1565" s="119" t="str">
        <f t="shared" ref="BE1565:BE1628" si="603">IF(BA1565=MAX($BA$29:$BA$2029),BA1565,"")</f>
        <v/>
      </c>
      <c r="BF1565" s="119">
        <f t="shared" ref="BF1565:BF1628" si="604">_xlfn.NORM.DIST(AZ1565,$BD$21,$BD$22,0)</f>
        <v>0</v>
      </c>
      <c r="BG1565" s="119">
        <f t="shared" ref="BG1565:BG1628" si="605">IF(BF1565=MAX($BF$29:$BF$2029),BA1565,"")</f>
        <v>2.5936796948653375E-5</v>
      </c>
      <c r="BH1565" s="119" t="str">
        <f t="shared" ref="BH1565:BH1628" si="606">IF(BG1565=MIN($BG$29:$BG$2029),BG1565,"")</f>
        <v/>
      </c>
      <c r="BM1565" s="134">
        <v>1536</v>
      </c>
      <c r="BN1565" s="119">
        <f t="shared" ref="BN1565:BN1628" si="607">$BN$23+(BM1565*$BN$26)</f>
        <v>10.510881289606615</v>
      </c>
      <c r="BO1565" s="140">
        <f t="shared" ref="BO1565:BO1628" si="608">_xlfn.NORM.DIST(BN1565,BN$20,BN$21,0)</f>
        <v>8.1719777572618942E-3</v>
      </c>
      <c r="BP1565" s="140">
        <f t="shared" ref="BP1565:BP1628" si="609">_xlfn.NORM.DIST(BN1565,BN$20,BN$21,1)</f>
        <v>0.9839835566076014</v>
      </c>
      <c r="BQ1565" s="119">
        <f t="shared" ref="BQ1565:BQ1628" si="610">IF(OR(BP1565&lt;$BR$25,BP1565&gt;$BR$26),BO1565,"")</f>
        <v>8.1719777572618942E-3</v>
      </c>
      <c r="BR1565" s="119" t="str">
        <f t="shared" ref="BR1565:BR1628" si="611">IF(AND(BP1565&gt;$BR$25,BP1565&lt;$BR$26),BO1565,"")</f>
        <v/>
      </c>
      <c r="BS1565" s="119" t="str">
        <f t="shared" ref="BS1565:BS1628" si="612">IF(BO1565=MAX($BO$29:$BO$2029),BO1565,"")</f>
        <v/>
      </c>
      <c r="BT1565" s="140">
        <f t="shared" ref="BT1565:BT1628" si="613">_xlfn.NORM.DIST(BN1565,$BR$21,$BR$22,0)</f>
        <v>0</v>
      </c>
      <c r="BU1565" s="119">
        <f t="shared" ref="BU1565:BU1628" si="614">IF(BT1565=MAX($BT$29:$BT$2029),BO1565,"")</f>
        <v>8.1719777572618942E-3</v>
      </c>
      <c r="BV1565" s="119" t="str">
        <f t="shared" ref="BV1565:BV1628" si="615">IF(BU1565=MIN($BU$29:$BU$2029),BU1565,"")</f>
        <v/>
      </c>
      <c r="BZ1565" s="136">
        <f t="shared" si="597"/>
        <v>9.8751999999999569</v>
      </c>
      <c r="CA1565" s="119">
        <f t="shared" si="595"/>
        <v>0.19575678413173606</v>
      </c>
      <c r="CB1565" s="119">
        <f t="shared" si="596"/>
        <v>3.7380750921919836E-4</v>
      </c>
      <c r="CC1565" s="119" t="str">
        <f t="shared" si="593"/>
        <v/>
      </c>
      <c r="CD1565" s="121" t="str">
        <f t="shared" si="594"/>
        <v/>
      </c>
    </row>
    <row r="1566" spans="51:82" ht="20.100000000000001" customHeight="1" x14ac:dyDescent="0.25">
      <c r="AY1566" s="134">
        <v>1537</v>
      </c>
      <c r="AZ1566" s="119">
        <f t="shared" si="598"/>
        <v>3317.8707286805811</v>
      </c>
      <c r="BA1566" s="140">
        <f t="shared" si="599"/>
        <v>2.5715108332446729E-5</v>
      </c>
      <c r="BB1566" s="140">
        <f t="shared" si="600"/>
        <v>0.98414312226943323</v>
      </c>
      <c r="BC1566" s="119">
        <f t="shared" si="601"/>
        <v>2.5715108332446729E-5</v>
      </c>
      <c r="BD1566" s="119" t="str">
        <f t="shared" si="602"/>
        <v/>
      </c>
      <c r="BE1566" s="119" t="str">
        <f t="shared" si="603"/>
        <v/>
      </c>
      <c r="BF1566" s="119">
        <f t="shared" si="604"/>
        <v>0</v>
      </c>
      <c r="BG1566" s="119">
        <f t="shared" si="605"/>
        <v>2.5715108332446729E-5</v>
      </c>
      <c r="BH1566" s="119" t="str">
        <f t="shared" si="606"/>
        <v/>
      </c>
      <c r="BM1566" s="134">
        <v>1537</v>
      </c>
      <c r="BN1566" s="119">
        <f t="shared" si="607"/>
        <v>10.530491142758869</v>
      </c>
      <c r="BO1566" s="140">
        <f t="shared" si="608"/>
        <v>8.1021297168787469E-3</v>
      </c>
      <c r="BP1566" s="140">
        <f t="shared" si="609"/>
        <v>0.98414312226943335</v>
      </c>
      <c r="BQ1566" s="119">
        <f t="shared" si="610"/>
        <v>8.1021297168787469E-3</v>
      </c>
      <c r="BR1566" s="119" t="str">
        <f t="shared" si="611"/>
        <v/>
      </c>
      <c r="BS1566" s="119" t="str">
        <f t="shared" si="612"/>
        <v/>
      </c>
      <c r="BT1566" s="140">
        <f t="shared" si="613"/>
        <v>0</v>
      </c>
      <c r="BU1566" s="119">
        <f t="shared" si="614"/>
        <v>8.1021297168787469E-3</v>
      </c>
      <c r="BV1566" s="119" t="str">
        <f t="shared" si="615"/>
        <v/>
      </c>
      <c r="BZ1566" s="136">
        <f t="shared" si="597"/>
        <v>9.8815999999999562</v>
      </c>
      <c r="CA1566" s="119">
        <f t="shared" si="595"/>
        <v>0.19538297662251686</v>
      </c>
      <c r="CB1566" s="119">
        <f t="shared" si="596"/>
        <v>3.7321705038617647E-4</v>
      </c>
      <c r="CC1566" s="119" t="str">
        <f t="shared" si="593"/>
        <v/>
      </c>
      <c r="CD1566" s="121" t="str">
        <f t="shared" si="594"/>
        <v/>
      </c>
    </row>
    <row r="1567" spans="51:82" ht="20.100000000000001" customHeight="1" x14ac:dyDescent="0.25">
      <c r="AY1567" s="134">
        <v>1538</v>
      </c>
      <c r="AZ1567" s="119">
        <f t="shared" si="598"/>
        <v>3324.0492589015876</v>
      </c>
      <c r="BA1567" s="140">
        <f t="shared" si="599"/>
        <v>2.5494906625303261E-5</v>
      </c>
      <c r="BB1567" s="140">
        <f t="shared" si="600"/>
        <v>0.9843013228178441</v>
      </c>
      <c r="BC1567" s="119">
        <f t="shared" si="601"/>
        <v>2.5494906625303261E-5</v>
      </c>
      <c r="BD1567" s="119" t="str">
        <f t="shared" si="602"/>
        <v/>
      </c>
      <c r="BE1567" s="119" t="str">
        <f t="shared" si="603"/>
        <v/>
      </c>
      <c r="BF1567" s="119">
        <f t="shared" si="604"/>
        <v>0</v>
      </c>
      <c r="BG1567" s="119">
        <f t="shared" si="605"/>
        <v>2.5494906625303261E-5</v>
      </c>
      <c r="BH1567" s="119" t="str">
        <f t="shared" si="606"/>
        <v/>
      </c>
      <c r="BM1567" s="134">
        <v>1538</v>
      </c>
      <c r="BN1567" s="119">
        <f t="shared" si="607"/>
        <v>10.550100995911119</v>
      </c>
      <c r="BO1567" s="140">
        <f t="shared" si="608"/>
        <v>8.0327501610126147E-3</v>
      </c>
      <c r="BP1567" s="140">
        <f t="shared" si="609"/>
        <v>0.9843013228178441</v>
      </c>
      <c r="BQ1567" s="119">
        <f t="shared" si="610"/>
        <v>8.0327501610126147E-3</v>
      </c>
      <c r="BR1567" s="119" t="str">
        <f t="shared" si="611"/>
        <v/>
      </c>
      <c r="BS1567" s="119" t="str">
        <f t="shared" si="612"/>
        <v/>
      </c>
      <c r="BT1567" s="140">
        <f t="shared" si="613"/>
        <v>0</v>
      </c>
      <c r="BU1567" s="119">
        <f t="shared" si="614"/>
        <v>8.0327501610126147E-3</v>
      </c>
      <c r="BV1567" s="119" t="str">
        <f t="shared" si="615"/>
        <v/>
      </c>
      <c r="BZ1567" s="136">
        <f t="shared" si="597"/>
        <v>9.8879999999999555</v>
      </c>
      <c r="CA1567" s="119">
        <f t="shared" si="595"/>
        <v>0.19500975957213068</v>
      </c>
      <c r="CB1567" s="119">
        <f t="shared" si="596"/>
        <v>3.7262713371438716E-4</v>
      </c>
      <c r="CC1567" s="119" t="str">
        <f t="shared" si="593"/>
        <v/>
      </c>
      <c r="CD1567" s="121" t="str">
        <f t="shared" si="594"/>
        <v/>
      </c>
    </row>
    <row r="1568" spans="51:82" ht="20.100000000000001" customHeight="1" x14ac:dyDescent="0.25">
      <c r="AY1568" s="134">
        <v>1539</v>
      </c>
      <c r="AZ1568" s="119">
        <f t="shared" si="598"/>
        <v>3330.227789122594</v>
      </c>
      <c r="BA1568" s="140">
        <f t="shared" si="599"/>
        <v>2.52761861108623E-5</v>
      </c>
      <c r="BB1568" s="140">
        <f t="shared" si="600"/>
        <v>0.98445816742209846</v>
      </c>
      <c r="BC1568" s="119">
        <f t="shared" si="601"/>
        <v>2.52761861108623E-5</v>
      </c>
      <c r="BD1568" s="119" t="str">
        <f t="shared" si="602"/>
        <v/>
      </c>
      <c r="BE1568" s="119" t="str">
        <f t="shared" si="603"/>
        <v/>
      </c>
      <c r="BF1568" s="119">
        <f t="shared" si="604"/>
        <v>0</v>
      </c>
      <c r="BG1568" s="119">
        <f t="shared" si="605"/>
        <v>2.52761861108623E-5</v>
      </c>
      <c r="BH1568" s="119" t="str">
        <f t="shared" si="606"/>
        <v/>
      </c>
      <c r="BM1568" s="134">
        <v>1539</v>
      </c>
      <c r="BN1568" s="119">
        <f t="shared" si="607"/>
        <v>10.56971084906337</v>
      </c>
      <c r="BO1568" s="140">
        <f t="shared" si="608"/>
        <v>7.9638372885940667E-3</v>
      </c>
      <c r="BP1568" s="140">
        <f t="shared" si="609"/>
        <v>0.98445816742209846</v>
      </c>
      <c r="BQ1568" s="119">
        <f t="shared" si="610"/>
        <v>7.9638372885940667E-3</v>
      </c>
      <c r="BR1568" s="119" t="str">
        <f t="shared" si="611"/>
        <v/>
      </c>
      <c r="BS1568" s="119" t="str">
        <f t="shared" si="612"/>
        <v/>
      </c>
      <c r="BT1568" s="140">
        <f t="shared" si="613"/>
        <v>0</v>
      </c>
      <c r="BU1568" s="119">
        <f t="shared" si="614"/>
        <v>7.9638372885940667E-3</v>
      </c>
      <c r="BV1568" s="119" t="str">
        <f t="shared" si="615"/>
        <v/>
      </c>
      <c r="BZ1568" s="136">
        <f t="shared" si="597"/>
        <v>9.8943999999999548</v>
      </c>
      <c r="CA1568" s="119">
        <f t="shared" si="595"/>
        <v>0.19463713243841629</v>
      </c>
      <c r="CB1568" s="119">
        <f t="shared" si="596"/>
        <v>3.7203776008593037E-4</v>
      </c>
      <c r="CC1568" s="119" t="str">
        <f t="shared" si="593"/>
        <v/>
      </c>
      <c r="CD1568" s="121" t="str">
        <f t="shared" si="594"/>
        <v/>
      </c>
    </row>
    <row r="1569" spans="51:82" ht="20.100000000000001" customHeight="1" x14ac:dyDescent="0.25">
      <c r="AY1569" s="134">
        <v>1540</v>
      </c>
      <c r="AZ1569" s="119">
        <f t="shared" si="598"/>
        <v>3336.4063193436004</v>
      </c>
      <c r="BA1569" s="140">
        <f t="shared" si="599"/>
        <v>2.5058941050966739E-5</v>
      </c>
      <c r="BB1569" s="140">
        <f t="shared" si="600"/>
        <v>0.98461366521607452</v>
      </c>
      <c r="BC1569" s="119">
        <f t="shared" si="601"/>
        <v>2.5058941050966739E-5</v>
      </c>
      <c r="BD1569" s="119" t="str">
        <f t="shared" si="602"/>
        <v/>
      </c>
      <c r="BE1569" s="119" t="str">
        <f t="shared" si="603"/>
        <v/>
      </c>
      <c r="BF1569" s="119">
        <f t="shared" si="604"/>
        <v>0</v>
      </c>
      <c r="BG1569" s="119">
        <f t="shared" si="605"/>
        <v>2.5058941050966739E-5</v>
      </c>
      <c r="BH1569" s="119" t="str">
        <f t="shared" si="606"/>
        <v/>
      </c>
      <c r="BM1569" s="134">
        <v>1540</v>
      </c>
      <c r="BN1569" s="119">
        <f t="shared" si="607"/>
        <v>10.589320702215623</v>
      </c>
      <c r="BO1569" s="140">
        <f t="shared" si="608"/>
        <v>7.8953892916861848E-3</v>
      </c>
      <c r="BP1569" s="140">
        <f t="shared" si="609"/>
        <v>0.98461366521607463</v>
      </c>
      <c r="BQ1569" s="119">
        <f t="shared" si="610"/>
        <v>7.8953892916861848E-3</v>
      </c>
      <c r="BR1569" s="119" t="str">
        <f t="shared" si="611"/>
        <v/>
      </c>
      <c r="BS1569" s="119" t="str">
        <f t="shared" si="612"/>
        <v/>
      </c>
      <c r="BT1569" s="140">
        <f t="shared" si="613"/>
        <v>0</v>
      </c>
      <c r="BU1569" s="119">
        <f t="shared" si="614"/>
        <v>7.8953892916861848E-3</v>
      </c>
      <c r="BV1569" s="119" t="str">
        <f t="shared" si="615"/>
        <v/>
      </c>
      <c r="BZ1569" s="136">
        <f t="shared" si="597"/>
        <v>9.9007999999999541</v>
      </c>
      <c r="CA1569" s="119">
        <f t="shared" si="595"/>
        <v>0.19426509467833036</v>
      </c>
      <c r="CB1569" s="119">
        <f t="shared" si="596"/>
        <v>3.71448930377688E-4</v>
      </c>
      <c r="CC1569" s="119" t="str">
        <f t="shared" si="593"/>
        <v/>
      </c>
      <c r="CD1569" s="121" t="str">
        <f t="shared" si="594"/>
        <v/>
      </c>
    </row>
    <row r="1570" spans="51:82" ht="20.100000000000001" customHeight="1" x14ac:dyDescent="0.25">
      <c r="AY1570" s="134">
        <v>1541</v>
      </c>
      <c r="AZ1570" s="119">
        <f t="shared" si="598"/>
        <v>3342.5848495646069</v>
      </c>
      <c r="BA1570" s="140">
        <f t="shared" si="599"/>
        <v>2.4843165686215757E-5</v>
      </c>
      <c r="BB1570" s="140">
        <f t="shared" si="600"/>
        <v>0.98476782529813145</v>
      </c>
      <c r="BC1570" s="119">
        <f t="shared" si="601"/>
        <v>2.4843165686215757E-5</v>
      </c>
      <c r="BD1570" s="119" t="str">
        <f t="shared" si="602"/>
        <v/>
      </c>
      <c r="BE1570" s="119" t="str">
        <f t="shared" si="603"/>
        <v/>
      </c>
      <c r="BF1570" s="119">
        <f t="shared" si="604"/>
        <v>0</v>
      </c>
      <c r="BG1570" s="119">
        <f t="shared" si="605"/>
        <v>2.4843165686215757E-5</v>
      </c>
      <c r="BH1570" s="119" t="str">
        <f t="shared" si="606"/>
        <v/>
      </c>
      <c r="BM1570" s="134">
        <v>1541</v>
      </c>
      <c r="BN1570" s="119">
        <f t="shared" si="607"/>
        <v>10.608930555367873</v>
      </c>
      <c r="BO1570" s="140">
        <f t="shared" si="608"/>
        <v>7.8274043556587763E-3</v>
      </c>
      <c r="BP1570" s="140">
        <f t="shared" si="609"/>
        <v>0.98476782529813145</v>
      </c>
      <c r="BQ1570" s="119">
        <f t="shared" si="610"/>
        <v>7.8274043556587763E-3</v>
      </c>
      <c r="BR1570" s="119" t="str">
        <f t="shared" si="611"/>
        <v/>
      </c>
      <c r="BS1570" s="119" t="str">
        <f t="shared" si="612"/>
        <v/>
      </c>
      <c r="BT1570" s="140">
        <f t="shared" si="613"/>
        <v>0</v>
      </c>
      <c r="BU1570" s="119">
        <f t="shared" si="614"/>
        <v>7.8274043556587763E-3</v>
      </c>
      <c r="BV1570" s="119" t="str">
        <f t="shared" si="615"/>
        <v/>
      </c>
      <c r="BZ1570" s="136">
        <f t="shared" si="597"/>
        <v>9.9071999999999534</v>
      </c>
      <c r="CA1570" s="119">
        <f t="shared" si="595"/>
        <v>0.19389364574795268</v>
      </c>
      <c r="CB1570" s="119">
        <f t="shared" si="596"/>
        <v>3.7086064545960307E-4</v>
      </c>
      <c r="CC1570" s="119" t="str">
        <f t="shared" si="593"/>
        <v/>
      </c>
      <c r="CD1570" s="121" t="str">
        <f t="shared" si="594"/>
        <v/>
      </c>
    </row>
    <row r="1571" spans="51:82" ht="20.100000000000001" customHeight="1" x14ac:dyDescent="0.25">
      <c r="AY1571" s="134">
        <v>1542</v>
      </c>
      <c r="AZ1571" s="119">
        <f t="shared" si="598"/>
        <v>3348.7633797856151</v>
      </c>
      <c r="BA1571" s="140">
        <f t="shared" si="599"/>
        <v>2.4628854236514321E-5</v>
      </c>
      <c r="BB1571" s="140">
        <f t="shared" si="600"/>
        <v>0.98492065673097928</v>
      </c>
      <c r="BC1571" s="119">
        <f t="shared" si="601"/>
        <v>2.4628854236514321E-5</v>
      </c>
      <c r="BD1571" s="119" t="str">
        <f t="shared" si="602"/>
        <v/>
      </c>
      <c r="BE1571" s="119" t="str">
        <f t="shared" si="603"/>
        <v/>
      </c>
      <c r="BF1571" s="119">
        <f t="shared" si="604"/>
        <v>0</v>
      </c>
      <c r="BG1571" s="119">
        <f t="shared" si="605"/>
        <v>2.4628854236514321E-5</v>
      </c>
      <c r="BH1571" s="119" t="str">
        <f t="shared" si="606"/>
        <v/>
      </c>
      <c r="BM1571" s="134">
        <v>1542</v>
      </c>
      <c r="BN1571" s="119">
        <f t="shared" si="607"/>
        <v>10.628540408520124</v>
      </c>
      <c r="BO1571" s="140">
        <f t="shared" si="608"/>
        <v>7.7598806593614572E-3</v>
      </c>
      <c r="BP1571" s="140">
        <f t="shared" si="609"/>
        <v>0.98492065673097928</v>
      </c>
      <c r="BQ1571" s="119">
        <f t="shared" si="610"/>
        <v>7.7598806593614572E-3</v>
      </c>
      <c r="BR1571" s="119" t="str">
        <f t="shared" si="611"/>
        <v/>
      </c>
      <c r="BS1571" s="119" t="str">
        <f t="shared" si="612"/>
        <v/>
      </c>
      <c r="BT1571" s="140">
        <f t="shared" si="613"/>
        <v>0</v>
      </c>
      <c r="BU1571" s="119">
        <f t="shared" si="614"/>
        <v>7.7598806593614572E-3</v>
      </c>
      <c r="BV1571" s="119" t="str">
        <f t="shared" si="615"/>
        <v/>
      </c>
      <c r="BZ1571" s="136">
        <f t="shared" si="597"/>
        <v>9.9135999999999527</v>
      </c>
      <c r="CA1571" s="119">
        <f t="shared" si="595"/>
        <v>0.19352278510249307</v>
      </c>
      <c r="CB1571" s="119">
        <f t="shared" si="596"/>
        <v>3.7027290619512376E-4</v>
      </c>
      <c r="CC1571" s="119" t="str">
        <f t="shared" si="593"/>
        <v/>
      </c>
      <c r="CD1571" s="121" t="str">
        <f t="shared" si="594"/>
        <v/>
      </c>
    </row>
    <row r="1572" spans="51:82" ht="20.100000000000001" customHeight="1" x14ac:dyDescent="0.25">
      <c r="AY1572" s="134">
        <v>1543</v>
      </c>
      <c r="AZ1572" s="119">
        <f t="shared" si="598"/>
        <v>3354.9419100066216</v>
      </c>
      <c r="BA1572" s="140">
        <f t="shared" si="599"/>
        <v>2.4416000901619902E-5</v>
      </c>
      <c r="BB1572" s="140">
        <f t="shared" si="600"/>
        <v>0.98507216854155311</v>
      </c>
      <c r="BC1572" s="119">
        <f t="shared" si="601"/>
        <v>2.4416000901619902E-5</v>
      </c>
      <c r="BD1572" s="119" t="str">
        <f t="shared" si="602"/>
        <v/>
      </c>
      <c r="BE1572" s="119" t="str">
        <f t="shared" si="603"/>
        <v/>
      </c>
      <c r="BF1572" s="119">
        <f t="shared" si="604"/>
        <v>0</v>
      </c>
      <c r="BG1572" s="119">
        <f t="shared" si="605"/>
        <v>2.4416000901619902E-5</v>
      </c>
      <c r="BH1572" s="119" t="str">
        <f t="shared" si="606"/>
        <v/>
      </c>
      <c r="BM1572" s="134">
        <v>1543</v>
      </c>
      <c r="BN1572" s="119">
        <f t="shared" si="607"/>
        <v>10.648150261672374</v>
      </c>
      <c r="BO1572" s="140">
        <f t="shared" si="608"/>
        <v>7.6928163752958585E-3</v>
      </c>
      <c r="BP1572" s="140">
        <f t="shared" si="609"/>
        <v>0.98507216854155311</v>
      </c>
      <c r="BQ1572" s="119">
        <f t="shared" si="610"/>
        <v>7.6928163752958585E-3</v>
      </c>
      <c r="BR1572" s="119" t="str">
        <f t="shared" si="611"/>
        <v/>
      </c>
      <c r="BS1572" s="119" t="str">
        <f t="shared" si="612"/>
        <v/>
      </c>
      <c r="BT1572" s="140">
        <f t="shared" si="613"/>
        <v>0</v>
      </c>
      <c r="BU1572" s="119">
        <f t="shared" si="614"/>
        <v>7.6928163752958585E-3</v>
      </c>
      <c r="BV1572" s="119" t="str">
        <f t="shared" si="615"/>
        <v/>
      </c>
      <c r="BZ1572" s="136">
        <f t="shared" si="597"/>
        <v>9.919999999999952</v>
      </c>
      <c r="CA1572" s="119">
        <f t="shared" si="595"/>
        <v>0.19315251219629795</v>
      </c>
      <c r="CB1572" s="119">
        <f t="shared" si="596"/>
        <v>3.6968571344139778E-4</v>
      </c>
      <c r="CC1572" s="119" t="str">
        <f t="shared" si="593"/>
        <v/>
      </c>
      <c r="CD1572" s="121" t="str">
        <f t="shared" si="594"/>
        <v/>
      </c>
    </row>
    <row r="1573" spans="51:82" ht="20.100000000000001" customHeight="1" x14ac:dyDescent="0.25">
      <c r="AY1573" s="134">
        <v>1544</v>
      </c>
      <c r="AZ1573" s="119">
        <f t="shared" si="598"/>
        <v>3361.120440227628</v>
      </c>
      <c r="BA1573" s="140">
        <f t="shared" si="599"/>
        <v>2.4204599861685607E-5</v>
      </c>
      <c r="BB1573" s="140">
        <f t="shared" si="600"/>
        <v>0.98522236972089028</v>
      </c>
      <c r="BC1573" s="119">
        <f t="shared" si="601"/>
        <v>2.4204599861685607E-5</v>
      </c>
      <c r="BD1573" s="119" t="str">
        <f t="shared" si="602"/>
        <v/>
      </c>
      <c r="BE1573" s="119" t="str">
        <f t="shared" si="603"/>
        <v/>
      </c>
      <c r="BF1573" s="119">
        <f t="shared" si="604"/>
        <v>0</v>
      </c>
      <c r="BG1573" s="119">
        <f t="shared" si="605"/>
        <v>2.4204599861685607E-5</v>
      </c>
      <c r="BH1573" s="119" t="str">
        <f t="shared" si="606"/>
        <v/>
      </c>
      <c r="BM1573" s="134">
        <v>1544</v>
      </c>
      <c r="BN1573" s="119">
        <f t="shared" si="607"/>
        <v>10.667760114824627</v>
      </c>
      <c r="BO1573" s="140">
        <f t="shared" si="608"/>
        <v>7.6262096697868684E-3</v>
      </c>
      <c r="BP1573" s="140">
        <f t="shared" si="609"/>
        <v>0.98522236972089028</v>
      </c>
      <c r="BQ1573" s="119">
        <f t="shared" si="610"/>
        <v>7.6262096697868684E-3</v>
      </c>
      <c r="BR1573" s="119" t="str">
        <f t="shared" si="611"/>
        <v/>
      </c>
      <c r="BS1573" s="119" t="str">
        <f t="shared" si="612"/>
        <v/>
      </c>
      <c r="BT1573" s="140">
        <f t="shared" si="613"/>
        <v>0</v>
      </c>
      <c r="BU1573" s="119">
        <f t="shared" si="614"/>
        <v>7.6262096697868684E-3</v>
      </c>
      <c r="BV1573" s="119" t="str">
        <f t="shared" si="615"/>
        <v/>
      </c>
      <c r="BZ1573" s="136">
        <f t="shared" si="597"/>
        <v>9.9263999999999513</v>
      </c>
      <c r="CA1573" s="119">
        <f t="shared" si="595"/>
        <v>0.19278282648285655</v>
      </c>
      <c r="CB1573" s="119">
        <f t="shared" si="596"/>
        <v>3.6909906804966086E-4</v>
      </c>
      <c r="CC1573" s="119" t="str">
        <f t="shared" si="593"/>
        <v/>
      </c>
      <c r="CD1573" s="121" t="str">
        <f t="shared" si="594"/>
        <v/>
      </c>
    </row>
    <row r="1574" spans="51:82" ht="20.100000000000001" customHeight="1" x14ac:dyDescent="0.25">
      <c r="AY1574" s="134">
        <v>1545</v>
      </c>
      <c r="AZ1574" s="119">
        <f t="shared" si="598"/>
        <v>3367.2989704486345</v>
      </c>
      <c r="BA1574" s="140">
        <f t="shared" si="599"/>
        <v>2.3994645277800591E-5</v>
      </c>
      <c r="BB1574" s="140">
        <f t="shared" si="600"/>
        <v>0.98537126922401075</v>
      </c>
      <c r="BC1574" s="119">
        <f t="shared" si="601"/>
        <v>2.3994645277800591E-5</v>
      </c>
      <c r="BD1574" s="119" t="str">
        <f t="shared" si="602"/>
        <v/>
      </c>
      <c r="BE1574" s="119" t="str">
        <f t="shared" si="603"/>
        <v/>
      </c>
      <c r="BF1574" s="119">
        <f t="shared" si="604"/>
        <v>0</v>
      </c>
      <c r="BG1574" s="119">
        <f t="shared" si="605"/>
        <v>2.3994645277800591E-5</v>
      </c>
      <c r="BH1574" s="119" t="str">
        <f t="shared" si="606"/>
        <v/>
      </c>
      <c r="BM1574" s="134">
        <v>1545</v>
      </c>
      <c r="BN1574" s="119">
        <f t="shared" si="607"/>
        <v>10.687369967976878</v>
      </c>
      <c r="BO1574" s="140">
        <f t="shared" si="608"/>
        <v>7.5600587031528551E-3</v>
      </c>
      <c r="BP1574" s="140">
        <f t="shared" si="609"/>
        <v>0.98537126922401075</v>
      </c>
      <c r="BQ1574" s="119">
        <f t="shared" si="610"/>
        <v>7.5600587031528551E-3</v>
      </c>
      <c r="BR1574" s="119" t="str">
        <f t="shared" si="611"/>
        <v/>
      </c>
      <c r="BS1574" s="119" t="str">
        <f t="shared" si="612"/>
        <v/>
      </c>
      <c r="BT1574" s="140">
        <f t="shared" si="613"/>
        <v>0</v>
      </c>
      <c r="BU1574" s="119">
        <f t="shared" si="614"/>
        <v>7.5600587031528551E-3</v>
      </c>
      <c r="BV1574" s="119" t="str">
        <f t="shared" si="615"/>
        <v/>
      </c>
      <c r="BZ1574" s="136">
        <f t="shared" si="597"/>
        <v>9.9327999999999506</v>
      </c>
      <c r="CA1574" s="119">
        <f t="shared" si="595"/>
        <v>0.19241372741480689</v>
      </c>
      <c r="CB1574" s="119">
        <f t="shared" si="596"/>
        <v>3.6851297086384904E-4</v>
      </c>
      <c r="CC1574" s="119" t="str">
        <f t="shared" si="593"/>
        <v/>
      </c>
      <c r="CD1574" s="121" t="str">
        <f t="shared" si="594"/>
        <v/>
      </c>
    </row>
    <row r="1575" spans="51:82" ht="20.100000000000001" customHeight="1" x14ac:dyDescent="0.25">
      <c r="AY1575" s="134">
        <v>1546</v>
      </c>
      <c r="AZ1575" s="119">
        <f t="shared" si="598"/>
        <v>3373.4775006696409</v>
      </c>
      <c r="BA1575" s="140">
        <f t="shared" si="599"/>
        <v>2.3786131292527247E-5</v>
      </c>
      <c r="BB1575" s="140">
        <f t="shared" si="600"/>
        <v>0.98551887596980126</v>
      </c>
      <c r="BC1575" s="119">
        <f t="shared" si="601"/>
        <v>2.3786131292527247E-5</v>
      </c>
      <c r="BD1575" s="119" t="str">
        <f t="shared" si="602"/>
        <v/>
      </c>
      <c r="BE1575" s="119" t="str">
        <f t="shared" si="603"/>
        <v/>
      </c>
      <c r="BF1575" s="119">
        <f t="shared" si="604"/>
        <v>0</v>
      </c>
      <c r="BG1575" s="119">
        <f t="shared" si="605"/>
        <v>2.3786131292527247E-5</v>
      </c>
      <c r="BH1575" s="119" t="str">
        <f t="shared" si="606"/>
        <v/>
      </c>
      <c r="BM1575" s="134">
        <v>1546</v>
      </c>
      <c r="BN1575" s="119">
        <f t="shared" si="607"/>
        <v>10.706979821129128</v>
      </c>
      <c r="BO1575" s="140">
        <f t="shared" si="608"/>
        <v>7.4943616298748829E-3</v>
      </c>
      <c r="BP1575" s="140">
        <f t="shared" si="609"/>
        <v>0.98551887596980126</v>
      </c>
      <c r="BQ1575" s="119">
        <f t="shared" si="610"/>
        <v>7.4943616298748829E-3</v>
      </c>
      <c r="BR1575" s="119" t="str">
        <f t="shared" si="611"/>
        <v/>
      </c>
      <c r="BS1575" s="119" t="str">
        <f t="shared" si="612"/>
        <v/>
      </c>
      <c r="BT1575" s="140">
        <f t="shared" si="613"/>
        <v>0</v>
      </c>
      <c r="BU1575" s="119">
        <f t="shared" si="614"/>
        <v>7.4943616298748829E-3</v>
      </c>
      <c r="BV1575" s="119" t="str">
        <f t="shared" si="615"/>
        <v/>
      </c>
      <c r="BZ1575" s="136">
        <f t="shared" si="597"/>
        <v>9.9391999999999499</v>
      </c>
      <c r="CA1575" s="119">
        <f t="shared" si="595"/>
        <v>0.19204521444394304</v>
      </c>
      <c r="CB1575" s="119">
        <f t="shared" si="596"/>
        <v>3.6792742272193091E-4</v>
      </c>
      <c r="CC1575" s="119" t="str">
        <f t="shared" si="593"/>
        <v/>
      </c>
      <c r="CD1575" s="121" t="str">
        <f t="shared" si="594"/>
        <v/>
      </c>
    </row>
    <row r="1576" spans="51:82" ht="20.100000000000001" customHeight="1" x14ac:dyDescent="0.25">
      <c r="AY1576" s="134">
        <v>1547</v>
      </c>
      <c r="AZ1576" s="119">
        <f t="shared" si="598"/>
        <v>3379.6560308906473</v>
      </c>
      <c r="BA1576" s="140">
        <f t="shared" si="599"/>
        <v>2.3579052030435108E-5</v>
      </c>
      <c r="BB1576" s="140">
        <f t="shared" si="600"/>
        <v>0.9856651988409022</v>
      </c>
      <c r="BC1576" s="119">
        <f t="shared" si="601"/>
        <v>2.3579052030435108E-5</v>
      </c>
      <c r="BD1576" s="119" t="str">
        <f t="shared" si="602"/>
        <v/>
      </c>
      <c r="BE1576" s="119" t="str">
        <f t="shared" si="603"/>
        <v/>
      </c>
      <c r="BF1576" s="119">
        <f t="shared" si="604"/>
        <v>0</v>
      </c>
      <c r="BG1576" s="119">
        <f t="shared" si="605"/>
        <v>2.3579052030435108E-5</v>
      </c>
      <c r="BH1576" s="119" t="str">
        <f t="shared" si="606"/>
        <v/>
      </c>
      <c r="BM1576" s="134">
        <v>1547</v>
      </c>
      <c r="BN1576" s="119">
        <f t="shared" si="607"/>
        <v>10.726589674281382</v>
      </c>
      <c r="BO1576" s="140">
        <f t="shared" si="608"/>
        <v>7.429116598764926E-3</v>
      </c>
      <c r="BP1576" s="140">
        <f t="shared" si="609"/>
        <v>0.9856651988409022</v>
      </c>
      <c r="BQ1576" s="119">
        <f t="shared" si="610"/>
        <v>7.429116598764926E-3</v>
      </c>
      <c r="BR1576" s="119" t="str">
        <f t="shared" si="611"/>
        <v/>
      </c>
      <c r="BS1576" s="119" t="str">
        <f t="shared" si="612"/>
        <v/>
      </c>
      <c r="BT1576" s="140">
        <f t="shared" si="613"/>
        <v>0</v>
      </c>
      <c r="BU1576" s="119">
        <f t="shared" si="614"/>
        <v>7.429116598764926E-3</v>
      </c>
      <c r="BV1576" s="119" t="str">
        <f t="shared" si="615"/>
        <v/>
      </c>
      <c r="BZ1576" s="136">
        <f t="shared" si="597"/>
        <v>9.9455999999999491</v>
      </c>
      <c r="CA1576" s="119">
        <f t="shared" si="595"/>
        <v>0.19167728702122111</v>
      </c>
      <c r="CB1576" s="119">
        <f t="shared" si="596"/>
        <v>3.6734242445590759E-4</v>
      </c>
      <c r="CC1576" s="119" t="str">
        <f t="shared" si="593"/>
        <v/>
      </c>
      <c r="CD1576" s="121" t="str">
        <f t="shared" si="594"/>
        <v/>
      </c>
    </row>
    <row r="1577" spans="51:82" ht="20.100000000000001" customHeight="1" x14ac:dyDescent="0.25">
      <c r="AY1577" s="134">
        <v>1548</v>
      </c>
      <c r="AZ1577" s="119">
        <f t="shared" si="598"/>
        <v>3385.8345611116538</v>
      </c>
      <c r="BA1577" s="140">
        <f t="shared" si="599"/>
        <v>2.3373401598631501E-5</v>
      </c>
      <c r="BB1577" s="140">
        <f t="shared" si="600"/>
        <v>0.98581024668359829</v>
      </c>
      <c r="BC1577" s="119">
        <f t="shared" si="601"/>
        <v>2.3373401598631501E-5</v>
      </c>
      <c r="BD1577" s="119" t="str">
        <f t="shared" si="602"/>
        <v/>
      </c>
      <c r="BE1577" s="119" t="str">
        <f t="shared" si="603"/>
        <v/>
      </c>
      <c r="BF1577" s="119">
        <f t="shared" si="604"/>
        <v>0</v>
      </c>
      <c r="BG1577" s="119">
        <f t="shared" si="605"/>
        <v>2.3373401598631501E-5</v>
      </c>
      <c r="BH1577" s="119" t="str">
        <f t="shared" si="606"/>
        <v/>
      </c>
      <c r="BM1577" s="134">
        <v>1548</v>
      </c>
      <c r="BN1577" s="119">
        <f t="shared" si="607"/>
        <v>10.746199527433632</v>
      </c>
      <c r="BO1577" s="140">
        <f t="shared" si="608"/>
        <v>7.3643217531331601E-3</v>
      </c>
      <c r="BP1577" s="140">
        <f t="shared" si="609"/>
        <v>0.98581024668359829</v>
      </c>
      <c r="BQ1577" s="119">
        <f t="shared" si="610"/>
        <v>7.3643217531331601E-3</v>
      </c>
      <c r="BR1577" s="119" t="str">
        <f t="shared" si="611"/>
        <v/>
      </c>
      <c r="BS1577" s="119" t="str">
        <f t="shared" si="612"/>
        <v/>
      </c>
      <c r="BT1577" s="140">
        <f t="shared" si="613"/>
        <v>0</v>
      </c>
      <c r="BU1577" s="119">
        <f t="shared" si="614"/>
        <v>7.3643217531331601E-3</v>
      </c>
      <c r="BV1577" s="119" t="str">
        <f t="shared" si="615"/>
        <v/>
      </c>
      <c r="BZ1577" s="136">
        <f t="shared" si="597"/>
        <v>9.9519999999999484</v>
      </c>
      <c r="CA1577" s="119">
        <f t="shared" si="595"/>
        <v>0.1913099445967652</v>
      </c>
      <c r="CB1577" s="119">
        <f t="shared" si="596"/>
        <v>3.6675797689120215E-4</v>
      </c>
      <c r="CC1577" s="119" t="str">
        <f t="shared" si="593"/>
        <v/>
      </c>
      <c r="CD1577" s="121" t="str">
        <f t="shared" si="594"/>
        <v/>
      </c>
    </row>
    <row r="1578" spans="51:82" ht="20.100000000000001" customHeight="1" x14ac:dyDescent="0.25">
      <c r="AY1578" s="134">
        <v>1549</v>
      </c>
      <c r="AZ1578" s="119">
        <f t="shared" si="598"/>
        <v>3392.0130913326602</v>
      </c>
      <c r="BA1578" s="140">
        <f t="shared" si="599"/>
        <v>2.3169174087289199E-5</v>
      </c>
      <c r="BB1578" s="140">
        <f t="shared" si="600"/>
        <v>0.98595402830771206</v>
      </c>
      <c r="BC1578" s="119">
        <f t="shared" si="601"/>
        <v>2.3169174087289199E-5</v>
      </c>
      <c r="BD1578" s="119" t="str">
        <f t="shared" si="602"/>
        <v/>
      </c>
      <c r="BE1578" s="119" t="str">
        <f t="shared" si="603"/>
        <v/>
      </c>
      <c r="BF1578" s="119">
        <f t="shared" si="604"/>
        <v>0</v>
      </c>
      <c r="BG1578" s="119">
        <f t="shared" si="605"/>
        <v>2.3169174087289199E-5</v>
      </c>
      <c r="BH1578" s="119" t="str">
        <f t="shared" si="606"/>
        <v/>
      </c>
      <c r="BM1578" s="134">
        <v>1549</v>
      </c>
      <c r="BN1578" s="119">
        <f t="shared" si="607"/>
        <v>10.765809380585882</v>
      </c>
      <c r="BO1578" s="140">
        <f t="shared" si="608"/>
        <v>7.2999752309541111E-3</v>
      </c>
      <c r="BP1578" s="140">
        <f t="shared" si="609"/>
        <v>0.98595402830771206</v>
      </c>
      <c r="BQ1578" s="119">
        <f t="shared" si="610"/>
        <v>7.2999752309541111E-3</v>
      </c>
      <c r="BR1578" s="119" t="str">
        <f t="shared" si="611"/>
        <v/>
      </c>
      <c r="BS1578" s="119" t="str">
        <f t="shared" si="612"/>
        <v/>
      </c>
      <c r="BT1578" s="140">
        <f t="shared" si="613"/>
        <v>0</v>
      </c>
      <c r="BU1578" s="119">
        <f t="shared" si="614"/>
        <v>7.2999752309541111E-3</v>
      </c>
      <c r="BV1578" s="119" t="str">
        <f t="shared" si="615"/>
        <v/>
      </c>
      <c r="BZ1578" s="136">
        <f t="shared" si="597"/>
        <v>9.9583999999999477</v>
      </c>
      <c r="CA1578" s="119">
        <f t="shared" si="595"/>
        <v>0.190943186619874</v>
      </c>
      <c r="CB1578" s="119">
        <f t="shared" si="596"/>
        <v>3.6617408084652081E-4</v>
      </c>
      <c r="CC1578" s="119" t="str">
        <f t="shared" si="593"/>
        <v/>
      </c>
      <c r="CD1578" s="121" t="str">
        <f t="shared" si="594"/>
        <v/>
      </c>
    </row>
    <row r="1579" spans="51:82" ht="20.100000000000001" customHeight="1" x14ac:dyDescent="0.25">
      <c r="AY1579" s="134">
        <v>1550</v>
      </c>
      <c r="AZ1579" s="119">
        <f t="shared" si="598"/>
        <v>3398.1916215536685</v>
      </c>
      <c r="BA1579" s="140">
        <f t="shared" si="599"/>
        <v>2.2966363570170585E-5</v>
      </c>
      <c r="BB1579" s="140">
        <f t="shared" si="600"/>
        <v>0.98609655248650141</v>
      </c>
      <c r="BC1579" s="119">
        <f t="shared" si="601"/>
        <v>2.2966363570170585E-5</v>
      </c>
      <c r="BD1579" s="119" t="str">
        <f t="shared" si="602"/>
        <v/>
      </c>
      <c r="BE1579" s="119" t="str">
        <f t="shared" si="603"/>
        <v/>
      </c>
      <c r="BF1579" s="119">
        <f t="shared" si="604"/>
        <v>0</v>
      </c>
      <c r="BG1579" s="119">
        <f t="shared" si="605"/>
        <v>2.2966363570170585E-5</v>
      </c>
      <c r="BH1579" s="119" t="str">
        <f t="shared" si="606"/>
        <v/>
      </c>
      <c r="BM1579" s="134">
        <v>1550</v>
      </c>
      <c r="BN1579" s="119">
        <f t="shared" si="607"/>
        <v>10.785419233738132</v>
      </c>
      <c r="BO1579" s="140">
        <f t="shared" si="608"/>
        <v>7.2360751650318309E-3</v>
      </c>
      <c r="BP1579" s="140">
        <f t="shared" si="609"/>
        <v>0.98609655248650141</v>
      </c>
      <c r="BQ1579" s="119">
        <f t="shared" si="610"/>
        <v>7.2360751650318309E-3</v>
      </c>
      <c r="BR1579" s="119" t="str">
        <f t="shared" si="611"/>
        <v/>
      </c>
      <c r="BS1579" s="119" t="str">
        <f t="shared" si="612"/>
        <v/>
      </c>
      <c r="BT1579" s="140">
        <f t="shared" si="613"/>
        <v>0</v>
      </c>
      <c r="BU1579" s="119">
        <f t="shared" si="614"/>
        <v>7.2360751650318309E-3</v>
      </c>
      <c r="BV1579" s="119" t="str">
        <f t="shared" si="615"/>
        <v/>
      </c>
      <c r="BZ1579" s="136">
        <f t="shared" si="597"/>
        <v>9.964799999999947</v>
      </c>
      <c r="CA1579" s="119">
        <f t="shared" si="595"/>
        <v>0.19057701253902748</v>
      </c>
      <c r="CB1579" s="119">
        <f t="shared" si="596"/>
        <v>3.6559073713521295E-4</v>
      </c>
      <c r="CC1579" s="119" t="str">
        <f t="shared" si="593"/>
        <v/>
      </c>
      <c r="CD1579" s="121" t="str">
        <f t="shared" si="594"/>
        <v/>
      </c>
    </row>
    <row r="1580" spans="51:82" ht="20.100000000000001" customHeight="1" x14ac:dyDescent="0.25">
      <c r="AY1580" s="134">
        <v>1551</v>
      </c>
      <c r="AZ1580" s="119">
        <f t="shared" si="598"/>
        <v>3404.3701517746749</v>
      </c>
      <c r="BA1580" s="140">
        <f t="shared" si="599"/>
        <v>2.2764964105148835E-5</v>
      </c>
      <c r="BB1580" s="140">
        <f t="shared" si="600"/>
        <v>0.98623782795655901</v>
      </c>
      <c r="BC1580" s="119">
        <f t="shared" si="601"/>
        <v>2.2764964105148835E-5</v>
      </c>
      <c r="BD1580" s="119" t="str">
        <f t="shared" si="602"/>
        <v/>
      </c>
      <c r="BE1580" s="119" t="str">
        <f t="shared" si="603"/>
        <v/>
      </c>
      <c r="BF1580" s="119">
        <f t="shared" si="604"/>
        <v>0</v>
      </c>
      <c r="BG1580" s="119">
        <f t="shared" si="605"/>
        <v>2.2764964105148835E-5</v>
      </c>
      <c r="BH1580" s="119" t="str">
        <f t="shared" si="606"/>
        <v/>
      </c>
      <c r="BM1580" s="134">
        <v>1551</v>
      </c>
      <c r="BN1580" s="119">
        <f t="shared" si="607"/>
        <v>10.805029086890386</v>
      </c>
      <c r="BO1580" s="140">
        <f t="shared" si="608"/>
        <v>7.1726196831640963E-3</v>
      </c>
      <c r="BP1580" s="140">
        <f t="shared" si="609"/>
        <v>0.98623782795655901</v>
      </c>
      <c r="BQ1580" s="119">
        <f t="shared" si="610"/>
        <v>7.1726196831640963E-3</v>
      </c>
      <c r="BR1580" s="119" t="str">
        <f t="shared" si="611"/>
        <v/>
      </c>
      <c r="BS1580" s="119" t="str">
        <f t="shared" si="612"/>
        <v/>
      </c>
      <c r="BT1580" s="140">
        <f t="shared" si="613"/>
        <v>0</v>
      </c>
      <c r="BU1580" s="119">
        <f t="shared" si="614"/>
        <v>7.1726196831640963E-3</v>
      </c>
      <c r="BV1580" s="119" t="str">
        <f t="shared" si="615"/>
        <v/>
      </c>
      <c r="BZ1580" s="136">
        <f t="shared" si="597"/>
        <v>9.9711999999999463</v>
      </c>
      <c r="CA1580" s="119">
        <f t="shared" si="595"/>
        <v>0.19021142180189227</v>
      </c>
      <c r="CB1580" s="119">
        <f t="shared" si="596"/>
        <v>3.6500794656324498E-4</v>
      </c>
      <c r="CC1580" s="119" t="str">
        <f t="shared" si="593"/>
        <v/>
      </c>
      <c r="CD1580" s="121" t="str">
        <f t="shared" si="594"/>
        <v/>
      </c>
    </row>
    <row r="1581" spans="51:82" ht="20.100000000000001" customHeight="1" x14ac:dyDescent="0.25">
      <c r="AY1581" s="134">
        <v>1552</v>
      </c>
      <c r="AZ1581" s="119">
        <f t="shared" si="598"/>
        <v>3410.5486819956814</v>
      </c>
      <c r="BA1581" s="140">
        <f t="shared" si="599"/>
        <v>2.2564969734725391E-5</v>
      </c>
      <c r="BB1581" s="140">
        <f t="shared" si="600"/>
        <v>0.98637786341771649</v>
      </c>
      <c r="BC1581" s="119">
        <f t="shared" si="601"/>
        <v>2.2564969734725391E-5</v>
      </c>
      <c r="BD1581" s="119" t="str">
        <f t="shared" si="602"/>
        <v/>
      </c>
      <c r="BE1581" s="119" t="str">
        <f t="shared" si="603"/>
        <v/>
      </c>
      <c r="BF1581" s="119">
        <f t="shared" si="604"/>
        <v>0</v>
      </c>
      <c r="BG1581" s="119">
        <f t="shared" si="605"/>
        <v>2.2564969734725391E-5</v>
      </c>
      <c r="BH1581" s="119" t="str">
        <f t="shared" si="606"/>
        <v/>
      </c>
      <c r="BM1581" s="134">
        <v>1552</v>
      </c>
      <c r="BN1581" s="119">
        <f t="shared" si="607"/>
        <v>10.824638940042636</v>
      </c>
      <c r="BO1581" s="140">
        <f t="shared" si="608"/>
        <v>7.109606908305516E-3</v>
      </c>
      <c r="BP1581" s="140">
        <f t="shared" si="609"/>
        <v>0.98637786341771649</v>
      </c>
      <c r="BQ1581" s="119">
        <f t="shared" si="610"/>
        <v>7.109606908305516E-3</v>
      </c>
      <c r="BR1581" s="119" t="str">
        <f t="shared" si="611"/>
        <v/>
      </c>
      <c r="BS1581" s="119" t="str">
        <f t="shared" si="612"/>
        <v/>
      </c>
      <c r="BT1581" s="140">
        <f t="shared" si="613"/>
        <v>0</v>
      </c>
      <c r="BU1581" s="119">
        <f t="shared" si="614"/>
        <v>7.109606908305516E-3</v>
      </c>
      <c r="BV1581" s="119" t="str">
        <f t="shared" si="615"/>
        <v/>
      </c>
      <c r="BZ1581" s="136">
        <f t="shared" si="597"/>
        <v>9.9775999999999456</v>
      </c>
      <c r="CA1581" s="119">
        <f t="shared" si="595"/>
        <v>0.18984641385532902</v>
      </c>
      <c r="CB1581" s="119">
        <f t="shared" si="596"/>
        <v>3.6442570993150403E-4</v>
      </c>
      <c r="CC1581" s="119" t="str">
        <f t="shared" si="593"/>
        <v/>
      </c>
      <c r="CD1581" s="121" t="str">
        <f t="shared" si="594"/>
        <v/>
      </c>
    </row>
    <row r="1582" spans="51:82" ht="20.100000000000001" customHeight="1" x14ac:dyDescent="0.25">
      <c r="AY1582" s="134">
        <v>1553</v>
      </c>
      <c r="AZ1582" s="119">
        <f t="shared" si="598"/>
        <v>3416.7272122166878</v>
      </c>
      <c r="BA1582" s="140">
        <f t="shared" si="599"/>
        <v>2.2366374486544424E-5</v>
      </c>
      <c r="BB1582" s="140">
        <f t="shared" si="600"/>
        <v>0.98651666753295053</v>
      </c>
      <c r="BC1582" s="119">
        <f t="shared" si="601"/>
        <v>2.2366374486544424E-5</v>
      </c>
      <c r="BD1582" s="119" t="str">
        <f t="shared" si="602"/>
        <v/>
      </c>
      <c r="BE1582" s="119" t="str">
        <f t="shared" si="603"/>
        <v/>
      </c>
      <c r="BF1582" s="119">
        <f t="shared" si="604"/>
        <v>0</v>
      </c>
      <c r="BG1582" s="119">
        <f t="shared" si="605"/>
        <v>2.2366374486544424E-5</v>
      </c>
      <c r="BH1582" s="119" t="str">
        <f t="shared" si="606"/>
        <v/>
      </c>
      <c r="BM1582" s="134">
        <v>1553</v>
      </c>
      <c r="BN1582" s="119">
        <f t="shared" si="607"/>
        <v>10.844248793194886</v>
      </c>
      <c r="BO1582" s="140">
        <f t="shared" si="608"/>
        <v>7.0470349587295773E-3</v>
      </c>
      <c r="BP1582" s="140">
        <f t="shared" si="609"/>
        <v>0.98651666753295053</v>
      </c>
      <c r="BQ1582" s="119">
        <f t="shared" si="610"/>
        <v>7.0470349587295773E-3</v>
      </c>
      <c r="BR1582" s="119" t="str">
        <f t="shared" si="611"/>
        <v/>
      </c>
      <c r="BS1582" s="119" t="str">
        <f t="shared" si="612"/>
        <v/>
      </c>
      <c r="BT1582" s="140">
        <f t="shared" si="613"/>
        <v>0</v>
      </c>
      <c r="BU1582" s="119">
        <f t="shared" si="614"/>
        <v>7.0470349587295773E-3</v>
      </c>
      <c r="BV1582" s="119" t="str">
        <f t="shared" si="615"/>
        <v/>
      </c>
      <c r="BZ1582" s="136">
        <f t="shared" si="597"/>
        <v>9.9839999999999449</v>
      </c>
      <c r="CA1582" s="119">
        <f t="shared" si="595"/>
        <v>0.18948198814539752</v>
      </c>
      <c r="CB1582" s="119">
        <f t="shared" si="596"/>
        <v>3.6384402803371629E-4</v>
      </c>
      <c r="CC1582" s="119" t="str">
        <f t="shared" si="593"/>
        <v/>
      </c>
      <c r="CD1582" s="121" t="str">
        <f t="shared" si="594"/>
        <v/>
      </c>
    </row>
    <row r="1583" spans="51:82" ht="20.100000000000001" customHeight="1" x14ac:dyDescent="0.25">
      <c r="AY1583" s="134">
        <v>1554</v>
      </c>
      <c r="AZ1583" s="119">
        <f t="shared" si="598"/>
        <v>3422.9057424376942</v>
      </c>
      <c r="BA1583" s="140">
        <f t="shared" si="599"/>
        <v>2.2169172373904068E-5</v>
      </c>
      <c r="BB1583" s="140">
        <f t="shared" si="600"/>
        <v>0.98665424892829301</v>
      </c>
      <c r="BC1583" s="119">
        <f t="shared" si="601"/>
        <v>2.2169172373904068E-5</v>
      </c>
      <c r="BD1583" s="119" t="str">
        <f t="shared" si="602"/>
        <v/>
      </c>
      <c r="BE1583" s="119" t="str">
        <f t="shared" si="603"/>
        <v/>
      </c>
      <c r="BF1583" s="119">
        <f t="shared" si="604"/>
        <v>0</v>
      </c>
      <c r="BG1583" s="119">
        <f t="shared" si="605"/>
        <v>2.2169172373904068E-5</v>
      </c>
      <c r="BH1583" s="119" t="str">
        <f t="shared" si="606"/>
        <v/>
      </c>
      <c r="BM1583" s="134">
        <v>1554</v>
      </c>
      <c r="BN1583" s="119">
        <f t="shared" si="607"/>
        <v>10.863858646347136</v>
      </c>
      <c r="BO1583" s="140">
        <f t="shared" si="608"/>
        <v>6.9849019481896639E-3</v>
      </c>
      <c r="BP1583" s="140">
        <f t="shared" si="609"/>
        <v>0.98665424892829301</v>
      </c>
      <c r="BQ1583" s="119">
        <f t="shared" si="610"/>
        <v>6.9849019481896639E-3</v>
      </c>
      <c r="BR1583" s="119" t="str">
        <f t="shared" si="611"/>
        <v/>
      </c>
      <c r="BS1583" s="119" t="str">
        <f t="shared" si="612"/>
        <v/>
      </c>
      <c r="BT1583" s="140">
        <f t="shared" si="613"/>
        <v>0</v>
      </c>
      <c r="BU1583" s="119">
        <f t="shared" si="614"/>
        <v>6.9849019481896639E-3</v>
      </c>
      <c r="BV1583" s="119" t="str">
        <f t="shared" si="615"/>
        <v/>
      </c>
      <c r="BZ1583" s="136">
        <f t="shared" si="597"/>
        <v>9.9903999999999442</v>
      </c>
      <c r="CA1583" s="119">
        <f t="shared" si="595"/>
        <v>0.1891181441173638</v>
      </c>
      <c r="CB1583" s="119">
        <f t="shared" si="596"/>
        <v>3.6326290165786257E-4</v>
      </c>
      <c r="CC1583" s="119" t="str">
        <f t="shared" si="593"/>
        <v/>
      </c>
      <c r="CD1583" s="121" t="str">
        <f t="shared" si="594"/>
        <v/>
      </c>
    </row>
    <row r="1584" spans="51:82" ht="20.100000000000001" customHeight="1" x14ac:dyDescent="0.25">
      <c r="AY1584" s="134">
        <v>1555</v>
      </c>
      <c r="AZ1584" s="119">
        <f t="shared" si="598"/>
        <v>3429.0842726587007</v>
      </c>
      <c r="BA1584" s="140">
        <f t="shared" si="599"/>
        <v>2.1973357396263891E-5</v>
      </c>
      <c r="BB1584" s="140">
        <f t="shared" si="600"/>
        <v>0.98679061619274366</v>
      </c>
      <c r="BC1584" s="119">
        <f t="shared" si="601"/>
        <v>2.1973357396263891E-5</v>
      </c>
      <c r="BD1584" s="119" t="str">
        <f t="shared" si="602"/>
        <v/>
      </c>
      <c r="BE1584" s="119" t="str">
        <f t="shared" si="603"/>
        <v/>
      </c>
      <c r="BF1584" s="119">
        <f t="shared" si="604"/>
        <v>0</v>
      </c>
      <c r="BG1584" s="119">
        <f t="shared" si="605"/>
        <v>2.1973357396263891E-5</v>
      </c>
      <c r="BH1584" s="119" t="str">
        <f t="shared" si="606"/>
        <v/>
      </c>
      <c r="BM1584" s="134">
        <v>1555</v>
      </c>
      <c r="BN1584" s="119">
        <f t="shared" si="607"/>
        <v>10.88346849949939</v>
      </c>
      <c r="BO1584" s="140">
        <f t="shared" si="608"/>
        <v>6.9232059860790665E-3</v>
      </c>
      <c r="BP1584" s="140">
        <f t="shared" si="609"/>
        <v>0.98679061619274377</v>
      </c>
      <c r="BQ1584" s="119">
        <f t="shared" si="610"/>
        <v>6.9232059860790665E-3</v>
      </c>
      <c r="BR1584" s="119" t="str">
        <f t="shared" si="611"/>
        <v/>
      </c>
      <c r="BS1584" s="119" t="str">
        <f t="shared" si="612"/>
        <v/>
      </c>
      <c r="BT1584" s="140">
        <f t="shared" si="613"/>
        <v>0</v>
      </c>
      <c r="BU1584" s="119">
        <f t="shared" si="614"/>
        <v>6.9232059860790665E-3</v>
      </c>
      <c r="BV1584" s="119" t="str">
        <f t="shared" si="615"/>
        <v/>
      </c>
      <c r="BZ1584" s="136">
        <f t="shared" si="597"/>
        <v>9.9967999999999435</v>
      </c>
      <c r="CA1584" s="119">
        <f t="shared" si="595"/>
        <v>0.18875488121570594</v>
      </c>
      <c r="CB1584" s="119">
        <f t="shared" si="596"/>
        <v>3.6268233158598395E-4</v>
      </c>
      <c r="CC1584" s="119" t="str">
        <f t="shared" si="593"/>
        <v/>
      </c>
      <c r="CD1584" s="121" t="str">
        <f t="shared" si="594"/>
        <v/>
      </c>
    </row>
    <row r="1585" spans="51:82" ht="20.100000000000001" customHeight="1" x14ac:dyDescent="0.25">
      <c r="AY1585" s="134">
        <v>1556</v>
      </c>
      <c r="AZ1585" s="119">
        <f t="shared" si="598"/>
        <v>3435.2628028797071</v>
      </c>
      <c r="BA1585" s="140">
        <f t="shared" si="599"/>
        <v>2.1778923539749454E-5</v>
      </c>
      <c r="BB1585" s="140">
        <f t="shared" si="600"/>
        <v>0.98692577787818636</v>
      </c>
      <c r="BC1585" s="119">
        <f t="shared" si="601"/>
        <v>2.1778923539749454E-5</v>
      </c>
      <c r="BD1585" s="119" t="str">
        <f t="shared" si="602"/>
        <v/>
      </c>
      <c r="BE1585" s="119" t="str">
        <f t="shared" si="603"/>
        <v/>
      </c>
      <c r="BF1585" s="119">
        <f t="shared" si="604"/>
        <v>0</v>
      </c>
      <c r="BG1585" s="119">
        <f t="shared" si="605"/>
        <v>2.1778923539749454E-5</v>
      </c>
      <c r="BH1585" s="119" t="str">
        <f t="shared" si="606"/>
        <v/>
      </c>
      <c r="BM1585" s="134">
        <v>1556</v>
      </c>
      <c r="BN1585" s="119">
        <f t="shared" si="607"/>
        <v>10.90307835265164</v>
      </c>
      <c r="BO1585" s="140">
        <f t="shared" si="608"/>
        <v>6.8619451775898746E-3</v>
      </c>
      <c r="BP1585" s="140">
        <f t="shared" si="609"/>
        <v>0.98692577787818636</v>
      </c>
      <c r="BQ1585" s="119">
        <f t="shared" si="610"/>
        <v>6.8619451775898746E-3</v>
      </c>
      <c r="BR1585" s="119" t="str">
        <f t="shared" si="611"/>
        <v/>
      </c>
      <c r="BS1585" s="119" t="str">
        <f t="shared" si="612"/>
        <v/>
      </c>
      <c r="BT1585" s="140">
        <f t="shared" si="613"/>
        <v>0</v>
      </c>
      <c r="BU1585" s="119">
        <f t="shared" si="614"/>
        <v>6.8619451775898746E-3</v>
      </c>
      <c r="BV1585" s="119" t="str">
        <f t="shared" si="615"/>
        <v/>
      </c>
      <c r="BZ1585" s="136">
        <f t="shared" si="597"/>
        <v>10.003199999999943</v>
      </c>
      <c r="CA1585" s="119">
        <f t="shared" si="595"/>
        <v>0.18839219888411995</v>
      </c>
      <c r="CB1585" s="119">
        <f t="shared" si="596"/>
        <v>3.6210231859284958E-4</v>
      </c>
      <c r="CC1585" s="119" t="str">
        <f t="shared" si="593"/>
        <v/>
      </c>
      <c r="CD1585" s="121" t="str">
        <f t="shared" si="594"/>
        <v/>
      </c>
    </row>
    <row r="1586" spans="51:82" ht="20.100000000000001" customHeight="1" x14ac:dyDescent="0.25">
      <c r="AY1586" s="134">
        <v>1557</v>
      </c>
      <c r="AZ1586" s="119">
        <f t="shared" si="598"/>
        <v>3441.4413331007136</v>
      </c>
      <c r="BA1586" s="140">
        <f t="shared" si="599"/>
        <v>2.1585864777653161E-5</v>
      </c>
      <c r="BB1586" s="140">
        <f t="shared" si="600"/>
        <v>0.98705974249930806</v>
      </c>
      <c r="BC1586" s="119">
        <f t="shared" si="601"/>
        <v>2.1585864777653161E-5</v>
      </c>
      <c r="BD1586" s="119" t="str">
        <f t="shared" si="602"/>
        <v/>
      </c>
      <c r="BE1586" s="119" t="str">
        <f t="shared" si="603"/>
        <v/>
      </c>
      <c r="BF1586" s="119">
        <f t="shared" si="604"/>
        <v>0</v>
      </c>
      <c r="BG1586" s="119">
        <f t="shared" si="605"/>
        <v>2.1585864777653161E-5</v>
      </c>
      <c r="BH1586" s="119" t="str">
        <f t="shared" si="606"/>
        <v/>
      </c>
      <c r="BM1586" s="134">
        <v>1557</v>
      </c>
      <c r="BN1586" s="119">
        <f t="shared" si="607"/>
        <v>10.92268820580389</v>
      </c>
      <c r="BO1586" s="140">
        <f t="shared" si="608"/>
        <v>6.8011176238707777E-3</v>
      </c>
      <c r="BP1586" s="140">
        <f t="shared" si="609"/>
        <v>0.98705974249930806</v>
      </c>
      <c r="BQ1586" s="119">
        <f t="shared" si="610"/>
        <v>6.8011176238707777E-3</v>
      </c>
      <c r="BR1586" s="119" t="str">
        <f t="shared" si="611"/>
        <v/>
      </c>
      <c r="BS1586" s="119" t="str">
        <f t="shared" si="612"/>
        <v/>
      </c>
      <c r="BT1586" s="140">
        <f t="shared" si="613"/>
        <v>0</v>
      </c>
      <c r="BU1586" s="119">
        <f t="shared" si="614"/>
        <v>6.8011176238707777E-3</v>
      </c>
      <c r="BV1586" s="119" t="str">
        <f t="shared" si="615"/>
        <v/>
      </c>
      <c r="BZ1586" s="136">
        <f t="shared" si="597"/>
        <v>10.009599999999942</v>
      </c>
      <c r="CA1586" s="119">
        <f t="shared" si="595"/>
        <v>0.18803009656552711</v>
      </c>
      <c r="CB1586" s="119">
        <f t="shared" si="596"/>
        <v>3.6152286344889872E-4</v>
      </c>
      <c r="CC1586" s="119" t="str">
        <f t="shared" si="593"/>
        <v/>
      </c>
      <c r="CD1586" s="121" t="str">
        <f t="shared" si="594"/>
        <v/>
      </c>
    </row>
    <row r="1587" spans="51:82" ht="20.100000000000001" customHeight="1" x14ac:dyDescent="0.25">
      <c r="AY1587" s="134">
        <v>1558</v>
      </c>
      <c r="AZ1587" s="119">
        <f t="shared" si="598"/>
        <v>3447.6198633217218</v>
      </c>
      <c r="BA1587" s="140">
        <f t="shared" si="599"/>
        <v>2.1394175070931712E-5</v>
      </c>
      <c r="BB1587" s="140">
        <f t="shared" si="600"/>
        <v>0.98719251853352119</v>
      </c>
      <c r="BC1587" s="119">
        <f t="shared" si="601"/>
        <v>2.1394175070931712E-5</v>
      </c>
      <c r="BD1587" s="119" t="str">
        <f t="shared" si="602"/>
        <v/>
      </c>
      <c r="BE1587" s="119" t="str">
        <f t="shared" si="603"/>
        <v/>
      </c>
      <c r="BF1587" s="119">
        <f t="shared" si="604"/>
        <v>0</v>
      </c>
      <c r="BG1587" s="119">
        <f t="shared" si="605"/>
        <v>2.1394175070931712E-5</v>
      </c>
      <c r="BH1587" s="119" t="str">
        <f t="shared" si="606"/>
        <v/>
      </c>
      <c r="BM1587" s="134">
        <v>1558</v>
      </c>
      <c r="BN1587" s="119">
        <f t="shared" si="607"/>
        <v>10.942298058956144</v>
      </c>
      <c r="BO1587" s="140">
        <f t="shared" si="608"/>
        <v>6.7407214221838633E-3</v>
      </c>
      <c r="BP1587" s="140">
        <f t="shared" si="609"/>
        <v>0.98719251853352119</v>
      </c>
      <c r="BQ1587" s="119">
        <f t="shared" si="610"/>
        <v>6.7407214221838633E-3</v>
      </c>
      <c r="BR1587" s="119" t="str">
        <f t="shared" si="611"/>
        <v/>
      </c>
      <c r="BS1587" s="119" t="str">
        <f t="shared" si="612"/>
        <v/>
      </c>
      <c r="BT1587" s="140">
        <f t="shared" si="613"/>
        <v>0</v>
      </c>
      <c r="BU1587" s="119">
        <f t="shared" si="614"/>
        <v>6.7407214221838633E-3</v>
      </c>
      <c r="BV1587" s="119" t="str">
        <f t="shared" si="615"/>
        <v/>
      </c>
      <c r="BZ1587" s="136">
        <f t="shared" si="597"/>
        <v>10.015999999999941</v>
      </c>
      <c r="CA1587" s="119">
        <f t="shared" si="595"/>
        <v>0.18766857370207821</v>
      </c>
      <c r="CB1587" s="119">
        <f t="shared" si="596"/>
        <v>3.609439669166048E-4</v>
      </c>
      <c r="CC1587" s="119" t="str">
        <f t="shared" si="593"/>
        <v/>
      </c>
      <c r="CD1587" s="121" t="str">
        <f t="shared" si="594"/>
        <v/>
      </c>
    </row>
    <row r="1588" spans="51:82" ht="20.100000000000001" customHeight="1" x14ac:dyDescent="0.25">
      <c r="AY1588" s="134">
        <v>1559</v>
      </c>
      <c r="AZ1588" s="119">
        <f t="shared" si="598"/>
        <v>3453.7983935427283</v>
      </c>
      <c r="BA1588" s="140">
        <f t="shared" si="599"/>
        <v>2.1203848368700618E-5</v>
      </c>
      <c r="BB1588" s="140">
        <f t="shared" si="600"/>
        <v>0.98732411442088885</v>
      </c>
      <c r="BC1588" s="119">
        <f t="shared" si="601"/>
        <v>2.1203848368700618E-5</v>
      </c>
      <c r="BD1588" s="119" t="str">
        <f t="shared" si="602"/>
        <v/>
      </c>
      <c r="BE1588" s="119" t="str">
        <f t="shared" si="603"/>
        <v/>
      </c>
      <c r="BF1588" s="119">
        <f t="shared" si="604"/>
        <v>0</v>
      </c>
      <c r="BG1588" s="119">
        <f t="shared" si="605"/>
        <v>2.1203848368700618E-5</v>
      </c>
      <c r="BH1588" s="119" t="str">
        <f t="shared" si="606"/>
        <v/>
      </c>
      <c r="BM1588" s="134">
        <v>1559</v>
      </c>
      <c r="BN1588" s="119">
        <f t="shared" si="607"/>
        <v>10.961907912108394</v>
      </c>
      <c r="BO1588" s="140">
        <f t="shared" si="608"/>
        <v>6.680754666060322E-3</v>
      </c>
      <c r="BP1588" s="140">
        <f t="shared" si="609"/>
        <v>0.98732411442088885</v>
      </c>
      <c r="BQ1588" s="119">
        <f t="shared" si="610"/>
        <v>6.680754666060322E-3</v>
      </c>
      <c r="BR1588" s="119" t="str">
        <f t="shared" si="611"/>
        <v/>
      </c>
      <c r="BS1588" s="119" t="str">
        <f t="shared" si="612"/>
        <v/>
      </c>
      <c r="BT1588" s="140">
        <f t="shared" si="613"/>
        <v>0</v>
      </c>
      <c r="BU1588" s="119">
        <f t="shared" si="614"/>
        <v>6.680754666060322E-3</v>
      </c>
      <c r="BV1588" s="119" t="str">
        <f t="shared" si="615"/>
        <v/>
      </c>
      <c r="BZ1588" s="136">
        <f t="shared" si="597"/>
        <v>10.022399999999941</v>
      </c>
      <c r="CA1588" s="119">
        <f t="shared" si="595"/>
        <v>0.1873076297351616</v>
      </c>
      <c r="CB1588" s="119">
        <f t="shared" si="596"/>
        <v>3.6036562975366726E-4</v>
      </c>
      <c r="CC1588" s="119" t="str">
        <f t="shared" si="593"/>
        <v/>
      </c>
      <c r="CD1588" s="121" t="str">
        <f t="shared" si="594"/>
        <v/>
      </c>
    </row>
    <row r="1589" spans="51:82" ht="20.100000000000001" customHeight="1" x14ac:dyDescent="0.25">
      <c r="AY1589" s="134">
        <v>1560</v>
      </c>
      <c r="AZ1589" s="119">
        <f t="shared" si="598"/>
        <v>3459.9769237637347</v>
      </c>
      <c r="BA1589" s="140">
        <f t="shared" si="599"/>
        <v>2.1014878608724318E-5</v>
      </c>
      <c r="BB1589" s="140">
        <f t="shared" si="600"/>
        <v>0.98745453856405341</v>
      </c>
      <c r="BC1589" s="119">
        <f t="shared" si="601"/>
        <v>2.1014878608724318E-5</v>
      </c>
      <c r="BD1589" s="119" t="str">
        <f t="shared" si="602"/>
        <v/>
      </c>
      <c r="BE1589" s="119" t="str">
        <f t="shared" si="603"/>
        <v/>
      </c>
      <c r="BF1589" s="119">
        <f t="shared" si="604"/>
        <v>0</v>
      </c>
      <c r="BG1589" s="119">
        <f t="shared" si="605"/>
        <v>2.1014878608724318E-5</v>
      </c>
      <c r="BH1589" s="119" t="str">
        <f t="shared" si="606"/>
        <v/>
      </c>
      <c r="BM1589" s="134">
        <v>1560</v>
      </c>
      <c r="BN1589" s="119">
        <f t="shared" si="607"/>
        <v>10.981517765260644</v>
      </c>
      <c r="BO1589" s="140">
        <f t="shared" si="608"/>
        <v>6.6212154454550034E-3</v>
      </c>
      <c r="BP1589" s="140">
        <f t="shared" si="609"/>
        <v>0.98745453856405341</v>
      </c>
      <c r="BQ1589" s="119">
        <f t="shared" si="610"/>
        <v>6.6212154454550034E-3</v>
      </c>
      <c r="BR1589" s="119" t="str">
        <f t="shared" si="611"/>
        <v/>
      </c>
      <c r="BS1589" s="119" t="str">
        <f t="shared" si="612"/>
        <v/>
      </c>
      <c r="BT1589" s="140">
        <f t="shared" si="613"/>
        <v>0</v>
      </c>
      <c r="BU1589" s="119">
        <f t="shared" si="614"/>
        <v>6.6212154454550034E-3</v>
      </c>
      <c r="BV1589" s="119" t="str">
        <f t="shared" si="615"/>
        <v/>
      </c>
      <c r="BZ1589" s="136">
        <f t="shared" si="597"/>
        <v>10.02879999999994</v>
      </c>
      <c r="CA1589" s="119">
        <f t="shared" si="595"/>
        <v>0.18694726410540793</v>
      </c>
      <c r="CB1589" s="119">
        <f t="shared" si="596"/>
        <v>3.5978785271087443E-4</v>
      </c>
      <c r="CC1589" s="119" t="str">
        <f t="shared" si="593"/>
        <v/>
      </c>
      <c r="CD1589" s="121" t="str">
        <f t="shared" si="594"/>
        <v/>
      </c>
    </row>
    <row r="1590" spans="51:82" ht="20.100000000000001" customHeight="1" x14ac:dyDescent="0.25">
      <c r="AY1590" s="134">
        <v>1561</v>
      </c>
      <c r="AZ1590" s="119">
        <f t="shared" si="598"/>
        <v>3466.1554539847411</v>
      </c>
      <c r="BA1590" s="140">
        <f t="shared" si="599"/>
        <v>2.0827259717903843E-5</v>
      </c>
      <c r="BB1590" s="140">
        <f t="shared" si="600"/>
        <v>0.98758379932816776</v>
      </c>
      <c r="BC1590" s="119">
        <f t="shared" si="601"/>
        <v>2.0827259717903843E-5</v>
      </c>
      <c r="BD1590" s="119" t="str">
        <f t="shared" si="602"/>
        <v/>
      </c>
      <c r="BE1590" s="119" t="str">
        <f t="shared" si="603"/>
        <v/>
      </c>
      <c r="BF1590" s="119">
        <f t="shared" si="604"/>
        <v>0</v>
      </c>
      <c r="BG1590" s="119">
        <f t="shared" si="605"/>
        <v>2.0827259717903843E-5</v>
      </c>
      <c r="BH1590" s="119" t="str">
        <f t="shared" si="606"/>
        <v/>
      </c>
      <c r="BM1590" s="134">
        <v>1561</v>
      </c>
      <c r="BN1590" s="119">
        <f t="shared" si="607"/>
        <v>11.001127618412895</v>
      </c>
      <c r="BO1590" s="140">
        <f t="shared" si="608"/>
        <v>6.562101846899932E-3</v>
      </c>
      <c r="BP1590" s="140">
        <f t="shared" si="609"/>
        <v>0.98758379932816776</v>
      </c>
      <c r="BQ1590" s="119">
        <f t="shared" si="610"/>
        <v>6.562101846899932E-3</v>
      </c>
      <c r="BR1590" s="119" t="str">
        <f t="shared" si="611"/>
        <v/>
      </c>
      <c r="BS1590" s="119" t="str">
        <f t="shared" si="612"/>
        <v/>
      </c>
      <c r="BT1590" s="140">
        <f t="shared" si="613"/>
        <v>0</v>
      </c>
      <c r="BU1590" s="119">
        <f t="shared" si="614"/>
        <v>6.562101846899932E-3</v>
      </c>
      <c r="BV1590" s="119" t="str">
        <f t="shared" si="615"/>
        <v/>
      </c>
      <c r="BZ1590" s="136">
        <f t="shared" si="597"/>
        <v>10.035199999999939</v>
      </c>
      <c r="CA1590" s="119">
        <f t="shared" si="595"/>
        <v>0.18658747625269706</v>
      </c>
      <c r="CB1590" s="119">
        <f t="shared" si="596"/>
        <v>3.592106365336023E-4</v>
      </c>
      <c r="CC1590" s="119" t="str">
        <f t="shared" si="593"/>
        <v/>
      </c>
      <c r="CD1590" s="121" t="str">
        <f t="shared" si="594"/>
        <v/>
      </c>
    </row>
    <row r="1591" spans="51:82" ht="20.100000000000001" customHeight="1" x14ac:dyDescent="0.25">
      <c r="AY1591" s="134">
        <v>1562</v>
      </c>
      <c r="AZ1591" s="119">
        <f t="shared" si="598"/>
        <v>3472.3339842057476</v>
      </c>
      <c r="BA1591" s="140">
        <f t="shared" si="599"/>
        <v>2.0640985612760439E-5</v>
      </c>
      <c r="BB1591" s="140">
        <f t="shared" si="600"/>
        <v>0.9877119050408294</v>
      </c>
      <c r="BC1591" s="119">
        <f t="shared" si="601"/>
        <v>2.0640985612760439E-5</v>
      </c>
      <c r="BD1591" s="119" t="str">
        <f t="shared" si="602"/>
        <v/>
      </c>
      <c r="BE1591" s="119" t="str">
        <f t="shared" si="603"/>
        <v/>
      </c>
      <c r="BF1591" s="119">
        <f t="shared" si="604"/>
        <v>0</v>
      </c>
      <c r="BG1591" s="119">
        <f t="shared" si="605"/>
        <v>2.0640985612760439E-5</v>
      </c>
      <c r="BH1591" s="119" t="str">
        <f t="shared" si="606"/>
        <v/>
      </c>
      <c r="BM1591" s="134">
        <v>1562</v>
      </c>
      <c r="BN1591" s="119">
        <f t="shared" si="607"/>
        <v>11.020737471565148</v>
      </c>
      <c r="BO1591" s="140">
        <f t="shared" si="608"/>
        <v>6.5034119536567696E-3</v>
      </c>
      <c r="BP1591" s="140">
        <f t="shared" si="609"/>
        <v>0.9877119050408294</v>
      </c>
      <c r="BQ1591" s="119">
        <f t="shared" si="610"/>
        <v>6.5034119536567696E-3</v>
      </c>
      <c r="BR1591" s="119" t="str">
        <f t="shared" si="611"/>
        <v/>
      </c>
      <c r="BS1591" s="119" t="str">
        <f t="shared" si="612"/>
        <v/>
      </c>
      <c r="BT1591" s="140">
        <f t="shared" si="613"/>
        <v>0</v>
      </c>
      <c r="BU1591" s="119">
        <f t="shared" si="614"/>
        <v>6.5034119536567696E-3</v>
      </c>
      <c r="BV1591" s="119" t="str">
        <f t="shared" si="615"/>
        <v/>
      </c>
      <c r="BZ1591" s="136">
        <f t="shared" si="597"/>
        <v>10.041599999999939</v>
      </c>
      <c r="CA1591" s="119">
        <f t="shared" si="595"/>
        <v>0.18622826561616346</v>
      </c>
      <c r="CB1591" s="119">
        <f t="shared" si="596"/>
        <v>3.5863398196020468E-4</v>
      </c>
      <c r="CC1591" s="119" t="str">
        <f t="shared" si="593"/>
        <v/>
      </c>
      <c r="CD1591" s="121" t="str">
        <f t="shared" si="594"/>
        <v/>
      </c>
    </row>
    <row r="1592" spans="51:82" ht="20.100000000000001" customHeight="1" x14ac:dyDescent="0.25">
      <c r="AY1592" s="134">
        <v>1563</v>
      </c>
      <c r="AZ1592" s="119">
        <f t="shared" si="598"/>
        <v>3478.512514426754</v>
      </c>
      <c r="BA1592" s="140">
        <f t="shared" si="599"/>
        <v>2.0456050199915746E-5</v>
      </c>
      <c r="BB1592" s="140">
        <f t="shared" si="600"/>
        <v>0.98783886399201826</v>
      </c>
      <c r="BC1592" s="119">
        <f t="shared" si="601"/>
        <v>2.0456050199915746E-5</v>
      </c>
      <c r="BD1592" s="119" t="str">
        <f t="shared" si="602"/>
        <v/>
      </c>
      <c r="BE1592" s="119" t="str">
        <f t="shared" si="603"/>
        <v/>
      </c>
      <c r="BF1592" s="119">
        <f t="shared" si="604"/>
        <v>0</v>
      </c>
      <c r="BG1592" s="119">
        <f t="shared" si="605"/>
        <v>2.0456050199915746E-5</v>
      </c>
      <c r="BH1592" s="119" t="str">
        <f t="shared" si="606"/>
        <v/>
      </c>
      <c r="BM1592" s="134">
        <v>1563</v>
      </c>
      <c r="BN1592" s="119">
        <f t="shared" si="607"/>
        <v>11.040347324717398</v>
      </c>
      <c r="BO1592" s="140">
        <f t="shared" si="608"/>
        <v>6.4451438458681095E-3</v>
      </c>
      <c r="BP1592" s="140">
        <f t="shared" si="609"/>
        <v>0.98783886399201826</v>
      </c>
      <c r="BQ1592" s="119">
        <f t="shared" si="610"/>
        <v>6.4451438458681095E-3</v>
      </c>
      <c r="BR1592" s="119" t="str">
        <f t="shared" si="611"/>
        <v/>
      </c>
      <c r="BS1592" s="119" t="str">
        <f t="shared" si="612"/>
        <v/>
      </c>
      <c r="BT1592" s="140">
        <f t="shared" si="613"/>
        <v>0</v>
      </c>
      <c r="BU1592" s="119">
        <f t="shared" si="614"/>
        <v>6.4451438458681095E-3</v>
      </c>
      <c r="BV1592" s="119" t="str">
        <f t="shared" si="615"/>
        <v/>
      </c>
      <c r="BZ1592" s="136">
        <f t="shared" si="597"/>
        <v>10.047999999999938</v>
      </c>
      <c r="CA1592" s="119">
        <f t="shared" si="595"/>
        <v>0.18586963163420325</v>
      </c>
      <c r="CB1592" s="119">
        <f t="shared" si="596"/>
        <v>3.5805788972462227E-4</v>
      </c>
      <c r="CC1592" s="119" t="str">
        <f t="shared" si="593"/>
        <v/>
      </c>
      <c r="CD1592" s="121" t="str">
        <f t="shared" si="594"/>
        <v/>
      </c>
    </row>
    <row r="1593" spans="51:82" ht="20.100000000000001" customHeight="1" x14ac:dyDescent="0.25">
      <c r="AY1593" s="134">
        <v>1564</v>
      </c>
      <c r="AZ1593" s="119">
        <f t="shared" si="598"/>
        <v>3484.6910446477605</v>
      </c>
      <c r="BA1593" s="140">
        <f t="shared" si="599"/>
        <v>2.0272447376568718E-5</v>
      </c>
      <c r="BB1593" s="140">
        <f t="shared" si="600"/>
        <v>0.98796468443403673</v>
      </c>
      <c r="BC1593" s="119">
        <f t="shared" si="601"/>
        <v>2.0272447376568718E-5</v>
      </c>
      <c r="BD1593" s="119" t="str">
        <f t="shared" si="602"/>
        <v/>
      </c>
      <c r="BE1593" s="119" t="str">
        <f t="shared" si="603"/>
        <v/>
      </c>
      <c r="BF1593" s="119">
        <f t="shared" si="604"/>
        <v>0</v>
      </c>
      <c r="BG1593" s="119">
        <f t="shared" si="605"/>
        <v>2.0272447376568718E-5</v>
      </c>
      <c r="BH1593" s="119" t="str">
        <f t="shared" si="606"/>
        <v/>
      </c>
      <c r="BM1593" s="134">
        <v>1564</v>
      </c>
      <c r="BN1593" s="119">
        <f t="shared" si="607"/>
        <v>11.059957177869649</v>
      </c>
      <c r="BO1593" s="140">
        <f t="shared" si="608"/>
        <v>6.3872956007076636E-3</v>
      </c>
      <c r="BP1593" s="140">
        <f t="shared" si="609"/>
        <v>0.98796468443403673</v>
      </c>
      <c r="BQ1593" s="119">
        <f t="shared" si="610"/>
        <v>6.3872956007076636E-3</v>
      </c>
      <c r="BR1593" s="119" t="str">
        <f t="shared" si="611"/>
        <v/>
      </c>
      <c r="BS1593" s="119" t="str">
        <f t="shared" si="612"/>
        <v/>
      </c>
      <c r="BT1593" s="140">
        <f t="shared" si="613"/>
        <v>0</v>
      </c>
      <c r="BU1593" s="119">
        <f t="shared" si="614"/>
        <v>6.3872956007076636E-3</v>
      </c>
      <c r="BV1593" s="119" t="str">
        <f t="shared" si="615"/>
        <v/>
      </c>
      <c r="BZ1593" s="136">
        <f t="shared" si="597"/>
        <v>10.054399999999937</v>
      </c>
      <c r="CA1593" s="119">
        <f t="shared" si="595"/>
        <v>0.18551157374447863</v>
      </c>
      <c r="CB1593" s="119">
        <f t="shared" si="596"/>
        <v>3.5748236055291316E-4</v>
      </c>
      <c r="CC1593" s="119" t="str">
        <f t="shared" si="593"/>
        <v/>
      </c>
      <c r="CD1593" s="121" t="str">
        <f t="shared" si="594"/>
        <v/>
      </c>
    </row>
    <row r="1594" spans="51:82" ht="20.100000000000001" customHeight="1" x14ac:dyDescent="0.25">
      <c r="AY1594" s="134">
        <v>1565</v>
      </c>
      <c r="AZ1594" s="119">
        <f t="shared" si="598"/>
        <v>3490.8695748687669</v>
      </c>
      <c r="BA1594" s="140">
        <f t="shared" si="599"/>
        <v>2.0090171030968765E-5</v>
      </c>
      <c r="BB1594" s="140">
        <f t="shared" si="600"/>
        <v>0.98808937458145296</v>
      </c>
      <c r="BC1594" s="119">
        <f t="shared" si="601"/>
        <v>2.0090171030968765E-5</v>
      </c>
      <c r="BD1594" s="119" t="str">
        <f t="shared" si="602"/>
        <v/>
      </c>
      <c r="BE1594" s="119" t="str">
        <f t="shared" si="603"/>
        <v/>
      </c>
      <c r="BF1594" s="119">
        <f t="shared" si="604"/>
        <v>0</v>
      </c>
      <c r="BG1594" s="119">
        <f t="shared" si="605"/>
        <v>2.0090171030968765E-5</v>
      </c>
      <c r="BH1594" s="119" t="str">
        <f t="shared" si="606"/>
        <v/>
      </c>
      <c r="BM1594" s="134">
        <v>1565</v>
      </c>
      <c r="BN1594" s="119">
        <f t="shared" si="607"/>
        <v>11.079567031021902</v>
      </c>
      <c r="BO1594" s="140">
        <f t="shared" si="608"/>
        <v>6.3298652925294022E-3</v>
      </c>
      <c r="BP1594" s="140">
        <f t="shared" si="609"/>
        <v>0.98808937458145296</v>
      </c>
      <c r="BQ1594" s="119">
        <f t="shared" si="610"/>
        <v>6.3298652925294022E-3</v>
      </c>
      <c r="BR1594" s="119" t="str">
        <f t="shared" si="611"/>
        <v/>
      </c>
      <c r="BS1594" s="119" t="str">
        <f t="shared" si="612"/>
        <v/>
      </c>
      <c r="BT1594" s="140">
        <f t="shared" si="613"/>
        <v>0</v>
      </c>
      <c r="BU1594" s="119">
        <f t="shared" si="614"/>
        <v>6.3298652925294022E-3</v>
      </c>
      <c r="BV1594" s="119" t="str">
        <f t="shared" si="615"/>
        <v/>
      </c>
      <c r="BZ1594" s="136">
        <f t="shared" si="597"/>
        <v>10.060799999999936</v>
      </c>
      <c r="CA1594" s="119">
        <f t="shared" si="595"/>
        <v>0.18515409138392572</v>
      </c>
      <c r="CB1594" s="119">
        <f t="shared" si="596"/>
        <v>3.5690739516666681E-4</v>
      </c>
      <c r="CC1594" s="119" t="str">
        <f t="shared" si="593"/>
        <v/>
      </c>
      <c r="CD1594" s="121" t="str">
        <f t="shared" si="594"/>
        <v/>
      </c>
    </row>
    <row r="1595" spans="51:82" ht="20.100000000000001" customHeight="1" x14ac:dyDescent="0.25">
      <c r="AY1595" s="134">
        <v>1566</v>
      </c>
      <c r="AZ1595" s="119">
        <f t="shared" si="598"/>
        <v>3497.0481050897752</v>
      </c>
      <c r="BA1595" s="140">
        <f t="shared" si="599"/>
        <v>1.9909215042885397E-5</v>
      </c>
      <c r="BB1595" s="140">
        <f t="shared" si="600"/>
        <v>0.98821294261104697</v>
      </c>
      <c r="BC1595" s="119">
        <f t="shared" si="601"/>
        <v>1.9909215042885397E-5</v>
      </c>
      <c r="BD1595" s="119" t="str">
        <f t="shared" si="602"/>
        <v/>
      </c>
      <c r="BE1595" s="119" t="str">
        <f t="shared" si="603"/>
        <v/>
      </c>
      <c r="BF1595" s="119">
        <f t="shared" si="604"/>
        <v>0</v>
      </c>
      <c r="BG1595" s="119">
        <f t="shared" si="605"/>
        <v>1.9909215042885397E-5</v>
      </c>
      <c r="BH1595" s="119" t="str">
        <f t="shared" si="606"/>
        <v/>
      </c>
      <c r="BM1595" s="134">
        <v>1566</v>
      </c>
      <c r="BN1595" s="119">
        <f t="shared" si="607"/>
        <v>11.099176884174152</v>
      </c>
      <c r="BO1595" s="140">
        <f t="shared" si="608"/>
        <v>6.2728509930155638E-3</v>
      </c>
      <c r="BP1595" s="140">
        <f t="shared" si="609"/>
        <v>0.98821294261104697</v>
      </c>
      <c r="BQ1595" s="119">
        <f t="shared" si="610"/>
        <v>6.2728509930155638E-3</v>
      </c>
      <c r="BR1595" s="119" t="str">
        <f t="shared" si="611"/>
        <v/>
      </c>
      <c r="BS1595" s="119" t="str">
        <f t="shared" si="612"/>
        <v/>
      </c>
      <c r="BT1595" s="140">
        <f t="shared" si="613"/>
        <v>0</v>
      </c>
      <c r="BU1595" s="119">
        <f t="shared" si="614"/>
        <v>6.2728509930155638E-3</v>
      </c>
      <c r="BV1595" s="119" t="str">
        <f t="shared" si="615"/>
        <v/>
      </c>
      <c r="BZ1595" s="136">
        <f t="shared" si="597"/>
        <v>10.067199999999936</v>
      </c>
      <c r="CA1595" s="119">
        <f t="shared" si="595"/>
        <v>0.18479718398875905</v>
      </c>
      <c r="CB1595" s="119">
        <f t="shared" si="596"/>
        <v>3.5633299428042275E-4</v>
      </c>
      <c r="CC1595" s="119" t="str">
        <f t="shared" si="593"/>
        <v/>
      </c>
      <c r="CD1595" s="121" t="str">
        <f t="shared" si="594"/>
        <v/>
      </c>
    </row>
    <row r="1596" spans="51:82" ht="20.100000000000001" customHeight="1" x14ac:dyDescent="0.25">
      <c r="AY1596" s="134">
        <v>1567</v>
      </c>
      <c r="AZ1596" s="119">
        <f t="shared" si="598"/>
        <v>3503.2266353107816</v>
      </c>
      <c r="BA1596" s="140">
        <f t="shared" si="599"/>
        <v>1.9729573284074746E-5</v>
      </c>
      <c r="BB1596" s="140">
        <f t="shared" si="600"/>
        <v>0.98833539666175985</v>
      </c>
      <c r="BC1596" s="119">
        <f t="shared" si="601"/>
        <v>1.9729573284074746E-5</v>
      </c>
      <c r="BD1596" s="119" t="str">
        <f t="shared" si="602"/>
        <v/>
      </c>
      <c r="BE1596" s="119" t="str">
        <f t="shared" si="603"/>
        <v/>
      </c>
      <c r="BF1596" s="119">
        <f t="shared" si="604"/>
        <v>0</v>
      </c>
      <c r="BG1596" s="119">
        <f t="shared" si="605"/>
        <v>1.9729573284074746E-5</v>
      </c>
      <c r="BH1596" s="119" t="str">
        <f t="shared" si="606"/>
        <v/>
      </c>
      <c r="BM1596" s="134">
        <v>1567</v>
      </c>
      <c r="BN1596" s="119">
        <f t="shared" si="607"/>
        <v>11.118786737326403</v>
      </c>
      <c r="BO1596" s="140">
        <f t="shared" si="608"/>
        <v>6.2162507713234916E-3</v>
      </c>
      <c r="BP1596" s="140">
        <f t="shared" si="609"/>
        <v>0.98833539666175985</v>
      </c>
      <c r="BQ1596" s="119">
        <f t="shared" si="610"/>
        <v>6.2162507713234916E-3</v>
      </c>
      <c r="BR1596" s="119" t="str">
        <f t="shared" si="611"/>
        <v/>
      </c>
      <c r="BS1596" s="119" t="str">
        <f t="shared" si="612"/>
        <v/>
      </c>
      <c r="BT1596" s="140">
        <f t="shared" si="613"/>
        <v>0</v>
      </c>
      <c r="BU1596" s="119">
        <f t="shared" si="614"/>
        <v>6.2162507713234916E-3</v>
      </c>
      <c r="BV1596" s="119" t="str">
        <f t="shared" si="615"/>
        <v/>
      </c>
      <c r="BZ1596" s="136">
        <f t="shared" si="597"/>
        <v>10.073599999999935</v>
      </c>
      <c r="CA1596" s="119">
        <f t="shared" si="595"/>
        <v>0.18444085099447863</v>
      </c>
      <c r="CB1596" s="119">
        <f t="shared" si="596"/>
        <v>3.5575915860353025E-4</v>
      </c>
      <c r="CC1596" s="119" t="str">
        <f t="shared" si="593"/>
        <v/>
      </c>
      <c r="CD1596" s="121" t="str">
        <f t="shared" si="594"/>
        <v/>
      </c>
    </row>
    <row r="1597" spans="51:82" ht="20.100000000000001" customHeight="1" x14ac:dyDescent="0.25">
      <c r="AY1597" s="134">
        <v>1568</v>
      </c>
      <c r="AZ1597" s="119">
        <f t="shared" si="598"/>
        <v>3509.405165531788</v>
      </c>
      <c r="BA1597" s="140">
        <f t="shared" si="599"/>
        <v>1.9551239618741668E-5</v>
      </c>
      <c r="BB1597" s="140">
        <f t="shared" si="600"/>
        <v>0.98845674483464563</v>
      </c>
      <c r="BC1597" s="119">
        <f t="shared" si="601"/>
        <v>1.9551239618741668E-5</v>
      </c>
      <c r="BD1597" s="119" t="str">
        <f t="shared" si="602"/>
        <v/>
      </c>
      <c r="BE1597" s="119" t="str">
        <f t="shared" si="603"/>
        <v/>
      </c>
      <c r="BF1597" s="119">
        <f t="shared" si="604"/>
        <v>0</v>
      </c>
      <c r="BG1597" s="119">
        <f t="shared" si="605"/>
        <v>1.9551239618741668E-5</v>
      </c>
      <c r="BH1597" s="119" t="str">
        <f t="shared" si="606"/>
        <v/>
      </c>
      <c r="BM1597" s="134">
        <v>1568</v>
      </c>
      <c r="BN1597" s="119">
        <f t="shared" si="607"/>
        <v>11.138396590478653</v>
      </c>
      <c r="BO1597" s="140">
        <f t="shared" si="608"/>
        <v>6.1600626942313989E-3</v>
      </c>
      <c r="BP1597" s="140">
        <f t="shared" si="609"/>
        <v>0.98845674483464563</v>
      </c>
      <c r="BQ1597" s="119">
        <f t="shared" si="610"/>
        <v>6.1600626942313989E-3</v>
      </c>
      <c r="BR1597" s="119" t="str">
        <f t="shared" si="611"/>
        <v/>
      </c>
      <c r="BS1597" s="119" t="str">
        <f t="shared" si="612"/>
        <v/>
      </c>
      <c r="BT1597" s="140">
        <f t="shared" si="613"/>
        <v>0</v>
      </c>
      <c r="BU1597" s="119">
        <f t="shared" si="614"/>
        <v>6.1600626942313989E-3</v>
      </c>
      <c r="BV1597" s="119" t="str">
        <f t="shared" si="615"/>
        <v/>
      </c>
      <c r="BZ1597" s="136">
        <f t="shared" si="597"/>
        <v>10.079999999999934</v>
      </c>
      <c r="CA1597" s="119">
        <f t="shared" si="595"/>
        <v>0.1840850918358751</v>
      </c>
      <c r="CB1597" s="119">
        <f t="shared" si="596"/>
        <v>3.5518588883917679E-4</v>
      </c>
      <c r="CC1597" s="119" t="str">
        <f t="shared" ref="CC1597:CC1660" si="616">IF(CA1597&lt;(1-$BY$26),CB1597,"")</f>
        <v/>
      </c>
      <c r="CD1597" s="121" t="str">
        <f t="shared" ref="CD1597:CD1660" si="617">IF(CA1597&lt;(1-$BY$32),CB1597,"")</f>
        <v/>
      </c>
    </row>
    <row r="1598" spans="51:82" ht="20.100000000000001" customHeight="1" x14ac:dyDescent="0.25">
      <c r="AY1598" s="134">
        <v>1569</v>
      </c>
      <c r="AZ1598" s="119">
        <f t="shared" si="598"/>
        <v>3515.5836957527945</v>
      </c>
      <c r="BA1598" s="140">
        <f t="shared" si="599"/>
        <v>1.937420790399916E-5</v>
      </c>
      <c r="BB1598" s="140">
        <f t="shared" si="600"/>
        <v>0.98857699519282571</v>
      </c>
      <c r="BC1598" s="119">
        <f t="shared" si="601"/>
        <v>1.937420790399916E-5</v>
      </c>
      <c r="BD1598" s="119" t="str">
        <f t="shared" si="602"/>
        <v/>
      </c>
      <c r="BE1598" s="119" t="str">
        <f t="shared" si="603"/>
        <v/>
      </c>
      <c r="BF1598" s="119">
        <f t="shared" si="604"/>
        <v>0</v>
      </c>
      <c r="BG1598" s="119">
        <f t="shared" si="605"/>
        <v>1.937420790399916E-5</v>
      </c>
      <c r="BH1598" s="119" t="str">
        <f t="shared" si="606"/>
        <v/>
      </c>
      <c r="BM1598" s="134">
        <v>1569</v>
      </c>
      <c r="BN1598" s="119">
        <f t="shared" si="607"/>
        <v>11.158006443630907</v>
      </c>
      <c r="BO1598" s="140">
        <f t="shared" si="608"/>
        <v>6.1042848262830227E-3</v>
      </c>
      <c r="BP1598" s="140">
        <f t="shared" si="609"/>
        <v>0.98857699519282582</v>
      </c>
      <c r="BQ1598" s="119">
        <f t="shared" si="610"/>
        <v>6.1042848262830227E-3</v>
      </c>
      <c r="BR1598" s="119" t="str">
        <f t="shared" si="611"/>
        <v/>
      </c>
      <c r="BS1598" s="119" t="str">
        <f t="shared" si="612"/>
        <v/>
      </c>
      <c r="BT1598" s="140">
        <f t="shared" si="613"/>
        <v>0</v>
      </c>
      <c r="BU1598" s="119">
        <f t="shared" si="614"/>
        <v>6.1042848262830227E-3</v>
      </c>
      <c r="BV1598" s="119" t="str">
        <f t="shared" si="615"/>
        <v/>
      </c>
      <c r="BZ1598" s="136">
        <f t="shared" si="597"/>
        <v>10.086399999999934</v>
      </c>
      <c r="CA1598" s="119">
        <f t="shared" si="595"/>
        <v>0.18372990594703592</v>
      </c>
      <c r="CB1598" s="119">
        <f t="shared" si="596"/>
        <v>3.5461318568419387E-4</v>
      </c>
      <c r="CC1598" s="119" t="str">
        <f t="shared" si="616"/>
        <v/>
      </c>
      <c r="CD1598" s="121" t="str">
        <f t="shared" si="617"/>
        <v/>
      </c>
    </row>
    <row r="1599" spans="51:82" ht="20.100000000000001" customHeight="1" x14ac:dyDescent="0.25">
      <c r="AY1599" s="134">
        <v>1570</v>
      </c>
      <c r="AZ1599" s="119">
        <f t="shared" si="598"/>
        <v>3521.7622259738009</v>
      </c>
      <c r="BA1599" s="140">
        <f t="shared" si="599"/>
        <v>1.9198471990323715E-5</v>
      </c>
      <c r="BB1599" s="140">
        <f t="shared" si="600"/>
        <v>0.9886961557614472</v>
      </c>
      <c r="BC1599" s="119">
        <f t="shared" si="601"/>
        <v>1.9198471990323715E-5</v>
      </c>
      <c r="BD1599" s="119" t="str">
        <f t="shared" si="602"/>
        <v/>
      </c>
      <c r="BE1599" s="119" t="str">
        <f t="shared" si="603"/>
        <v/>
      </c>
      <c r="BF1599" s="119">
        <f t="shared" si="604"/>
        <v>0</v>
      </c>
      <c r="BG1599" s="119">
        <f t="shared" si="605"/>
        <v>1.9198471990323715E-5</v>
      </c>
      <c r="BH1599" s="119" t="str">
        <f t="shared" si="606"/>
        <v/>
      </c>
      <c r="BM1599" s="134">
        <v>1570</v>
      </c>
      <c r="BN1599" s="119">
        <f t="shared" si="607"/>
        <v>11.177616296783157</v>
      </c>
      <c r="BO1599" s="140">
        <f t="shared" si="608"/>
        <v>6.0489152299311282E-3</v>
      </c>
      <c r="BP1599" s="140">
        <f t="shared" si="609"/>
        <v>0.9886961557614472</v>
      </c>
      <c r="BQ1599" s="119">
        <f t="shared" si="610"/>
        <v>6.0489152299311282E-3</v>
      </c>
      <c r="BR1599" s="119" t="str">
        <f t="shared" si="611"/>
        <v/>
      </c>
      <c r="BS1599" s="119" t="str">
        <f t="shared" si="612"/>
        <v/>
      </c>
      <c r="BT1599" s="140">
        <f t="shared" si="613"/>
        <v>0</v>
      </c>
      <c r="BU1599" s="119">
        <f t="shared" si="614"/>
        <v>6.0489152299311282E-3</v>
      </c>
      <c r="BV1599" s="119" t="str">
        <f t="shared" si="615"/>
        <v/>
      </c>
      <c r="BZ1599" s="136">
        <f t="shared" si="597"/>
        <v>10.092799999999933</v>
      </c>
      <c r="CA1599" s="119">
        <f t="shared" si="595"/>
        <v>0.18337529276135173</v>
      </c>
      <c r="CB1599" s="119">
        <f t="shared" si="596"/>
        <v>3.540410498303892E-4</v>
      </c>
      <c r="CC1599" s="119" t="str">
        <f t="shared" si="616"/>
        <v/>
      </c>
      <c r="CD1599" s="121" t="str">
        <f t="shared" si="617"/>
        <v/>
      </c>
    </row>
    <row r="1600" spans="51:82" ht="20.100000000000001" customHeight="1" x14ac:dyDescent="0.25">
      <c r="AY1600" s="134">
        <v>1571</v>
      </c>
      <c r="AZ1600" s="119">
        <f t="shared" si="598"/>
        <v>3527.9407561948074</v>
      </c>
      <c r="BA1600" s="140">
        <f t="shared" si="599"/>
        <v>1.9024025722007125E-5</v>
      </c>
      <c r="BB1600" s="140">
        <f t="shared" si="600"/>
        <v>0.9888142345276425</v>
      </c>
      <c r="BC1600" s="119">
        <f t="shared" si="601"/>
        <v>1.9024025722007125E-5</v>
      </c>
      <c r="BD1600" s="119" t="str">
        <f t="shared" si="602"/>
        <v/>
      </c>
      <c r="BE1600" s="119" t="str">
        <f t="shared" si="603"/>
        <v/>
      </c>
      <c r="BF1600" s="119">
        <f t="shared" si="604"/>
        <v>0</v>
      </c>
      <c r="BG1600" s="119">
        <f t="shared" si="605"/>
        <v>1.9024025722007125E-5</v>
      </c>
      <c r="BH1600" s="119" t="str">
        <f t="shared" si="606"/>
        <v/>
      </c>
      <c r="BM1600" s="134">
        <v>1571</v>
      </c>
      <c r="BN1600" s="119">
        <f t="shared" si="607"/>
        <v>11.197226149935407</v>
      </c>
      <c r="BO1600" s="140">
        <f t="shared" si="608"/>
        <v>5.9939519656798581E-3</v>
      </c>
      <c r="BP1600" s="140">
        <f t="shared" si="609"/>
        <v>0.9888142345276425</v>
      </c>
      <c r="BQ1600" s="119">
        <f t="shared" si="610"/>
        <v>5.9939519656798581E-3</v>
      </c>
      <c r="BR1600" s="119" t="str">
        <f t="shared" si="611"/>
        <v/>
      </c>
      <c r="BS1600" s="119" t="str">
        <f t="shared" si="612"/>
        <v/>
      </c>
      <c r="BT1600" s="140">
        <f t="shared" si="613"/>
        <v>0</v>
      </c>
      <c r="BU1600" s="119">
        <f t="shared" si="614"/>
        <v>5.9939519656798581E-3</v>
      </c>
      <c r="BV1600" s="119" t="str">
        <f t="shared" si="615"/>
        <v/>
      </c>
      <c r="BZ1600" s="136">
        <f t="shared" si="597"/>
        <v>10.099199999999932</v>
      </c>
      <c r="CA1600" s="119">
        <f t="shared" si="595"/>
        <v>0.18302125171152134</v>
      </c>
      <c r="CB1600" s="119">
        <f t="shared" si="596"/>
        <v>3.5346948196285366E-4</v>
      </c>
      <c r="CC1600" s="119" t="str">
        <f t="shared" si="616"/>
        <v/>
      </c>
      <c r="CD1600" s="121" t="str">
        <f t="shared" si="617"/>
        <v/>
      </c>
    </row>
    <row r="1601" spans="51:82" ht="20.100000000000001" customHeight="1" x14ac:dyDescent="0.25">
      <c r="AY1601" s="134">
        <v>1572</v>
      </c>
      <c r="AZ1601" s="119">
        <f t="shared" si="598"/>
        <v>3534.1192864158138</v>
      </c>
      <c r="BA1601" s="140">
        <f t="shared" si="599"/>
        <v>1.8850862937604892E-5</v>
      </c>
      <c r="BB1601" s="140">
        <f t="shared" si="600"/>
        <v>0.98893123944049288</v>
      </c>
      <c r="BC1601" s="119">
        <f t="shared" si="601"/>
        <v>1.8850862937604892E-5</v>
      </c>
      <c r="BD1601" s="119" t="str">
        <f t="shared" si="602"/>
        <v/>
      </c>
      <c r="BE1601" s="119" t="str">
        <f t="shared" si="603"/>
        <v/>
      </c>
      <c r="BF1601" s="119">
        <f t="shared" si="604"/>
        <v>0</v>
      </c>
      <c r="BG1601" s="119">
        <f t="shared" si="605"/>
        <v>1.8850862937604892E-5</v>
      </c>
      <c r="BH1601" s="119" t="str">
        <f t="shared" si="606"/>
        <v/>
      </c>
      <c r="BM1601" s="134">
        <v>1572</v>
      </c>
      <c r="BN1601" s="119">
        <f t="shared" si="607"/>
        <v>11.216836003087657</v>
      </c>
      <c r="BO1601" s="140">
        <f t="shared" si="608"/>
        <v>5.9393930922259737E-3</v>
      </c>
      <c r="BP1601" s="140">
        <f t="shared" si="609"/>
        <v>0.98893123944049288</v>
      </c>
      <c r="BQ1601" s="119">
        <f t="shared" si="610"/>
        <v>5.9393930922259737E-3</v>
      </c>
      <c r="BR1601" s="119" t="str">
        <f t="shared" si="611"/>
        <v/>
      </c>
      <c r="BS1601" s="119" t="str">
        <f t="shared" si="612"/>
        <v/>
      </c>
      <c r="BT1601" s="140">
        <f t="shared" si="613"/>
        <v>0</v>
      </c>
      <c r="BU1601" s="119">
        <f t="shared" si="614"/>
        <v>5.9393930922259737E-3</v>
      </c>
      <c r="BV1601" s="119" t="str">
        <f t="shared" si="615"/>
        <v/>
      </c>
      <c r="BZ1601" s="136">
        <f t="shared" si="597"/>
        <v>10.105599999999932</v>
      </c>
      <c r="CA1601" s="119">
        <f t="shared" si="595"/>
        <v>0.18266778222955848</v>
      </c>
      <c r="CB1601" s="119">
        <f t="shared" si="596"/>
        <v>3.5289848276096047E-4</v>
      </c>
      <c r="CC1601" s="119" t="str">
        <f t="shared" si="616"/>
        <v/>
      </c>
      <c r="CD1601" s="121" t="str">
        <f t="shared" si="617"/>
        <v/>
      </c>
    </row>
    <row r="1602" spans="51:82" ht="20.100000000000001" customHeight="1" x14ac:dyDescent="0.25">
      <c r="AY1602" s="134">
        <v>1573</v>
      </c>
      <c r="AZ1602" s="119">
        <f t="shared" si="598"/>
        <v>3540.2978166368202</v>
      </c>
      <c r="BA1602" s="140">
        <f t="shared" si="599"/>
        <v>1.8678977470380752E-5</v>
      </c>
      <c r="BB1602" s="140">
        <f t="shared" si="600"/>
        <v>0.98904717841099443</v>
      </c>
      <c r="BC1602" s="119">
        <f t="shared" si="601"/>
        <v>1.8678977470380752E-5</v>
      </c>
      <c r="BD1602" s="119" t="str">
        <f t="shared" si="602"/>
        <v/>
      </c>
      <c r="BE1602" s="119" t="str">
        <f t="shared" si="603"/>
        <v/>
      </c>
      <c r="BF1602" s="119">
        <f t="shared" si="604"/>
        <v>0</v>
      </c>
      <c r="BG1602" s="119">
        <f t="shared" si="605"/>
        <v>1.8678977470380752E-5</v>
      </c>
      <c r="BH1602" s="119" t="str">
        <f t="shared" si="606"/>
        <v/>
      </c>
      <c r="BM1602" s="134">
        <v>1573</v>
      </c>
      <c r="BN1602" s="119">
        <f t="shared" si="607"/>
        <v>11.236445856239911</v>
      </c>
      <c r="BO1602" s="140">
        <f t="shared" si="608"/>
        <v>5.8852366665989682E-3</v>
      </c>
      <c r="BP1602" s="140">
        <f t="shared" si="609"/>
        <v>0.98904717841099454</v>
      </c>
      <c r="BQ1602" s="119">
        <f t="shared" si="610"/>
        <v>5.8852366665989682E-3</v>
      </c>
      <c r="BR1602" s="119" t="str">
        <f t="shared" si="611"/>
        <v/>
      </c>
      <c r="BS1602" s="119" t="str">
        <f t="shared" si="612"/>
        <v/>
      </c>
      <c r="BT1602" s="140">
        <f t="shared" si="613"/>
        <v>0</v>
      </c>
      <c r="BU1602" s="119">
        <f t="shared" si="614"/>
        <v>5.8852366665989682E-3</v>
      </c>
      <c r="BV1602" s="119" t="str">
        <f t="shared" si="615"/>
        <v/>
      </c>
      <c r="BZ1602" s="136">
        <f t="shared" si="597"/>
        <v>10.111999999999931</v>
      </c>
      <c r="CA1602" s="119">
        <f t="shared" si="595"/>
        <v>0.18231488374679752</v>
      </c>
      <c r="CB1602" s="119">
        <f t="shared" si="596"/>
        <v>3.5232805289917013E-4</v>
      </c>
      <c r="CC1602" s="119" t="str">
        <f t="shared" si="616"/>
        <v/>
      </c>
      <c r="CD1602" s="121" t="str">
        <f t="shared" si="617"/>
        <v/>
      </c>
    </row>
    <row r="1603" spans="51:82" ht="20.100000000000001" customHeight="1" x14ac:dyDescent="0.25">
      <c r="AY1603" s="134">
        <v>1574</v>
      </c>
      <c r="AZ1603" s="119">
        <f t="shared" si="598"/>
        <v>3546.4763468578285</v>
      </c>
      <c r="BA1603" s="140">
        <f t="shared" si="599"/>
        <v>1.8508363148747719E-5</v>
      </c>
      <c r="BB1603" s="140">
        <f t="shared" si="600"/>
        <v>0.98916205931202683</v>
      </c>
      <c r="BC1603" s="119">
        <f t="shared" si="601"/>
        <v>1.8508363148747719E-5</v>
      </c>
      <c r="BD1603" s="119" t="str">
        <f t="shared" si="602"/>
        <v/>
      </c>
      <c r="BE1603" s="119" t="str">
        <f t="shared" si="603"/>
        <v/>
      </c>
      <c r="BF1603" s="119">
        <f t="shared" si="604"/>
        <v>0</v>
      </c>
      <c r="BG1603" s="119">
        <f t="shared" si="605"/>
        <v>1.8508363148747719E-5</v>
      </c>
      <c r="BH1603" s="119" t="str">
        <f t="shared" si="606"/>
        <v/>
      </c>
      <c r="BM1603" s="134">
        <v>1574</v>
      </c>
      <c r="BN1603" s="119">
        <f t="shared" si="607"/>
        <v>11.256055709392161</v>
      </c>
      <c r="BO1603" s="140">
        <f t="shared" si="608"/>
        <v>5.8314807443000409E-3</v>
      </c>
      <c r="BP1603" s="140">
        <f t="shared" si="609"/>
        <v>0.98916205931202683</v>
      </c>
      <c r="BQ1603" s="119">
        <f t="shared" si="610"/>
        <v>5.8314807443000409E-3</v>
      </c>
      <c r="BR1603" s="119" t="str">
        <f t="shared" si="611"/>
        <v/>
      </c>
      <c r="BS1603" s="119" t="str">
        <f t="shared" si="612"/>
        <v/>
      </c>
      <c r="BT1603" s="140">
        <f t="shared" si="613"/>
        <v>0</v>
      </c>
      <c r="BU1603" s="119">
        <f t="shared" si="614"/>
        <v>5.8314807443000409E-3</v>
      </c>
      <c r="BV1603" s="119" t="str">
        <f t="shared" si="615"/>
        <v/>
      </c>
      <c r="BZ1603" s="136">
        <f t="shared" si="597"/>
        <v>10.11839999999993</v>
      </c>
      <c r="CA1603" s="119">
        <f t="shared" si="595"/>
        <v>0.18196255569389835</v>
      </c>
      <c r="CB1603" s="119">
        <f t="shared" si="596"/>
        <v>3.517581930446434E-4</v>
      </c>
      <c r="CC1603" s="119" t="str">
        <f t="shared" si="616"/>
        <v/>
      </c>
      <c r="CD1603" s="121" t="str">
        <f t="shared" si="617"/>
        <v/>
      </c>
    </row>
    <row r="1604" spans="51:82" ht="20.100000000000001" customHeight="1" x14ac:dyDescent="0.25">
      <c r="AY1604" s="134">
        <v>1575</v>
      </c>
      <c r="AZ1604" s="119">
        <f t="shared" si="598"/>
        <v>3552.6548770788349</v>
      </c>
      <c r="BA1604" s="140">
        <f t="shared" si="599"/>
        <v>1.8339013796705737E-5</v>
      </c>
      <c r="BB1604" s="140">
        <f t="shared" si="600"/>
        <v>0.98927588997832416</v>
      </c>
      <c r="BC1604" s="119">
        <f t="shared" si="601"/>
        <v>1.8339013796705737E-5</v>
      </c>
      <c r="BD1604" s="119" t="str">
        <f t="shared" si="602"/>
        <v/>
      </c>
      <c r="BE1604" s="119" t="str">
        <f t="shared" si="603"/>
        <v/>
      </c>
      <c r="BF1604" s="119">
        <f t="shared" si="604"/>
        <v>0</v>
      </c>
      <c r="BG1604" s="119">
        <f t="shared" si="605"/>
        <v>1.8339013796705737E-5</v>
      </c>
      <c r="BH1604" s="119" t="str">
        <f t="shared" si="606"/>
        <v/>
      </c>
      <c r="BM1604" s="134">
        <v>1575</v>
      </c>
      <c r="BN1604" s="119">
        <f t="shared" si="607"/>
        <v>11.275665562544411</v>
      </c>
      <c r="BO1604" s="140">
        <f t="shared" si="608"/>
        <v>5.7781233794398515E-3</v>
      </c>
      <c r="BP1604" s="140">
        <f t="shared" si="609"/>
        <v>0.98927588997832416</v>
      </c>
      <c r="BQ1604" s="119">
        <f t="shared" si="610"/>
        <v>5.7781233794398515E-3</v>
      </c>
      <c r="BR1604" s="119" t="str">
        <f t="shared" si="611"/>
        <v/>
      </c>
      <c r="BS1604" s="119" t="str">
        <f t="shared" si="612"/>
        <v/>
      </c>
      <c r="BT1604" s="140">
        <f t="shared" si="613"/>
        <v>0</v>
      </c>
      <c r="BU1604" s="119">
        <f t="shared" si="614"/>
        <v>5.7781233794398515E-3</v>
      </c>
      <c r="BV1604" s="119" t="str">
        <f t="shared" si="615"/>
        <v/>
      </c>
      <c r="BZ1604" s="136">
        <f t="shared" si="597"/>
        <v>10.124799999999929</v>
      </c>
      <c r="CA1604" s="119">
        <f t="shared" si="595"/>
        <v>0.18161079750085371</v>
      </c>
      <c r="CB1604" s="119">
        <f t="shared" si="596"/>
        <v>3.5118890385998913E-4</v>
      </c>
      <c r="CC1604" s="119" t="str">
        <f t="shared" si="616"/>
        <v/>
      </c>
      <c r="CD1604" s="121" t="str">
        <f t="shared" si="617"/>
        <v/>
      </c>
    </row>
    <row r="1605" spans="51:82" ht="20.100000000000001" customHeight="1" x14ac:dyDescent="0.25">
      <c r="AY1605" s="134">
        <v>1576</v>
      </c>
      <c r="AZ1605" s="119">
        <f t="shared" si="598"/>
        <v>3558.8334072998414</v>
      </c>
      <c r="BA1605" s="140">
        <f t="shared" si="599"/>
        <v>1.8170923234274997E-5</v>
      </c>
      <c r="BB1605" s="140">
        <f t="shared" si="600"/>
        <v>0.98938867820644982</v>
      </c>
      <c r="BC1605" s="119">
        <f t="shared" si="601"/>
        <v>1.8170923234274997E-5</v>
      </c>
      <c r="BD1605" s="119" t="str">
        <f t="shared" si="602"/>
        <v/>
      </c>
      <c r="BE1605" s="119" t="str">
        <f t="shared" si="603"/>
        <v/>
      </c>
      <c r="BF1605" s="119">
        <f t="shared" si="604"/>
        <v>0</v>
      </c>
      <c r="BG1605" s="119">
        <f t="shared" si="605"/>
        <v>1.8170923234274997E-5</v>
      </c>
      <c r="BH1605" s="119" t="str">
        <f t="shared" si="606"/>
        <v/>
      </c>
      <c r="BM1605" s="134">
        <v>1576</v>
      </c>
      <c r="BN1605" s="119">
        <f t="shared" si="607"/>
        <v>11.295275415696665</v>
      </c>
      <c r="BO1605" s="140">
        <f t="shared" si="608"/>
        <v>5.7251626248752407E-3</v>
      </c>
      <c r="BP1605" s="140">
        <f t="shared" si="609"/>
        <v>0.98938867820644982</v>
      </c>
      <c r="BQ1605" s="119">
        <f t="shared" si="610"/>
        <v>5.7251626248752407E-3</v>
      </c>
      <c r="BR1605" s="119" t="str">
        <f t="shared" si="611"/>
        <v/>
      </c>
      <c r="BS1605" s="119" t="str">
        <f t="shared" si="612"/>
        <v/>
      </c>
      <c r="BT1605" s="140">
        <f t="shared" si="613"/>
        <v>0</v>
      </c>
      <c r="BU1605" s="119">
        <f t="shared" si="614"/>
        <v>5.7251626248752407E-3</v>
      </c>
      <c r="BV1605" s="119" t="str">
        <f t="shared" si="615"/>
        <v/>
      </c>
      <c r="BZ1605" s="136">
        <f t="shared" si="597"/>
        <v>10.131199999999929</v>
      </c>
      <c r="CA1605" s="119">
        <f t="shared" si="595"/>
        <v>0.18125960859699372</v>
      </c>
      <c r="CB1605" s="119">
        <f t="shared" si="596"/>
        <v>3.5062018600143241E-4</v>
      </c>
      <c r="CC1605" s="119" t="str">
        <f t="shared" si="616"/>
        <v/>
      </c>
      <c r="CD1605" s="121" t="str">
        <f t="shared" si="617"/>
        <v/>
      </c>
    </row>
    <row r="1606" spans="51:82" ht="20.100000000000001" customHeight="1" x14ac:dyDescent="0.25">
      <c r="AY1606" s="134">
        <v>1577</v>
      </c>
      <c r="AZ1606" s="119">
        <f t="shared" si="598"/>
        <v>3565.0119375208478</v>
      </c>
      <c r="BA1606" s="140">
        <f t="shared" si="599"/>
        <v>1.8004085277926406E-5</v>
      </c>
      <c r="BB1606" s="140">
        <f t="shared" si="600"/>
        <v>0.98950043175477242</v>
      </c>
      <c r="BC1606" s="119">
        <f t="shared" si="601"/>
        <v>1.8004085277926406E-5</v>
      </c>
      <c r="BD1606" s="119" t="str">
        <f t="shared" si="602"/>
        <v/>
      </c>
      <c r="BE1606" s="119" t="str">
        <f t="shared" si="603"/>
        <v/>
      </c>
      <c r="BF1606" s="119">
        <f t="shared" si="604"/>
        <v>0</v>
      </c>
      <c r="BG1606" s="119">
        <f t="shared" si="605"/>
        <v>1.8004085277926406E-5</v>
      </c>
      <c r="BH1606" s="119" t="str">
        <f t="shared" si="606"/>
        <v/>
      </c>
      <c r="BM1606" s="134">
        <v>1577</v>
      </c>
      <c r="BN1606" s="119">
        <f t="shared" si="607"/>
        <v>11.314885268848915</v>
      </c>
      <c r="BO1606" s="140">
        <f t="shared" si="608"/>
        <v>5.6725965323447414E-3</v>
      </c>
      <c r="BP1606" s="140">
        <f t="shared" si="609"/>
        <v>0.98950043175477242</v>
      </c>
      <c r="BQ1606" s="119">
        <f t="shared" si="610"/>
        <v>5.6725965323447414E-3</v>
      </c>
      <c r="BR1606" s="119" t="str">
        <f t="shared" si="611"/>
        <v/>
      </c>
      <c r="BS1606" s="119" t="str">
        <f t="shared" si="612"/>
        <v/>
      </c>
      <c r="BT1606" s="140">
        <f t="shared" si="613"/>
        <v>0</v>
      </c>
      <c r="BU1606" s="119">
        <f t="shared" si="614"/>
        <v>5.6725965323447414E-3</v>
      </c>
      <c r="BV1606" s="119" t="str">
        <f t="shared" si="615"/>
        <v/>
      </c>
      <c r="BZ1606" s="136">
        <f t="shared" si="597"/>
        <v>10.137599999999928</v>
      </c>
      <c r="CA1606" s="119">
        <f t="shared" si="595"/>
        <v>0.18090898841099229</v>
      </c>
      <c r="CB1606" s="119">
        <f t="shared" si="596"/>
        <v>3.5005204011934188E-4</v>
      </c>
      <c r="CC1606" s="119" t="str">
        <f t="shared" si="616"/>
        <v/>
      </c>
      <c r="CD1606" s="121" t="str">
        <f t="shared" si="617"/>
        <v/>
      </c>
    </row>
    <row r="1607" spans="51:82" ht="20.100000000000001" customHeight="1" x14ac:dyDescent="0.25">
      <c r="AY1607" s="134">
        <v>1578</v>
      </c>
      <c r="AZ1607" s="119">
        <f t="shared" si="598"/>
        <v>3571.1904677418543</v>
      </c>
      <c r="BA1607" s="140">
        <f t="shared" si="599"/>
        <v>1.7838493741007942E-5</v>
      </c>
      <c r="BB1607" s="140">
        <f t="shared" si="600"/>
        <v>0.98961115834344582</v>
      </c>
      <c r="BC1607" s="119">
        <f t="shared" si="601"/>
        <v>1.7838493741007942E-5</v>
      </c>
      <c r="BD1607" s="119" t="str">
        <f t="shared" si="602"/>
        <v/>
      </c>
      <c r="BE1607" s="119" t="str">
        <f t="shared" si="603"/>
        <v/>
      </c>
      <c r="BF1607" s="119">
        <f t="shared" si="604"/>
        <v>0</v>
      </c>
      <c r="BG1607" s="119">
        <f t="shared" si="605"/>
        <v>1.7838493741007942E-5</v>
      </c>
      <c r="BH1607" s="119" t="str">
        <f t="shared" si="606"/>
        <v/>
      </c>
      <c r="BM1607" s="134">
        <v>1578</v>
      </c>
      <c r="BN1607" s="119">
        <f t="shared" si="607"/>
        <v>11.334495122001165</v>
      </c>
      <c r="BO1607" s="140">
        <f t="shared" si="608"/>
        <v>5.620423152602921E-3</v>
      </c>
      <c r="BP1607" s="140">
        <f t="shared" si="609"/>
        <v>0.98961115834344582</v>
      </c>
      <c r="BQ1607" s="119">
        <f t="shared" si="610"/>
        <v>5.620423152602921E-3</v>
      </c>
      <c r="BR1607" s="119" t="str">
        <f t="shared" si="611"/>
        <v/>
      </c>
      <c r="BS1607" s="119" t="str">
        <f t="shared" si="612"/>
        <v/>
      </c>
      <c r="BT1607" s="140">
        <f t="shared" si="613"/>
        <v>0</v>
      </c>
      <c r="BU1607" s="119">
        <f t="shared" si="614"/>
        <v>5.620423152602921E-3</v>
      </c>
      <c r="BV1607" s="119" t="str">
        <f t="shared" si="615"/>
        <v/>
      </c>
      <c r="BZ1607" s="136">
        <f t="shared" si="597"/>
        <v>10.143999999999927</v>
      </c>
      <c r="CA1607" s="119">
        <f t="shared" si="595"/>
        <v>0.18055893637087295</v>
      </c>
      <c r="CB1607" s="119">
        <f t="shared" si="596"/>
        <v>3.4948446685881263E-4</v>
      </c>
      <c r="CC1607" s="119" t="str">
        <f t="shared" si="616"/>
        <v/>
      </c>
      <c r="CD1607" s="121" t="str">
        <f t="shared" si="617"/>
        <v/>
      </c>
    </row>
    <row r="1608" spans="51:82" ht="20.100000000000001" customHeight="1" x14ac:dyDescent="0.25">
      <c r="AY1608" s="134">
        <v>1579</v>
      </c>
      <c r="AZ1608" s="119">
        <f t="shared" si="598"/>
        <v>3577.3689979628607</v>
      </c>
      <c r="BA1608" s="140">
        <f t="shared" si="599"/>
        <v>1.7674142434167353E-5</v>
      </c>
      <c r="BB1608" s="140">
        <f t="shared" si="600"/>
        <v>0.98972086565439099</v>
      </c>
      <c r="BC1608" s="119">
        <f t="shared" si="601"/>
        <v>1.7674142434167353E-5</v>
      </c>
      <c r="BD1608" s="119" t="str">
        <f t="shared" si="602"/>
        <v/>
      </c>
      <c r="BE1608" s="119" t="str">
        <f t="shared" si="603"/>
        <v/>
      </c>
      <c r="BF1608" s="119">
        <f t="shared" si="604"/>
        <v>0</v>
      </c>
      <c r="BG1608" s="119">
        <f t="shared" si="605"/>
        <v>1.7674142434167353E-5</v>
      </c>
      <c r="BH1608" s="119" t="str">
        <f t="shared" si="606"/>
        <v/>
      </c>
      <c r="BM1608" s="134">
        <v>1579</v>
      </c>
      <c r="BN1608" s="119">
        <f t="shared" si="607"/>
        <v>11.354104975153415</v>
      </c>
      <c r="BO1608" s="140">
        <f t="shared" si="608"/>
        <v>5.5686405355535986E-3</v>
      </c>
      <c r="BP1608" s="140">
        <f t="shared" si="609"/>
        <v>0.98972086565439099</v>
      </c>
      <c r="BQ1608" s="119">
        <f t="shared" si="610"/>
        <v>5.5686405355535986E-3</v>
      </c>
      <c r="BR1608" s="119" t="str">
        <f t="shared" si="611"/>
        <v/>
      </c>
      <c r="BS1608" s="119" t="str">
        <f t="shared" si="612"/>
        <v/>
      </c>
      <c r="BT1608" s="140">
        <f t="shared" si="613"/>
        <v>0</v>
      </c>
      <c r="BU1608" s="119">
        <f t="shared" si="614"/>
        <v>5.5686405355535986E-3</v>
      </c>
      <c r="BV1608" s="119" t="str">
        <f t="shared" si="615"/>
        <v/>
      </c>
      <c r="BZ1608" s="136">
        <f t="shared" si="597"/>
        <v>10.150399999999927</v>
      </c>
      <c r="CA1608" s="119">
        <f t="shared" si="595"/>
        <v>0.18020945190401413</v>
      </c>
      <c r="CB1608" s="119">
        <f t="shared" si="596"/>
        <v>3.48917466858778E-4</v>
      </c>
      <c r="CC1608" s="119" t="str">
        <f t="shared" si="616"/>
        <v/>
      </c>
      <c r="CD1608" s="121" t="str">
        <f t="shared" si="617"/>
        <v/>
      </c>
    </row>
    <row r="1609" spans="51:82" ht="20.100000000000001" customHeight="1" x14ac:dyDescent="0.25">
      <c r="AY1609" s="134">
        <v>1580</v>
      </c>
      <c r="AZ1609" s="119">
        <f t="shared" si="598"/>
        <v>3583.5475281838671</v>
      </c>
      <c r="BA1609" s="140">
        <f t="shared" si="599"/>
        <v>1.7511025165771436E-5</v>
      </c>
      <c r="BB1609" s="140">
        <f t="shared" si="600"/>
        <v>0.98982956133128031</v>
      </c>
      <c r="BC1609" s="119">
        <f t="shared" si="601"/>
        <v>1.7511025165771436E-5</v>
      </c>
      <c r="BD1609" s="119" t="str">
        <f t="shared" si="602"/>
        <v/>
      </c>
      <c r="BE1609" s="119" t="str">
        <f t="shared" si="603"/>
        <v/>
      </c>
      <c r="BF1609" s="119">
        <f t="shared" si="604"/>
        <v>0</v>
      </c>
      <c r="BG1609" s="119">
        <f t="shared" si="605"/>
        <v>1.7511025165771436E-5</v>
      </c>
      <c r="BH1609" s="119" t="str">
        <f t="shared" si="606"/>
        <v/>
      </c>
      <c r="BM1609" s="134">
        <v>1580</v>
      </c>
      <c r="BN1609" s="119">
        <f t="shared" si="607"/>
        <v>11.373714828305669</v>
      </c>
      <c r="BO1609" s="140">
        <f t="shared" si="608"/>
        <v>5.517246730381906E-3</v>
      </c>
      <c r="BP1609" s="140">
        <f t="shared" si="609"/>
        <v>0.98982956133128031</v>
      </c>
      <c r="BQ1609" s="119">
        <f t="shared" si="610"/>
        <v>5.517246730381906E-3</v>
      </c>
      <c r="BR1609" s="119" t="str">
        <f t="shared" si="611"/>
        <v/>
      </c>
      <c r="BS1609" s="119" t="str">
        <f t="shared" si="612"/>
        <v/>
      </c>
      <c r="BT1609" s="140">
        <f t="shared" si="613"/>
        <v>0</v>
      </c>
      <c r="BU1609" s="119">
        <f t="shared" si="614"/>
        <v>5.517246730381906E-3</v>
      </c>
      <c r="BV1609" s="119" t="str">
        <f t="shared" si="615"/>
        <v/>
      </c>
      <c r="BZ1609" s="136">
        <f t="shared" si="597"/>
        <v>10.156799999999926</v>
      </c>
      <c r="CA1609" s="119">
        <f t="shared" si="595"/>
        <v>0.17986053443715536</v>
      </c>
      <c r="CB1609" s="119">
        <f t="shared" si="596"/>
        <v>3.4835104075295331E-4</v>
      </c>
      <c r="CC1609" s="119" t="str">
        <f t="shared" si="616"/>
        <v/>
      </c>
      <c r="CD1609" s="121" t="str">
        <f t="shared" si="617"/>
        <v/>
      </c>
    </row>
    <row r="1610" spans="51:82" ht="20.100000000000001" customHeight="1" x14ac:dyDescent="0.25">
      <c r="AY1610" s="134">
        <v>1581</v>
      </c>
      <c r="AZ1610" s="119">
        <f t="shared" si="598"/>
        <v>3589.7260584048736</v>
      </c>
      <c r="BA1610" s="140">
        <f t="shared" si="599"/>
        <v>1.7349135742321422E-5</v>
      </c>
      <c r="BB1610" s="140">
        <f t="shared" si="600"/>
        <v>0.98993725297952517</v>
      </c>
      <c r="BC1610" s="119">
        <f t="shared" si="601"/>
        <v>1.7349135742321422E-5</v>
      </c>
      <c r="BD1610" s="119" t="str">
        <f t="shared" si="602"/>
        <v/>
      </c>
      <c r="BE1610" s="119" t="str">
        <f t="shared" si="603"/>
        <v/>
      </c>
      <c r="BF1610" s="119">
        <f t="shared" si="604"/>
        <v>0</v>
      </c>
      <c r="BG1610" s="119">
        <f t="shared" si="605"/>
        <v>1.7349135742321422E-5</v>
      </c>
      <c r="BH1610" s="119" t="str">
        <f t="shared" si="606"/>
        <v/>
      </c>
      <c r="BM1610" s="134">
        <v>1581</v>
      </c>
      <c r="BN1610" s="119">
        <f t="shared" si="607"/>
        <v>11.393324681457919</v>
      </c>
      <c r="BO1610" s="140">
        <f t="shared" si="608"/>
        <v>5.466239785685203E-3</v>
      </c>
      <c r="BP1610" s="140">
        <f t="shared" si="609"/>
        <v>0.98993725297952517</v>
      </c>
      <c r="BQ1610" s="119">
        <f t="shared" si="610"/>
        <v>5.466239785685203E-3</v>
      </c>
      <c r="BR1610" s="119" t="str">
        <f t="shared" si="611"/>
        <v/>
      </c>
      <c r="BS1610" s="119" t="str">
        <f t="shared" si="612"/>
        <v/>
      </c>
      <c r="BT1610" s="140">
        <f t="shared" si="613"/>
        <v>0</v>
      </c>
      <c r="BU1610" s="119">
        <f t="shared" si="614"/>
        <v>5.466239785685203E-3</v>
      </c>
      <c r="BV1610" s="119" t="str">
        <f t="shared" si="615"/>
        <v/>
      </c>
      <c r="BZ1610" s="136">
        <f t="shared" si="597"/>
        <v>10.163199999999925</v>
      </c>
      <c r="CA1610" s="119">
        <f t="shared" si="595"/>
        <v>0.1795121833964024</v>
      </c>
      <c r="CB1610" s="119">
        <f t="shared" si="596"/>
        <v>3.4778518916836476E-4</v>
      </c>
      <c r="CC1610" s="119" t="str">
        <f t="shared" si="616"/>
        <v/>
      </c>
      <c r="CD1610" s="121" t="str">
        <f t="shared" si="617"/>
        <v/>
      </c>
    </row>
    <row r="1611" spans="51:82" ht="20.100000000000001" customHeight="1" x14ac:dyDescent="0.25">
      <c r="AY1611" s="134">
        <v>1582</v>
      </c>
      <c r="AZ1611" s="119">
        <f t="shared" si="598"/>
        <v>3595.9045886258818</v>
      </c>
      <c r="BA1611" s="140">
        <f t="shared" si="599"/>
        <v>1.7188467968864596E-5</v>
      </c>
      <c r="BB1611" s="140">
        <f t="shared" si="600"/>
        <v>0.9900439481662654</v>
      </c>
      <c r="BC1611" s="119">
        <f t="shared" si="601"/>
        <v>1.7188467968864596E-5</v>
      </c>
      <c r="BD1611" s="119" t="str">
        <f t="shared" si="602"/>
        <v/>
      </c>
      <c r="BE1611" s="119" t="str">
        <f t="shared" si="603"/>
        <v/>
      </c>
      <c r="BF1611" s="119">
        <f t="shared" si="604"/>
        <v>0</v>
      </c>
      <c r="BG1611" s="119">
        <f t="shared" si="605"/>
        <v>1.7188467968864596E-5</v>
      </c>
      <c r="BH1611" s="119" t="str">
        <f t="shared" si="606"/>
        <v/>
      </c>
      <c r="BM1611" s="134">
        <v>1582</v>
      </c>
      <c r="BN1611" s="119">
        <f t="shared" si="607"/>
        <v>11.412934534610169</v>
      </c>
      <c r="BO1611" s="140">
        <f t="shared" si="608"/>
        <v>5.4156177496027672E-3</v>
      </c>
      <c r="BP1611" s="140">
        <f t="shared" si="609"/>
        <v>0.9900439481662654</v>
      </c>
      <c r="BQ1611" s="119">
        <f t="shared" si="610"/>
        <v>5.4156177496027672E-3</v>
      </c>
      <c r="BR1611" s="119" t="str">
        <f t="shared" si="611"/>
        <v/>
      </c>
      <c r="BS1611" s="119" t="str">
        <f t="shared" si="612"/>
        <v/>
      </c>
      <c r="BT1611" s="140">
        <f t="shared" si="613"/>
        <v>0</v>
      </c>
      <c r="BU1611" s="119">
        <f t="shared" si="614"/>
        <v>5.4156177496027672E-3</v>
      </c>
      <c r="BV1611" s="119" t="str">
        <f t="shared" si="615"/>
        <v/>
      </c>
      <c r="BZ1611" s="136">
        <f t="shared" si="597"/>
        <v>10.169599999999924</v>
      </c>
      <c r="CA1611" s="119">
        <f t="shared" si="595"/>
        <v>0.17916439820723404</v>
      </c>
      <c r="CB1611" s="119">
        <f t="shared" si="596"/>
        <v>3.4721991272784747E-4</v>
      </c>
      <c r="CC1611" s="119" t="str">
        <f t="shared" si="616"/>
        <v/>
      </c>
      <c r="CD1611" s="121" t="str">
        <f t="shared" si="617"/>
        <v/>
      </c>
    </row>
    <row r="1612" spans="51:82" ht="20.100000000000001" customHeight="1" x14ac:dyDescent="0.25">
      <c r="AY1612" s="134">
        <v>1583</v>
      </c>
      <c r="AZ1612" s="119">
        <f t="shared" si="598"/>
        <v>3602.0831188468883</v>
      </c>
      <c r="BA1612" s="140">
        <f t="shared" si="599"/>
        <v>1.7029015649402739E-5</v>
      </c>
      <c r="BB1612" s="140">
        <f t="shared" si="600"/>
        <v>0.99014965442036185</v>
      </c>
      <c r="BC1612" s="119">
        <f t="shared" si="601"/>
        <v>1.7029015649402739E-5</v>
      </c>
      <c r="BD1612" s="119" t="str">
        <f t="shared" si="602"/>
        <v/>
      </c>
      <c r="BE1612" s="119" t="str">
        <f t="shared" si="603"/>
        <v/>
      </c>
      <c r="BF1612" s="119">
        <f t="shared" si="604"/>
        <v>0</v>
      </c>
      <c r="BG1612" s="119">
        <f t="shared" si="605"/>
        <v>1.7029015649402739E-5</v>
      </c>
      <c r="BH1612" s="119" t="str">
        <f t="shared" si="606"/>
        <v/>
      </c>
      <c r="BM1612" s="134">
        <v>1583</v>
      </c>
      <c r="BN1612" s="119">
        <f t="shared" si="607"/>
        <v>11.43254438776242</v>
      </c>
      <c r="BO1612" s="140">
        <f t="shared" si="608"/>
        <v>5.3653786699444095E-3</v>
      </c>
      <c r="BP1612" s="140">
        <f t="shared" si="609"/>
        <v>0.99014965442036185</v>
      </c>
      <c r="BQ1612" s="119">
        <f t="shared" si="610"/>
        <v>5.3653786699444095E-3</v>
      </c>
      <c r="BR1612" s="119" t="str">
        <f t="shared" si="611"/>
        <v/>
      </c>
      <c r="BS1612" s="119" t="str">
        <f t="shared" si="612"/>
        <v/>
      </c>
      <c r="BT1612" s="140">
        <f t="shared" si="613"/>
        <v>0</v>
      </c>
      <c r="BU1612" s="119">
        <f t="shared" si="614"/>
        <v>5.3653786699444095E-3</v>
      </c>
      <c r="BV1612" s="119" t="str">
        <f t="shared" si="615"/>
        <v/>
      </c>
      <c r="BZ1612" s="136">
        <f t="shared" si="597"/>
        <v>10.175999999999924</v>
      </c>
      <c r="CA1612" s="119">
        <f t="shared" si="595"/>
        <v>0.17881717829450619</v>
      </c>
      <c r="CB1612" s="119">
        <f t="shared" si="596"/>
        <v>3.4665521204749195E-4</v>
      </c>
      <c r="CC1612" s="119" t="str">
        <f t="shared" si="616"/>
        <v/>
      </c>
      <c r="CD1612" s="121" t="str">
        <f t="shared" si="617"/>
        <v/>
      </c>
    </row>
    <row r="1613" spans="51:82" ht="20.100000000000001" customHeight="1" x14ac:dyDescent="0.25">
      <c r="AY1613" s="134">
        <v>1584</v>
      </c>
      <c r="AZ1613" s="119">
        <f t="shared" si="598"/>
        <v>3608.2616490678947</v>
      </c>
      <c r="BA1613" s="140">
        <f t="shared" si="599"/>
        <v>1.6870772587296089E-5</v>
      </c>
      <c r="BB1613" s="140">
        <f t="shared" si="600"/>
        <v>0.99025437923239079</v>
      </c>
      <c r="BC1613" s="119">
        <f t="shared" si="601"/>
        <v>1.6870772587296089E-5</v>
      </c>
      <c r="BD1613" s="119" t="str">
        <f t="shared" si="602"/>
        <v/>
      </c>
      <c r="BE1613" s="119" t="str">
        <f t="shared" si="603"/>
        <v/>
      </c>
      <c r="BF1613" s="119">
        <f t="shared" si="604"/>
        <v>0</v>
      </c>
      <c r="BG1613" s="119">
        <f t="shared" si="605"/>
        <v>1.6870772587296089E-5</v>
      </c>
      <c r="BH1613" s="119" t="str">
        <f t="shared" si="606"/>
        <v/>
      </c>
      <c r="BM1613" s="134">
        <v>1584</v>
      </c>
      <c r="BN1613" s="119">
        <f t="shared" si="607"/>
        <v>11.452154240914673</v>
      </c>
      <c r="BO1613" s="140">
        <f t="shared" si="608"/>
        <v>5.3155205943178421E-3</v>
      </c>
      <c r="BP1613" s="140">
        <f t="shared" si="609"/>
        <v>0.99025437923239079</v>
      </c>
      <c r="BQ1613" s="119">
        <f t="shared" si="610"/>
        <v>5.3155205943178421E-3</v>
      </c>
      <c r="BR1613" s="119" t="str">
        <f t="shared" si="611"/>
        <v/>
      </c>
      <c r="BS1613" s="119" t="str">
        <f t="shared" si="612"/>
        <v/>
      </c>
      <c r="BT1613" s="140">
        <f t="shared" si="613"/>
        <v>0</v>
      </c>
      <c r="BU1613" s="119">
        <f t="shared" si="614"/>
        <v>5.3155205943178421E-3</v>
      </c>
      <c r="BV1613" s="119" t="str">
        <f t="shared" si="615"/>
        <v/>
      </c>
      <c r="BZ1613" s="136">
        <f t="shared" si="597"/>
        <v>10.182399999999923</v>
      </c>
      <c r="CA1613" s="119">
        <f t="shared" si="595"/>
        <v>0.1784705230824587</v>
      </c>
      <c r="CB1613" s="119">
        <f t="shared" si="596"/>
        <v>3.4609108773756003E-4</v>
      </c>
      <c r="CC1613" s="119" t="str">
        <f t="shared" si="616"/>
        <v/>
      </c>
      <c r="CD1613" s="121" t="str">
        <f t="shared" si="617"/>
        <v/>
      </c>
    </row>
    <row r="1614" spans="51:82" ht="20.100000000000001" customHeight="1" x14ac:dyDescent="0.25">
      <c r="AY1614" s="134">
        <v>1585</v>
      </c>
      <c r="AZ1614" s="119">
        <f t="shared" si="598"/>
        <v>3614.4401792889012</v>
      </c>
      <c r="BA1614" s="140">
        <f t="shared" si="599"/>
        <v>1.6713732585664272E-5</v>
      </c>
      <c r="BB1614" s="140">
        <f t="shared" si="600"/>
        <v>0.99035813005464168</v>
      </c>
      <c r="BC1614" s="119">
        <f t="shared" si="601"/>
        <v>1.6713732585664272E-5</v>
      </c>
      <c r="BD1614" s="119" t="str">
        <f t="shared" si="602"/>
        <v/>
      </c>
      <c r="BE1614" s="119" t="str">
        <f t="shared" si="603"/>
        <v/>
      </c>
      <c r="BF1614" s="119">
        <f t="shared" si="604"/>
        <v>0</v>
      </c>
      <c r="BG1614" s="119">
        <f t="shared" si="605"/>
        <v>1.6713732585664272E-5</v>
      </c>
      <c r="BH1614" s="119" t="str">
        <f t="shared" si="606"/>
        <v/>
      </c>
      <c r="BM1614" s="134">
        <v>1585</v>
      </c>
      <c r="BN1614" s="119">
        <f t="shared" si="607"/>
        <v>11.471764094066923</v>
      </c>
      <c r="BO1614" s="140">
        <f t="shared" si="608"/>
        <v>5.266041570255002E-3</v>
      </c>
      <c r="BP1614" s="140">
        <f t="shared" si="609"/>
        <v>0.99035813005464168</v>
      </c>
      <c r="BQ1614" s="119">
        <f t="shared" si="610"/>
        <v>5.266041570255002E-3</v>
      </c>
      <c r="BR1614" s="119" t="str">
        <f t="shared" si="611"/>
        <v/>
      </c>
      <c r="BS1614" s="119" t="str">
        <f t="shared" si="612"/>
        <v/>
      </c>
      <c r="BT1614" s="140">
        <f t="shared" si="613"/>
        <v>0</v>
      </c>
      <c r="BU1614" s="119">
        <f t="shared" si="614"/>
        <v>5.266041570255002E-3</v>
      </c>
      <c r="BV1614" s="119" t="str">
        <f t="shared" si="615"/>
        <v/>
      </c>
      <c r="BZ1614" s="136">
        <f t="shared" si="597"/>
        <v>10.188799999999922</v>
      </c>
      <c r="CA1614" s="119">
        <f t="shared" si="595"/>
        <v>0.17812443199472114</v>
      </c>
      <c r="CB1614" s="119">
        <f t="shared" si="596"/>
        <v>3.4552754040387268E-4</v>
      </c>
      <c r="CC1614" s="119" t="str">
        <f t="shared" si="616"/>
        <v/>
      </c>
      <c r="CD1614" s="121" t="str">
        <f t="shared" si="617"/>
        <v/>
      </c>
    </row>
    <row r="1615" spans="51:82" ht="20.100000000000001" customHeight="1" x14ac:dyDescent="0.25">
      <c r="AY1615" s="134">
        <v>1586</v>
      </c>
      <c r="AZ1615" s="119">
        <f t="shared" si="598"/>
        <v>3620.6187095099076</v>
      </c>
      <c r="BA1615" s="140">
        <f t="shared" si="599"/>
        <v>1.6557889447783289E-5</v>
      </c>
      <c r="BB1615" s="140">
        <f t="shared" si="600"/>
        <v>0.99046091430111638</v>
      </c>
      <c r="BC1615" s="119">
        <f t="shared" si="601"/>
        <v>1.6557889447783289E-5</v>
      </c>
      <c r="BD1615" s="119" t="str">
        <f t="shared" si="602"/>
        <v/>
      </c>
      <c r="BE1615" s="119" t="str">
        <f t="shared" si="603"/>
        <v/>
      </c>
      <c r="BF1615" s="119">
        <f t="shared" si="604"/>
        <v>0</v>
      </c>
      <c r="BG1615" s="119">
        <f t="shared" si="605"/>
        <v>1.6557889447783289E-5</v>
      </c>
      <c r="BH1615" s="119" t="str">
        <f t="shared" si="606"/>
        <v/>
      </c>
      <c r="BM1615" s="134">
        <v>1586</v>
      </c>
      <c r="BN1615" s="119">
        <f t="shared" si="607"/>
        <v>11.491373947219174</v>
      </c>
      <c r="BO1615" s="140">
        <f t="shared" si="608"/>
        <v>5.2169396453370315E-3</v>
      </c>
      <c r="BP1615" s="140">
        <f t="shared" si="609"/>
        <v>0.99046091430111638</v>
      </c>
      <c r="BQ1615" s="119">
        <f t="shared" si="610"/>
        <v>5.2169396453370315E-3</v>
      </c>
      <c r="BR1615" s="119" t="str">
        <f t="shared" si="611"/>
        <v/>
      </c>
      <c r="BS1615" s="119" t="str">
        <f t="shared" si="612"/>
        <v/>
      </c>
      <c r="BT1615" s="140">
        <f t="shared" si="613"/>
        <v>0</v>
      </c>
      <c r="BU1615" s="119">
        <f t="shared" si="614"/>
        <v>5.2169396453370315E-3</v>
      </c>
      <c r="BV1615" s="119" t="str">
        <f t="shared" si="615"/>
        <v/>
      </c>
      <c r="BZ1615" s="136">
        <f t="shared" si="597"/>
        <v>10.195199999999922</v>
      </c>
      <c r="CA1615" s="119">
        <f t="shared" si="595"/>
        <v>0.17777890445431727</v>
      </c>
      <c r="CB1615" s="119">
        <f t="shared" si="596"/>
        <v>3.4496457064578379E-4</v>
      </c>
      <c r="CC1615" s="119" t="str">
        <f t="shared" si="616"/>
        <v/>
      </c>
      <c r="CD1615" s="121" t="str">
        <f t="shared" si="617"/>
        <v/>
      </c>
    </row>
    <row r="1616" spans="51:82" ht="20.100000000000001" customHeight="1" x14ac:dyDescent="0.25">
      <c r="AY1616" s="134">
        <v>1587</v>
      </c>
      <c r="AZ1616" s="119">
        <f t="shared" si="598"/>
        <v>3626.797239730914</v>
      </c>
      <c r="BA1616" s="140">
        <f t="shared" si="599"/>
        <v>1.6403236977478665E-5</v>
      </c>
      <c r="BB1616" s="140">
        <f t="shared" si="600"/>
        <v>0.99056273934753192</v>
      </c>
      <c r="BC1616" s="119">
        <f t="shared" si="601"/>
        <v>1.6403236977478665E-5</v>
      </c>
      <c r="BD1616" s="119" t="str">
        <f t="shared" si="602"/>
        <v/>
      </c>
      <c r="BE1616" s="119" t="str">
        <f t="shared" si="603"/>
        <v/>
      </c>
      <c r="BF1616" s="119">
        <f t="shared" si="604"/>
        <v>0</v>
      </c>
      <c r="BG1616" s="119">
        <f t="shared" si="605"/>
        <v>1.6403236977478665E-5</v>
      </c>
      <c r="BH1616" s="119" t="str">
        <f t="shared" si="606"/>
        <v/>
      </c>
      <c r="BM1616" s="134">
        <v>1587</v>
      </c>
      <c r="BN1616" s="119">
        <f t="shared" si="607"/>
        <v>11.510983800371427</v>
      </c>
      <c r="BO1616" s="140">
        <f t="shared" si="608"/>
        <v>5.168212867318253E-3</v>
      </c>
      <c r="BP1616" s="140">
        <f t="shared" si="609"/>
        <v>0.99056273934753192</v>
      </c>
      <c r="BQ1616" s="119">
        <f t="shared" si="610"/>
        <v>5.168212867318253E-3</v>
      </c>
      <c r="BR1616" s="119" t="str">
        <f t="shared" si="611"/>
        <v/>
      </c>
      <c r="BS1616" s="119" t="str">
        <f t="shared" si="612"/>
        <v/>
      </c>
      <c r="BT1616" s="140">
        <f t="shared" si="613"/>
        <v>0</v>
      </c>
      <c r="BU1616" s="119">
        <f t="shared" si="614"/>
        <v>5.168212867318253E-3</v>
      </c>
      <c r="BV1616" s="119" t="str">
        <f t="shared" si="615"/>
        <v/>
      </c>
      <c r="BZ1616" s="136">
        <f t="shared" si="597"/>
        <v>10.201599999999921</v>
      </c>
      <c r="CA1616" s="119">
        <f t="shared" si="595"/>
        <v>0.17743393988367148</v>
      </c>
      <c r="CB1616" s="119">
        <f t="shared" si="596"/>
        <v>3.4440217905698511E-4</v>
      </c>
      <c r="CC1616" s="119" t="str">
        <f t="shared" si="616"/>
        <v/>
      </c>
      <c r="CD1616" s="121" t="str">
        <f t="shared" si="617"/>
        <v/>
      </c>
    </row>
    <row r="1617" spans="51:82" ht="20.100000000000001" customHeight="1" x14ac:dyDescent="0.25">
      <c r="AY1617" s="134">
        <v>1588</v>
      </c>
      <c r="AZ1617" s="119">
        <f t="shared" si="598"/>
        <v>3632.9757699519205</v>
      </c>
      <c r="BA1617" s="140">
        <f t="shared" si="599"/>
        <v>1.6249768979515155E-5</v>
      </c>
      <c r="BB1617" s="140">
        <f t="shared" si="600"/>
        <v>0.9906636125313244</v>
      </c>
      <c r="BC1617" s="119">
        <f t="shared" si="601"/>
        <v>1.6249768979515155E-5</v>
      </c>
      <c r="BD1617" s="119" t="str">
        <f t="shared" si="602"/>
        <v/>
      </c>
      <c r="BE1617" s="119" t="str">
        <f t="shared" si="603"/>
        <v/>
      </c>
      <c r="BF1617" s="119">
        <f t="shared" si="604"/>
        <v>0</v>
      </c>
      <c r="BG1617" s="119">
        <f t="shared" si="605"/>
        <v>1.6249768979515155E-5</v>
      </c>
      <c r="BH1617" s="119" t="str">
        <f t="shared" si="606"/>
        <v/>
      </c>
      <c r="BM1617" s="134">
        <v>1588</v>
      </c>
      <c r="BN1617" s="119">
        <f t="shared" si="607"/>
        <v>11.530593653523677</v>
      </c>
      <c r="BO1617" s="140">
        <f t="shared" si="608"/>
        <v>5.1198592842489178E-3</v>
      </c>
      <c r="BP1617" s="140">
        <f t="shared" si="609"/>
        <v>0.9906636125313244</v>
      </c>
      <c r="BQ1617" s="119">
        <f t="shared" si="610"/>
        <v>5.1198592842489178E-3</v>
      </c>
      <c r="BR1617" s="119" t="str">
        <f t="shared" si="611"/>
        <v/>
      </c>
      <c r="BS1617" s="119" t="str">
        <f t="shared" si="612"/>
        <v/>
      </c>
      <c r="BT1617" s="140">
        <f t="shared" si="613"/>
        <v>0</v>
      </c>
      <c r="BU1617" s="119">
        <f t="shared" si="614"/>
        <v>5.1198592842489178E-3</v>
      </c>
      <c r="BV1617" s="119" t="str">
        <f t="shared" si="615"/>
        <v/>
      </c>
      <c r="BZ1617" s="136">
        <f t="shared" si="597"/>
        <v>10.20799999999992</v>
      </c>
      <c r="CA1617" s="119">
        <f t="shared" si="595"/>
        <v>0.1770895377046145</v>
      </c>
      <c r="CB1617" s="119">
        <f t="shared" si="596"/>
        <v>3.4384036622617242E-4</v>
      </c>
      <c r="CC1617" s="119" t="str">
        <f t="shared" si="616"/>
        <v/>
      </c>
      <c r="CD1617" s="121" t="str">
        <f t="shared" si="617"/>
        <v/>
      </c>
    </row>
    <row r="1618" spans="51:82" ht="20.100000000000001" customHeight="1" x14ac:dyDescent="0.25">
      <c r="AY1618" s="134">
        <v>1589</v>
      </c>
      <c r="AZ1618" s="119">
        <f t="shared" si="598"/>
        <v>3639.1543001729269</v>
      </c>
      <c r="BA1618" s="140">
        <f t="shared" si="599"/>
        <v>1.6097479259982566E-5</v>
      </c>
      <c r="BB1618" s="140">
        <f t="shared" si="600"/>
        <v>0.99076354115165666</v>
      </c>
      <c r="BC1618" s="119">
        <f t="shared" si="601"/>
        <v>1.6097479259982566E-5</v>
      </c>
      <c r="BD1618" s="119" t="str">
        <f t="shared" si="602"/>
        <v/>
      </c>
      <c r="BE1618" s="119" t="str">
        <f t="shared" si="603"/>
        <v/>
      </c>
      <c r="BF1618" s="119">
        <f t="shared" si="604"/>
        <v>0</v>
      </c>
      <c r="BG1618" s="119">
        <f t="shared" si="605"/>
        <v>1.6097479259982566E-5</v>
      </c>
      <c r="BH1618" s="119" t="str">
        <f t="shared" si="606"/>
        <v/>
      </c>
      <c r="BM1618" s="134">
        <v>1589</v>
      </c>
      <c r="BN1618" s="119">
        <f t="shared" si="607"/>
        <v>11.550203506675928</v>
      </c>
      <c r="BO1618" s="140">
        <f t="shared" si="608"/>
        <v>5.0718769445967319E-3</v>
      </c>
      <c r="BP1618" s="140">
        <f t="shared" si="609"/>
        <v>0.99076354115165677</v>
      </c>
      <c r="BQ1618" s="119">
        <f t="shared" si="610"/>
        <v>5.0718769445967319E-3</v>
      </c>
      <c r="BR1618" s="119" t="str">
        <f t="shared" si="611"/>
        <v/>
      </c>
      <c r="BS1618" s="119" t="str">
        <f t="shared" si="612"/>
        <v/>
      </c>
      <c r="BT1618" s="140">
        <f t="shared" si="613"/>
        <v>0</v>
      </c>
      <c r="BU1618" s="119">
        <f t="shared" si="614"/>
        <v>5.0718769445967319E-3</v>
      </c>
      <c r="BV1618" s="119" t="str">
        <f t="shared" si="615"/>
        <v/>
      </c>
      <c r="BZ1618" s="136">
        <f t="shared" si="597"/>
        <v>10.21439999999992</v>
      </c>
      <c r="CA1618" s="119">
        <f t="shared" si="595"/>
        <v>0.17674569733838832</v>
      </c>
      <c r="CB1618" s="119">
        <f t="shared" si="596"/>
        <v>3.4327913273612953E-4</v>
      </c>
      <c r="CC1618" s="119" t="str">
        <f t="shared" si="616"/>
        <v/>
      </c>
      <c r="CD1618" s="121" t="str">
        <f t="shared" si="617"/>
        <v/>
      </c>
    </row>
    <row r="1619" spans="51:82" ht="20.100000000000001" customHeight="1" x14ac:dyDescent="0.25">
      <c r="AY1619" s="134">
        <v>1590</v>
      </c>
      <c r="AZ1619" s="119">
        <f t="shared" si="598"/>
        <v>3645.3328303939352</v>
      </c>
      <c r="BA1619" s="140">
        <f t="shared" si="599"/>
        <v>1.5946361626677814E-5</v>
      </c>
      <c r="BB1619" s="140">
        <f t="shared" si="600"/>
        <v>0.99086253246942735</v>
      </c>
      <c r="BC1619" s="119">
        <f t="shared" si="601"/>
        <v>1.5946361626677814E-5</v>
      </c>
      <c r="BD1619" s="119" t="str">
        <f t="shared" si="602"/>
        <v/>
      </c>
      <c r="BE1619" s="119" t="str">
        <f t="shared" si="603"/>
        <v/>
      </c>
      <c r="BF1619" s="119">
        <f t="shared" si="604"/>
        <v>0</v>
      </c>
      <c r="BG1619" s="119">
        <f t="shared" si="605"/>
        <v>1.5946361626677814E-5</v>
      </c>
      <c r="BH1619" s="119" t="str">
        <f t="shared" si="606"/>
        <v/>
      </c>
      <c r="BM1619" s="134">
        <v>1590</v>
      </c>
      <c r="BN1619" s="119">
        <f t="shared" si="607"/>
        <v>11.569813359828178</v>
      </c>
      <c r="BO1619" s="140">
        <f t="shared" si="608"/>
        <v>5.0242638973673074E-3</v>
      </c>
      <c r="BP1619" s="140">
        <f t="shared" si="609"/>
        <v>0.99086253246942735</v>
      </c>
      <c r="BQ1619" s="119">
        <f t="shared" si="610"/>
        <v>5.0242638973673074E-3</v>
      </c>
      <c r="BR1619" s="119" t="str">
        <f t="shared" si="611"/>
        <v/>
      </c>
      <c r="BS1619" s="119" t="str">
        <f t="shared" si="612"/>
        <v/>
      </c>
      <c r="BT1619" s="140">
        <f t="shared" si="613"/>
        <v>0</v>
      </c>
      <c r="BU1619" s="119">
        <f t="shared" si="614"/>
        <v>5.0242638973673074E-3</v>
      </c>
      <c r="BV1619" s="119" t="str">
        <f t="shared" si="615"/>
        <v/>
      </c>
      <c r="BZ1619" s="136">
        <f t="shared" si="597"/>
        <v>10.220799999999919</v>
      </c>
      <c r="CA1619" s="119">
        <f t="shared" si="595"/>
        <v>0.17640241820565219</v>
      </c>
      <c r="CB1619" s="119">
        <f t="shared" si="596"/>
        <v>3.427184791640614E-4</v>
      </c>
      <c r="CC1619" s="119" t="str">
        <f t="shared" si="616"/>
        <v/>
      </c>
      <c r="CD1619" s="121" t="str">
        <f t="shared" si="617"/>
        <v/>
      </c>
    </row>
    <row r="1620" spans="51:82" ht="20.100000000000001" customHeight="1" x14ac:dyDescent="0.25">
      <c r="AY1620" s="134">
        <v>1591</v>
      </c>
      <c r="AZ1620" s="119">
        <f t="shared" si="598"/>
        <v>3651.5113606149416</v>
      </c>
      <c r="BA1620" s="140">
        <f t="shared" si="599"/>
        <v>1.579640988948359E-5</v>
      </c>
      <c r="BB1620" s="140">
        <f t="shared" si="600"/>
        <v>0.9909605937072824</v>
      </c>
      <c r="BC1620" s="119">
        <f t="shared" si="601"/>
        <v>1.579640988948359E-5</v>
      </c>
      <c r="BD1620" s="119" t="str">
        <f t="shared" si="602"/>
        <v/>
      </c>
      <c r="BE1620" s="119" t="str">
        <f t="shared" si="603"/>
        <v/>
      </c>
      <c r="BF1620" s="119">
        <f t="shared" si="604"/>
        <v>0</v>
      </c>
      <c r="BG1620" s="119">
        <f t="shared" si="605"/>
        <v>1.579640988948359E-5</v>
      </c>
      <c r="BH1620" s="119" t="str">
        <f t="shared" si="606"/>
        <v/>
      </c>
      <c r="BM1620" s="134">
        <v>1591</v>
      </c>
      <c r="BN1620" s="119">
        <f t="shared" si="607"/>
        <v>11.589423212980432</v>
      </c>
      <c r="BO1620" s="140">
        <f t="shared" si="608"/>
        <v>4.9770181922233758E-3</v>
      </c>
      <c r="BP1620" s="140">
        <f t="shared" si="609"/>
        <v>0.9909605937072824</v>
      </c>
      <c r="BQ1620" s="119">
        <f t="shared" si="610"/>
        <v>4.9770181922233758E-3</v>
      </c>
      <c r="BR1620" s="119" t="str">
        <f t="shared" si="611"/>
        <v/>
      </c>
      <c r="BS1620" s="119" t="str">
        <f t="shared" si="612"/>
        <v/>
      </c>
      <c r="BT1620" s="140">
        <f t="shared" si="613"/>
        <v>0</v>
      </c>
      <c r="BU1620" s="119">
        <f t="shared" si="614"/>
        <v>4.9770181922233758E-3</v>
      </c>
      <c r="BV1620" s="119" t="str">
        <f t="shared" si="615"/>
        <v/>
      </c>
      <c r="BZ1620" s="136">
        <f t="shared" si="597"/>
        <v>10.227199999999918</v>
      </c>
      <c r="CA1620" s="119">
        <f t="shared" si="595"/>
        <v>0.17605969972648813</v>
      </c>
      <c r="CB1620" s="119">
        <f t="shared" si="596"/>
        <v>3.4215840608184389E-4</v>
      </c>
      <c r="CC1620" s="119" t="str">
        <f t="shared" si="616"/>
        <v/>
      </c>
      <c r="CD1620" s="121" t="str">
        <f t="shared" si="617"/>
        <v/>
      </c>
    </row>
    <row r="1621" spans="51:82" ht="20.100000000000001" customHeight="1" x14ac:dyDescent="0.25">
      <c r="AY1621" s="134">
        <v>1592</v>
      </c>
      <c r="AZ1621" s="119">
        <f t="shared" si="598"/>
        <v>3657.6898908359481</v>
      </c>
      <c r="BA1621" s="140">
        <f t="shared" si="599"/>
        <v>1.5647617860742835E-5</v>
      </c>
      <c r="BB1621" s="140">
        <f t="shared" si="600"/>
        <v>0.99105773204962955</v>
      </c>
      <c r="BC1621" s="119">
        <f t="shared" si="601"/>
        <v>1.5647617860742835E-5</v>
      </c>
      <c r="BD1621" s="119" t="str">
        <f t="shared" si="602"/>
        <v/>
      </c>
      <c r="BE1621" s="119" t="str">
        <f t="shared" si="603"/>
        <v/>
      </c>
      <c r="BF1621" s="119">
        <f t="shared" si="604"/>
        <v>0</v>
      </c>
      <c r="BG1621" s="119">
        <f t="shared" si="605"/>
        <v>1.5647617860742835E-5</v>
      </c>
      <c r="BH1621" s="119" t="str">
        <f t="shared" si="606"/>
        <v/>
      </c>
      <c r="BM1621" s="134">
        <v>1592</v>
      </c>
      <c r="BN1621" s="119">
        <f t="shared" si="607"/>
        <v>11.609033066132682</v>
      </c>
      <c r="BO1621" s="140">
        <f t="shared" si="608"/>
        <v>4.9301378796028795E-3</v>
      </c>
      <c r="BP1621" s="140">
        <f t="shared" si="609"/>
        <v>0.99105773204962955</v>
      </c>
      <c r="BQ1621" s="119">
        <f t="shared" si="610"/>
        <v>4.9301378796028795E-3</v>
      </c>
      <c r="BR1621" s="119" t="str">
        <f t="shared" si="611"/>
        <v/>
      </c>
      <c r="BS1621" s="119" t="str">
        <f t="shared" si="612"/>
        <v/>
      </c>
      <c r="BT1621" s="140">
        <f t="shared" si="613"/>
        <v>0</v>
      </c>
      <c r="BU1621" s="119">
        <f t="shared" si="614"/>
        <v>4.9301378796028795E-3</v>
      </c>
      <c r="BV1621" s="119" t="str">
        <f t="shared" si="615"/>
        <v/>
      </c>
      <c r="BZ1621" s="136">
        <f t="shared" si="597"/>
        <v>10.233599999999917</v>
      </c>
      <c r="CA1621" s="119">
        <f t="shared" si="595"/>
        <v>0.17571754132040629</v>
      </c>
      <c r="CB1621" s="119">
        <f t="shared" si="596"/>
        <v>3.4159891405599607E-4</v>
      </c>
      <c r="CC1621" s="119" t="str">
        <f t="shared" si="616"/>
        <v/>
      </c>
      <c r="CD1621" s="121" t="str">
        <f t="shared" si="617"/>
        <v/>
      </c>
    </row>
    <row r="1622" spans="51:82" ht="20.100000000000001" customHeight="1" x14ac:dyDescent="0.25">
      <c r="AY1622" s="134">
        <v>1593</v>
      </c>
      <c r="AZ1622" s="119">
        <f t="shared" si="598"/>
        <v>3663.8684210569545</v>
      </c>
      <c r="BA1622" s="140">
        <f t="shared" si="599"/>
        <v>1.549997935562988E-5</v>
      </c>
      <c r="BB1622" s="140">
        <f t="shared" si="600"/>
        <v>0.99115395464265443</v>
      </c>
      <c r="BC1622" s="119">
        <f t="shared" si="601"/>
        <v>1.549997935562988E-5</v>
      </c>
      <c r="BD1622" s="119" t="str">
        <f t="shared" si="602"/>
        <v/>
      </c>
      <c r="BE1622" s="119" t="str">
        <f t="shared" si="603"/>
        <v/>
      </c>
      <c r="BF1622" s="119">
        <f t="shared" si="604"/>
        <v>0</v>
      </c>
      <c r="BG1622" s="119">
        <f t="shared" si="605"/>
        <v>1.549997935562988E-5</v>
      </c>
      <c r="BH1622" s="119" t="str">
        <f t="shared" si="606"/>
        <v/>
      </c>
      <c r="BM1622" s="134">
        <v>1593</v>
      </c>
      <c r="BN1622" s="119">
        <f t="shared" si="607"/>
        <v>11.628642919284932</v>
      </c>
      <c r="BO1622" s="140">
        <f t="shared" si="608"/>
        <v>4.8836210108358126E-3</v>
      </c>
      <c r="BP1622" s="140">
        <f t="shared" si="609"/>
        <v>0.99115395464265443</v>
      </c>
      <c r="BQ1622" s="119">
        <f t="shared" si="610"/>
        <v>4.8836210108358126E-3</v>
      </c>
      <c r="BR1622" s="119" t="str">
        <f t="shared" si="611"/>
        <v/>
      </c>
      <c r="BS1622" s="119" t="str">
        <f t="shared" si="612"/>
        <v/>
      </c>
      <c r="BT1622" s="140">
        <f t="shared" si="613"/>
        <v>0</v>
      </c>
      <c r="BU1622" s="119">
        <f t="shared" si="614"/>
        <v>4.8836210108358126E-3</v>
      </c>
      <c r="BV1622" s="119" t="str">
        <f t="shared" si="615"/>
        <v/>
      </c>
      <c r="BZ1622" s="136">
        <f t="shared" si="597"/>
        <v>10.239999999999917</v>
      </c>
      <c r="CA1622" s="119">
        <f t="shared" si="595"/>
        <v>0.17537594240635029</v>
      </c>
      <c r="CB1622" s="119">
        <f t="shared" si="596"/>
        <v>3.4104000364729159E-4</v>
      </c>
      <c r="CC1622" s="119" t="str">
        <f t="shared" si="616"/>
        <v/>
      </c>
      <c r="CD1622" s="121" t="str">
        <f t="shared" si="617"/>
        <v/>
      </c>
    </row>
    <row r="1623" spans="51:82" ht="20.100000000000001" customHeight="1" x14ac:dyDescent="0.25">
      <c r="AY1623" s="134">
        <v>1594</v>
      </c>
      <c r="AZ1623" s="119">
        <f t="shared" si="598"/>
        <v>3670.0469512779609</v>
      </c>
      <c r="BA1623" s="140">
        <f t="shared" si="599"/>
        <v>1.5353488192517662E-5</v>
      </c>
      <c r="BB1623" s="140">
        <f t="shared" si="600"/>
        <v>0.99124926859433915</v>
      </c>
      <c r="BC1623" s="119">
        <f t="shared" si="601"/>
        <v>1.5353488192517662E-5</v>
      </c>
      <c r="BD1623" s="119" t="str">
        <f t="shared" si="602"/>
        <v/>
      </c>
      <c r="BE1623" s="119" t="str">
        <f t="shared" si="603"/>
        <v/>
      </c>
      <c r="BF1623" s="119">
        <f t="shared" si="604"/>
        <v>0</v>
      </c>
      <c r="BG1623" s="119">
        <f t="shared" si="605"/>
        <v>1.5353488192517662E-5</v>
      </c>
      <c r="BH1623" s="119" t="str">
        <f t="shared" si="606"/>
        <v/>
      </c>
      <c r="BM1623" s="134">
        <v>1594</v>
      </c>
      <c r="BN1623" s="119">
        <f t="shared" si="607"/>
        <v>11.648252772437186</v>
      </c>
      <c r="BO1623" s="140">
        <f t="shared" si="608"/>
        <v>4.8374656382599891E-3</v>
      </c>
      <c r="BP1623" s="140">
        <f t="shared" si="609"/>
        <v>0.99124926859433926</v>
      </c>
      <c r="BQ1623" s="119">
        <f t="shared" si="610"/>
        <v>4.8374656382599891E-3</v>
      </c>
      <c r="BR1623" s="119" t="str">
        <f t="shared" si="611"/>
        <v/>
      </c>
      <c r="BS1623" s="119" t="str">
        <f t="shared" si="612"/>
        <v/>
      </c>
      <c r="BT1623" s="140">
        <f t="shared" si="613"/>
        <v>0</v>
      </c>
      <c r="BU1623" s="119">
        <f t="shared" si="614"/>
        <v>4.8374656382599891E-3</v>
      </c>
      <c r="BV1623" s="119" t="str">
        <f t="shared" si="615"/>
        <v/>
      </c>
      <c r="BZ1623" s="136">
        <f t="shared" si="597"/>
        <v>10.246399999999916</v>
      </c>
      <c r="CA1623" s="119">
        <f t="shared" ref="CA1623:CA1686" si="618">_xlfn.CHISQ.DIST.RT(BZ1623,7)</f>
        <v>0.175034902402703</v>
      </c>
      <c r="CB1623" s="119">
        <f t="shared" ref="CB1623:CB1686" si="619">CA1623-CA1624</f>
        <v>3.4048167541100849E-4</v>
      </c>
      <c r="CC1623" s="119" t="str">
        <f t="shared" si="616"/>
        <v/>
      </c>
      <c r="CD1623" s="121" t="str">
        <f t="shared" si="617"/>
        <v/>
      </c>
    </row>
    <row r="1624" spans="51:82" ht="20.100000000000001" customHeight="1" x14ac:dyDescent="0.25">
      <c r="AY1624" s="134">
        <v>1595</v>
      </c>
      <c r="AZ1624" s="119">
        <f t="shared" si="598"/>
        <v>3676.2254814989674</v>
      </c>
      <c r="BA1624" s="140">
        <f t="shared" si="599"/>
        <v>1.5208138193341377E-5</v>
      </c>
      <c r="BB1624" s="140">
        <f t="shared" si="600"/>
        <v>0.99134368097448344</v>
      </c>
      <c r="BC1624" s="119">
        <f t="shared" si="601"/>
        <v>1.5208138193341377E-5</v>
      </c>
      <c r="BD1624" s="119" t="str">
        <f t="shared" si="602"/>
        <v/>
      </c>
      <c r="BE1624" s="119" t="str">
        <f t="shared" si="603"/>
        <v/>
      </c>
      <c r="BF1624" s="119">
        <f t="shared" si="604"/>
        <v>0</v>
      </c>
      <c r="BG1624" s="119">
        <f t="shared" si="605"/>
        <v>1.5208138193341377E-5</v>
      </c>
      <c r="BH1624" s="119" t="str">
        <f t="shared" si="606"/>
        <v/>
      </c>
      <c r="BM1624" s="134">
        <v>1595</v>
      </c>
      <c r="BN1624" s="119">
        <f t="shared" si="607"/>
        <v>11.667862625589436</v>
      </c>
      <c r="BO1624" s="140">
        <f t="shared" si="608"/>
        <v>4.7916698153355874E-3</v>
      </c>
      <c r="BP1624" s="140">
        <f t="shared" si="609"/>
        <v>0.99134368097448344</v>
      </c>
      <c r="BQ1624" s="119">
        <f t="shared" si="610"/>
        <v>4.7916698153355874E-3</v>
      </c>
      <c r="BR1624" s="119" t="str">
        <f t="shared" si="611"/>
        <v/>
      </c>
      <c r="BS1624" s="119" t="str">
        <f t="shared" si="612"/>
        <v/>
      </c>
      <c r="BT1624" s="140">
        <f t="shared" si="613"/>
        <v>0</v>
      </c>
      <c r="BU1624" s="119">
        <f t="shared" si="614"/>
        <v>4.7916698153355874E-3</v>
      </c>
      <c r="BV1624" s="119" t="str">
        <f t="shared" si="615"/>
        <v/>
      </c>
      <c r="BZ1624" s="136">
        <f t="shared" si="597"/>
        <v>10.252799999999915</v>
      </c>
      <c r="CA1624" s="119">
        <f t="shared" si="618"/>
        <v>0.17469442072729199</v>
      </c>
      <c r="CB1624" s="119">
        <f t="shared" si="619"/>
        <v>3.399239298973733E-4</v>
      </c>
      <c r="CC1624" s="119" t="str">
        <f t="shared" si="616"/>
        <v/>
      </c>
      <c r="CD1624" s="121" t="str">
        <f t="shared" si="617"/>
        <v/>
      </c>
    </row>
    <row r="1625" spans="51:82" ht="20.100000000000001" customHeight="1" x14ac:dyDescent="0.25">
      <c r="AY1625" s="134">
        <v>1596</v>
      </c>
      <c r="AZ1625" s="119">
        <f t="shared" si="598"/>
        <v>3682.4040117199738</v>
      </c>
      <c r="BA1625" s="140">
        <f t="shared" si="599"/>
        <v>1.5063923183958296E-5</v>
      </c>
      <c r="BB1625" s="140">
        <f t="shared" si="600"/>
        <v>0.99143719881472736</v>
      </c>
      <c r="BC1625" s="119">
        <f t="shared" si="601"/>
        <v>1.5063923183958296E-5</v>
      </c>
      <c r="BD1625" s="119" t="str">
        <f t="shared" si="602"/>
        <v/>
      </c>
      <c r="BE1625" s="119" t="str">
        <f t="shared" si="603"/>
        <v/>
      </c>
      <c r="BF1625" s="119">
        <f t="shared" si="604"/>
        <v>0</v>
      </c>
      <c r="BG1625" s="119">
        <f t="shared" si="605"/>
        <v>1.5063923183958296E-5</v>
      </c>
      <c r="BH1625" s="119" t="str">
        <f t="shared" si="606"/>
        <v/>
      </c>
      <c r="BM1625" s="134">
        <v>1596</v>
      </c>
      <c r="BN1625" s="119">
        <f t="shared" si="607"/>
        <v>11.687472478741686</v>
      </c>
      <c r="BO1625" s="140">
        <f t="shared" si="608"/>
        <v>4.7462315967585229E-3</v>
      </c>
      <c r="BP1625" s="140">
        <f t="shared" si="609"/>
        <v>0.99143719881472747</v>
      </c>
      <c r="BQ1625" s="119">
        <f t="shared" si="610"/>
        <v>4.7462315967585229E-3</v>
      </c>
      <c r="BR1625" s="119" t="str">
        <f t="shared" si="611"/>
        <v/>
      </c>
      <c r="BS1625" s="119" t="str">
        <f t="shared" si="612"/>
        <v/>
      </c>
      <c r="BT1625" s="140">
        <f t="shared" si="613"/>
        <v>0</v>
      </c>
      <c r="BU1625" s="119">
        <f t="shared" si="614"/>
        <v>4.7462315967585229E-3</v>
      </c>
      <c r="BV1625" s="119" t="str">
        <f t="shared" si="615"/>
        <v/>
      </c>
      <c r="BZ1625" s="136">
        <f t="shared" ref="BZ1625:BZ1688" si="620">BZ1624+$CC$19</f>
        <v>10.259199999999915</v>
      </c>
      <c r="CA1625" s="119">
        <f t="shared" si="618"/>
        <v>0.17435449679739462</v>
      </c>
      <c r="CB1625" s="119">
        <f t="shared" si="619"/>
        <v>3.3936676765050633E-4</v>
      </c>
      <c r="CC1625" s="119" t="str">
        <f t="shared" si="616"/>
        <v/>
      </c>
      <c r="CD1625" s="121" t="str">
        <f t="shared" si="617"/>
        <v/>
      </c>
    </row>
    <row r="1626" spans="51:82" ht="20.100000000000001" customHeight="1" x14ac:dyDescent="0.25">
      <c r="AY1626" s="134">
        <v>1597</v>
      </c>
      <c r="AZ1626" s="119">
        <f t="shared" si="598"/>
        <v>3688.5825419409803</v>
      </c>
      <c r="BA1626" s="140">
        <f t="shared" si="599"/>
        <v>1.4920836994503826E-5</v>
      </c>
      <c r="BB1626" s="140">
        <f t="shared" si="600"/>
        <v>0.99152982910857712</v>
      </c>
      <c r="BC1626" s="119">
        <f t="shared" si="601"/>
        <v>1.4920836994503826E-5</v>
      </c>
      <c r="BD1626" s="119" t="str">
        <f t="shared" si="602"/>
        <v/>
      </c>
      <c r="BE1626" s="119" t="str">
        <f t="shared" si="603"/>
        <v/>
      </c>
      <c r="BF1626" s="119">
        <f t="shared" si="604"/>
        <v>0</v>
      </c>
      <c r="BG1626" s="119">
        <f t="shared" si="605"/>
        <v>1.4920836994503826E-5</v>
      </c>
      <c r="BH1626" s="119" t="str">
        <f t="shared" si="606"/>
        <v/>
      </c>
      <c r="BM1626" s="134">
        <v>1597</v>
      </c>
      <c r="BN1626" s="119">
        <f t="shared" si="607"/>
        <v>11.707082331893936</v>
      </c>
      <c r="BO1626" s="140">
        <f t="shared" si="608"/>
        <v>4.7011490385726338E-3</v>
      </c>
      <c r="BP1626" s="140">
        <f t="shared" si="609"/>
        <v>0.99152982910857723</v>
      </c>
      <c r="BQ1626" s="119">
        <f t="shared" si="610"/>
        <v>4.7011490385726338E-3</v>
      </c>
      <c r="BR1626" s="119" t="str">
        <f t="shared" si="611"/>
        <v/>
      </c>
      <c r="BS1626" s="119" t="str">
        <f t="shared" si="612"/>
        <v/>
      </c>
      <c r="BT1626" s="140">
        <f t="shared" si="613"/>
        <v>0</v>
      </c>
      <c r="BU1626" s="119">
        <f t="shared" si="614"/>
        <v>4.7011490385726338E-3</v>
      </c>
      <c r="BV1626" s="119" t="str">
        <f t="shared" si="615"/>
        <v/>
      </c>
      <c r="BZ1626" s="136">
        <f t="shared" si="620"/>
        <v>10.265599999999914</v>
      </c>
      <c r="CA1626" s="119">
        <f t="shared" si="618"/>
        <v>0.17401513002974411</v>
      </c>
      <c r="CB1626" s="119">
        <f t="shared" si="619"/>
        <v>3.3881018921036454E-4</v>
      </c>
      <c r="CC1626" s="119" t="str">
        <f t="shared" si="616"/>
        <v/>
      </c>
      <c r="CD1626" s="121" t="str">
        <f t="shared" si="617"/>
        <v/>
      </c>
    </row>
    <row r="1627" spans="51:82" ht="20.100000000000001" customHeight="1" x14ac:dyDescent="0.25">
      <c r="AY1627" s="134">
        <v>1598</v>
      </c>
      <c r="AZ1627" s="119">
        <f t="shared" si="598"/>
        <v>3694.7610721619885</v>
      </c>
      <c r="BA1627" s="140">
        <f t="shared" si="599"/>
        <v>1.4778873459744057E-5</v>
      </c>
      <c r="BB1627" s="140">
        <f t="shared" si="600"/>
        <v>0.9916215788114322</v>
      </c>
      <c r="BC1627" s="119">
        <f t="shared" si="601"/>
        <v>1.4778873459744057E-5</v>
      </c>
      <c r="BD1627" s="119" t="str">
        <f t="shared" si="602"/>
        <v/>
      </c>
      <c r="BE1627" s="119" t="str">
        <f t="shared" si="603"/>
        <v/>
      </c>
      <c r="BF1627" s="119">
        <f t="shared" si="604"/>
        <v>0</v>
      </c>
      <c r="BG1627" s="119">
        <f t="shared" si="605"/>
        <v>1.4778873459744057E-5</v>
      </c>
      <c r="BH1627" s="119" t="str">
        <f t="shared" si="606"/>
        <v/>
      </c>
      <c r="BM1627" s="134">
        <v>1598</v>
      </c>
      <c r="BN1627" s="119">
        <f t="shared" si="607"/>
        <v>11.72669218504619</v>
      </c>
      <c r="BO1627" s="140">
        <f t="shared" si="608"/>
        <v>4.6564201982807621E-3</v>
      </c>
      <c r="BP1627" s="140">
        <f t="shared" si="609"/>
        <v>0.99162157881143231</v>
      </c>
      <c r="BQ1627" s="119">
        <f t="shared" si="610"/>
        <v>4.6564201982807621E-3</v>
      </c>
      <c r="BR1627" s="119" t="str">
        <f t="shared" si="611"/>
        <v/>
      </c>
      <c r="BS1627" s="119" t="str">
        <f t="shared" si="612"/>
        <v/>
      </c>
      <c r="BT1627" s="140">
        <f t="shared" si="613"/>
        <v>0</v>
      </c>
      <c r="BU1627" s="119">
        <f t="shared" si="614"/>
        <v>4.6564201982807621E-3</v>
      </c>
      <c r="BV1627" s="119" t="str">
        <f t="shared" si="615"/>
        <v/>
      </c>
      <c r="BZ1627" s="136">
        <f t="shared" si="620"/>
        <v>10.271999999999913</v>
      </c>
      <c r="CA1627" s="119">
        <f t="shared" si="618"/>
        <v>0.17367631984053375</v>
      </c>
      <c r="CB1627" s="119">
        <f t="shared" si="619"/>
        <v>3.3825419510988275E-4</v>
      </c>
      <c r="CC1627" s="119" t="str">
        <f t="shared" si="616"/>
        <v/>
      </c>
      <c r="CD1627" s="121" t="str">
        <f t="shared" si="617"/>
        <v/>
      </c>
    </row>
    <row r="1628" spans="51:82" ht="20.100000000000001" customHeight="1" x14ac:dyDescent="0.25">
      <c r="AY1628" s="134">
        <v>1599</v>
      </c>
      <c r="AZ1628" s="119">
        <f t="shared" si="598"/>
        <v>3700.939602382995</v>
      </c>
      <c r="BA1628" s="140">
        <f t="shared" si="599"/>
        <v>1.4638026419424456E-5</v>
      </c>
      <c r="BB1628" s="140">
        <f t="shared" si="600"/>
        <v>0.99171245484061532</v>
      </c>
      <c r="BC1628" s="119">
        <f t="shared" si="601"/>
        <v>1.4638026419424456E-5</v>
      </c>
      <c r="BD1628" s="119" t="str">
        <f t="shared" si="602"/>
        <v/>
      </c>
      <c r="BE1628" s="119" t="str">
        <f t="shared" si="603"/>
        <v/>
      </c>
      <c r="BF1628" s="119">
        <f t="shared" si="604"/>
        <v>0</v>
      </c>
      <c r="BG1628" s="119">
        <f t="shared" si="605"/>
        <v>1.4638026419424456E-5</v>
      </c>
      <c r="BH1628" s="119" t="str">
        <f t="shared" si="606"/>
        <v/>
      </c>
      <c r="BM1628" s="134">
        <v>1599</v>
      </c>
      <c r="BN1628" s="119">
        <f t="shared" si="607"/>
        <v>11.74630203819844</v>
      </c>
      <c r="BO1628" s="140">
        <f t="shared" si="608"/>
        <v>4.6120431349546158E-3</v>
      </c>
      <c r="BP1628" s="140">
        <f t="shared" si="609"/>
        <v>0.99171245484061532</v>
      </c>
      <c r="BQ1628" s="119">
        <f t="shared" si="610"/>
        <v>4.6120431349546158E-3</v>
      </c>
      <c r="BR1628" s="119" t="str">
        <f t="shared" si="611"/>
        <v/>
      </c>
      <c r="BS1628" s="119" t="str">
        <f t="shared" si="612"/>
        <v/>
      </c>
      <c r="BT1628" s="140">
        <f t="shared" si="613"/>
        <v>0</v>
      </c>
      <c r="BU1628" s="119">
        <f t="shared" si="614"/>
        <v>4.6120431349546158E-3</v>
      </c>
      <c r="BV1628" s="119" t="str">
        <f t="shared" si="615"/>
        <v/>
      </c>
      <c r="BZ1628" s="136">
        <f t="shared" si="620"/>
        <v>10.278399999999912</v>
      </c>
      <c r="CA1628" s="119">
        <f t="shared" si="618"/>
        <v>0.17333806564542387</v>
      </c>
      <c r="CB1628" s="119">
        <f t="shared" si="619"/>
        <v>3.3769878587824875E-4</v>
      </c>
      <c r="CC1628" s="119" t="str">
        <f t="shared" si="616"/>
        <v/>
      </c>
      <c r="CD1628" s="121" t="str">
        <f t="shared" si="617"/>
        <v/>
      </c>
    </row>
    <row r="1629" spans="51:82" ht="20.100000000000001" customHeight="1" x14ac:dyDescent="0.25">
      <c r="AY1629" s="134">
        <v>1600</v>
      </c>
      <c r="AZ1629" s="119">
        <f t="shared" ref="AZ1629:AZ1692" si="621">$AZ$23+(AY1629*$AZ$26)</f>
        <v>3707.1181326040014</v>
      </c>
      <c r="BA1629" s="140">
        <f t="shared" ref="BA1629:BA1692" si="622">_xlfn.NORM.DIST($AZ1629,$AZ$20,$AZ$21,0)</f>
        <v>1.4498289718614754E-5</v>
      </c>
      <c r="BB1629" s="140">
        <f t="shared" ref="BB1629:BB1692" si="623">_xlfn.NORM.DIST($AZ1629,$AZ$20,$AZ$21,1)</f>
        <v>0.99180246407540384</v>
      </c>
      <c r="BC1629" s="119">
        <f t="shared" ref="BC1629:BC1692" si="624">IF(OR(BB1629&lt;$BD$25,BB1629&gt;$BD$26),BA1629,"")</f>
        <v>1.4498289718614754E-5</v>
      </c>
      <c r="BD1629" s="119" t="str">
        <f t="shared" ref="BD1629:BD1692" si="625">IF(AND(BB1629&gt;$BD$25,BB1629&lt;$BD$26),BA1629,"")</f>
        <v/>
      </c>
      <c r="BE1629" s="119" t="str">
        <f t="shared" ref="BE1629:BE1692" si="626">IF(BA1629=MAX($BA$29:$BA$2029),BA1629,"")</f>
        <v/>
      </c>
      <c r="BF1629" s="119">
        <f t="shared" ref="BF1629:BF1692" si="627">_xlfn.NORM.DIST(AZ1629,$BD$21,$BD$22,0)</f>
        <v>0</v>
      </c>
      <c r="BG1629" s="119">
        <f t="shared" ref="BG1629:BG1692" si="628">IF(BF1629=MAX($BF$29:$BF$2029),BA1629,"")</f>
        <v>1.4498289718614754E-5</v>
      </c>
      <c r="BH1629" s="119" t="str">
        <f t="shared" ref="BH1629:BH1692" si="629">IF(BG1629=MIN($BG$29:$BG$2029),BG1629,"")</f>
        <v/>
      </c>
      <c r="BM1629" s="134">
        <v>1600</v>
      </c>
      <c r="BN1629" s="119">
        <f t="shared" ref="BN1629:BN1692" si="630">$BN$23+(BM1629*$BN$26)</f>
        <v>11.76591189135069</v>
      </c>
      <c r="BO1629" s="140">
        <f t="shared" ref="BO1629:BO1692" si="631">_xlfn.NORM.DIST(BN1629,BN$20,BN$21,0)</f>
        <v>4.5680159093434234E-3</v>
      </c>
      <c r="BP1629" s="140">
        <f t="shared" ref="BP1629:BP1692" si="632">_xlfn.NORM.DIST(BN1629,BN$20,BN$21,1)</f>
        <v>0.99180246407540384</v>
      </c>
      <c r="BQ1629" s="119">
        <f t="shared" ref="BQ1629:BQ1692" si="633">IF(OR(BP1629&lt;$BR$25,BP1629&gt;$BR$26),BO1629,"")</f>
        <v>4.5680159093434234E-3</v>
      </c>
      <c r="BR1629" s="119" t="str">
        <f t="shared" ref="BR1629:BR1692" si="634">IF(AND(BP1629&gt;$BR$25,BP1629&lt;$BR$26),BO1629,"")</f>
        <v/>
      </c>
      <c r="BS1629" s="119" t="str">
        <f t="shared" ref="BS1629:BS1692" si="635">IF(BO1629=MAX($BO$29:$BO$2029),BO1629,"")</f>
        <v/>
      </c>
      <c r="BT1629" s="140">
        <f t="shared" ref="BT1629:BT1692" si="636">_xlfn.NORM.DIST(BN1629,$BR$21,$BR$22,0)</f>
        <v>0</v>
      </c>
      <c r="BU1629" s="119">
        <f t="shared" ref="BU1629:BU1692" si="637">IF(BT1629=MAX($BT$29:$BT$2029),BO1629,"")</f>
        <v>4.5680159093434234E-3</v>
      </c>
      <c r="BV1629" s="119" t="str">
        <f t="shared" ref="BV1629:BV1692" si="638">IF(BU1629=MIN($BU$29:$BU$2029),BU1629,"")</f>
        <v/>
      </c>
      <c r="BZ1629" s="136">
        <f t="shared" si="620"/>
        <v>10.284799999999912</v>
      </c>
      <c r="CA1629" s="119">
        <f t="shared" si="618"/>
        <v>0.17300036685954562</v>
      </c>
      <c r="CB1629" s="119">
        <f t="shared" si="619"/>
        <v>3.3714396203779473E-4</v>
      </c>
      <c r="CC1629" s="119" t="str">
        <f t="shared" si="616"/>
        <v/>
      </c>
      <c r="CD1629" s="121" t="str">
        <f t="shared" si="617"/>
        <v/>
      </c>
    </row>
    <row r="1630" spans="51:82" ht="20.100000000000001" customHeight="1" x14ac:dyDescent="0.25">
      <c r="AY1630" s="134">
        <v>1601</v>
      </c>
      <c r="AZ1630" s="119">
        <f t="shared" si="621"/>
        <v>3713.2966628250078</v>
      </c>
      <c r="BA1630" s="140">
        <f t="shared" si="622"/>
        <v>1.4359657208050341E-5</v>
      </c>
      <c r="BB1630" s="140">
        <f t="shared" si="623"/>
        <v>0.99189161335706455</v>
      </c>
      <c r="BC1630" s="119">
        <f t="shared" si="624"/>
        <v>1.4359657208050341E-5</v>
      </c>
      <c r="BD1630" s="119" t="str">
        <f t="shared" si="625"/>
        <v/>
      </c>
      <c r="BE1630" s="119" t="str">
        <f t="shared" si="626"/>
        <v/>
      </c>
      <c r="BF1630" s="119">
        <f t="shared" si="627"/>
        <v>0</v>
      </c>
      <c r="BG1630" s="119">
        <f t="shared" si="628"/>
        <v>1.4359657208050341E-5</v>
      </c>
      <c r="BH1630" s="119" t="str">
        <f t="shared" si="629"/>
        <v/>
      </c>
      <c r="BM1630" s="134">
        <v>1601</v>
      </c>
      <c r="BN1630" s="119">
        <f t="shared" si="630"/>
        <v>11.78552174450294</v>
      </c>
      <c r="BO1630" s="140">
        <f t="shared" si="631"/>
        <v>4.5243365839815241E-3</v>
      </c>
      <c r="BP1630" s="140">
        <f t="shared" si="632"/>
        <v>0.99189161335706455</v>
      </c>
      <c r="BQ1630" s="119">
        <f t="shared" si="633"/>
        <v>4.5243365839815241E-3</v>
      </c>
      <c r="BR1630" s="119" t="str">
        <f t="shared" si="634"/>
        <v/>
      </c>
      <c r="BS1630" s="119" t="str">
        <f t="shared" si="635"/>
        <v/>
      </c>
      <c r="BT1630" s="140">
        <f t="shared" si="636"/>
        <v>0</v>
      </c>
      <c r="BU1630" s="119">
        <f t="shared" si="637"/>
        <v>4.5243365839815241E-3</v>
      </c>
      <c r="BV1630" s="119" t="str">
        <f t="shared" si="638"/>
        <v/>
      </c>
      <c r="BZ1630" s="136">
        <f t="shared" si="620"/>
        <v>10.291199999999911</v>
      </c>
      <c r="CA1630" s="119">
        <f t="shared" si="618"/>
        <v>0.17266322289750782</v>
      </c>
      <c r="CB1630" s="119">
        <f t="shared" si="619"/>
        <v>3.3658972410685606E-4</v>
      </c>
      <c r="CC1630" s="119" t="str">
        <f t="shared" si="616"/>
        <v/>
      </c>
      <c r="CD1630" s="121" t="str">
        <f t="shared" si="617"/>
        <v/>
      </c>
    </row>
    <row r="1631" spans="51:82" ht="20.100000000000001" customHeight="1" x14ac:dyDescent="0.25">
      <c r="AY1631" s="134">
        <v>1602</v>
      </c>
      <c r="AZ1631" s="119">
        <f t="shared" si="621"/>
        <v>3719.4751930460143</v>
      </c>
      <c r="BA1631" s="140">
        <f t="shared" si="622"/>
        <v>1.4222122744469787E-5</v>
      </c>
      <c r="BB1631" s="140">
        <f t="shared" si="623"/>
        <v>0.9919799094888887</v>
      </c>
      <c r="BC1631" s="119">
        <f t="shared" si="624"/>
        <v>1.4222122744469787E-5</v>
      </c>
      <c r="BD1631" s="119" t="str">
        <f t="shared" si="625"/>
        <v/>
      </c>
      <c r="BE1631" s="119" t="str">
        <f t="shared" si="626"/>
        <v/>
      </c>
      <c r="BF1631" s="119">
        <f t="shared" si="627"/>
        <v>0</v>
      </c>
      <c r="BG1631" s="119">
        <f t="shared" si="628"/>
        <v>1.4222122744469787E-5</v>
      </c>
      <c r="BH1631" s="119" t="str">
        <f t="shared" si="629"/>
        <v/>
      </c>
      <c r="BM1631" s="134">
        <v>1602</v>
      </c>
      <c r="BN1631" s="119">
        <f t="shared" si="630"/>
        <v>11.805131597655194</v>
      </c>
      <c r="BO1631" s="140">
        <f t="shared" si="631"/>
        <v>4.4810032232946778E-3</v>
      </c>
      <c r="BP1631" s="140">
        <f t="shared" si="632"/>
        <v>0.9919799094888887</v>
      </c>
      <c r="BQ1631" s="119">
        <f t="shared" si="633"/>
        <v>4.4810032232946778E-3</v>
      </c>
      <c r="BR1631" s="119" t="str">
        <f t="shared" si="634"/>
        <v/>
      </c>
      <c r="BS1631" s="119" t="str">
        <f t="shared" si="635"/>
        <v/>
      </c>
      <c r="BT1631" s="140">
        <f t="shared" si="636"/>
        <v>0</v>
      </c>
      <c r="BU1631" s="119">
        <f t="shared" si="637"/>
        <v>4.4810032232946778E-3</v>
      </c>
      <c r="BV1631" s="119" t="str">
        <f t="shared" si="638"/>
        <v/>
      </c>
      <c r="BZ1631" s="136">
        <f t="shared" si="620"/>
        <v>10.29759999999991</v>
      </c>
      <c r="CA1631" s="119">
        <f t="shared" si="618"/>
        <v>0.17232663317340097</v>
      </c>
      <c r="CB1631" s="119">
        <f t="shared" si="619"/>
        <v>3.3603607259796719E-4</v>
      </c>
      <c r="CC1631" s="119" t="str">
        <f t="shared" si="616"/>
        <v/>
      </c>
      <c r="CD1631" s="121" t="str">
        <f t="shared" si="617"/>
        <v/>
      </c>
    </row>
    <row r="1632" spans="51:82" ht="20.100000000000001" customHeight="1" x14ac:dyDescent="0.25">
      <c r="AY1632" s="134">
        <v>1603</v>
      </c>
      <c r="AZ1632" s="119">
        <f t="shared" si="621"/>
        <v>3725.6537232670207</v>
      </c>
      <c r="BA1632" s="140">
        <f t="shared" si="622"/>
        <v>1.408568019094876E-5</v>
      </c>
      <c r="BB1632" s="140">
        <f t="shared" si="623"/>
        <v>0.99206735923623102</v>
      </c>
      <c r="BC1632" s="119">
        <f t="shared" si="624"/>
        <v>1.408568019094876E-5</v>
      </c>
      <c r="BD1632" s="119" t="str">
        <f t="shared" si="625"/>
        <v/>
      </c>
      <c r="BE1632" s="119" t="str">
        <f t="shared" si="626"/>
        <v/>
      </c>
      <c r="BF1632" s="119">
        <f t="shared" si="627"/>
        <v>0</v>
      </c>
      <c r="BG1632" s="119">
        <f t="shared" si="628"/>
        <v>1.408568019094876E-5</v>
      </c>
      <c r="BH1632" s="119" t="str">
        <f t="shared" si="629"/>
        <v/>
      </c>
      <c r="BM1632" s="134">
        <v>1603</v>
      </c>
      <c r="BN1632" s="119">
        <f t="shared" si="630"/>
        <v>11.824741450807444</v>
      </c>
      <c r="BO1632" s="140">
        <f t="shared" si="631"/>
        <v>4.4380138937053261E-3</v>
      </c>
      <c r="BP1632" s="140">
        <f t="shared" si="632"/>
        <v>0.99206735923623102</v>
      </c>
      <c r="BQ1632" s="119">
        <f t="shared" si="633"/>
        <v>4.4380138937053261E-3</v>
      </c>
      <c r="BR1632" s="119" t="str">
        <f t="shared" si="634"/>
        <v/>
      </c>
      <c r="BS1632" s="119" t="str">
        <f t="shared" si="635"/>
        <v/>
      </c>
      <c r="BT1632" s="140">
        <f t="shared" si="636"/>
        <v>0</v>
      </c>
      <c r="BU1632" s="119">
        <f t="shared" si="637"/>
        <v>4.4380138937053261E-3</v>
      </c>
      <c r="BV1632" s="119" t="str">
        <f t="shared" si="638"/>
        <v/>
      </c>
      <c r="BZ1632" s="136">
        <f t="shared" si="620"/>
        <v>10.30399999999991</v>
      </c>
      <c r="CA1632" s="119">
        <f t="shared" si="618"/>
        <v>0.171990597100803</v>
      </c>
      <c r="CB1632" s="119">
        <f t="shared" si="619"/>
        <v>3.3548300801763964E-4</v>
      </c>
      <c r="CC1632" s="119" t="str">
        <f t="shared" si="616"/>
        <v/>
      </c>
      <c r="CD1632" s="121" t="str">
        <f t="shared" si="617"/>
        <v/>
      </c>
    </row>
    <row r="1633" spans="51:82" ht="20.100000000000001" customHeight="1" x14ac:dyDescent="0.25">
      <c r="AY1633" s="134">
        <v>1604</v>
      </c>
      <c r="AZ1633" s="119">
        <f t="shared" si="621"/>
        <v>3731.8322534880272</v>
      </c>
      <c r="BA1633" s="140">
        <f t="shared" si="622"/>
        <v>1.3950323417230211E-5</v>
      </c>
      <c r="BB1633" s="140">
        <f t="shared" si="623"/>
        <v>0.99215396932654909</v>
      </c>
      <c r="BC1633" s="119">
        <f t="shared" si="624"/>
        <v>1.3950323417230211E-5</v>
      </c>
      <c r="BD1633" s="119" t="str">
        <f t="shared" si="625"/>
        <v/>
      </c>
      <c r="BE1633" s="119" t="str">
        <f t="shared" si="626"/>
        <v/>
      </c>
      <c r="BF1633" s="119">
        <f t="shared" si="627"/>
        <v>0</v>
      </c>
      <c r="BG1633" s="119">
        <f t="shared" si="628"/>
        <v>1.3950323417230211E-5</v>
      </c>
      <c r="BH1633" s="119" t="str">
        <f t="shared" si="629"/>
        <v/>
      </c>
      <c r="BM1633" s="134">
        <v>1604</v>
      </c>
      <c r="BN1633" s="119">
        <f t="shared" si="630"/>
        <v>11.844351303959694</v>
      </c>
      <c r="BO1633" s="140">
        <f t="shared" si="631"/>
        <v>4.3953666637365461E-3</v>
      </c>
      <c r="BP1633" s="140">
        <f t="shared" si="632"/>
        <v>0.99215396932654909</v>
      </c>
      <c r="BQ1633" s="119">
        <f t="shared" si="633"/>
        <v>4.3953666637365461E-3</v>
      </c>
      <c r="BR1633" s="119" t="str">
        <f t="shared" si="634"/>
        <v/>
      </c>
      <c r="BS1633" s="119" t="str">
        <f t="shared" si="635"/>
        <v/>
      </c>
      <c r="BT1633" s="140">
        <f t="shared" si="636"/>
        <v>0</v>
      </c>
      <c r="BU1633" s="119">
        <f t="shared" si="637"/>
        <v>4.3953666637365461E-3</v>
      </c>
      <c r="BV1633" s="119" t="str">
        <f t="shared" si="638"/>
        <v/>
      </c>
      <c r="BZ1633" s="136">
        <f t="shared" si="620"/>
        <v>10.310399999999909</v>
      </c>
      <c r="CA1633" s="119">
        <f t="shared" si="618"/>
        <v>0.17165511409278536</v>
      </c>
      <c r="CB1633" s="119">
        <f t="shared" si="619"/>
        <v>3.349305308684436E-4</v>
      </c>
      <c r="CC1633" s="119" t="str">
        <f t="shared" si="616"/>
        <v/>
      </c>
      <c r="CD1633" s="121" t="str">
        <f t="shared" si="617"/>
        <v/>
      </c>
    </row>
    <row r="1634" spans="51:82" ht="20.100000000000001" customHeight="1" x14ac:dyDescent="0.25">
      <c r="AY1634" s="134">
        <v>1605</v>
      </c>
      <c r="AZ1634" s="119">
        <f t="shared" si="621"/>
        <v>3738.0107837090336</v>
      </c>
      <c r="BA1634" s="140">
        <f t="shared" si="622"/>
        <v>1.3816046300050805E-5</v>
      </c>
      <c r="BB1634" s="140">
        <f t="shared" si="623"/>
        <v>0.99223974644944635</v>
      </c>
      <c r="BC1634" s="119">
        <f t="shared" si="624"/>
        <v>1.3816046300050805E-5</v>
      </c>
      <c r="BD1634" s="119" t="str">
        <f t="shared" si="625"/>
        <v/>
      </c>
      <c r="BE1634" s="119" t="str">
        <f t="shared" si="626"/>
        <v/>
      </c>
      <c r="BF1634" s="119">
        <f t="shared" si="627"/>
        <v>0</v>
      </c>
      <c r="BG1634" s="119">
        <f t="shared" si="628"/>
        <v>1.3816046300050805E-5</v>
      </c>
      <c r="BH1634" s="119" t="str">
        <f t="shared" si="629"/>
        <v/>
      </c>
      <c r="BM1634" s="134">
        <v>1605</v>
      </c>
      <c r="BN1634" s="119">
        <f t="shared" si="630"/>
        <v>11.863961157111948</v>
      </c>
      <c r="BO1634" s="140">
        <f t="shared" si="631"/>
        <v>4.3530596041149632E-3</v>
      </c>
      <c r="BP1634" s="140">
        <f t="shared" si="632"/>
        <v>0.99223974644944635</v>
      </c>
      <c r="BQ1634" s="119">
        <f t="shared" si="633"/>
        <v>4.3530596041149632E-3</v>
      </c>
      <c r="BR1634" s="119" t="str">
        <f t="shared" si="634"/>
        <v/>
      </c>
      <c r="BS1634" s="119" t="str">
        <f t="shared" si="635"/>
        <v/>
      </c>
      <c r="BT1634" s="140">
        <f t="shared" si="636"/>
        <v>0</v>
      </c>
      <c r="BU1634" s="119">
        <f t="shared" si="637"/>
        <v>4.3530596041149632E-3</v>
      </c>
      <c r="BV1634" s="119" t="str">
        <f t="shared" si="638"/>
        <v/>
      </c>
      <c r="BZ1634" s="136">
        <f t="shared" si="620"/>
        <v>10.316799999999908</v>
      </c>
      <c r="CA1634" s="119">
        <f t="shared" si="618"/>
        <v>0.17132018356191692</v>
      </c>
      <c r="CB1634" s="119">
        <f t="shared" si="619"/>
        <v>3.3437864164670428E-4</v>
      </c>
      <c r="CC1634" s="119" t="str">
        <f t="shared" si="616"/>
        <v/>
      </c>
      <c r="CD1634" s="121" t="str">
        <f t="shared" si="617"/>
        <v/>
      </c>
    </row>
    <row r="1635" spans="51:82" ht="20.100000000000001" customHeight="1" x14ac:dyDescent="0.25">
      <c r="AY1635" s="134">
        <v>1606</v>
      </c>
      <c r="AZ1635" s="119">
        <f t="shared" si="621"/>
        <v>3744.1893139300419</v>
      </c>
      <c r="BA1635" s="140">
        <f t="shared" si="622"/>
        <v>1.3682842723463727E-5</v>
      </c>
      <c r="BB1635" s="140">
        <f t="shared" si="623"/>
        <v>0.99232469725671568</v>
      </c>
      <c r="BC1635" s="119">
        <f t="shared" si="624"/>
        <v>1.3682842723463727E-5</v>
      </c>
      <c r="BD1635" s="119" t="str">
        <f t="shared" si="625"/>
        <v/>
      </c>
      <c r="BE1635" s="119" t="str">
        <f t="shared" si="626"/>
        <v/>
      </c>
      <c r="BF1635" s="119">
        <f t="shared" si="627"/>
        <v>0</v>
      </c>
      <c r="BG1635" s="119">
        <f t="shared" si="628"/>
        <v>1.3682842723463727E-5</v>
      </c>
      <c r="BH1635" s="119" t="str">
        <f t="shared" si="629"/>
        <v/>
      </c>
      <c r="BM1635" s="134">
        <v>1606</v>
      </c>
      <c r="BN1635" s="119">
        <f t="shared" si="630"/>
        <v>11.883571010264198</v>
      </c>
      <c r="BO1635" s="140">
        <f t="shared" si="631"/>
        <v>4.3110907878724696E-3</v>
      </c>
      <c r="BP1635" s="140">
        <f t="shared" si="632"/>
        <v>0.99232469725671568</v>
      </c>
      <c r="BQ1635" s="119">
        <f t="shared" si="633"/>
        <v>4.3110907878724696E-3</v>
      </c>
      <c r="BR1635" s="119" t="str">
        <f t="shared" si="634"/>
        <v/>
      </c>
      <c r="BS1635" s="119" t="str">
        <f t="shared" si="635"/>
        <v/>
      </c>
      <c r="BT1635" s="140">
        <f t="shared" si="636"/>
        <v>0</v>
      </c>
      <c r="BU1635" s="119">
        <f t="shared" si="637"/>
        <v>4.3110907878724696E-3</v>
      </c>
      <c r="BV1635" s="119" t="str">
        <f t="shared" si="638"/>
        <v/>
      </c>
      <c r="BZ1635" s="136">
        <f t="shared" si="620"/>
        <v>10.323199999999908</v>
      </c>
      <c r="CA1635" s="119">
        <f t="shared" si="618"/>
        <v>0.17098580492027021</v>
      </c>
      <c r="CB1635" s="119">
        <f t="shared" si="619"/>
        <v>3.3382734084372312E-4</v>
      </c>
      <c r="CC1635" s="119" t="str">
        <f t="shared" si="616"/>
        <v/>
      </c>
      <c r="CD1635" s="121" t="str">
        <f t="shared" si="617"/>
        <v/>
      </c>
    </row>
    <row r="1636" spans="51:82" ht="20.100000000000001" customHeight="1" x14ac:dyDescent="0.25">
      <c r="AY1636" s="134">
        <v>1607</v>
      </c>
      <c r="AZ1636" s="119">
        <f t="shared" si="621"/>
        <v>3750.3678441510483</v>
      </c>
      <c r="BA1636" s="140">
        <f t="shared" si="622"/>
        <v>1.3550706579157919E-5</v>
      </c>
      <c r="BB1636" s="140">
        <f t="shared" si="623"/>
        <v>0.99240882836238575</v>
      </c>
      <c r="BC1636" s="119">
        <f t="shared" si="624"/>
        <v>1.3550706579157919E-5</v>
      </c>
      <c r="BD1636" s="119" t="str">
        <f t="shared" si="625"/>
        <v/>
      </c>
      <c r="BE1636" s="119" t="str">
        <f t="shared" si="626"/>
        <v/>
      </c>
      <c r="BF1636" s="119">
        <f t="shared" si="627"/>
        <v>0</v>
      </c>
      <c r="BG1636" s="119">
        <f t="shared" si="628"/>
        <v>1.3550706579157919E-5</v>
      </c>
      <c r="BH1636" s="119" t="str">
        <f t="shared" si="629"/>
        <v/>
      </c>
      <c r="BM1636" s="134">
        <v>1607</v>
      </c>
      <c r="BN1636" s="119">
        <f t="shared" si="630"/>
        <v>11.903180863416448</v>
      </c>
      <c r="BO1636" s="140">
        <f t="shared" si="631"/>
        <v>4.2694582904467043E-3</v>
      </c>
      <c r="BP1636" s="140">
        <f t="shared" si="632"/>
        <v>0.99240882836238575</v>
      </c>
      <c r="BQ1636" s="119">
        <f t="shared" si="633"/>
        <v>4.2694582904467043E-3</v>
      </c>
      <c r="BR1636" s="119" t="str">
        <f t="shared" si="634"/>
        <v/>
      </c>
      <c r="BS1636" s="119" t="str">
        <f t="shared" si="635"/>
        <v/>
      </c>
      <c r="BT1636" s="140">
        <f t="shared" si="636"/>
        <v>0</v>
      </c>
      <c r="BU1636" s="119">
        <f t="shared" si="637"/>
        <v>4.2694582904467043E-3</v>
      </c>
      <c r="BV1636" s="119" t="str">
        <f t="shared" si="638"/>
        <v/>
      </c>
      <c r="BZ1636" s="136">
        <f t="shared" si="620"/>
        <v>10.329599999999907</v>
      </c>
      <c r="CA1636" s="119">
        <f t="shared" si="618"/>
        <v>0.17065197757942649</v>
      </c>
      <c r="CB1636" s="119">
        <f t="shared" si="619"/>
        <v>3.3327662894599985E-4</v>
      </c>
      <c r="CC1636" s="119" t="str">
        <f t="shared" si="616"/>
        <v/>
      </c>
      <c r="CD1636" s="121" t="str">
        <f t="shared" si="617"/>
        <v/>
      </c>
    </row>
    <row r="1637" spans="51:82" ht="20.100000000000001" customHeight="1" x14ac:dyDescent="0.25">
      <c r="AY1637" s="134">
        <v>1608</v>
      </c>
      <c r="AZ1637" s="119">
        <f t="shared" si="621"/>
        <v>3756.5463743720547</v>
      </c>
      <c r="BA1637" s="140">
        <f t="shared" si="622"/>
        <v>1.3419631766773287E-5</v>
      </c>
      <c r="BB1637" s="140">
        <f t="shared" si="623"/>
        <v>0.9924921463427695</v>
      </c>
      <c r="BC1637" s="119">
        <f t="shared" si="624"/>
        <v>1.3419631766773287E-5</v>
      </c>
      <c r="BD1637" s="119" t="str">
        <f t="shared" si="625"/>
        <v/>
      </c>
      <c r="BE1637" s="119" t="str">
        <f t="shared" si="626"/>
        <v/>
      </c>
      <c r="BF1637" s="119">
        <f t="shared" si="627"/>
        <v>0</v>
      </c>
      <c r="BG1637" s="119">
        <f t="shared" si="628"/>
        <v>1.3419631766773287E-5</v>
      </c>
      <c r="BH1637" s="119" t="str">
        <f t="shared" si="629"/>
        <v/>
      </c>
      <c r="BM1637" s="134">
        <v>1608</v>
      </c>
      <c r="BN1637" s="119">
        <f t="shared" si="630"/>
        <v>11.922790716568699</v>
      </c>
      <c r="BO1637" s="140">
        <f t="shared" si="631"/>
        <v>4.2281601897804985E-3</v>
      </c>
      <c r="BP1637" s="140">
        <f t="shared" si="632"/>
        <v>0.9924921463427695</v>
      </c>
      <c r="BQ1637" s="119">
        <f t="shared" si="633"/>
        <v>4.2281601897804985E-3</v>
      </c>
      <c r="BR1637" s="119" t="str">
        <f t="shared" si="634"/>
        <v/>
      </c>
      <c r="BS1637" s="119" t="str">
        <f t="shared" si="635"/>
        <v/>
      </c>
      <c r="BT1637" s="140">
        <f t="shared" si="636"/>
        <v>0</v>
      </c>
      <c r="BU1637" s="119">
        <f t="shared" si="637"/>
        <v>4.2281601897804985E-3</v>
      </c>
      <c r="BV1637" s="119" t="str">
        <f t="shared" si="638"/>
        <v/>
      </c>
      <c r="BZ1637" s="136">
        <f t="shared" si="620"/>
        <v>10.335999999999906</v>
      </c>
      <c r="CA1637" s="119">
        <f t="shared" si="618"/>
        <v>0.17031870095048049</v>
      </c>
      <c r="CB1637" s="119">
        <f t="shared" si="619"/>
        <v>3.3272650643431656E-4</v>
      </c>
      <c r="CC1637" s="119" t="str">
        <f t="shared" si="616"/>
        <v/>
      </c>
      <c r="CD1637" s="121" t="str">
        <f t="shared" si="617"/>
        <v/>
      </c>
    </row>
    <row r="1638" spans="51:82" ht="20.100000000000001" customHeight="1" x14ac:dyDescent="0.25">
      <c r="AY1638" s="134">
        <v>1609</v>
      </c>
      <c r="AZ1638" s="119">
        <f t="shared" si="621"/>
        <v>3762.7249045930612</v>
      </c>
      <c r="BA1638" s="140">
        <f t="shared" si="622"/>
        <v>1.328961219421258E-5</v>
      </c>
      <c r="BB1638" s="140">
        <f t="shared" si="623"/>
        <v>0.99257465773651377</v>
      </c>
      <c r="BC1638" s="119">
        <f t="shared" si="624"/>
        <v>1.328961219421258E-5</v>
      </c>
      <c r="BD1638" s="119" t="str">
        <f t="shared" si="625"/>
        <v/>
      </c>
      <c r="BE1638" s="119" t="str">
        <f t="shared" si="626"/>
        <v/>
      </c>
      <c r="BF1638" s="119">
        <f t="shared" si="627"/>
        <v>0</v>
      </c>
      <c r="BG1638" s="119">
        <f t="shared" si="628"/>
        <v>1.328961219421258E-5</v>
      </c>
      <c r="BH1638" s="119" t="str">
        <f t="shared" si="629"/>
        <v/>
      </c>
      <c r="BM1638" s="134">
        <v>1609</v>
      </c>
      <c r="BN1638" s="119">
        <f t="shared" si="630"/>
        <v>11.942400569720952</v>
      </c>
      <c r="BO1638" s="140">
        <f t="shared" si="631"/>
        <v>4.1871945664200445E-3</v>
      </c>
      <c r="BP1638" s="140">
        <f t="shared" si="632"/>
        <v>0.99257465773651377</v>
      </c>
      <c r="BQ1638" s="119">
        <f t="shared" si="633"/>
        <v>4.1871945664200445E-3</v>
      </c>
      <c r="BR1638" s="119" t="str">
        <f t="shared" si="634"/>
        <v/>
      </c>
      <c r="BS1638" s="119" t="str">
        <f t="shared" si="635"/>
        <v/>
      </c>
      <c r="BT1638" s="140">
        <f t="shared" si="636"/>
        <v>0</v>
      </c>
      <c r="BU1638" s="119">
        <f t="shared" si="637"/>
        <v>4.1871945664200445E-3</v>
      </c>
      <c r="BV1638" s="119" t="str">
        <f t="shared" si="638"/>
        <v/>
      </c>
      <c r="BZ1638" s="136">
        <f t="shared" si="620"/>
        <v>10.342399999999905</v>
      </c>
      <c r="CA1638" s="119">
        <f t="shared" si="618"/>
        <v>0.16998597444404617</v>
      </c>
      <c r="CB1638" s="119">
        <f t="shared" si="619"/>
        <v>3.3217697378454258E-4</v>
      </c>
      <c r="CC1638" s="119" t="str">
        <f t="shared" si="616"/>
        <v/>
      </c>
      <c r="CD1638" s="121" t="str">
        <f t="shared" si="617"/>
        <v/>
      </c>
    </row>
    <row r="1639" spans="51:82" ht="20.100000000000001" customHeight="1" x14ac:dyDescent="0.25">
      <c r="AY1639" s="134">
        <v>1610</v>
      </c>
      <c r="AZ1639" s="119">
        <f t="shared" si="621"/>
        <v>3768.9034348140676</v>
      </c>
      <c r="BA1639" s="140">
        <f t="shared" si="622"/>
        <v>1.3160641777949411E-5</v>
      </c>
      <c r="BB1639" s="140">
        <f t="shared" si="623"/>
        <v>0.99265636904465171</v>
      </c>
      <c r="BC1639" s="119">
        <f t="shared" si="624"/>
        <v>1.3160641777949411E-5</v>
      </c>
      <c r="BD1639" s="119" t="str">
        <f t="shared" si="625"/>
        <v/>
      </c>
      <c r="BE1639" s="119" t="str">
        <f t="shared" si="626"/>
        <v/>
      </c>
      <c r="BF1639" s="119">
        <f t="shared" si="627"/>
        <v>0</v>
      </c>
      <c r="BG1639" s="119">
        <f t="shared" si="628"/>
        <v>1.3160641777949411E-5</v>
      </c>
      <c r="BH1639" s="119" t="str">
        <f t="shared" si="629"/>
        <v/>
      </c>
      <c r="BM1639" s="134">
        <v>1610</v>
      </c>
      <c r="BN1639" s="119">
        <f t="shared" si="630"/>
        <v>11.962010422873202</v>
      </c>
      <c r="BO1639" s="140">
        <f t="shared" si="631"/>
        <v>4.1465595036120273E-3</v>
      </c>
      <c r="BP1639" s="140">
        <f t="shared" si="632"/>
        <v>0.99265636904465171</v>
      </c>
      <c r="BQ1639" s="119">
        <f t="shared" si="633"/>
        <v>4.1465595036120273E-3</v>
      </c>
      <c r="BR1639" s="119" t="str">
        <f t="shared" si="634"/>
        <v/>
      </c>
      <c r="BS1639" s="119" t="str">
        <f t="shared" si="635"/>
        <v/>
      </c>
      <c r="BT1639" s="140">
        <f t="shared" si="636"/>
        <v>0</v>
      </c>
      <c r="BU1639" s="119">
        <f t="shared" si="637"/>
        <v>4.1465595036120273E-3</v>
      </c>
      <c r="BV1639" s="119" t="str">
        <f t="shared" si="638"/>
        <v/>
      </c>
      <c r="BZ1639" s="136">
        <f t="shared" si="620"/>
        <v>10.348799999999905</v>
      </c>
      <c r="CA1639" s="119">
        <f t="shared" si="618"/>
        <v>0.16965379747026163</v>
      </c>
      <c r="CB1639" s="119">
        <f t="shared" si="619"/>
        <v>3.3162803146727371E-4</v>
      </c>
      <c r="CC1639" s="119" t="str">
        <f t="shared" si="616"/>
        <v/>
      </c>
      <c r="CD1639" s="121" t="str">
        <f t="shared" si="617"/>
        <v/>
      </c>
    </row>
    <row r="1640" spans="51:82" ht="20.100000000000001" customHeight="1" x14ac:dyDescent="0.25">
      <c r="AY1640" s="134">
        <v>1611</v>
      </c>
      <c r="AZ1640" s="119">
        <f t="shared" si="621"/>
        <v>3775.0819650350741</v>
      </c>
      <c r="BA1640" s="140">
        <f t="shared" si="622"/>
        <v>1.3032714443332735E-5</v>
      </c>
      <c r="BB1640" s="140">
        <f t="shared" si="623"/>
        <v>0.99273728673065609</v>
      </c>
      <c r="BC1640" s="119">
        <f t="shared" si="624"/>
        <v>1.3032714443332735E-5</v>
      </c>
      <c r="BD1640" s="119" t="str">
        <f t="shared" si="625"/>
        <v/>
      </c>
      <c r="BE1640" s="119" t="str">
        <f t="shared" si="626"/>
        <v/>
      </c>
      <c r="BF1640" s="119">
        <f t="shared" si="627"/>
        <v>0</v>
      </c>
      <c r="BG1640" s="119">
        <f t="shared" si="628"/>
        <v>1.3032714443332735E-5</v>
      </c>
      <c r="BH1640" s="119" t="str">
        <f t="shared" si="629"/>
        <v/>
      </c>
      <c r="BM1640" s="134">
        <v>1611</v>
      </c>
      <c r="BN1640" s="119">
        <f t="shared" si="630"/>
        <v>11.981620276025453</v>
      </c>
      <c r="BO1640" s="140">
        <f t="shared" si="631"/>
        <v>4.1062530873994581E-3</v>
      </c>
      <c r="BP1640" s="140">
        <f t="shared" si="632"/>
        <v>0.99273728673065609</v>
      </c>
      <c r="BQ1640" s="119">
        <f t="shared" si="633"/>
        <v>4.1062530873994581E-3</v>
      </c>
      <c r="BR1640" s="119" t="str">
        <f t="shared" si="634"/>
        <v/>
      </c>
      <c r="BS1640" s="119" t="str">
        <f t="shared" si="635"/>
        <v/>
      </c>
      <c r="BT1640" s="140">
        <f t="shared" si="636"/>
        <v>0</v>
      </c>
      <c r="BU1640" s="119">
        <f t="shared" si="637"/>
        <v>4.1062530873994581E-3</v>
      </c>
      <c r="BV1640" s="119" t="str">
        <f t="shared" si="638"/>
        <v/>
      </c>
      <c r="BZ1640" s="136">
        <f t="shared" si="620"/>
        <v>10.355199999999904</v>
      </c>
      <c r="CA1640" s="119">
        <f t="shared" si="618"/>
        <v>0.16932216943879436</v>
      </c>
      <c r="CB1640" s="119">
        <f t="shared" si="619"/>
        <v>3.3107967994797094E-4</v>
      </c>
      <c r="CC1640" s="119" t="str">
        <f t="shared" si="616"/>
        <v/>
      </c>
      <c r="CD1640" s="121" t="str">
        <f t="shared" si="617"/>
        <v/>
      </c>
    </row>
    <row r="1641" spans="51:82" ht="20.100000000000001" customHeight="1" x14ac:dyDescent="0.25">
      <c r="AY1641" s="134">
        <v>1612</v>
      </c>
      <c r="AZ1641" s="119">
        <f t="shared" si="621"/>
        <v>3781.2604952560805</v>
      </c>
      <c r="BA1641" s="140">
        <f t="shared" si="622"/>
        <v>1.2905824124887547E-5</v>
      </c>
      <c r="BB1641" s="140">
        <f t="shared" si="623"/>
        <v>0.99281741722049599</v>
      </c>
      <c r="BC1641" s="119">
        <f t="shared" si="624"/>
        <v>1.2905824124887547E-5</v>
      </c>
      <c r="BD1641" s="119" t="str">
        <f t="shared" si="625"/>
        <v/>
      </c>
      <c r="BE1641" s="119" t="str">
        <f t="shared" si="626"/>
        <v/>
      </c>
      <c r="BF1641" s="119">
        <f t="shared" si="627"/>
        <v>0</v>
      </c>
      <c r="BG1641" s="119">
        <f t="shared" si="628"/>
        <v>1.2905824124887547E-5</v>
      </c>
      <c r="BH1641" s="119" t="str">
        <f t="shared" si="629"/>
        <v/>
      </c>
      <c r="BM1641" s="134">
        <v>1612</v>
      </c>
      <c r="BN1641" s="119">
        <f t="shared" si="630"/>
        <v>12.001230129177706</v>
      </c>
      <c r="BO1641" s="140">
        <f t="shared" si="631"/>
        <v>4.0662734067164925E-3</v>
      </c>
      <c r="BP1641" s="140">
        <f t="shared" si="632"/>
        <v>0.99281741722049599</v>
      </c>
      <c r="BQ1641" s="119">
        <f t="shared" si="633"/>
        <v>4.0662734067164925E-3</v>
      </c>
      <c r="BR1641" s="119" t="str">
        <f t="shared" si="634"/>
        <v/>
      </c>
      <c r="BS1641" s="119" t="str">
        <f t="shared" si="635"/>
        <v/>
      </c>
      <c r="BT1641" s="140">
        <f t="shared" si="636"/>
        <v>0</v>
      </c>
      <c r="BU1641" s="119">
        <f t="shared" si="637"/>
        <v>4.0662734067164925E-3</v>
      </c>
      <c r="BV1641" s="119" t="str">
        <f t="shared" si="638"/>
        <v/>
      </c>
      <c r="BZ1641" s="136">
        <f t="shared" si="620"/>
        <v>10.361599999999903</v>
      </c>
      <c r="CA1641" s="119">
        <f t="shared" si="618"/>
        <v>0.16899108975884639</v>
      </c>
      <c r="CB1641" s="119">
        <f t="shared" si="619"/>
        <v>3.3053191968701601E-4</v>
      </c>
      <c r="CC1641" s="119" t="str">
        <f t="shared" si="616"/>
        <v/>
      </c>
      <c r="CD1641" s="121" t="str">
        <f t="shared" si="617"/>
        <v/>
      </c>
    </row>
    <row r="1642" spans="51:82" ht="20.100000000000001" customHeight="1" x14ac:dyDescent="0.25">
      <c r="AY1642" s="134">
        <v>1613</v>
      </c>
      <c r="AZ1642" s="119">
        <f t="shared" si="621"/>
        <v>3787.4390254770869</v>
      </c>
      <c r="BA1642" s="140">
        <f t="shared" si="622"/>
        <v>1.2779964766611988E-5</v>
      </c>
      <c r="BB1642" s="140">
        <f t="shared" si="623"/>
        <v>0.99289676690269357</v>
      </c>
      <c r="BC1642" s="119">
        <f t="shared" si="624"/>
        <v>1.2779964766611988E-5</v>
      </c>
      <c r="BD1642" s="119" t="str">
        <f t="shared" si="625"/>
        <v/>
      </c>
      <c r="BE1642" s="119" t="str">
        <f t="shared" si="626"/>
        <v/>
      </c>
      <c r="BF1642" s="119">
        <f t="shared" si="627"/>
        <v>0</v>
      </c>
      <c r="BG1642" s="119">
        <f t="shared" si="628"/>
        <v>1.2779964766611988E-5</v>
      </c>
      <c r="BH1642" s="119" t="str">
        <f t="shared" si="629"/>
        <v/>
      </c>
      <c r="BM1642" s="134">
        <v>1613</v>
      </c>
      <c r="BN1642" s="119">
        <f t="shared" si="630"/>
        <v>12.020839982329957</v>
      </c>
      <c r="BO1642" s="140">
        <f t="shared" si="631"/>
        <v>4.0266185534820241E-3</v>
      </c>
      <c r="BP1642" s="140">
        <f t="shared" si="632"/>
        <v>0.99289676690269357</v>
      </c>
      <c r="BQ1642" s="119">
        <f t="shared" si="633"/>
        <v>4.0266185534820241E-3</v>
      </c>
      <c r="BR1642" s="119" t="str">
        <f t="shared" si="634"/>
        <v/>
      </c>
      <c r="BS1642" s="119" t="str">
        <f t="shared" si="635"/>
        <v/>
      </c>
      <c r="BT1642" s="140">
        <f t="shared" si="636"/>
        <v>0</v>
      </c>
      <c r="BU1642" s="119">
        <f t="shared" si="637"/>
        <v>4.0266185534820241E-3</v>
      </c>
      <c r="BV1642" s="119" t="str">
        <f t="shared" si="638"/>
        <v/>
      </c>
      <c r="BZ1642" s="136">
        <f t="shared" si="620"/>
        <v>10.367999999999903</v>
      </c>
      <c r="CA1642" s="119">
        <f t="shared" si="618"/>
        <v>0.16866055783915937</v>
      </c>
      <c r="CB1642" s="119">
        <f t="shared" si="619"/>
        <v>3.2998475113954484E-4</v>
      </c>
      <c r="CC1642" s="119" t="str">
        <f t="shared" si="616"/>
        <v/>
      </c>
      <c r="CD1642" s="121" t="str">
        <f t="shared" si="617"/>
        <v/>
      </c>
    </row>
    <row r="1643" spans="51:82" ht="20.100000000000001" customHeight="1" x14ac:dyDescent="0.25">
      <c r="AY1643" s="134">
        <v>1614</v>
      </c>
      <c r="AZ1643" s="119">
        <f t="shared" si="621"/>
        <v>3793.6175556980952</v>
      </c>
      <c r="BA1643" s="140">
        <f t="shared" si="622"/>
        <v>1.265513032227079E-5</v>
      </c>
      <c r="BB1643" s="140">
        <f t="shared" si="623"/>
        <v>0.99297534212838379</v>
      </c>
      <c r="BC1643" s="119">
        <f t="shared" si="624"/>
        <v>1.265513032227079E-5</v>
      </c>
      <c r="BD1643" s="119" t="str">
        <f t="shared" si="625"/>
        <v/>
      </c>
      <c r="BE1643" s="119" t="str">
        <f t="shared" si="626"/>
        <v/>
      </c>
      <c r="BF1643" s="119">
        <f t="shared" si="627"/>
        <v>0</v>
      </c>
      <c r="BG1643" s="119">
        <f t="shared" si="628"/>
        <v>1.265513032227079E-5</v>
      </c>
      <c r="BH1643" s="119" t="str">
        <f t="shared" si="629"/>
        <v/>
      </c>
      <c r="BM1643" s="134">
        <v>1614</v>
      </c>
      <c r="BN1643" s="119">
        <f t="shared" si="630"/>
        <v>12.040449835482207</v>
      </c>
      <c r="BO1643" s="140">
        <f t="shared" si="631"/>
        <v>3.9872866226921214E-3</v>
      </c>
      <c r="BP1643" s="140">
        <f t="shared" si="632"/>
        <v>0.99297534212838379</v>
      </c>
      <c r="BQ1643" s="119">
        <f t="shared" si="633"/>
        <v>3.9872866226921214E-3</v>
      </c>
      <c r="BR1643" s="119" t="str">
        <f t="shared" si="634"/>
        <v/>
      </c>
      <c r="BS1643" s="119" t="str">
        <f t="shared" si="635"/>
        <v/>
      </c>
      <c r="BT1643" s="140">
        <f t="shared" si="636"/>
        <v>0</v>
      </c>
      <c r="BU1643" s="119">
        <f t="shared" si="637"/>
        <v>3.9872866226921214E-3</v>
      </c>
      <c r="BV1643" s="119" t="str">
        <f t="shared" si="638"/>
        <v/>
      </c>
      <c r="BZ1643" s="136">
        <f t="shared" si="620"/>
        <v>10.374399999999902</v>
      </c>
      <c r="CA1643" s="119">
        <f t="shared" si="618"/>
        <v>0.16833057308801982</v>
      </c>
      <c r="CB1643" s="119">
        <f t="shared" si="619"/>
        <v>3.2943817475622472E-4</v>
      </c>
      <c r="CC1643" s="119" t="str">
        <f t="shared" si="616"/>
        <v/>
      </c>
      <c r="CD1643" s="121" t="str">
        <f t="shared" si="617"/>
        <v/>
      </c>
    </row>
    <row r="1644" spans="51:82" ht="20.100000000000001" customHeight="1" x14ac:dyDescent="0.25">
      <c r="AY1644" s="134">
        <v>1615</v>
      </c>
      <c r="AZ1644" s="119">
        <f t="shared" si="621"/>
        <v>3799.7960859191016</v>
      </c>
      <c r="BA1644" s="140">
        <f t="shared" si="622"/>
        <v>1.253131475568519E-5</v>
      </c>
      <c r="BB1644" s="140">
        <f t="shared" si="623"/>
        <v>0.99305314921137566</v>
      </c>
      <c r="BC1644" s="119">
        <f t="shared" si="624"/>
        <v>1.253131475568519E-5</v>
      </c>
      <c r="BD1644" s="119" t="str">
        <f t="shared" si="625"/>
        <v/>
      </c>
      <c r="BE1644" s="119" t="str">
        <f t="shared" si="626"/>
        <v/>
      </c>
      <c r="BF1644" s="119">
        <f t="shared" si="627"/>
        <v>0</v>
      </c>
      <c r="BG1644" s="119">
        <f t="shared" si="628"/>
        <v>1.253131475568519E-5</v>
      </c>
      <c r="BH1644" s="119" t="str">
        <f t="shared" si="629"/>
        <v/>
      </c>
      <c r="BM1644" s="134">
        <v>1615</v>
      </c>
      <c r="BN1644" s="119">
        <f t="shared" si="630"/>
        <v>12.060059688634457</v>
      </c>
      <c r="BO1644" s="140">
        <f t="shared" si="631"/>
        <v>3.9482757125113704E-3</v>
      </c>
      <c r="BP1644" s="140">
        <f t="shared" si="632"/>
        <v>0.99305314921137566</v>
      </c>
      <c r="BQ1644" s="119">
        <f t="shared" si="633"/>
        <v>3.9482757125113704E-3</v>
      </c>
      <c r="BR1644" s="119" t="str">
        <f t="shared" si="634"/>
        <v/>
      </c>
      <c r="BS1644" s="119" t="str">
        <f t="shared" si="635"/>
        <v/>
      </c>
      <c r="BT1644" s="140">
        <f t="shared" si="636"/>
        <v>0</v>
      </c>
      <c r="BU1644" s="119">
        <f t="shared" si="637"/>
        <v>3.9482757125113704E-3</v>
      </c>
      <c r="BV1644" s="119" t="str">
        <f t="shared" si="638"/>
        <v/>
      </c>
      <c r="BZ1644" s="136">
        <f t="shared" si="620"/>
        <v>10.380799999999901</v>
      </c>
      <c r="CA1644" s="119">
        <f t="shared" si="618"/>
        <v>0.1680011349132636</v>
      </c>
      <c r="CB1644" s="119">
        <f t="shared" si="619"/>
        <v>3.2889219098125588E-4</v>
      </c>
      <c r="CC1644" s="119" t="str">
        <f t="shared" si="616"/>
        <v/>
      </c>
      <c r="CD1644" s="121" t="str">
        <f t="shared" si="617"/>
        <v/>
      </c>
    </row>
    <row r="1645" spans="51:82" ht="20.100000000000001" customHeight="1" x14ac:dyDescent="0.25">
      <c r="AY1645" s="134">
        <v>1616</v>
      </c>
      <c r="AZ1645" s="119">
        <f t="shared" si="621"/>
        <v>3805.9746161401081</v>
      </c>
      <c r="BA1645" s="140">
        <f t="shared" si="622"/>
        <v>1.2408512041018988E-5</v>
      </c>
      <c r="BB1645" s="140">
        <f t="shared" si="623"/>
        <v>0.9931301944282156</v>
      </c>
      <c r="BC1645" s="119">
        <f t="shared" si="624"/>
        <v>1.2408512041018988E-5</v>
      </c>
      <c r="BD1645" s="119" t="str">
        <f t="shared" si="625"/>
        <v/>
      </c>
      <c r="BE1645" s="119" t="str">
        <f t="shared" si="626"/>
        <v/>
      </c>
      <c r="BF1645" s="119">
        <f t="shared" si="627"/>
        <v>0</v>
      </c>
      <c r="BG1645" s="119">
        <f t="shared" si="628"/>
        <v>1.2408512041018988E-5</v>
      </c>
      <c r="BH1645" s="119" t="str">
        <f t="shared" si="629"/>
        <v/>
      </c>
      <c r="BM1645" s="134">
        <v>1616</v>
      </c>
      <c r="BN1645" s="119">
        <f t="shared" si="630"/>
        <v>12.079669541786711</v>
      </c>
      <c r="BO1645" s="140">
        <f t="shared" si="631"/>
        <v>3.9095839243630352E-3</v>
      </c>
      <c r="BP1645" s="140">
        <f t="shared" si="632"/>
        <v>0.9931301944282156</v>
      </c>
      <c r="BQ1645" s="119">
        <f t="shared" si="633"/>
        <v>3.9095839243630352E-3</v>
      </c>
      <c r="BR1645" s="119" t="str">
        <f t="shared" si="634"/>
        <v/>
      </c>
      <c r="BS1645" s="119" t="str">
        <f t="shared" si="635"/>
        <v/>
      </c>
      <c r="BT1645" s="140">
        <f t="shared" si="636"/>
        <v>0</v>
      </c>
      <c r="BU1645" s="119">
        <f t="shared" si="637"/>
        <v>3.9095839243630352E-3</v>
      </c>
      <c r="BV1645" s="119" t="str">
        <f t="shared" si="638"/>
        <v/>
      </c>
      <c r="BZ1645" s="136">
        <f t="shared" si="620"/>
        <v>10.387199999999901</v>
      </c>
      <c r="CA1645" s="119">
        <f t="shared" si="618"/>
        <v>0.16767224272228234</v>
      </c>
      <c r="CB1645" s="119">
        <f t="shared" si="619"/>
        <v>3.2834680025525809E-4</v>
      </c>
      <c r="CC1645" s="119" t="str">
        <f t="shared" si="616"/>
        <v/>
      </c>
      <c r="CD1645" s="121" t="str">
        <f t="shared" si="617"/>
        <v/>
      </c>
    </row>
    <row r="1646" spans="51:82" ht="20.100000000000001" customHeight="1" x14ac:dyDescent="0.25">
      <c r="AY1646" s="134">
        <v>1617</v>
      </c>
      <c r="AZ1646" s="119">
        <f t="shared" si="621"/>
        <v>3812.1531463611145</v>
      </c>
      <c r="BA1646" s="140">
        <f t="shared" si="622"/>
        <v>1.2286716163061187E-5</v>
      </c>
      <c r="BB1646" s="140">
        <f t="shared" si="623"/>
        <v>0.99320648401825162</v>
      </c>
      <c r="BC1646" s="119">
        <f t="shared" si="624"/>
        <v>1.2286716163061187E-5</v>
      </c>
      <c r="BD1646" s="119" t="str">
        <f t="shared" si="625"/>
        <v/>
      </c>
      <c r="BE1646" s="119" t="str">
        <f t="shared" si="626"/>
        <v/>
      </c>
      <c r="BF1646" s="119">
        <f t="shared" si="627"/>
        <v>0</v>
      </c>
      <c r="BG1646" s="119">
        <f t="shared" si="628"/>
        <v>1.2286716163061187E-5</v>
      </c>
      <c r="BH1646" s="119" t="str">
        <f t="shared" si="629"/>
        <v/>
      </c>
      <c r="BM1646" s="134">
        <v>1617</v>
      </c>
      <c r="BN1646" s="119">
        <f t="shared" si="630"/>
        <v>12.099279394938961</v>
      </c>
      <c r="BO1646" s="140">
        <f t="shared" si="631"/>
        <v>3.8712093630180965E-3</v>
      </c>
      <c r="BP1646" s="140">
        <f t="shared" si="632"/>
        <v>0.99320648401825162</v>
      </c>
      <c r="BQ1646" s="119">
        <f t="shared" si="633"/>
        <v>3.8712093630180965E-3</v>
      </c>
      <c r="BR1646" s="119" t="str">
        <f t="shared" si="634"/>
        <v/>
      </c>
      <c r="BS1646" s="119" t="str">
        <f t="shared" si="635"/>
        <v/>
      </c>
      <c r="BT1646" s="140">
        <f t="shared" si="636"/>
        <v>0</v>
      </c>
      <c r="BU1646" s="119">
        <f t="shared" si="637"/>
        <v>3.8712093630180965E-3</v>
      </c>
      <c r="BV1646" s="119" t="str">
        <f t="shared" si="638"/>
        <v/>
      </c>
      <c r="BZ1646" s="136">
        <f t="shared" si="620"/>
        <v>10.3935999999999</v>
      </c>
      <c r="CA1646" s="119">
        <f t="shared" si="618"/>
        <v>0.16734389592202709</v>
      </c>
      <c r="CB1646" s="119">
        <f t="shared" si="619"/>
        <v>3.278020030131612E-4</v>
      </c>
      <c r="CC1646" s="119" t="str">
        <f t="shared" si="616"/>
        <v/>
      </c>
      <c r="CD1646" s="121" t="str">
        <f t="shared" si="617"/>
        <v/>
      </c>
    </row>
    <row r="1647" spans="51:82" ht="20.100000000000001" customHeight="1" x14ac:dyDescent="0.25">
      <c r="AY1647" s="134">
        <v>1618</v>
      </c>
      <c r="AZ1647" s="119">
        <f t="shared" si="621"/>
        <v>3818.331676582121</v>
      </c>
      <c r="BA1647" s="140">
        <f t="shared" si="622"/>
        <v>1.2165921117504917E-5</v>
      </c>
      <c r="BB1647" s="140">
        <f t="shared" si="623"/>
        <v>0.99328202418370004</v>
      </c>
      <c r="BC1647" s="119">
        <f t="shared" si="624"/>
        <v>1.2165921117504917E-5</v>
      </c>
      <c r="BD1647" s="119" t="str">
        <f t="shared" si="625"/>
        <v/>
      </c>
      <c r="BE1647" s="119" t="str">
        <f t="shared" si="626"/>
        <v/>
      </c>
      <c r="BF1647" s="119">
        <f t="shared" si="627"/>
        <v>0</v>
      </c>
      <c r="BG1647" s="119">
        <f t="shared" si="628"/>
        <v>1.2165921117504917E-5</v>
      </c>
      <c r="BH1647" s="119" t="str">
        <f t="shared" si="629"/>
        <v/>
      </c>
      <c r="BM1647" s="134">
        <v>1618</v>
      </c>
      <c r="BN1647" s="119">
        <f t="shared" si="630"/>
        <v>12.118889248091211</v>
      </c>
      <c r="BO1647" s="140">
        <f t="shared" si="631"/>
        <v>3.8331501366831123E-3</v>
      </c>
      <c r="BP1647" s="140">
        <f t="shared" si="632"/>
        <v>0.99328202418370004</v>
      </c>
      <c r="BQ1647" s="119">
        <f t="shared" si="633"/>
        <v>3.8331501366831123E-3</v>
      </c>
      <c r="BR1647" s="119" t="str">
        <f t="shared" si="634"/>
        <v/>
      </c>
      <c r="BS1647" s="119" t="str">
        <f t="shared" si="635"/>
        <v/>
      </c>
      <c r="BT1647" s="140">
        <f t="shared" si="636"/>
        <v>0</v>
      </c>
      <c r="BU1647" s="119">
        <f t="shared" si="637"/>
        <v>3.8331501366831123E-3</v>
      </c>
      <c r="BV1647" s="119" t="str">
        <f t="shared" si="638"/>
        <v/>
      </c>
      <c r="BZ1647" s="136">
        <f t="shared" si="620"/>
        <v>10.399999999999899</v>
      </c>
      <c r="CA1647" s="119">
        <f t="shared" si="618"/>
        <v>0.16701609391901392</v>
      </c>
      <c r="CB1647" s="119">
        <f t="shared" si="619"/>
        <v>3.2725779968476032E-4</v>
      </c>
      <c r="CC1647" s="119" t="str">
        <f t="shared" si="616"/>
        <v/>
      </c>
      <c r="CD1647" s="121" t="str">
        <f t="shared" si="617"/>
        <v/>
      </c>
    </row>
    <row r="1648" spans="51:82" ht="20.100000000000001" customHeight="1" x14ac:dyDescent="0.25">
      <c r="AY1648" s="134">
        <v>1619</v>
      </c>
      <c r="AZ1648" s="119">
        <f t="shared" si="621"/>
        <v>3824.5102068031274</v>
      </c>
      <c r="BA1648" s="140">
        <f t="shared" si="622"/>
        <v>1.2046120911222842E-5</v>
      </c>
      <c r="BB1648" s="140">
        <f t="shared" si="623"/>
        <v>0.99335682108971413</v>
      </c>
      <c r="BC1648" s="119">
        <f t="shared" si="624"/>
        <v>1.2046120911222842E-5</v>
      </c>
      <c r="BD1648" s="119" t="str">
        <f t="shared" si="625"/>
        <v/>
      </c>
      <c r="BE1648" s="119" t="str">
        <f t="shared" si="626"/>
        <v/>
      </c>
      <c r="BF1648" s="119">
        <f t="shared" si="627"/>
        <v>0</v>
      </c>
      <c r="BG1648" s="119">
        <f t="shared" si="628"/>
        <v>1.2046120911222842E-5</v>
      </c>
      <c r="BH1648" s="119" t="str">
        <f t="shared" si="629"/>
        <v/>
      </c>
      <c r="BM1648" s="134">
        <v>1619</v>
      </c>
      <c r="BN1648" s="119">
        <f t="shared" si="630"/>
        <v>12.138499101243461</v>
      </c>
      <c r="BO1648" s="140">
        <f t="shared" si="631"/>
        <v>3.7954043570870236E-3</v>
      </c>
      <c r="BP1648" s="140">
        <f t="shared" si="632"/>
        <v>0.99335682108971413</v>
      </c>
      <c r="BQ1648" s="119">
        <f t="shared" si="633"/>
        <v>3.7954043570870236E-3</v>
      </c>
      <c r="BR1648" s="119" t="str">
        <f t="shared" si="634"/>
        <v/>
      </c>
      <c r="BS1648" s="119" t="str">
        <f t="shared" si="635"/>
        <v/>
      </c>
      <c r="BT1648" s="140">
        <f t="shared" si="636"/>
        <v>0</v>
      </c>
      <c r="BU1648" s="119">
        <f t="shared" si="637"/>
        <v>3.7954043570870236E-3</v>
      </c>
      <c r="BV1648" s="119" t="str">
        <f t="shared" si="638"/>
        <v/>
      </c>
      <c r="BZ1648" s="136">
        <f t="shared" si="620"/>
        <v>10.406399999999898</v>
      </c>
      <c r="CA1648" s="119">
        <f t="shared" si="618"/>
        <v>0.16668883611932916</v>
      </c>
      <c r="CB1648" s="119">
        <f t="shared" si="619"/>
        <v>3.2671419069493779E-4</v>
      </c>
      <c r="CC1648" s="119" t="str">
        <f t="shared" si="616"/>
        <v/>
      </c>
      <c r="CD1648" s="121" t="str">
        <f t="shared" si="617"/>
        <v/>
      </c>
    </row>
    <row r="1649" spans="51:82" ht="20.100000000000001" customHeight="1" x14ac:dyDescent="0.25">
      <c r="AY1649" s="134">
        <v>1620</v>
      </c>
      <c r="AZ1649" s="119">
        <f t="shared" si="621"/>
        <v>3830.6887370241338</v>
      </c>
      <c r="BA1649" s="140">
        <f t="shared" si="622"/>
        <v>1.192730956253888E-5</v>
      </c>
      <c r="BB1649" s="140">
        <f t="shared" si="623"/>
        <v>0.99343088086445319</v>
      </c>
      <c r="BC1649" s="119">
        <f t="shared" si="624"/>
        <v>1.192730956253888E-5</v>
      </c>
      <c r="BD1649" s="119" t="str">
        <f t="shared" si="625"/>
        <v/>
      </c>
      <c r="BE1649" s="119" t="str">
        <f t="shared" si="626"/>
        <v/>
      </c>
      <c r="BF1649" s="119">
        <f t="shared" si="627"/>
        <v>0</v>
      </c>
      <c r="BG1649" s="119">
        <f t="shared" si="628"/>
        <v>1.192730956253888E-5</v>
      </c>
      <c r="BH1649" s="119" t="str">
        <f t="shared" si="629"/>
        <v/>
      </c>
      <c r="BM1649" s="134">
        <v>1620</v>
      </c>
      <c r="BN1649" s="119">
        <f t="shared" si="630"/>
        <v>12.158108954395715</v>
      </c>
      <c r="BO1649" s="140">
        <f t="shared" si="631"/>
        <v>3.75797013956672E-3</v>
      </c>
      <c r="BP1649" s="140">
        <f t="shared" si="632"/>
        <v>0.9934308808644533</v>
      </c>
      <c r="BQ1649" s="119">
        <f t="shared" si="633"/>
        <v>3.75797013956672E-3</v>
      </c>
      <c r="BR1649" s="119" t="str">
        <f t="shared" si="634"/>
        <v/>
      </c>
      <c r="BS1649" s="119" t="str">
        <f t="shared" si="635"/>
        <v/>
      </c>
      <c r="BT1649" s="140">
        <f t="shared" si="636"/>
        <v>0</v>
      </c>
      <c r="BU1649" s="119">
        <f t="shared" si="637"/>
        <v>3.75797013956672E-3</v>
      </c>
      <c r="BV1649" s="119" t="str">
        <f t="shared" si="638"/>
        <v/>
      </c>
      <c r="BZ1649" s="136">
        <f t="shared" si="620"/>
        <v>10.412799999999898</v>
      </c>
      <c r="CA1649" s="119">
        <f t="shared" si="618"/>
        <v>0.16636212192863423</v>
      </c>
      <c r="CB1649" s="119">
        <f t="shared" si="619"/>
        <v>3.2617117646366323E-4</v>
      </c>
      <c r="CC1649" s="119" t="str">
        <f t="shared" si="616"/>
        <v/>
      </c>
      <c r="CD1649" s="121" t="str">
        <f t="shared" si="617"/>
        <v/>
      </c>
    </row>
    <row r="1650" spans="51:82" ht="20.100000000000001" customHeight="1" x14ac:dyDescent="0.25">
      <c r="AY1650" s="134">
        <v>1621</v>
      </c>
      <c r="AZ1650" s="119">
        <f t="shared" si="621"/>
        <v>3836.8672672451403</v>
      </c>
      <c r="BA1650" s="140">
        <f t="shared" si="622"/>
        <v>1.1809481101496347E-5</v>
      </c>
      <c r="BB1650" s="140">
        <f t="shared" si="623"/>
        <v>0.9935042095991552</v>
      </c>
      <c r="BC1650" s="119">
        <f t="shared" si="624"/>
        <v>1.1809481101496347E-5</v>
      </c>
      <c r="BD1650" s="119" t="str">
        <f t="shared" si="625"/>
        <v/>
      </c>
      <c r="BE1650" s="119" t="str">
        <f t="shared" si="626"/>
        <v/>
      </c>
      <c r="BF1650" s="119">
        <f t="shared" si="627"/>
        <v>0</v>
      </c>
      <c r="BG1650" s="119">
        <f t="shared" si="628"/>
        <v>1.1809481101496347E-5</v>
      </c>
      <c r="BH1650" s="119" t="str">
        <f t="shared" si="629"/>
        <v/>
      </c>
      <c r="BM1650" s="134">
        <v>1621</v>
      </c>
      <c r="BN1650" s="119">
        <f t="shared" si="630"/>
        <v>12.177718807547965</v>
      </c>
      <c r="BO1650" s="140">
        <f t="shared" si="631"/>
        <v>3.7208456031515955E-3</v>
      </c>
      <c r="BP1650" s="140">
        <f t="shared" si="632"/>
        <v>0.9935042095991552</v>
      </c>
      <c r="BQ1650" s="119">
        <f t="shared" si="633"/>
        <v>3.7208456031515955E-3</v>
      </c>
      <c r="BR1650" s="119" t="str">
        <f t="shared" si="634"/>
        <v/>
      </c>
      <c r="BS1650" s="119" t="str">
        <f t="shared" si="635"/>
        <v/>
      </c>
      <c r="BT1650" s="140">
        <f t="shared" si="636"/>
        <v>0</v>
      </c>
      <c r="BU1650" s="119">
        <f t="shared" si="637"/>
        <v>3.7208456031515955E-3</v>
      </c>
      <c r="BV1650" s="119" t="str">
        <f t="shared" si="638"/>
        <v/>
      </c>
      <c r="BZ1650" s="136">
        <f t="shared" si="620"/>
        <v>10.419199999999897</v>
      </c>
      <c r="CA1650" s="119">
        <f t="shared" si="618"/>
        <v>0.16603595075217056</v>
      </c>
      <c r="CB1650" s="119">
        <f t="shared" si="619"/>
        <v>3.2562875740599351E-4</v>
      </c>
      <c r="CC1650" s="119" t="str">
        <f t="shared" si="616"/>
        <v/>
      </c>
      <c r="CD1650" s="121" t="str">
        <f t="shared" si="617"/>
        <v/>
      </c>
    </row>
    <row r="1651" spans="51:82" ht="20.100000000000001" customHeight="1" x14ac:dyDescent="0.25">
      <c r="AY1651" s="134">
        <v>1622</v>
      </c>
      <c r="AZ1651" s="119">
        <f t="shared" si="621"/>
        <v>3843.0457974661485</v>
      </c>
      <c r="BA1651" s="140">
        <f t="shared" si="622"/>
        <v>1.1692629570122601E-5</v>
      </c>
      <c r="BB1651" s="140">
        <f t="shared" si="623"/>
        <v>0.99357681334820891</v>
      </c>
      <c r="BC1651" s="119">
        <f t="shared" si="624"/>
        <v>1.1692629570122601E-5</v>
      </c>
      <c r="BD1651" s="119" t="str">
        <f t="shared" si="625"/>
        <v/>
      </c>
      <c r="BE1651" s="119" t="str">
        <f t="shared" si="626"/>
        <v/>
      </c>
      <c r="BF1651" s="119">
        <f t="shared" si="627"/>
        <v>0</v>
      </c>
      <c r="BG1651" s="119">
        <f t="shared" si="628"/>
        <v>1.1692629570122601E-5</v>
      </c>
      <c r="BH1651" s="119" t="str">
        <f t="shared" si="629"/>
        <v/>
      </c>
      <c r="BM1651" s="134">
        <v>1622</v>
      </c>
      <c r="BN1651" s="119">
        <f t="shared" si="630"/>
        <v>12.197328660700215</v>
      </c>
      <c r="BO1651" s="140">
        <f t="shared" si="631"/>
        <v>3.6840288706468669E-3</v>
      </c>
      <c r="BP1651" s="140">
        <f t="shared" si="632"/>
        <v>0.99357681334820891</v>
      </c>
      <c r="BQ1651" s="119">
        <f t="shared" si="633"/>
        <v>3.6840288706468669E-3</v>
      </c>
      <c r="BR1651" s="119" t="str">
        <f t="shared" si="634"/>
        <v/>
      </c>
      <c r="BS1651" s="119" t="str">
        <f t="shared" si="635"/>
        <v/>
      </c>
      <c r="BT1651" s="140">
        <f t="shared" si="636"/>
        <v>0</v>
      </c>
      <c r="BU1651" s="119">
        <f t="shared" si="637"/>
        <v>3.6840288706468669E-3</v>
      </c>
      <c r="BV1651" s="119" t="str">
        <f t="shared" si="638"/>
        <v/>
      </c>
      <c r="BZ1651" s="136">
        <f t="shared" si="620"/>
        <v>10.425599999999896</v>
      </c>
      <c r="CA1651" s="119">
        <f t="shared" si="618"/>
        <v>0.16571032199476457</v>
      </c>
      <c r="CB1651" s="119">
        <f t="shared" si="619"/>
        <v>3.2508693393171195E-4</v>
      </c>
      <c r="CC1651" s="119" t="str">
        <f t="shared" si="616"/>
        <v/>
      </c>
      <c r="CD1651" s="121" t="str">
        <f t="shared" si="617"/>
        <v/>
      </c>
    </row>
    <row r="1652" spans="51:82" ht="20.100000000000001" customHeight="1" x14ac:dyDescent="0.25">
      <c r="AY1652" s="134">
        <v>1623</v>
      </c>
      <c r="AZ1652" s="119">
        <f t="shared" si="621"/>
        <v>3849.224327687155</v>
      </c>
      <c r="BA1652" s="140">
        <f t="shared" si="622"/>
        <v>1.157674902269012E-5</v>
      </c>
      <c r="BB1652" s="140">
        <f t="shared" si="623"/>
        <v>0.99364869812922962</v>
      </c>
      <c r="BC1652" s="119">
        <f t="shared" si="624"/>
        <v>1.157674902269012E-5</v>
      </c>
      <c r="BD1652" s="119" t="str">
        <f t="shared" si="625"/>
        <v/>
      </c>
      <c r="BE1652" s="119" t="str">
        <f t="shared" si="626"/>
        <v/>
      </c>
      <c r="BF1652" s="119">
        <f t="shared" si="627"/>
        <v>0</v>
      </c>
      <c r="BG1652" s="119">
        <f t="shared" si="628"/>
        <v>1.157674902269012E-5</v>
      </c>
      <c r="BH1652" s="119" t="str">
        <f t="shared" si="629"/>
        <v/>
      </c>
      <c r="BM1652" s="134">
        <v>1623</v>
      </c>
      <c r="BN1652" s="119">
        <f t="shared" si="630"/>
        <v>12.216938513852469</v>
      </c>
      <c r="BO1652" s="140">
        <f t="shared" si="631"/>
        <v>3.6475180687158344E-3</v>
      </c>
      <c r="BP1652" s="140">
        <f t="shared" si="632"/>
        <v>0.99364869812922962</v>
      </c>
      <c r="BQ1652" s="119">
        <f t="shared" si="633"/>
        <v>3.6475180687158344E-3</v>
      </c>
      <c r="BR1652" s="119" t="str">
        <f t="shared" si="634"/>
        <v/>
      </c>
      <c r="BS1652" s="119" t="str">
        <f t="shared" si="635"/>
        <v/>
      </c>
      <c r="BT1652" s="140">
        <f t="shared" si="636"/>
        <v>0</v>
      </c>
      <c r="BU1652" s="119">
        <f t="shared" si="637"/>
        <v>3.6475180687158344E-3</v>
      </c>
      <c r="BV1652" s="119" t="str">
        <f t="shared" si="638"/>
        <v/>
      </c>
      <c r="BZ1652" s="136">
        <f t="shared" si="620"/>
        <v>10.431999999999896</v>
      </c>
      <c r="CA1652" s="119">
        <f t="shared" si="618"/>
        <v>0.16538523506083286</v>
      </c>
      <c r="CB1652" s="119">
        <f t="shared" si="619"/>
        <v>3.2454570644638303E-4</v>
      </c>
      <c r="CC1652" s="119" t="str">
        <f t="shared" si="616"/>
        <v/>
      </c>
      <c r="CD1652" s="121" t="str">
        <f t="shared" si="617"/>
        <v/>
      </c>
    </row>
    <row r="1653" spans="51:82" ht="20.100000000000001" customHeight="1" x14ac:dyDescent="0.25">
      <c r="AY1653" s="134">
        <v>1624</v>
      </c>
      <c r="AZ1653" s="119">
        <f t="shared" si="621"/>
        <v>3855.4028579081614</v>
      </c>
      <c r="BA1653" s="140">
        <f t="shared" si="622"/>
        <v>1.1461833525973839E-5</v>
      </c>
      <c r="BB1653" s="140">
        <f t="shared" si="623"/>
        <v>0.9937198699231351</v>
      </c>
      <c r="BC1653" s="119">
        <f t="shared" si="624"/>
        <v>1.1461833525973839E-5</v>
      </c>
      <c r="BD1653" s="119" t="str">
        <f t="shared" si="625"/>
        <v/>
      </c>
      <c r="BE1653" s="119" t="str">
        <f t="shared" si="626"/>
        <v/>
      </c>
      <c r="BF1653" s="119">
        <f t="shared" si="627"/>
        <v>0</v>
      </c>
      <c r="BG1653" s="119">
        <f t="shared" si="628"/>
        <v>1.1461833525973839E-5</v>
      </c>
      <c r="BH1653" s="119" t="str">
        <f t="shared" si="629"/>
        <v/>
      </c>
      <c r="BM1653" s="134">
        <v>1624</v>
      </c>
      <c r="BN1653" s="119">
        <f t="shared" si="630"/>
        <v>12.236548367004719</v>
      </c>
      <c r="BO1653" s="140">
        <f t="shared" si="631"/>
        <v>3.6113113279610245E-3</v>
      </c>
      <c r="BP1653" s="140">
        <f t="shared" si="632"/>
        <v>0.9937198699231351</v>
      </c>
      <c r="BQ1653" s="119">
        <f t="shared" si="633"/>
        <v>3.6113113279610245E-3</v>
      </c>
      <c r="BR1653" s="119" t="str">
        <f t="shared" si="634"/>
        <v/>
      </c>
      <c r="BS1653" s="119" t="str">
        <f t="shared" si="635"/>
        <v/>
      </c>
      <c r="BT1653" s="140">
        <f t="shared" si="636"/>
        <v>0</v>
      </c>
      <c r="BU1653" s="119">
        <f t="shared" si="637"/>
        <v>3.6113113279610245E-3</v>
      </c>
      <c r="BV1653" s="119" t="str">
        <f t="shared" si="638"/>
        <v/>
      </c>
      <c r="BZ1653" s="136">
        <f t="shared" si="620"/>
        <v>10.438399999999895</v>
      </c>
      <c r="CA1653" s="119">
        <f t="shared" si="618"/>
        <v>0.16506068935438648</v>
      </c>
      <c r="CB1653" s="119">
        <f t="shared" si="619"/>
        <v>3.2400507534957601E-4</v>
      </c>
      <c r="CC1653" s="119" t="str">
        <f t="shared" si="616"/>
        <v/>
      </c>
      <c r="CD1653" s="121" t="str">
        <f t="shared" si="617"/>
        <v/>
      </c>
    </row>
    <row r="1654" spans="51:82" ht="20.100000000000001" customHeight="1" x14ac:dyDescent="0.25">
      <c r="AY1654" s="134">
        <v>1625</v>
      </c>
      <c r="AZ1654" s="119">
        <f t="shared" si="621"/>
        <v>3861.5813881291679</v>
      </c>
      <c r="BA1654" s="140">
        <f t="shared" si="622"/>
        <v>1.1347877159505197E-5</v>
      </c>
      <c r="BB1654" s="140">
        <f t="shared" si="623"/>
        <v>0.99379033467422384</v>
      </c>
      <c r="BC1654" s="119">
        <f t="shared" si="624"/>
        <v>1.1347877159505197E-5</v>
      </c>
      <c r="BD1654" s="119" t="str">
        <f t="shared" si="625"/>
        <v/>
      </c>
      <c r="BE1654" s="119" t="str">
        <f t="shared" si="626"/>
        <v/>
      </c>
      <c r="BF1654" s="119">
        <f t="shared" si="627"/>
        <v>0</v>
      </c>
      <c r="BG1654" s="119">
        <f t="shared" si="628"/>
        <v>1.1347877159505197E-5</v>
      </c>
      <c r="BH1654" s="119" t="str">
        <f t="shared" si="629"/>
        <v/>
      </c>
      <c r="BM1654" s="134">
        <v>1625</v>
      </c>
      <c r="BN1654" s="119">
        <f t="shared" si="630"/>
        <v>12.256158220156969</v>
      </c>
      <c r="BO1654" s="140">
        <f t="shared" si="631"/>
        <v>3.5754067830041513E-3</v>
      </c>
      <c r="BP1654" s="140">
        <f t="shared" si="632"/>
        <v>0.99379033467422384</v>
      </c>
      <c r="BQ1654" s="119">
        <f t="shared" si="633"/>
        <v>3.5754067830041513E-3</v>
      </c>
      <c r="BR1654" s="119" t="str">
        <f t="shared" si="634"/>
        <v/>
      </c>
      <c r="BS1654" s="119" t="str">
        <f t="shared" si="635"/>
        <v/>
      </c>
      <c r="BT1654" s="140">
        <f t="shared" si="636"/>
        <v>0</v>
      </c>
      <c r="BU1654" s="119">
        <f t="shared" si="637"/>
        <v>3.5754067830041513E-3</v>
      </c>
      <c r="BV1654" s="119" t="str">
        <f t="shared" si="638"/>
        <v/>
      </c>
      <c r="BZ1654" s="136">
        <f t="shared" si="620"/>
        <v>10.444799999999894</v>
      </c>
      <c r="CA1654" s="119">
        <f t="shared" si="618"/>
        <v>0.1647366842790369</v>
      </c>
      <c r="CB1654" s="119">
        <f t="shared" si="619"/>
        <v>3.2346504103678009E-4</v>
      </c>
      <c r="CC1654" s="119" t="str">
        <f t="shared" si="616"/>
        <v/>
      </c>
      <c r="CD1654" s="121" t="str">
        <f t="shared" si="617"/>
        <v/>
      </c>
    </row>
    <row r="1655" spans="51:82" ht="20.100000000000001" customHeight="1" x14ac:dyDescent="0.25">
      <c r="AY1655" s="134">
        <v>1626</v>
      </c>
      <c r="AZ1655" s="119">
        <f t="shared" si="621"/>
        <v>3867.7599183501743</v>
      </c>
      <c r="BA1655" s="140">
        <f t="shared" si="622"/>
        <v>1.1234874015822456E-5</v>
      </c>
      <c r="BB1655" s="140">
        <f t="shared" si="623"/>
        <v>0.99386009829025468</v>
      </c>
      <c r="BC1655" s="119">
        <f t="shared" si="624"/>
        <v>1.1234874015822456E-5</v>
      </c>
      <c r="BD1655" s="119" t="str">
        <f t="shared" si="625"/>
        <v/>
      </c>
      <c r="BE1655" s="119" t="str">
        <f t="shared" si="626"/>
        <v/>
      </c>
      <c r="BF1655" s="119">
        <f t="shared" si="627"/>
        <v>0</v>
      </c>
      <c r="BG1655" s="119">
        <f t="shared" si="628"/>
        <v>1.1234874015822456E-5</v>
      </c>
      <c r="BH1655" s="119" t="str">
        <f t="shared" si="629"/>
        <v/>
      </c>
      <c r="BM1655" s="134">
        <v>1626</v>
      </c>
      <c r="BN1655" s="119">
        <f t="shared" si="630"/>
        <v>12.275768073309219</v>
      </c>
      <c r="BO1655" s="140">
        <f t="shared" si="631"/>
        <v>3.539802572565056E-3</v>
      </c>
      <c r="BP1655" s="140">
        <f t="shared" si="632"/>
        <v>0.99386009829025468</v>
      </c>
      <c r="BQ1655" s="119">
        <f t="shared" si="633"/>
        <v>3.539802572565056E-3</v>
      </c>
      <c r="BR1655" s="119" t="str">
        <f t="shared" si="634"/>
        <v/>
      </c>
      <c r="BS1655" s="119" t="str">
        <f t="shared" si="635"/>
        <v/>
      </c>
      <c r="BT1655" s="140">
        <f t="shared" si="636"/>
        <v>0</v>
      </c>
      <c r="BU1655" s="119">
        <f t="shared" si="637"/>
        <v>3.539802572565056E-3</v>
      </c>
      <c r="BV1655" s="119" t="str">
        <f t="shared" si="638"/>
        <v/>
      </c>
      <c r="BZ1655" s="136">
        <f t="shared" si="620"/>
        <v>10.451199999999893</v>
      </c>
      <c r="CA1655" s="119">
        <f t="shared" si="618"/>
        <v>0.16441321923800012</v>
      </c>
      <c r="CB1655" s="119">
        <f t="shared" si="619"/>
        <v>3.2292560389829417E-4</v>
      </c>
      <c r="CC1655" s="119" t="str">
        <f t="shared" si="616"/>
        <v/>
      </c>
      <c r="CD1655" s="121" t="str">
        <f t="shared" si="617"/>
        <v/>
      </c>
    </row>
    <row r="1656" spans="51:82" ht="20.100000000000001" customHeight="1" x14ac:dyDescent="0.25">
      <c r="AY1656" s="134">
        <v>1627</v>
      </c>
      <c r="AZ1656" s="119">
        <f t="shared" si="621"/>
        <v>3873.9384485711807</v>
      </c>
      <c r="BA1656" s="140">
        <f t="shared" si="622"/>
        <v>1.1122818200717671E-5</v>
      </c>
      <c r="BB1656" s="140">
        <f t="shared" si="623"/>
        <v>0.99392916664252762</v>
      </c>
      <c r="BC1656" s="119">
        <f t="shared" si="624"/>
        <v>1.1122818200717671E-5</v>
      </c>
      <c r="BD1656" s="119" t="str">
        <f t="shared" si="625"/>
        <v/>
      </c>
      <c r="BE1656" s="119" t="str">
        <f t="shared" si="626"/>
        <v/>
      </c>
      <c r="BF1656" s="119">
        <f t="shared" si="627"/>
        <v>0</v>
      </c>
      <c r="BG1656" s="119">
        <f t="shared" si="628"/>
        <v>1.1122818200717671E-5</v>
      </c>
      <c r="BH1656" s="119" t="str">
        <f t="shared" si="629"/>
        <v/>
      </c>
      <c r="BM1656" s="134">
        <v>1627</v>
      </c>
      <c r="BN1656" s="119">
        <f t="shared" si="630"/>
        <v>12.295377926461473</v>
      </c>
      <c r="BO1656" s="140">
        <f t="shared" si="631"/>
        <v>3.504496839539452E-3</v>
      </c>
      <c r="BP1656" s="140">
        <f t="shared" si="632"/>
        <v>0.99392916664252762</v>
      </c>
      <c r="BQ1656" s="119">
        <f t="shared" si="633"/>
        <v>3.504496839539452E-3</v>
      </c>
      <c r="BR1656" s="119" t="str">
        <f t="shared" si="634"/>
        <v/>
      </c>
      <c r="BS1656" s="119" t="str">
        <f t="shared" si="635"/>
        <v/>
      </c>
      <c r="BT1656" s="140">
        <f t="shared" si="636"/>
        <v>0</v>
      </c>
      <c r="BU1656" s="119">
        <f t="shared" si="637"/>
        <v>3.504496839539452E-3</v>
      </c>
      <c r="BV1656" s="119" t="str">
        <f t="shared" si="638"/>
        <v/>
      </c>
      <c r="BZ1656" s="136">
        <f t="shared" si="620"/>
        <v>10.457599999999893</v>
      </c>
      <c r="CA1656" s="119">
        <f t="shared" si="618"/>
        <v>0.16409029363410182</v>
      </c>
      <c r="CB1656" s="119">
        <f t="shared" si="619"/>
        <v>3.2238676431958768E-4</v>
      </c>
      <c r="CC1656" s="119" t="str">
        <f t="shared" si="616"/>
        <v/>
      </c>
      <c r="CD1656" s="121" t="str">
        <f t="shared" si="617"/>
        <v/>
      </c>
    </row>
    <row r="1657" spans="51:82" ht="20.100000000000001" customHeight="1" x14ac:dyDescent="0.25">
      <c r="AY1657" s="134">
        <v>1628</v>
      </c>
      <c r="AZ1657" s="119">
        <f t="shared" si="621"/>
        <v>3880.1169787921872</v>
      </c>
      <c r="BA1657" s="140">
        <f t="shared" si="622"/>
        <v>1.1011703833479929E-5</v>
      </c>
      <c r="BB1657" s="140">
        <f t="shared" si="623"/>
        <v>0.99399754556596687</v>
      </c>
      <c r="BC1657" s="119">
        <f t="shared" si="624"/>
        <v>1.1011703833479929E-5</v>
      </c>
      <c r="BD1657" s="119" t="str">
        <f t="shared" si="625"/>
        <v/>
      </c>
      <c r="BE1657" s="119" t="str">
        <f t="shared" si="626"/>
        <v/>
      </c>
      <c r="BF1657" s="119">
        <f t="shared" si="627"/>
        <v>0</v>
      </c>
      <c r="BG1657" s="119">
        <f t="shared" si="628"/>
        <v>1.1011703833479929E-5</v>
      </c>
      <c r="BH1657" s="119" t="str">
        <f t="shared" si="629"/>
        <v/>
      </c>
      <c r="BM1657" s="134">
        <v>1628</v>
      </c>
      <c r="BN1657" s="119">
        <f t="shared" si="630"/>
        <v>12.314987779613723</v>
      </c>
      <c r="BO1657" s="140">
        <f t="shared" si="631"/>
        <v>3.4694877310756525E-3</v>
      </c>
      <c r="BP1657" s="140">
        <f t="shared" si="632"/>
        <v>0.99399754556596687</v>
      </c>
      <c r="BQ1657" s="119">
        <f t="shared" si="633"/>
        <v>3.4694877310756525E-3</v>
      </c>
      <c r="BR1657" s="119" t="str">
        <f t="shared" si="634"/>
        <v/>
      </c>
      <c r="BS1657" s="119" t="str">
        <f t="shared" si="635"/>
        <v/>
      </c>
      <c r="BT1657" s="140">
        <f t="shared" si="636"/>
        <v>0</v>
      </c>
      <c r="BU1657" s="119">
        <f t="shared" si="637"/>
        <v>3.4694877310756525E-3</v>
      </c>
      <c r="BV1657" s="119" t="str">
        <f t="shared" si="638"/>
        <v/>
      </c>
      <c r="BZ1657" s="136">
        <f t="shared" si="620"/>
        <v>10.463999999999892</v>
      </c>
      <c r="CA1657" s="119">
        <f t="shared" si="618"/>
        <v>0.16376790686978224</v>
      </c>
      <c r="CB1657" s="119">
        <f t="shared" si="619"/>
        <v>3.2184852268157815E-4</v>
      </c>
      <c r="CC1657" s="119" t="str">
        <f t="shared" si="616"/>
        <v/>
      </c>
      <c r="CD1657" s="121" t="str">
        <f t="shared" si="617"/>
        <v/>
      </c>
    </row>
    <row r="1658" spans="51:82" ht="20.100000000000001" customHeight="1" x14ac:dyDescent="0.25">
      <c r="AY1658" s="134">
        <v>1629</v>
      </c>
      <c r="AZ1658" s="119">
        <f t="shared" si="621"/>
        <v>3886.2955090131936</v>
      </c>
      <c r="BA1658" s="140">
        <f t="shared" si="622"/>
        <v>1.0901525047135329E-5</v>
      </c>
      <c r="BB1658" s="140">
        <f t="shared" si="623"/>
        <v>0.99406524085920478</v>
      </c>
      <c r="BC1658" s="119">
        <f t="shared" si="624"/>
        <v>1.0901525047135329E-5</v>
      </c>
      <c r="BD1658" s="119" t="str">
        <f t="shared" si="625"/>
        <v/>
      </c>
      <c r="BE1658" s="119" t="str">
        <f t="shared" si="626"/>
        <v/>
      </c>
      <c r="BF1658" s="119">
        <f t="shared" si="627"/>
        <v>0</v>
      </c>
      <c r="BG1658" s="119">
        <f t="shared" si="628"/>
        <v>1.0901525047135329E-5</v>
      </c>
      <c r="BH1658" s="119" t="str">
        <f t="shared" si="629"/>
        <v/>
      </c>
      <c r="BM1658" s="134">
        <v>1629</v>
      </c>
      <c r="BN1658" s="119">
        <f t="shared" si="630"/>
        <v>12.334597632765973</v>
      </c>
      <c r="BO1658" s="140">
        <f t="shared" si="631"/>
        <v>3.4347733986500781E-3</v>
      </c>
      <c r="BP1658" s="140">
        <f t="shared" si="632"/>
        <v>0.99406524085920478</v>
      </c>
      <c r="BQ1658" s="119">
        <f t="shared" si="633"/>
        <v>3.4347733986500781E-3</v>
      </c>
      <c r="BR1658" s="119" t="str">
        <f t="shared" si="634"/>
        <v/>
      </c>
      <c r="BS1658" s="119" t="str">
        <f t="shared" si="635"/>
        <v/>
      </c>
      <c r="BT1658" s="140">
        <f t="shared" si="636"/>
        <v>0</v>
      </c>
      <c r="BU1658" s="119">
        <f t="shared" si="637"/>
        <v>3.4347733986500781E-3</v>
      </c>
      <c r="BV1658" s="119" t="str">
        <f t="shared" si="638"/>
        <v/>
      </c>
      <c r="BZ1658" s="136">
        <f t="shared" si="620"/>
        <v>10.470399999999891</v>
      </c>
      <c r="CA1658" s="119">
        <f t="shared" si="618"/>
        <v>0.16344605834710066</v>
      </c>
      <c r="CB1658" s="119">
        <f t="shared" si="619"/>
        <v>3.2131087935938218E-4</v>
      </c>
      <c r="CC1658" s="119" t="str">
        <f t="shared" si="616"/>
        <v/>
      </c>
      <c r="CD1658" s="121" t="str">
        <f t="shared" si="617"/>
        <v/>
      </c>
    </row>
    <row r="1659" spans="51:82" ht="20.100000000000001" customHeight="1" x14ac:dyDescent="0.25">
      <c r="AY1659" s="134">
        <v>1630</v>
      </c>
      <c r="AZ1659" s="119">
        <f t="shared" si="621"/>
        <v>3892.4740392342019</v>
      </c>
      <c r="BA1659" s="140">
        <f t="shared" si="622"/>
        <v>1.0792275988683265E-5</v>
      </c>
      <c r="BB1659" s="140">
        <f t="shared" si="623"/>
        <v>0.99413225828466745</v>
      </c>
      <c r="BC1659" s="119">
        <f t="shared" si="624"/>
        <v>1.0792275988683265E-5</v>
      </c>
      <c r="BD1659" s="119" t="str">
        <f t="shared" si="625"/>
        <v/>
      </c>
      <c r="BE1659" s="119" t="str">
        <f t="shared" si="626"/>
        <v/>
      </c>
      <c r="BF1659" s="119">
        <f t="shared" si="627"/>
        <v>0</v>
      </c>
      <c r="BG1659" s="119">
        <f t="shared" si="628"/>
        <v>1.0792275988683265E-5</v>
      </c>
      <c r="BH1659" s="119" t="str">
        <f t="shared" si="629"/>
        <v/>
      </c>
      <c r="BM1659" s="134">
        <v>1630</v>
      </c>
      <c r="BN1659" s="119">
        <f t="shared" si="630"/>
        <v>12.354207485918224</v>
      </c>
      <c r="BO1659" s="140">
        <f t="shared" si="631"/>
        <v>3.4003519981417873E-3</v>
      </c>
      <c r="BP1659" s="140">
        <f t="shared" si="632"/>
        <v>0.99413225828466745</v>
      </c>
      <c r="BQ1659" s="119">
        <f t="shared" si="633"/>
        <v>3.4003519981417873E-3</v>
      </c>
      <c r="BR1659" s="119" t="str">
        <f t="shared" si="634"/>
        <v/>
      </c>
      <c r="BS1659" s="119" t="str">
        <f t="shared" si="635"/>
        <v/>
      </c>
      <c r="BT1659" s="140">
        <f t="shared" si="636"/>
        <v>0</v>
      </c>
      <c r="BU1659" s="119">
        <f t="shared" si="637"/>
        <v>3.4003519981417873E-3</v>
      </c>
      <c r="BV1659" s="119" t="str">
        <f t="shared" si="638"/>
        <v/>
      </c>
      <c r="BZ1659" s="136">
        <f t="shared" si="620"/>
        <v>10.476799999999891</v>
      </c>
      <c r="CA1659" s="119">
        <f t="shared" si="618"/>
        <v>0.16312474746774128</v>
      </c>
      <c r="CB1659" s="119">
        <f t="shared" si="619"/>
        <v>3.2077383472453591E-4</v>
      </c>
      <c r="CC1659" s="119" t="str">
        <f t="shared" si="616"/>
        <v/>
      </c>
      <c r="CD1659" s="121" t="str">
        <f t="shared" si="617"/>
        <v/>
      </c>
    </row>
    <row r="1660" spans="51:82" ht="20.100000000000001" customHeight="1" x14ac:dyDescent="0.25">
      <c r="AY1660" s="134">
        <v>1631</v>
      </c>
      <c r="AZ1660" s="119">
        <f t="shared" si="621"/>
        <v>3898.6525694552083</v>
      </c>
      <c r="BA1660" s="140">
        <f t="shared" si="622"/>
        <v>1.0683950819329432E-5</v>
      </c>
      <c r="BB1660" s="140">
        <f t="shared" si="623"/>
        <v>0.99419860356866174</v>
      </c>
      <c r="BC1660" s="119">
        <f t="shared" si="624"/>
        <v>1.0683950819329432E-5</v>
      </c>
      <c r="BD1660" s="119" t="str">
        <f t="shared" si="625"/>
        <v/>
      </c>
      <c r="BE1660" s="119" t="str">
        <f t="shared" si="626"/>
        <v/>
      </c>
      <c r="BF1660" s="119">
        <f t="shared" si="627"/>
        <v>0</v>
      </c>
      <c r="BG1660" s="119">
        <f t="shared" si="628"/>
        <v>1.0683950819329432E-5</v>
      </c>
      <c r="BH1660" s="119" t="str">
        <f t="shared" si="629"/>
        <v/>
      </c>
      <c r="BM1660" s="134">
        <v>1631</v>
      </c>
      <c r="BN1660" s="119">
        <f t="shared" si="630"/>
        <v>12.373817339070477</v>
      </c>
      <c r="BO1660" s="140">
        <f t="shared" si="631"/>
        <v>3.3662216899058208E-3</v>
      </c>
      <c r="BP1660" s="140">
        <f t="shared" si="632"/>
        <v>0.99419860356866174</v>
      </c>
      <c r="BQ1660" s="119">
        <f t="shared" si="633"/>
        <v>3.3662216899058208E-3</v>
      </c>
      <c r="BR1660" s="119" t="str">
        <f t="shared" si="634"/>
        <v/>
      </c>
      <c r="BS1660" s="119" t="str">
        <f t="shared" si="635"/>
        <v/>
      </c>
      <c r="BT1660" s="140">
        <f t="shared" si="636"/>
        <v>0</v>
      </c>
      <c r="BU1660" s="119">
        <f t="shared" si="637"/>
        <v>3.3662216899058208E-3</v>
      </c>
      <c r="BV1660" s="119" t="str">
        <f t="shared" si="638"/>
        <v/>
      </c>
      <c r="BZ1660" s="136">
        <f t="shared" si="620"/>
        <v>10.48319999999989</v>
      </c>
      <c r="CA1660" s="119">
        <f t="shared" si="618"/>
        <v>0.16280397363301674</v>
      </c>
      <c r="CB1660" s="119">
        <f t="shared" si="619"/>
        <v>3.2023738914305211E-4</v>
      </c>
      <c r="CC1660" s="119" t="str">
        <f t="shared" si="616"/>
        <v/>
      </c>
      <c r="CD1660" s="121" t="str">
        <f t="shared" si="617"/>
        <v/>
      </c>
    </row>
    <row r="1661" spans="51:82" ht="20.100000000000001" customHeight="1" x14ac:dyDescent="0.25">
      <c r="AY1661" s="134">
        <v>1632</v>
      </c>
      <c r="AZ1661" s="119">
        <f t="shared" si="621"/>
        <v>3904.8310996762148</v>
      </c>
      <c r="BA1661" s="140">
        <f t="shared" si="622"/>
        <v>1.0576543714715143E-5</v>
      </c>
      <c r="BB1661" s="140">
        <f t="shared" si="623"/>
        <v>0.99426428240146392</v>
      </c>
      <c r="BC1661" s="119">
        <f t="shared" si="624"/>
        <v>1.0576543714715143E-5</v>
      </c>
      <c r="BD1661" s="119" t="str">
        <f t="shared" si="625"/>
        <v/>
      </c>
      <c r="BE1661" s="119" t="str">
        <f t="shared" si="626"/>
        <v/>
      </c>
      <c r="BF1661" s="119">
        <f t="shared" si="627"/>
        <v>0</v>
      </c>
      <c r="BG1661" s="119">
        <f t="shared" si="628"/>
        <v>1.0576543714715143E-5</v>
      </c>
      <c r="BH1661" s="119" t="str">
        <f t="shared" si="629"/>
        <v/>
      </c>
      <c r="BM1661" s="134">
        <v>1632</v>
      </c>
      <c r="BN1661" s="119">
        <f t="shared" si="630"/>
        <v>12.393427192222731</v>
      </c>
      <c r="BO1661" s="140">
        <f t="shared" si="631"/>
        <v>3.3323806388455141E-3</v>
      </c>
      <c r="BP1661" s="140">
        <f t="shared" si="632"/>
        <v>0.99426428240146403</v>
      </c>
      <c r="BQ1661" s="119">
        <f t="shared" si="633"/>
        <v>3.3323806388455141E-3</v>
      </c>
      <c r="BR1661" s="119" t="str">
        <f t="shared" si="634"/>
        <v/>
      </c>
      <c r="BS1661" s="119" t="str">
        <f t="shared" si="635"/>
        <v/>
      </c>
      <c r="BT1661" s="140">
        <f t="shared" si="636"/>
        <v>0</v>
      </c>
      <c r="BU1661" s="119">
        <f t="shared" si="637"/>
        <v>3.3323806388455141E-3</v>
      </c>
      <c r="BV1661" s="119" t="str">
        <f t="shared" si="638"/>
        <v/>
      </c>
      <c r="BZ1661" s="136">
        <f t="shared" si="620"/>
        <v>10.489599999999889</v>
      </c>
      <c r="CA1661" s="119">
        <f t="shared" si="618"/>
        <v>0.16248373624387369</v>
      </c>
      <c r="CB1661" s="119">
        <f t="shared" si="619"/>
        <v>3.1970154297619735E-4</v>
      </c>
      <c r="CC1661" s="119" t="str">
        <f t="shared" ref="CC1661:CC1724" si="639">IF(CA1661&lt;(1-$BY$26),CB1661,"")</f>
        <v/>
      </c>
      <c r="CD1661" s="121" t="str">
        <f t="shared" ref="CD1661:CD1724" si="640">IF(CA1661&lt;(1-$BY$32),CB1661,"")</f>
        <v/>
      </c>
    </row>
    <row r="1662" spans="51:82" ht="20.100000000000001" customHeight="1" x14ac:dyDescent="0.25">
      <c r="AY1662" s="134">
        <v>1633</v>
      </c>
      <c r="AZ1662" s="119">
        <f t="shared" si="621"/>
        <v>3911.0096298972212</v>
      </c>
      <c r="BA1662" s="140">
        <f t="shared" si="622"/>
        <v>1.0470048865143348E-5</v>
      </c>
      <c r="BB1662" s="140">
        <f t="shared" si="623"/>
        <v>0.99432930043740952</v>
      </c>
      <c r="BC1662" s="119">
        <f t="shared" si="624"/>
        <v>1.0470048865143348E-5</v>
      </c>
      <c r="BD1662" s="119" t="str">
        <f t="shared" si="625"/>
        <v/>
      </c>
      <c r="BE1662" s="119" t="str">
        <f t="shared" si="626"/>
        <v/>
      </c>
      <c r="BF1662" s="119">
        <f t="shared" si="627"/>
        <v>0</v>
      </c>
      <c r="BG1662" s="119">
        <f t="shared" si="628"/>
        <v>1.0470048865143348E-5</v>
      </c>
      <c r="BH1662" s="119" t="str">
        <f t="shared" si="629"/>
        <v/>
      </c>
      <c r="BM1662" s="134">
        <v>1633</v>
      </c>
      <c r="BN1662" s="119">
        <f t="shared" si="630"/>
        <v>12.413037045374978</v>
      </c>
      <c r="BO1662" s="140">
        <f t="shared" si="631"/>
        <v>3.2988270144837166E-3</v>
      </c>
      <c r="BP1662" s="140">
        <f t="shared" si="632"/>
        <v>0.99432930043740952</v>
      </c>
      <c r="BQ1662" s="119">
        <f t="shared" si="633"/>
        <v>3.2988270144837166E-3</v>
      </c>
      <c r="BR1662" s="119" t="str">
        <f t="shared" si="634"/>
        <v/>
      </c>
      <c r="BS1662" s="119" t="str">
        <f t="shared" si="635"/>
        <v/>
      </c>
      <c r="BT1662" s="140">
        <f t="shared" si="636"/>
        <v>0</v>
      </c>
      <c r="BU1662" s="119">
        <f t="shared" si="637"/>
        <v>3.2988270144837166E-3</v>
      </c>
      <c r="BV1662" s="119" t="str">
        <f t="shared" si="638"/>
        <v/>
      </c>
      <c r="BZ1662" s="136">
        <f t="shared" si="620"/>
        <v>10.495999999999889</v>
      </c>
      <c r="CA1662" s="119">
        <f t="shared" si="618"/>
        <v>0.16216403470089749</v>
      </c>
      <c r="CB1662" s="119">
        <f t="shared" si="619"/>
        <v>3.1916629658065854E-4</v>
      </c>
      <c r="CC1662" s="119" t="str">
        <f t="shared" si="639"/>
        <v/>
      </c>
      <c r="CD1662" s="121" t="str">
        <f t="shared" si="640"/>
        <v/>
      </c>
    </row>
    <row r="1663" spans="51:82" ht="20.100000000000001" customHeight="1" x14ac:dyDescent="0.25">
      <c r="AY1663" s="134">
        <v>1634</v>
      </c>
      <c r="AZ1663" s="119">
        <f t="shared" si="621"/>
        <v>3917.1881601182276</v>
      </c>
      <c r="BA1663" s="140">
        <f t="shared" si="622"/>
        <v>1.0364460475801252E-5</v>
      </c>
      <c r="BB1663" s="140">
        <f t="shared" si="623"/>
        <v>0.99439366329498435</v>
      </c>
      <c r="BC1663" s="119">
        <f t="shared" si="624"/>
        <v>1.0364460475801252E-5</v>
      </c>
      <c r="BD1663" s="119" t="str">
        <f t="shared" si="625"/>
        <v/>
      </c>
      <c r="BE1663" s="119" t="str">
        <f t="shared" si="626"/>
        <v/>
      </c>
      <c r="BF1663" s="119">
        <f t="shared" si="627"/>
        <v>0</v>
      </c>
      <c r="BG1663" s="119">
        <f t="shared" si="628"/>
        <v>1.0364460475801252E-5</v>
      </c>
      <c r="BH1663" s="119" t="str">
        <f t="shared" si="629"/>
        <v/>
      </c>
      <c r="BM1663" s="134">
        <v>1634</v>
      </c>
      <c r="BN1663" s="119">
        <f t="shared" si="630"/>
        <v>12.432646898527231</v>
      </c>
      <c r="BO1663" s="140">
        <f t="shared" si="631"/>
        <v>3.2655589910328213E-3</v>
      </c>
      <c r="BP1663" s="140">
        <f t="shared" si="632"/>
        <v>0.99439366329498435</v>
      </c>
      <c r="BQ1663" s="119">
        <f t="shared" si="633"/>
        <v>3.2655589910328213E-3</v>
      </c>
      <c r="BR1663" s="119" t="str">
        <f t="shared" si="634"/>
        <v/>
      </c>
      <c r="BS1663" s="119" t="str">
        <f t="shared" si="635"/>
        <v/>
      </c>
      <c r="BT1663" s="140">
        <f t="shared" si="636"/>
        <v>0</v>
      </c>
      <c r="BU1663" s="119">
        <f t="shared" si="637"/>
        <v>3.2655589910328213E-3</v>
      </c>
      <c r="BV1663" s="119" t="str">
        <f t="shared" si="638"/>
        <v/>
      </c>
      <c r="BZ1663" s="136">
        <f t="shared" si="620"/>
        <v>10.502399999999888</v>
      </c>
      <c r="CA1663" s="119">
        <f t="shared" si="618"/>
        <v>0.16184486840431683</v>
      </c>
      <c r="CB1663" s="119">
        <f t="shared" si="619"/>
        <v>3.1863165030818208E-4</v>
      </c>
      <c r="CC1663" s="119" t="str">
        <f t="shared" si="639"/>
        <v/>
      </c>
      <c r="CD1663" s="121" t="str">
        <f t="shared" si="640"/>
        <v/>
      </c>
    </row>
    <row r="1664" spans="51:82" ht="20.100000000000001" customHeight="1" x14ac:dyDescent="0.25">
      <c r="AY1664" s="134">
        <v>1635</v>
      </c>
      <c r="AZ1664" s="119">
        <f t="shared" si="621"/>
        <v>3923.3666903392341</v>
      </c>
      <c r="BA1664" s="140">
        <f t="shared" si="622"/>
        <v>1.0259772766979384E-5</v>
      </c>
      <c r="BB1664" s="140">
        <f t="shared" si="623"/>
        <v>0.99445737655691735</v>
      </c>
      <c r="BC1664" s="119">
        <f t="shared" si="624"/>
        <v>1.0259772766979384E-5</v>
      </c>
      <c r="BD1664" s="119" t="str">
        <f t="shared" si="625"/>
        <v/>
      </c>
      <c r="BE1664" s="119" t="str">
        <f t="shared" si="626"/>
        <v/>
      </c>
      <c r="BF1664" s="119">
        <f t="shared" si="627"/>
        <v>0</v>
      </c>
      <c r="BG1664" s="119">
        <f t="shared" si="628"/>
        <v>1.0259772766979384E-5</v>
      </c>
      <c r="BH1664" s="119" t="str">
        <f t="shared" si="629"/>
        <v/>
      </c>
      <c r="BM1664" s="134">
        <v>1635</v>
      </c>
      <c r="BN1664" s="119">
        <f t="shared" si="630"/>
        <v>12.452256751679478</v>
      </c>
      <c r="BO1664" s="140">
        <f t="shared" si="631"/>
        <v>3.2325747474639464E-3</v>
      </c>
      <c r="BP1664" s="140">
        <f t="shared" si="632"/>
        <v>0.99445737655691735</v>
      </c>
      <c r="BQ1664" s="119">
        <f t="shared" si="633"/>
        <v>3.2325747474639464E-3</v>
      </c>
      <c r="BR1664" s="119" t="str">
        <f t="shared" si="634"/>
        <v/>
      </c>
      <c r="BS1664" s="119" t="str">
        <f t="shared" si="635"/>
        <v/>
      </c>
      <c r="BT1664" s="140">
        <f t="shared" si="636"/>
        <v>0</v>
      </c>
      <c r="BU1664" s="119">
        <f t="shared" si="637"/>
        <v>3.2325747474639464E-3</v>
      </c>
      <c r="BV1664" s="119" t="str">
        <f t="shared" si="638"/>
        <v/>
      </c>
      <c r="BZ1664" s="136">
        <f t="shared" si="620"/>
        <v>10.508799999999887</v>
      </c>
      <c r="CA1664" s="119">
        <f t="shared" si="618"/>
        <v>0.16152623675400865</v>
      </c>
      <c r="CB1664" s="119">
        <f t="shared" si="619"/>
        <v>3.1809760450615676E-4</v>
      </c>
      <c r="CC1664" s="119" t="str">
        <f t="shared" si="639"/>
        <v/>
      </c>
      <c r="CD1664" s="121" t="str">
        <f t="shared" si="640"/>
        <v/>
      </c>
    </row>
    <row r="1665" spans="51:82" ht="20.100000000000001" customHeight="1" x14ac:dyDescent="0.25">
      <c r="AY1665" s="134">
        <v>1636</v>
      </c>
      <c r="AZ1665" s="119">
        <f t="shared" si="621"/>
        <v>3929.5452205602405</v>
      </c>
      <c r="BA1665" s="140">
        <f t="shared" si="622"/>
        <v>1.0155979974287288E-5</v>
      </c>
      <c r="BB1665" s="140">
        <f t="shared" si="623"/>
        <v>0.99452044577027487</v>
      </c>
      <c r="BC1665" s="119">
        <f t="shared" si="624"/>
        <v>1.0155979974287288E-5</v>
      </c>
      <c r="BD1665" s="119" t="str">
        <f t="shared" si="625"/>
        <v/>
      </c>
      <c r="BE1665" s="119" t="str">
        <f t="shared" si="626"/>
        <v/>
      </c>
      <c r="BF1665" s="119">
        <f t="shared" si="627"/>
        <v>0</v>
      </c>
      <c r="BG1665" s="119">
        <f t="shared" si="628"/>
        <v>1.0155979974287288E-5</v>
      </c>
      <c r="BH1665" s="119" t="str">
        <f t="shared" si="629"/>
        <v/>
      </c>
      <c r="BM1665" s="134">
        <v>1636</v>
      </c>
      <c r="BN1665" s="119">
        <f t="shared" si="630"/>
        <v>12.471866604831732</v>
      </c>
      <c r="BO1665" s="140">
        <f t="shared" si="631"/>
        <v>3.1998724675747514E-3</v>
      </c>
      <c r="BP1665" s="140">
        <f t="shared" si="632"/>
        <v>0.99452044577027487</v>
      </c>
      <c r="BQ1665" s="119">
        <f t="shared" si="633"/>
        <v>3.1998724675747514E-3</v>
      </c>
      <c r="BR1665" s="119" t="str">
        <f t="shared" si="634"/>
        <v/>
      </c>
      <c r="BS1665" s="119" t="str">
        <f t="shared" si="635"/>
        <v/>
      </c>
      <c r="BT1665" s="140">
        <f t="shared" si="636"/>
        <v>0</v>
      </c>
      <c r="BU1665" s="119">
        <f t="shared" si="637"/>
        <v>3.1998724675747514E-3</v>
      </c>
      <c r="BV1665" s="119" t="str">
        <f t="shared" si="638"/>
        <v/>
      </c>
      <c r="BZ1665" s="136">
        <f t="shared" si="620"/>
        <v>10.515199999999886</v>
      </c>
      <c r="CA1665" s="119">
        <f t="shared" si="618"/>
        <v>0.16120813914950249</v>
      </c>
      <c r="CB1665" s="119">
        <f t="shared" si="619"/>
        <v>3.1756415951661454E-4</v>
      </c>
      <c r="CC1665" s="119" t="str">
        <f t="shared" si="639"/>
        <v/>
      </c>
      <c r="CD1665" s="121" t="str">
        <f t="shared" si="640"/>
        <v/>
      </c>
    </row>
    <row r="1666" spans="51:82" ht="20.100000000000001" customHeight="1" x14ac:dyDescent="0.25">
      <c r="AY1666" s="134">
        <v>1637</v>
      </c>
      <c r="AZ1666" s="119">
        <f t="shared" si="621"/>
        <v>3935.723750781247</v>
      </c>
      <c r="BA1666" s="140">
        <f t="shared" si="622"/>
        <v>1.0053076348865901E-5</v>
      </c>
      <c r="BB1666" s="140">
        <f t="shared" si="623"/>
        <v>0.99458287644655541</v>
      </c>
      <c r="BC1666" s="119">
        <f t="shared" si="624"/>
        <v>1.0053076348865901E-5</v>
      </c>
      <c r="BD1666" s="119" t="str">
        <f t="shared" si="625"/>
        <v/>
      </c>
      <c r="BE1666" s="119" t="str">
        <f t="shared" si="626"/>
        <v/>
      </c>
      <c r="BF1666" s="119">
        <f t="shared" si="627"/>
        <v>0</v>
      </c>
      <c r="BG1666" s="119">
        <f t="shared" si="628"/>
        <v>1.0053076348865901E-5</v>
      </c>
      <c r="BH1666" s="119" t="str">
        <f t="shared" si="629"/>
        <v/>
      </c>
      <c r="BM1666" s="134">
        <v>1637</v>
      </c>
      <c r="BN1666" s="119">
        <f t="shared" si="630"/>
        <v>12.491476457983985</v>
      </c>
      <c r="BO1666" s="140">
        <f t="shared" si="631"/>
        <v>3.1674503400564592E-3</v>
      </c>
      <c r="BP1666" s="140">
        <f t="shared" si="632"/>
        <v>0.99458287644655541</v>
      </c>
      <c r="BQ1666" s="119">
        <f t="shared" si="633"/>
        <v>3.1674503400564592E-3</v>
      </c>
      <c r="BR1666" s="119" t="str">
        <f t="shared" si="634"/>
        <v/>
      </c>
      <c r="BS1666" s="119" t="str">
        <f t="shared" si="635"/>
        <v/>
      </c>
      <c r="BT1666" s="140">
        <f t="shared" si="636"/>
        <v>0</v>
      </c>
      <c r="BU1666" s="119">
        <f t="shared" si="637"/>
        <v>3.1674503400564592E-3</v>
      </c>
      <c r="BV1666" s="119" t="str">
        <f t="shared" si="638"/>
        <v/>
      </c>
      <c r="BZ1666" s="136">
        <f t="shared" si="620"/>
        <v>10.521599999999886</v>
      </c>
      <c r="CA1666" s="119">
        <f t="shared" si="618"/>
        <v>0.16089057498998588</v>
      </c>
      <c r="CB1666" s="119">
        <f t="shared" si="619"/>
        <v>3.1703131567736853E-4</v>
      </c>
      <c r="CC1666" s="119" t="str">
        <f t="shared" si="639"/>
        <v/>
      </c>
      <c r="CD1666" s="121" t="str">
        <f t="shared" si="640"/>
        <v/>
      </c>
    </row>
    <row r="1667" spans="51:82" ht="20.100000000000001" customHeight="1" x14ac:dyDescent="0.25">
      <c r="AY1667" s="134">
        <v>1638</v>
      </c>
      <c r="AZ1667" s="119">
        <f t="shared" si="621"/>
        <v>3941.9022810022552</v>
      </c>
      <c r="BA1667" s="140">
        <f t="shared" si="622"/>
        <v>9.9510561575964429E-6</v>
      </c>
      <c r="BB1667" s="140">
        <f t="shared" si="623"/>
        <v>0.99464467406178647</v>
      </c>
      <c r="BC1667" s="119">
        <f t="shared" si="624"/>
        <v>9.9510561575964429E-6</v>
      </c>
      <c r="BD1667" s="119" t="str">
        <f t="shared" si="625"/>
        <v/>
      </c>
      <c r="BE1667" s="119" t="str">
        <f t="shared" si="626"/>
        <v/>
      </c>
      <c r="BF1667" s="119">
        <f t="shared" si="627"/>
        <v>0</v>
      </c>
      <c r="BG1667" s="119">
        <f t="shared" si="628"/>
        <v>9.9510561575964429E-6</v>
      </c>
      <c r="BH1667" s="119" t="str">
        <f t="shared" si="629"/>
        <v/>
      </c>
      <c r="BM1667" s="134">
        <v>1638</v>
      </c>
      <c r="BN1667" s="119">
        <f t="shared" si="630"/>
        <v>12.511086311136232</v>
      </c>
      <c r="BO1667" s="140">
        <f t="shared" si="631"/>
        <v>3.1353065585596274E-3</v>
      </c>
      <c r="BP1667" s="140">
        <f t="shared" si="632"/>
        <v>0.99464467406178647</v>
      </c>
      <c r="BQ1667" s="119">
        <f t="shared" si="633"/>
        <v>3.1353065585596274E-3</v>
      </c>
      <c r="BR1667" s="119" t="str">
        <f t="shared" si="634"/>
        <v/>
      </c>
      <c r="BS1667" s="119" t="str">
        <f t="shared" si="635"/>
        <v/>
      </c>
      <c r="BT1667" s="140">
        <f t="shared" si="636"/>
        <v>0</v>
      </c>
      <c r="BU1667" s="119">
        <f t="shared" si="637"/>
        <v>3.1353065585596274E-3</v>
      </c>
      <c r="BV1667" s="119" t="str">
        <f t="shared" si="638"/>
        <v/>
      </c>
      <c r="BZ1667" s="136">
        <f t="shared" si="620"/>
        <v>10.527999999999885</v>
      </c>
      <c r="CA1667" s="119">
        <f t="shared" si="618"/>
        <v>0.16057354367430851</v>
      </c>
      <c r="CB1667" s="119">
        <f t="shared" si="619"/>
        <v>3.1649907332148564E-4</v>
      </c>
      <c r="CC1667" s="119" t="str">
        <f t="shared" si="639"/>
        <v/>
      </c>
      <c r="CD1667" s="121" t="str">
        <f t="shared" si="640"/>
        <v/>
      </c>
    </row>
    <row r="1668" spans="51:82" ht="20.100000000000001" customHeight="1" x14ac:dyDescent="0.25">
      <c r="AY1668" s="134">
        <v>1639</v>
      </c>
      <c r="AZ1668" s="119">
        <f t="shared" si="621"/>
        <v>3948.0808112232617</v>
      </c>
      <c r="BA1668" s="140">
        <f t="shared" si="622"/>
        <v>9.8499136833060704E-6</v>
      </c>
      <c r="BB1668" s="140">
        <f t="shared" si="623"/>
        <v>0.99470584405662255</v>
      </c>
      <c r="BC1668" s="119">
        <f t="shared" si="624"/>
        <v>9.8499136833060704E-6</v>
      </c>
      <c r="BD1668" s="119" t="str">
        <f t="shared" si="625"/>
        <v/>
      </c>
      <c r="BE1668" s="119" t="str">
        <f t="shared" si="626"/>
        <v/>
      </c>
      <c r="BF1668" s="119">
        <f t="shared" si="627"/>
        <v>0</v>
      </c>
      <c r="BG1668" s="119">
        <f t="shared" si="628"/>
        <v>9.8499136833060704E-6</v>
      </c>
      <c r="BH1668" s="119" t="str">
        <f t="shared" si="629"/>
        <v/>
      </c>
      <c r="BM1668" s="134">
        <v>1639</v>
      </c>
      <c r="BN1668" s="119">
        <f t="shared" si="630"/>
        <v>12.530696164288486</v>
      </c>
      <c r="BO1668" s="140">
        <f t="shared" si="631"/>
        <v>3.103439321758886E-3</v>
      </c>
      <c r="BP1668" s="140">
        <f t="shared" si="632"/>
        <v>0.99470584405662255</v>
      </c>
      <c r="BQ1668" s="119">
        <f t="shared" si="633"/>
        <v>3.103439321758886E-3</v>
      </c>
      <c r="BR1668" s="119" t="str">
        <f t="shared" si="634"/>
        <v/>
      </c>
      <c r="BS1668" s="119" t="str">
        <f t="shared" si="635"/>
        <v/>
      </c>
      <c r="BT1668" s="140">
        <f t="shared" si="636"/>
        <v>0</v>
      </c>
      <c r="BU1668" s="119">
        <f t="shared" si="637"/>
        <v>3.103439321758886E-3</v>
      </c>
      <c r="BV1668" s="119" t="str">
        <f t="shared" si="638"/>
        <v/>
      </c>
      <c r="BZ1668" s="136">
        <f t="shared" si="620"/>
        <v>10.534399999999884</v>
      </c>
      <c r="CA1668" s="119">
        <f t="shared" si="618"/>
        <v>0.16025704460098703</v>
      </c>
      <c r="CB1668" s="119">
        <f t="shared" si="619"/>
        <v>3.1596743277717554E-4</v>
      </c>
      <c r="CC1668" s="119" t="str">
        <f t="shared" si="639"/>
        <v/>
      </c>
      <c r="CD1668" s="121" t="str">
        <f t="shared" si="640"/>
        <v/>
      </c>
    </row>
    <row r="1669" spans="51:82" ht="20.100000000000001" customHeight="1" x14ac:dyDescent="0.25">
      <c r="AY1669" s="134">
        <v>1640</v>
      </c>
      <c r="AZ1669" s="119">
        <f t="shared" si="621"/>
        <v>3954.2593414442681</v>
      </c>
      <c r="BA1669" s="140">
        <f t="shared" si="622"/>
        <v>9.7496432249699568E-6</v>
      </c>
      <c r="BB1669" s="140">
        <f t="shared" si="623"/>
        <v>0.99476639183644422</v>
      </c>
      <c r="BC1669" s="119">
        <f t="shared" si="624"/>
        <v>9.7496432249699568E-6</v>
      </c>
      <c r="BD1669" s="119" t="str">
        <f t="shared" si="625"/>
        <v/>
      </c>
      <c r="BE1669" s="119" t="str">
        <f t="shared" si="626"/>
        <v/>
      </c>
      <c r="BF1669" s="119">
        <f t="shared" si="627"/>
        <v>0</v>
      </c>
      <c r="BG1669" s="119">
        <f t="shared" si="628"/>
        <v>9.7496432249699568E-6</v>
      </c>
      <c r="BH1669" s="119" t="str">
        <f t="shared" si="629"/>
        <v/>
      </c>
      <c r="BM1669" s="134">
        <v>1640</v>
      </c>
      <c r="BN1669" s="119">
        <f t="shared" si="630"/>
        <v>12.550306017440739</v>
      </c>
      <c r="BO1669" s="140">
        <f t="shared" si="631"/>
        <v>3.0718468334167246E-3</v>
      </c>
      <c r="BP1669" s="140">
        <f t="shared" si="632"/>
        <v>0.99476639183644422</v>
      </c>
      <c r="BQ1669" s="119">
        <f t="shared" si="633"/>
        <v>3.0718468334167246E-3</v>
      </c>
      <c r="BR1669" s="119" t="str">
        <f t="shared" si="634"/>
        <v/>
      </c>
      <c r="BS1669" s="119" t="str">
        <f t="shared" si="635"/>
        <v/>
      </c>
      <c r="BT1669" s="140">
        <f t="shared" si="636"/>
        <v>0</v>
      </c>
      <c r="BU1669" s="119">
        <f t="shared" si="637"/>
        <v>3.0718468334167246E-3</v>
      </c>
      <c r="BV1669" s="119" t="str">
        <f t="shared" si="638"/>
        <v/>
      </c>
      <c r="BZ1669" s="136">
        <f t="shared" si="620"/>
        <v>10.540799999999884</v>
      </c>
      <c r="CA1669" s="119">
        <f t="shared" si="618"/>
        <v>0.15994107716820985</v>
      </c>
      <c r="CB1669" s="119">
        <f t="shared" si="619"/>
        <v>3.1543639436845683E-4</v>
      </c>
      <c r="CC1669" s="119" t="str">
        <f t="shared" si="639"/>
        <v/>
      </c>
      <c r="CD1669" s="121" t="str">
        <f t="shared" si="640"/>
        <v/>
      </c>
    </row>
    <row r="1670" spans="51:82" ht="20.100000000000001" customHeight="1" x14ac:dyDescent="0.25">
      <c r="AY1670" s="134">
        <v>1641</v>
      </c>
      <c r="AZ1670" s="119">
        <f t="shared" si="621"/>
        <v>3960.4378716652745</v>
      </c>
      <c r="BA1670" s="140">
        <f t="shared" si="622"/>
        <v>9.6502390979102421E-6</v>
      </c>
      <c r="BB1670" s="140">
        <f t="shared" si="623"/>
        <v>0.99482632277145844</v>
      </c>
      <c r="BC1670" s="119">
        <f t="shared" si="624"/>
        <v>9.6502390979102421E-6</v>
      </c>
      <c r="BD1670" s="119" t="str">
        <f t="shared" si="625"/>
        <v/>
      </c>
      <c r="BE1670" s="119" t="str">
        <f t="shared" si="626"/>
        <v/>
      </c>
      <c r="BF1670" s="119">
        <f t="shared" si="627"/>
        <v>0</v>
      </c>
      <c r="BG1670" s="119">
        <f t="shared" si="628"/>
        <v>9.6502390979102421E-6</v>
      </c>
      <c r="BH1670" s="119" t="str">
        <f t="shared" si="629"/>
        <v/>
      </c>
      <c r="BM1670" s="134">
        <v>1641</v>
      </c>
      <c r="BN1670" s="119">
        <f t="shared" si="630"/>
        <v>12.569915870592986</v>
      </c>
      <c r="BO1670" s="140">
        <f t="shared" si="631"/>
        <v>3.0405273024461115E-3</v>
      </c>
      <c r="BP1670" s="140">
        <f t="shared" si="632"/>
        <v>0.99482632277145844</v>
      </c>
      <c r="BQ1670" s="119">
        <f t="shared" si="633"/>
        <v>3.0405273024461115E-3</v>
      </c>
      <c r="BR1670" s="119" t="str">
        <f t="shared" si="634"/>
        <v/>
      </c>
      <c r="BS1670" s="119" t="str">
        <f t="shared" si="635"/>
        <v/>
      </c>
      <c r="BT1670" s="140">
        <f t="shared" si="636"/>
        <v>0</v>
      </c>
      <c r="BU1670" s="119">
        <f t="shared" si="637"/>
        <v>3.0405273024461115E-3</v>
      </c>
      <c r="BV1670" s="119" t="str">
        <f t="shared" si="638"/>
        <v/>
      </c>
      <c r="BZ1670" s="136">
        <f t="shared" si="620"/>
        <v>10.547199999999883</v>
      </c>
      <c r="CA1670" s="119">
        <f t="shared" si="618"/>
        <v>0.15962564077384139</v>
      </c>
      <c r="CB1670" s="119">
        <f t="shared" si="619"/>
        <v>3.1490595841368596E-4</v>
      </c>
      <c r="CC1670" s="119" t="str">
        <f t="shared" si="639"/>
        <v/>
      </c>
      <c r="CD1670" s="121" t="str">
        <f t="shared" si="640"/>
        <v/>
      </c>
    </row>
    <row r="1671" spans="51:82" ht="20.100000000000001" customHeight="1" x14ac:dyDescent="0.25">
      <c r="AY1671" s="134">
        <v>1642</v>
      </c>
      <c r="AZ1671" s="119">
        <f t="shared" si="621"/>
        <v>3966.616401886281</v>
      </c>
      <c r="BA1671" s="140">
        <f t="shared" si="622"/>
        <v>9.5516956339915962E-6</v>
      </c>
      <c r="BB1671" s="140">
        <f t="shared" si="623"/>
        <v>0.9948856421968002</v>
      </c>
      <c r="BC1671" s="119">
        <f t="shared" si="624"/>
        <v>9.5516956339915962E-6</v>
      </c>
      <c r="BD1671" s="119" t="str">
        <f t="shared" si="625"/>
        <v/>
      </c>
      <c r="BE1671" s="119" t="str">
        <f t="shared" si="626"/>
        <v/>
      </c>
      <c r="BF1671" s="119">
        <f t="shared" si="627"/>
        <v>0</v>
      </c>
      <c r="BG1671" s="119">
        <f t="shared" si="628"/>
        <v>9.5516956339915962E-6</v>
      </c>
      <c r="BH1671" s="119" t="str">
        <f t="shared" si="629"/>
        <v/>
      </c>
      <c r="BM1671" s="134">
        <v>1642</v>
      </c>
      <c r="BN1671" s="119">
        <f t="shared" si="630"/>
        <v>12.58952572374524</v>
      </c>
      <c r="BO1671" s="140">
        <f t="shared" si="631"/>
        <v>3.0094789429720797E-3</v>
      </c>
      <c r="BP1671" s="140">
        <f t="shared" si="632"/>
        <v>0.9948856421968002</v>
      </c>
      <c r="BQ1671" s="119">
        <f t="shared" si="633"/>
        <v>3.0094789429720797E-3</v>
      </c>
      <c r="BR1671" s="119" t="str">
        <f t="shared" si="634"/>
        <v/>
      </c>
      <c r="BS1671" s="119" t="str">
        <f t="shared" si="635"/>
        <v/>
      </c>
      <c r="BT1671" s="140">
        <f t="shared" si="636"/>
        <v>0</v>
      </c>
      <c r="BU1671" s="119">
        <f t="shared" si="637"/>
        <v>3.0094789429720797E-3</v>
      </c>
      <c r="BV1671" s="119" t="str">
        <f t="shared" si="638"/>
        <v/>
      </c>
      <c r="BZ1671" s="136">
        <f t="shared" si="620"/>
        <v>10.553599999999882</v>
      </c>
      <c r="CA1671" s="119">
        <f t="shared" si="618"/>
        <v>0.15931073481542771</v>
      </c>
      <c r="CB1671" s="119">
        <f t="shared" si="619"/>
        <v>3.14376125228083E-4</v>
      </c>
      <c r="CC1671" s="119" t="str">
        <f t="shared" si="639"/>
        <v/>
      </c>
      <c r="CD1671" s="121" t="str">
        <f t="shared" si="640"/>
        <v/>
      </c>
    </row>
    <row r="1672" spans="51:82" ht="20.100000000000001" customHeight="1" x14ac:dyDescent="0.25">
      <c r="AY1672" s="134">
        <v>1643</v>
      </c>
      <c r="AZ1672" s="119">
        <f t="shared" si="621"/>
        <v>3972.7949321072874</v>
      </c>
      <c r="BA1672" s="140">
        <f t="shared" si="622"/>
        <v>9.4540071818134643E-6</v>
      </c>
      <c r="BB1672" s="140">
        <f t="shared" si="623"/>
        <v>0.99494435541263548</v>
      </c>
      <c r="BC1672" s="119">
        <f t="shared" si="624"/>
        <v>9.4540071818134643E-6</v>
      </c>
      <c r="BD1672" s="119" t="str">
        <f t="shared" si="625"/>
        <v/>
      </c>
      <c r="BE1672" s="119" t="str">
        <f t="shared" si="626"/>
        <v/>
      </c>
      <c r="BF1672" s="119">
        <f t="shared" si="627"/>
        <v>0</v>
      </c>
      <c r="BG1672" s="119">
        <f t="shared" si="628"/>
        <v>9.4540071818134643E-6</v>
      </c>
      <c r="BH1672" s="119" t="str">
        <f t="shared" si="629"/>
        <v/>
      </c>
      <c r="BM1672" s="134">
        <v>1643</v>
      </c>
      <c r="BN1672" s="119">
        <f t="shared" si="630"/>
        <v>12.609135576897494</v>
      </c>
      <c r="BO1672" s="140">
        <f t="shared" si="631"/>
        <v>2.978699974392358E-3</v>
      </c>
      <c r="BP1672" s="140">
        <f t="shared" si="632"/>
        <v>0.99494435541263548</v>
      </c>
      <c r="BQ1672" s="119">
        <f t="shared" si="633"/>
        <v>2.978699974392358E-3</v>
      </c>
      <c r="BR1672" s="119" t="str">
        <f t="shared" si="634"/>
        <v/>
      </c>
      <c r="BS1672" s="119" t="str">
        <f t="shared" si="635"/>
        <v/>
      </c>
      <c r="BT1672" s="140">
        <f t="shared" si="636"/>
        <v>0</v>
      </c>
      <c r="BU1672" s="119">
        <f t="shared" si="637"/>
        <v>2.978699974392358E-3</v>
      </c>
      <c r="BV1672" s="119" t="str">
        <f t="shared" si="638"/>
        <v/>
      </c>
      <c r="BZ1672" s="136">
        <f t="shared" si="620"/>
        <v>10.559999999999881</v>
      </c>
      <c r="CA1672" s="119">
        <f t="shared" si="618"/>
        <v>0.15899635869019962</v>
      </c>
      <c r="CB1672" s="119">
        <f t="shared" si="619"/>
        <v>3.1384689512090058E-4</v>
      </c>
      <c r="CC1672" s="119" t="str">
        <f t="shared" si="639"/>
        <v/>
      </c>
      <c r="CD1672" s="121" t="str">
        <f t="shared" si="640"/>
        <v/>
      </c>
    </row>
    <row r="1673" spans="51:82" ht="20.100000000000001" customHeight="1" x14ac:dyDescent="0.25">
      <c r="AY1673" s="134">
        <v>1644</v>
      </c>
      <c r="AZ1673" s="119">
        <f t="shared" si="621"/>
        <v>3978.9734623282939</v>
      </c>
      <c r="BA1673" s="140">
        <f t="shared" si="622"/>
        <v>9.3571681068989511E-6</v>
      </c>
      <c r="BB1673" s="140">
        <f t="shared" si="623"/>
        <v>0.99500246768426492</v>
      </c>
      <c r="BC1673" s="119">
        <f t="shared" si="624"/>
        <v>9.3571681068989511E-6</v>
      </c>
      <c r="BD1673" s="119" t="str">
        <f t="shared" si="625"/>
        <v/>
      </c>
      <c r="BE1673" s="119" t="str">
        <f t="shared" si="626"/>
        <v/>
      </c>
      <c r="BF1673" s="119">
        <f t="shared" si="627"/>
        <v>0</v>
      </c>
      <c r="BG1673" s="119">
        <f t="shared" si="628"/>
        <v>9.3571681068989511E-6</v>
      </c>
      <c r="BH1673" s="119" t="str">
        <f t="shared" si="629"/>
        <v/>
      </c>
      <c r="BM1673" s="134">
        <v>1644</v>
      </c>
      <c r="BN1673" s="119">
        <f t="shared" si="630"/>
        <v>12.62874543004974</v>
      </c>
      <c r="BO1673" s="140">
        <f t="shared" si="631"/>
        <v>2.9481886214368742E-3</v>
      </c>
      <c r="BP1673" s="140">
        <f t="shared" si="632"/>
        <v>0.99500246768426504</v>
      </c>
      <c r="BQ1673" s="119">
        <f t="shared" si="633"/>
        <v>2.9481886214368742E-3</v>
      </c>
      <c r="BR1673" s="119" t="str">
        <f t="shared" si="634"/>
        <v/>
      </c>
      <c r="BS1673" s="119" t="str">
        <f t="shared" si="635"/>
        <v/>
      </c>
      <c r="BT1673" s="140">
        <f t="shared" si="636"/>
        <v>0</v>
      </c>
      <c r="BU1673" s="119">
        <f t="shared" si="637"/>
        <v>2.9481886214368742E-3</v>
      </c>
      <c r="BV1673" s="119" t="str">
        <f t="shared" si="638"/>
        <v/>
      </c>
      <c r="BZ1673" s="136">
        <f t="shared" si="620"/>
        <v>10.566399999999881</v>
      </c>
      <c r="CA1673" s="119">
        <f t="shared" si="618"/>
        <v>0.15868251179507872</v>
      </c>
      <c r="CB1673" s="119">
        <f t="shared" si="619"/>
        <v>3.1331826839756105E-4</v>
      </c>
      <c r="CC1673" s="119" t="str">
        <f t="shared" si="639"/>
        <v/>
      </c>
      <c r="CD1673" s="121" t="str">
        <f t="shared" si="640"/>
        <v/>
      </c>
    </row>
    <row r="1674" spans="51:82" ht="20.100000000000001" customHeight="1" x14ac:dyDescent="0.25">
      <c r="AY1674" s="134">
        <v>1645</v>
      </c>
      <c r="AZ1674" s="119">
        <f t="shared" si="621"/>
        <v>3985.1519925493003</v>
      </c>
      <c r="BA1674" s="140">
        <f t="shared" si="622"/>
        <v>9.2611727918805742E-6</v>
      </c>
      <c r="BB1674" s="140">
        <f t="shared" si="623"/>
        <v>0.9950599842422293</v>
      </c>
      <c r="BC1674" s="119">
        <f t="shared" si="624"/>
        <v>9.2611727918805742E-6</v>
      </c>
      <c r="BD1674" s="119" t="str">
        <f t="shared" si="625"/>
        <v/>
      </c>
      <c r="BE1674" s="119" t="str">
        <f t="shared" si="626"/>
        <v/>
      </c>
      <c r="BF1674" s="119">
        <f t="shared" si="627"/>
        <v>0</v>
      </c>
      <c r="BG1674" s="119">
        <f t="shared" si="628"/>
        <v>9.2611727918805742E-6</v>
      </c>
      <c r="BH1674" s="119" t="str">
        <f t="shared" si="629"/>
        <v/>
      </c>
      <c r="BM1674" s="134">
        <v>1645</v>
      </c>
      <c r="BN1674" s="119">
        <f t="shared" si="630"/>
        <v>12.648355283201994</v>
      </c>
      <c r="BO1674" s="140">
        <f t="shared" si="631"/>
        <v>2.9179431142262267E-3</v>
      </c>
      <c r="BP1674" s="140">
        <f t="shared" si="632"/>
        <v>0.99505998424222941</v>
      </c>
      <c r="BQ1674" s="119">
        <f t="shared" si="633"/>
        <v>2.9179431142262267E-3</v>
      </c>
      <c r="BR1674" s="119" t="str">
        <f t="shared" si="634"/>
        <v/>
      </c>
      <c r="BS1674" s="119" t="str">
        <f t="shared" si="635"/>
        <v/>
      </c>
      <c r="BT1674" s="140">
        <f t="shared" si="636"/>
        <v>0</v>
      </c>
      <c r="BU1674" s="119">
        <f t="shared" si="637"/>
        <v>2.9179431142262267E-3</v>
      </c>
      <c r="BV1674" s="119" t="str">
        <f t="shared" si="638"/>
        <v/>
      </c>
      <c r="BZ1674" s="136">
        <f t="shared" si="620"/>
        <v>10.57279999999988</v>
      </c>
      <c r="CA1674" s="119">
        <f t="shared" si="618"/>
        <v>0.15836919352668116</v>
      </c>
      <c r="CB1674" s="119">
        <f t="shared" si="619"/>
        <v>3.1279024535868505E-4</v>
      </c>
      <c r="CC1674" s="119" t="str">
        <f t="shared" si="639"/>
        <v/>
      </c>
      <c r="CD1674" s="121" t="str">
        <f t="shared" si="640"/>
        <v/>
      </c>
    </row>
    <row r="1675" spans="51:82" ht="20.100000000000001" customHeight="1" x14ac:dyDescent="0.25">
      <c r="AY1675" s="134">
        <v>1646</v>
      </c>
      <c r="AZ1675" s="119">
        <f t="shared" si="621"/>
        <v>3991.3305227703086</v>
      </c>
      <c r="BA1675" s="140">
        <f t="shared" si="622"/>
        <v>9.1660156366826005E-6</v>
      </c>
      <c r="BB1675" s="140">
        <f t="shared" si="623"/>
        <v>0.99511691028241556</v>
      </c>
      <c r="BC1675" s="119">
        <f t="shared" si="624"/>
        <v>9.1660156366826005E-6</v>
      </c>
      <c r="BD1675" s="119" t="str">
        <f t="shared" si="625"/>
        <v/>
      </c>
      <c r="BE1675" s="119" t="str">
        <f t="shared" si="626"/>
        <v/>
      </c>
      <c r="BF1675" s="119">
        <f t="shared" si="627"/>
        <v>0</v>
      </c>
      <c r="BG1675" s="119">
        <f t="shared" si="628"/>
        <v>9.1660156366826005E-6</v>
      </c>
      <c r="BH1675" s="119" t="str">
        <f t="shared" si="629"/>
        <v/>
      </c>
      <c r="BM1675" s="134">
        <v>1646</v>
      </c>
      <c r="BN1675" s="119">
        <f t="shared" si="630"/>
        <v>12.66796513635424</v>
      </c>
      <c r="BO1675" s="140">
        <f t="shared" si="631"/>
        <v>2.8879616883292192E-3</v>
      </c>
      <c r="BP1675" s="140">
        <f t="shared" si="632"/>
        <v>0.99511691028241556</v>
      </c>
      <c r="BQ1675" s="119">
        <f t="shared" si="633"/>
        <v>2.8879616883292192E-3</v>
      </c>
      <c r="BR1675" s="119" t="str">
        <f t="shared" si="634"/>
        <v/>
      </c>
      <c r="BS1675" s="119" t="str">
        <f t="shared" si="635"/>
        <v/>
      </c>
      <c r="BT1675" s="140">
        <f t="shared" si="636"/>
        <v>0</v>
      </c>
      <c r="BU1675" s="119">
        <f t="shared" si="637"/>
        <v>2.8879616883292192E-3</v>
      </c>
      <c r="BV1675" s="119" t="str">
        <f t="shared" si="638"/>
        <v/>
      </c>
      <c r="BZ1675" s="136">
        <f t="shared" si="620"/>
        <v>10.579199999999879</v>
      </c>
      <c r="CA1675" s="119">
        <f t="shared" si="618"/>
        <v>0.15805640328132248</v>
      </c>
      <c r="CB1675" s="119">
        <f t="shared" si="619"/>
        <v>3.1226282630039681E-4</v>
      </c>
      <c r="CC1675" s="119" t="str">
        <f t="shared" si="639"/>
        <v/>
      </c>
      <c r="CD1675" s="121" t="str">
        <f t="shared" si="640"/>
        <v/>
      </c>
    </row>
    <row r="1676" spans="51:82" ht="20.100000000000001" customHeight="1" x14ac:dyDescent="0.25">
      <c r="AY1676" s="134">
        <v>1647</v>
      </c>
      <c r="AZ1676" s="119">
        <f t="shared" si="621"/>
        <v>3997.509052991315</v>
      </c>
      <c r="BA1676" s="140">
        <f t="shared" si="622"/>
        <v>9.071691058700322E-6</v>
      </c>
      <c r="BB1676" s="140">
        <f t="shared" si="623"/>
        <v>0.99517325096616427</v>
      </c>
      <c r="BC1676" s="119">
        <f t="shared" si="624"/>
        <v>9.071691058700322E-6</v>
      </c>
      <c r="BD1676" s="119" t="str">
        <f t="shared" si="625"/>
        <v/>
      </c>
      <c r="BE1676" s="119" t="str">
        <f t="shared" si="626"/>
        <v/>
      </c>
      <c r="BF1676" s="119">
        <f t="shared" si="627"/>
        <v>0</v>
      </c>
      <c r="BG1676" s="119">
        <f t="shared" si="628"/>
        <v>9.071691058700322E-6</v>
      </c>
      <c r="BH1676" s="119" t="str">
        <f t="shared" si="629"/>
        <v/>
      </c>
      <c r="BM1676" s="134">
        <v>1647</v>
      </c>
      <c r="BN1676" s="119">
        <f t="shared" si="630"/>
        <v>12.687574989506494</v>
      </c>
      <c r="BO1676" s="140">
        <f t="shared" si="631"/>
        <v>2.8582425848192338E-3</v>
      </c>
      <c r="BP1676" s="140">
        <f t="shared" si="632"/>
        <v>0.99517325096616427</v>
      </c>
      <c r="BQ1676" s="119">
        <f t="shared" si="633"/>
        <v>2.8582425848192338E-3</v>
      </c>
      <c r="BR1676" s="119" t="str">
        <f t="shared" si="634"/>
        <v/>
      </c>
      <c r="BS1676" s="119" t="str">
        <f t="shared" si="635"/>
        <v/>
      </c>
      <c r="BT1676" s="140">
        <f t="shared" si="636"/>
        <v>0</v>
      </c>
      <c r="BU1676" s="119">
        <f t="shared" si="637"/>
        <v>2.8582425848192338E-3</v>
      </c>
      <c r="BV1676" s="119" t="str">
        <f t="shared" si="638"/>
        <v/>
      </c>
      <c r="BZ1676" s="136">
        <f t="shared" si="620"/>
        <v>10.585599999999879</v>
      </c>
      <c r="CA1676" s="119">
        <f t="shared" si="618"/>
        <v>0.15774414045502208</v>
      </c>
      <c r="CB1676" s="119">
        <f t="shared" si="619"/>
        <v>3.1173601151429642E-4</v>
      </c>
      <c r="CC1676" s="119" t="str">
        <f t="shared" si="639"/>
        <v/>
      </c>
      <c r="CD1676" s="121" t="str">
        <f t="shared" si="640"/>
        <v/>
      </c>
    </row>
    <row r="1677" spans="51:82" ht="20.100000000000001" customHeight="1" x14ac:dyDescent="0.25">
      <c r="AY1677" s="134">
        <v>1648</v>
      </c>
      <c r="AZ1677" s="119">
        <f t="shared" si="621"/>
        <v>4003.6875832123214</v>
      </c>
      <c r="BA1677" s="140">
        <f t="shared" si="622"/>
        <v>8.978193492975851E-6</v>
      </c>
      <c r="BB1677" s="140">
        <f t="shared" si="623"/>
        <v>0.99522901142037801</v>
      </c>
      <c r="BC1677" s="119">
        <f t="shared" si="624"/>
        <v>8.978193492975851E-6</v>
      </c>
      <c r="BD1677" s="119" t="str">
        <f t="shared" si="625"/>
        <v/>
      </c>
      <c r="BE1677" s="119" t="str">
        <f t="shared" si="626"/>
        <v/>
      </c>
      <c r="BF1677" s="119">
        <f t="shared" si="627"/>
        <v>0</v>
      </c>
      <c r="BG1677" s="119">
        <f t="shared" si="628"/>
        <v>8.978193492975851E-6</v>
      </c>
      <c r="BH1677" s="119" t="str">
        <f t="shared" si="629"/>
        <v/>
      </c>
      <c r="BM1677" s="134">
        <v>1648</v>
      </c>
      <c r="BN1677" s="119">
        <f t="shared" si="630"/>
        <v>12.707184842658748</v>
      </c>
      <c r="BO1677" s="140">
        <f t="shared" si="631"/>
        <v>2.8287840503297473E-3</v>
      </c>
      <c r="BP1677" s="140">
        <f t="shared" si="632"/>
        <v>0.99522901142037812</v>
      </c>
      <c r="BQ1677" s="119">
        <f t="shared" si="633"/>
        <v>2.8287840503297473E-3</v>
      </c>
      <c r="BR1677" s="119" t="str">
        <f t="shared" si="634"/>
        <v/>
      </c>
      <c r="BS1677" s="119" t="str">
        <f t="shared" si="635"/>
        <v/>
      </c>
      <c r="BT1677" s="140">
        <f t="shared" si="636"/>
        <v>0</v>
      </c>
      <c r="BU1677" s="119">
        <f t="shared" si="637"/>
        <v>2.8287840503297473E-3</v>
      </c>
      <c r="BV1677" s="119" t="str">
        <f t="shared" si="638"/>
        <v/>
      </c>
      <c r="BZ1677" s="136">
        <f t="shared" si="620"/>
        <v>10.591999999999878</v>
      </c>
      <c r="CA1677" s="119">
        <f t="shared" si="618"/>
        <v>0.15743240444350778</v>
      </c>
      <c r="CB1677" s="119">
        <f t="shared" si="619"/>
        <v>3.1120980128740428E-4</v>
      </c>
      <c r="CC1677" s="119" t="str">
        <f t="shared" si="639"/>
        <v/>
      </c>
      <c r="CD1677" s="121" t="str">
        <f t="shared" si="640"/>
        <v/>
      </c>
    </row>
    <row r="1678" spans="51:82" ht="20.100000000000001" customHeight="1" x14ac:dyDescent="0.25">
      <c r="AY1678" s="134">
        <v>1649</v>
      </c>
      <c r="AZ1678" s="119">
        <f t="shared" si="621"/>
        <v>4009.8661134333279</v>
      </c>
      <c r="BA1678" s="140">
        <f t="shared" si="622"/>
        <v>8.8855173923708855E-6</v>
      </c>
      <c r="BB1678" s="140">
        <f t="shared" si="623"/>
        <v>0.99528419673763147</v>
      </c>
      <c r="BC1678" s="119">
        <f t="shared" si="624"/>
        <v>8.8855173923708855E-6</v>
      </c>
      <c r="BD1678" s="119" t="str">
        <f t="shared" si="625"/>
        <v/>
      </c>
      <c r="BE1678" s="119" t="str">
        <f t="shared" si="626"/>
        <v/>
      </c>
      <c r="BF1678" s="119">
        <f t="shared" si="627"/>
        <v>0</v>
      </c>
      <c r="BG1678" s="119">
        <f t="shared" si="628"/>
        <v>8.8855173923708855E-6</v>
      </c>
      <c r="BH1678" s="119" t="str">
        <f t="shared" si="629"/>
        <v/>
      </c>
      <c r="BM1678" s="134">
        <v>1649</v>
      </c>
      <c r="BN1678" s="119">
        <f t="shared" si="630"/>
        <v>12.726794695810995</v>
      </c>
      <c r="BO1678" s="140">
        <f t="shared" si="631"/>
        <v>2.7995843371086951E-3</v>
      </c>
      <c r="BP1678" s="140">
        <f t="shared" si="632"/>
        <v>0.99528419673763147</v>
      </c>
      <c r="BQ1678" s="119">
        <f t="shared" si="633"/>
        <v>2.7995843371086951E-3</v>
      </c>
      <c r="BR1678" s="119" t="str">
        <f t="shared" si="634"/>
        <v/>
      </c>
      <c r="BS1678" s="119" t="str">
        <f t="shared" si="635"/>
        <v/>
      </c>
      <c r="BT1678" s="140">
        <f t="shared" si="636"/>
        <v>0</v>
      </c>
      <c r="BU1678" s="119">
        <f t="shared" si="637"/>
        <v>2.7995843371086951E-3</v>
      </c>
      <c r="BV1678" s="119" t="str">
        <f t="shared" si="638"/>
        <v/>
      </c>
      <c r="BZ1678" s="136">
        <f t="shared" si="620"/>
        <v>10.598399999999877</v>
      </c>
      <c r="CA1678" s="119">
        <f t="shared" si="618"/>
        <v>0.15712119464222038</v>
      </c>
      <c r="CB1678" s="119">
        <f t="shared" si="619"/>
        <v>3.1068419590227214E-4</v>
      </c>
      <c r="CC1678" s="119" t="str">
        <f t="shared" si="639"/>
        <v/>
      </c>
      <c r="CD1678" s="121" t="str">
        <f t="shared" si="640"/>
        <v/>
      </c>
    </row>
    <row r="1679" spans="51:82" ht="20.100000000000001" customHeight="1" x14ac:dyDescent="0.25">
      <c r="AY1679" s="134">
        <v>1650</v>
      </c>
      <c r="AZ1679" s="119">
        <f t="shared" si="621"/>
        <v>4016.0446436543343</v>
      </c>
      <c r="BA1679" s="140">
        <f t="shared" si="622"/>
        <v>8.7936572277363013E-6</v>
      </c>
      <c r="BB1679" s="140">
        <f t="shared" si="623"/>
        <v>0.99533881197628127</v>
      </c>
      <c r="BC1679" s="119">
        <f t="shared" si="624"/>
        <v>8.7936572277363013E-6</v>
      </c>
      <c r="BD1679" s="119" t="str">
        <f t="shared" si="625"/>
        <v/>
      </c>
      <c r="BE1679" s="119" t="str">
        <f t="shared" si="626"/>
        <v/>
      </c>
      <c r="BF1679" s="119">
        <f t="shared" si="627"/>
        <v>0</v>
      </c>
      <c r="BG1679" s="119">
        <f t="shared" si="628"/>
        <v>8.7936572277363013E-6</v>
      </c>
      <c r="BH1679" s="119" t="str">
        <f t="shared" si="629"/>
        <v/>
      </c>
      <c r="BM1679" s="134">
        <v>1650</v>
      </c>
      <c r="BN1679" s="119">
        <f t="shared" si="630"/>
        <v>12.746404548963248</v>
      </c>
      <c r="BO1679" s="140">
        <f t="shared" si="631"/>
        <v>2.7706417030718706E-3</v>
      </c>
      <c r="BP1679" s="140">
        <f t="shared" si="632"/>
        <v>0.99533881197628127</v>
      </c>
      <c r="BQ1679" s="119">
        <f t="shared" si="633"/>
        <v>2.7706417030718706E-3</v>
      </c>
      <c r="BR1679" s="119" t="str">
        <f t="shared" si="634"/>
        <v/>
      </c>
      <c r="BS1679" s="119" t="str">
        <f t="shared" si="635"/>
        <v/>
      </c>
      <c r="BT1679" s="140">
        <f t="shared" si="636"/>
        <v>0</v>
      </c>
      <c r="BU1679" s="119">
        <f t="shared" si="637"/>
        <v>2.7706417030718706E-3</v>
      </c>
      <c r="BV1679" s="119" t="str">
        <f t="shared" si="638"/>
        <v/>
      </c>
      <c r="BZ1679" s="136">
        <f t="shared" si="620"/>
        <v>10.604799999999877</v>
      </c>
      <c r="CA1679" s="119">
        <f t="shared" si="618"/>
        <v>0.15681051044631811</v>
      </c>
      <c r="CB1679" s="119">
        <f t="shared" si="619"/>
        <v>3.1015919563684435E-4</v>
      </c>
      <c r="CC1679" s="119" t="str">
        <f t="shared" si="639"/>
        <v/>
      </c>
      <c r="CD1679" s="121" t="str">
        <f t="shared" si="640"/>
        <v/>
      </c>
    </row>
    <row r="1680" spans="51:82" ht="20.100000000000001" customHeight="1" x14ac:dyDescent="0.25">
      <c r="AY1680" s="134">
        <v>1651</v>
      </c>
      <c r="AZ1680" s="119">
        <f t="shared" si="621"/>
        <v>4022.2231738753408</v>
      </c>
      <c r="BA1680" s="140">
        <f t="shared" si="622"/>
        <v>8.7026074880784255E-6</v>
      </c>
      <c r="BB1680" s="140">
        <f t="shared" si="623"/>
        <v>0.9953928621605781</v>
      </c>
      <c r="BC1680" s="119">
        <f t="shared" si="624"/>
        <v>8.7026074880784255E-6</v>
      </c>
      <c r="BD1680" s="119" t="str">
        <f t="shared" si="625"/>
        <v/>
      </c>
      <c r="BE1680" s="119" t="str">
        <f t="shared" si="626"/>
        <v/>
      </c>
      <c r="BF1680" s="119">
        <f t="shared" si="627"/>
        <v>0</v>
      </c>
      <c r="BG1680" s="119">
        <f t="shared" si="628"/>
        <v>8.7026074880784255E-6</v>
      </c>
      <c r="BH1680" s="119" t="str">
        <f t="shared" si="629"/>
        <v/>
      </c>
      <c r="BM1680" s="134">
        <v>1651</v>
      </c>
      <c r="BN1680" s="119">
        <f t="shared" si="630"/>
        <v>12.766014402115502</v>
      </c>
      <c r="BO1680" s="140">
        <f t="shared" si="631"/>
        <v>2.7419544118553862E-3</v>
      </c>
      <c r="BP1680" s="140">
        <f t="shared" si="632"/>
        <v>0.9953928621605781</v>
      </c>
      <c r="BQ1680" s="119">
        <f t="shared" si="633"/>
        <v>2.7419544118553862E-3</v>
      </c>
      <c r="BR1680" s="119" t="str">
        <f t="shared" si="634"/>
        <v/>
      </c>
      <c r="BS1680" s="119" t="str">
        <f t="shared" si="635"/>
        <v/>
      </c>
      <c r="BT1680" s="140">
        <f t="shared" si="636"/>
        <v>0</v>
      </c>
      <c r="BU1680" s="119">
        <f t="shared" si="637"/>
        <v>2.7419544118553862E-3</v>
      </c>
      <c r="BV1680" s="119" t="str">
        <f t="shared" si="638"/>
        <v/>
      </c>
      <c r="BZ1680" s="136">
        <f t="shared" si="620"/>
        <v>10.611199999999876</v>
      </c>
      <c r="CA1680" s="119">
        <f t="shared" si="618"/>
        <v>0.15650035125068126</v>
      </c>
      <c r="CB1680" s="119">
        <f t="shared" si="619"/>
        <v>3.0963480076470762E-4</v>
      </c>
      <c r="CC1680" s="119" t="str">
        <f t="shared" si="639"/>
        <v/>
      </c>
      <c r="CD1680" s="121" t="str">
        <f t="shared" si="640"/>
        <v/>
      </c>
    </row>
    <row r="1681" spans="51:82" ht="20.100000000000001" customHeight="1" x14ac:dyDescent="0.25">
      <c r="AY1681" s="134">
        <v>1652</v>
      </c>
      <c r="AZ1681" s="119">
        <f t="shared" si="621"/>
        <v>4028.4017040963472</v>
      </c>
      <c r="BA1681" s="140">
        <f t="shared" si="622"/>
        <v>8.6123626807222024E-6</v>
      </c>
      <c r="BB1681" s="140">
        <f t="shared" si="623"/>
        <v>0.99544635228077949</v>
      </c>
      <c r="BC1681" s="119">
        <f t="shared" si="624"/>
        <v>8.6123626807222024E-6</v>
      </c>
      <c r="BD1681" s="119" t="str">
        <f t="shared" si="625"/>
        <v/>
      </c>
      <c r="BE1681" s="119" t="str">
        <f t="shared" si="626"/>
        <v/>
      </c>
      <c r="BF1681" s="119">
        <f t="shared" si="627"/>
        <v>0</v>
      </c>
      <c r="BG1681" s="119">
        <f t="shared" si="628"/>
        <v>8.6123626807222024E-6</v>
      </c>
      <c r="BH1681" s="119" t="str">
        <f t="shared" si="629"/>
        <v/>
      </c>
      <c r="BM1681" s="134">
        <v>1652</v>
      </c>
      <c r="BN1681" s="119">
        <f t="shared" si="630"/>
        <v>12.785624255267749</v>
      </c>
      <c r="BO1681" s="140">
        <f t="shared" si="631"/>
        <v>2.7135207328670644E-3</v>
      </c>
      <c r="BP1681" s="140">
        <f t="shared" si="632"/>
        <v>0.99544635228077949</v>
      </c>
      <c r="BQ1681" s="119">
        <f t="shared" si="633"/>
        <v>2.7135207328670644E-3</v>
      </c>
      <c r="BR1681" s="119" t="str">
        <f t="shared" si="634"/>
        <v/>
      </c>
      <c r="BS1681" s="119" t="str">
        <f t="shared" si="635"/>
        <v/>
      </c>
      <c r="BT1681" s="140">
        <f t="shared" si="636"/>
        <v>0</v>
      </c>
      <c r="BU1681" s="119">
        <f t="shared" si="637"/>
        <v>2.7135207328670644E-3</v>
      </c>
      <c r="BV1681" s="119" t="str">
        <f t="shared" si="638"/>
        <v/>
      </c>
      <c r="BZ1681" s="136">
        <f t="shared" si="620"/>
        <v>10.617599999999875</v>
      </c>
      <c r="CA1681" s="119">
        <f t="shared" si="618"/>
        <v>0.15619071644991656</v>
      </c>
      <c r="CB1681" s="119">
        <f t="shared" si="619"/>
        <v>3.0911101155536858E-4</v>
      </c>
      <c r="CC1681" s="119" t="str">
        <f t="shared" si="639"/>
        <v/>
      </c>
      <c r="CD1681" s="121" t="str">
        <f t="shared" si="640"/>
        <v/>
      </c>
    </row>
    <row r="1682" spans="51:82" ht="20.100000000000001" customHeight="1" x14ac:dyDescent="0.25">
      <c r="AY1682" s="134">
        <v>1653</v>
      </c>
      <c r="AZ1682" s="119">
        <f t="shared" si="621"/>
        <v>4034.5802343173536</v>
      </c>
      <c r="BA1682" s="140">
        <f t="shared" si="622"/>
        <v>8.522917331471293E-6</v>
      </c>
      <c r="BB1682" s="140">
        <f t="shared" si="623"/>
        <v>0.99549928729326309</v>
      </c>
      <c r="BC1682" s="119">
        <f t="shared" si="624"/>
        <v>8.522917331471293E-6</v>
      </c>
      <c r="BD1682" s="119" t="str">
        <f t="shared" si="625"/>
        <v/>
      </c>
      <c r="BE1682" s="119" t="str">
        <f t="shared" si="626"/>
        <v/>
      </c>
      <c r="BF1682" s="119">
        <f t="shared" si="627"/>
        <v>0</v>
      </c>
      <c r="BG1682" s="119">
        <f t="shared" si="628"/>
        <v>8.522917331471293E-6</v>
      </c>
      <c r="BH1682" s="119" t="str">
        <f t="shared" si="629"/>
        <v/>
      </c>
      <c r="BM1682" s="134">
        <v>1653</v>
      </c>
      <c r="BN1682" s="119">
        <f t="shared" si="630"/>
        <v>12.805234108420002</v>
      </c>
      <c r="BO1682" s="140">
        <f t="shared" si="631"/>
        <v>2.6853389413368277E-3</v>
      </c>
      <c r="BP1682" s="140">
        <f t="shared" si="632"/>
        <v>0.99549928729326309</v>
      </c>
      <c r="BQ1682" s="119">
        <f t="shared" si="633"/>
        <v>2.6853389413368277E-3</v>
      </c>
      <c r="BR1682" s="119" t="str">
        <f t="shared" si="634"/>
        <v/>
      </c>
      <c r="BS1682" s="119" t="str">
        <f t="shared" si="635"/>
        <v/>
      </c>
      <c r="BT1682" s="140">
        <f t="shared" si="636"/>
        <v>0</v>
      </c>
      <c r="BU1682" s="119">
        <f t="shared" si="637"/>
        <v>2.6853389413368277E-3</v>
      </c>
      <c r="BV1682" s="119" t="str">
        <f t="shared" si="638"/>
        <v/>
      </c>
      <c r="BZ1682" s="136">
        <f t="shared" si="620"/>
        <v>10.623999999999874</v>
      </c>
      <c r="CA1682" s="119">
        <f t="shared" si="618"/>
        <v>0.15588160543836119</v>
      </c>
      <c r="CB1682" s="119">
        <f t="shared" si="619"/>
        <v>3.0858782827289377E-4</v>
      </c>
      <c r="CC1682" s="119" t="str">
        <f t="shared" si="639"/>
        <v/>
      </c>
      <c r="CD1682" s="121" t="str">
        <f t="shared" si="640"/>
        <v/>
      </c>
    </row>
    <row r="1683" spans="51:82" ht="20.100000000000001" customHeight="1" x14ac:dyDescent="0.25">
      <c r="AY1683" s="134">
        <v>1654</v>
      </c>
      <c r="AZ1683" s="119">
        <f t="shared" si="621"/>
        <v>4040.7587645383619</v>
      </c>
      <c r="BA1683" s="140">
        <f t="shared" si="622"/>
        <v>8.4342659847649166E-6</v>
      </c>
      <c r="BB1683" s="140">
        <f t="shared" si="623"/>
        <v>0.99555167212064166</v>
      </c>
      <c r="BC1683" s="119">
        <f t="shared" si="624"/>
        <v>8.4342659847649166E-6</v>
      </c>
      <c r="BD1683" s="119" t="str">
        <f t="shared" si="625"/>
        <v/>
      </c>
      <c r="BE1683" s="119" t="str">
        <f t="shared" si="626"/>
        <v/>
      </c>
      <c r="BF1683" s="119">
        <f t="shared" si="627"/>
        <v>0</v>
      </c>
      <c r="BG1683" s="119">
        <f t="shared" si="628"/>
        <v>8.4342659847649166E-6</v>
      </c>
      <c r="BH1683" s="119" t="str">
        <f t="shared" si="629"/>
        <v/>
      </c>
      <c r="BM1683" s="134">
        <v>1654</v>
      </c>
      <c r="BN1683" s="119">
        <f t="shared" si="630"/>
        <v>12.824843961572256</v>
      </c>
      <c r="BO1683" s="140">
        <f t="shared" si="631"/>
        <v>2.657407318366192E-3</v>
      </c>
      <c r="BP1683" s="140">
        <f t="shared" si="632"/>
        <v>0.99555167212064166</v>
      </c>
      <c r="BQ1683" s="119">
        <f t="shared" si="633"/>
        <v>2.657407318366192E-3</v>
      </c>
      <c r="BR1683" s="119" t="str">
        <f t="shared" si="634"/>
        <v/>
      </c>
      <c r="BS1683" s="119" t="str">
        <f t="shared" si="635"/>
        <v/>
      </c>
      <c r="BT1683" s="140">
        <f t="shared" si="636"/>
        <v>0</v>
      </c>
      <c r="BU1683" s="119">
        <f t="shared" si="637"/>
        <v>2.657407318366192E-3</v>
      </c>
      <c r="BV1683" s="119" t="str">
        <f t="shared" si="638"/>
        <v/>
      </c>
      <c r="BZ1683" s="136">
        <f t="shared" si="620"/>
        <v>10.630399999999874</v>
      </c>
      <c r="CA1683" s="119">
        <f t="shared" si="618"/>
        <v>0.15557301761008829</v>
      </c>
      <c r="CB1683" s="119">
        <f t="shared" si="619"/>
        <v>3.0806525117785255E-4</v>
      </c>
      <c r="CC1683" s="119" t="str">
        <f t="shared" si="639"/>
        <v/>
      </c>
      <c r="CD1683" s="121" t="str">
        <f t="shared" si="640"/>
        <v/>
      </c>
    </row>
    <row r="1684" spans="51:82" ht="20.100000000000001" customHeight="1" x14ac:dyDescent="0.25">
      <c r="AY1684" s="134">
        <v>1655</v>
      </c>
      <c r="AZ1684" s="119">
        <f t="shared" si="621"/>
        <v>4046.9372947593683</v>
      </c>
      <c r="BA1684" s="140">
        <f t="shared" si="622"/>
        <v>8.3464032038317213E-6</v>
      </c>
      <c r="BB1684" s="140">
        <f t="shared" si="623"/>
        <v>0.99560351165187866</v>
      </c>
      <c r="BC1684" s="119">
        <f t="shared" si="624"/>
        <v>8.3464032038317213E-6</v>
      </c>
      <c r="BD1684" s="119" t="str">
        <f t="shared" si="625"/>
        <v/>
      </c>
      <c r="BE1684" s="119" t="str">
        <f t="shared" si="626"/>
        <v/>
      </c>
      <c r="BF1684" s="119">
        <f t="shared" si="627"/>
        <v>0</v>
      </c>
      <c r="BG1684" s="119">
        <f t="shared" si="628"/>
        <v>8.3464032038317213E-6</v>
      </c>
      <c r="BH1684" s="119" t="str">
        <f t="shared" si="629"/>
        <v/>
      </c>
      <c r="BM1684" s="134">
        <v>1655</v>
      </c>
      <c r="BN1684" s="119">
        <f t="shared" si="630"/>
        <v>12.844453814724503</v>
      </c>
      <c r="BO1684" s="140">
        <f t="shared" si="631"/>
        <v>2.6297241509766899E-3</v>
      </c>
      <c r="BP1684" s="140">
        <f t="shared" si="632"/>
        <v>0.99560351165187866</v>
      </c>
      <c r="BQ1684" s="119">
        <f t="shared" si="633"/>
        <v>2.6297241509766899E-3</v>
      </c>
      <c r="BR1684" s="119" t="str">
        <f t="shared" si="634"/>
        <v/>
      </c>
      <c r="BS1684" s="119" t="str">
        <f t="shared" si="635"/>
        <v/>
      </c>
      <c r="BT1684" s="140">
        <f t="shared" si="636"/>
        <v>0</v>
      </c>
      <c r="BU1684" s="119">
        <f t="shared" si="637"/>
        <v>2.6297241509766899E-3</v>
      </c>
      <c r="BV1684" s="119" t="str">
        <f t="shared" si="638"/>
        <v/>
      </c>
      <c r="BZ1684" s="136">
        <f t="shared" si="620"/>
        <v>10.636799999999873</v>
      </c>
      <c r="CA1684" s="119">
        <f t="shared" si="618"/>
        <v>0.15526495235891044</v>
      </c>
      <c r="CB1684" s="119">
        <f t="shared" si="619"/>
        <v>3.0754328052626234E-4</v>
      </c>
      <c r="CC1684" s="119" t="str">
        <f t="shared" si="639"/>
        <v/>
      </c>
      <c r="CD1684" s="121" t="str">
        <f t="shared" si="640"/>
        <v/>
      </c>
    </row>
    <row r="1685" spans="51:82" ht="20.100000000000001" customHeight="1" x14ac:dyDescent="0.25">
      <c r="AY1685" s="134">
        <v>1656</v>
      </c>
      <c r="AZ1685" s="119">
        <f t="shared" si="621"/>
        <v>4053.1158249803748</v>
      </c>
      <c r="BA1685" s="140">
        <f t="shared" si="622"/>
        <v>8.2593235708403859E-6</v>
      </c>
      <c r="BB1685" s="140">
        <f t="shared" si="623"/>
        <v>0.99565481074240458</v>
      </c>
      <c r="BC1685" s="119">
        <f t="shared" si="624"/>
        <v>8.2593235708403859E-6</v>
      </c>
      <c r="BD1685" s="119" t="str">
        <f t="shared" si="625"/>
        <v/>
      </c>
      <c r="BE1685" s="119" t="str">
        <f t="shared" si="626"/>
        <v/>
      </c>
      <c r="BF1685" s="119">
        <f t="shared" si="627"/>
        <v>0</v>
      </c>
      <c r="BG1685" s="119">
        <f t="shared" si="628"/>
        <v>8.2593235708403859E-6</v>
      </c>
      <c r="BH1685" s="119" t="str">
        <f t="shared" si="629"/>
        <v/>
      </c>
      <c r="BM1685" s="134">
        <v>1656</v>
      </c>
      <c r="BN1685" s="119">
        <f t="shared" si="630"/>
        <v>12.864063667876756</v>
      </c>
      <c r="BO1685" s="140">
        <f t="shared" si="631"/>
        <v>2.6022877321573339E-3</v>
      </c>
      <c r="BP1685" s="140">
        <f t="shared" si="632"/>
        <v>0.99565481074240458</v>
      </c>
      <c r="BQ1685" s="119">
        <f t="shared" si="633"/>
        <v>2.6022877321573339E-3</v>
      </c>
      <c r="BR1685" s="119" t="str">
        <f t="shared" si="634"/>
        <v/>
      </c>
      <c r="BS1685" s="119" t="str">
        <f t="shared" si="635"/>
        <v/>
      </c>
      <c r="BT1685" s="140">
        <f t="shared" si="636"/>
        <v>0</v>
      </c>
      <c r="BU1685" s="119">
        <f t="shared" si="637"/>
        <v>2.6022877321573339E-3</v>
      </c>
      <c r="BV1685" s="119" t="str">
        <f t="shared" si="638"/>
        <v/>
      </c>
      <c r="BZ1685" s="136">
        <f t="shared" si="620"/>
        <v>10.643199999999872</v>
      </c>
      <c r="CA1685" s="119">
        <f t="shared" si="618"/>
        <v>0.15495740907838418</v>
      </c>
      <c r="CB1685" s="119">
        <f t="shared" si="619"/>
        <v>3.0702191656914457E-4</v>
      </c>
      <c r="CC1685" s="119" t="str">
        <f t="shared" si="639"/>
        <v/>
      </c>
      <c r="CD1685" s="121" t="str">
        <f t="shared" si="640"/>
        <v/>
      </c>
    </row>
    <row r="1686" spans="51:82" ht="20.100000000000001" customHeight="1" x14ac:dyDescent="0.25">
      <c r="AY1686" s="134">
        <v>1657</v>
      </c>
      <c r="AZ1686" s="119">
        <f t="shared" si="621"/>
        <v>4059.2943552013812</v>
      </c>
      <c r="BA1686" s="140">
        <f t="shared" si="622"/>
        <v>8.1730216870472839E-6</v>
      </c>
      <c r="BB1686" s="140">
        <f t="shared" si="623"/>
        <v>0.99570557421423467</v>
      </c>
      <c r="BC1686" s="119">
        <f t="shared" si="624"/>
        <v>8.1730216870472839E-6</v>
      </c>
      <c r="BD1686" s="119" t="str">
        <f t="shared" si="625"/>
        <v/>
      </c>
      <c r="BE1686" s="119" t="str">
        <f t="shared" si="626"/>
        <v/>
      </c>
      <c r="BF1686" s="119">
        <f t="shared" si="627"/>
        <v>0</v>
      </c>
      <c r="BG1686" s="119">
        <f t="shared" si="628"/>
        <v>8.1730216870472839E-6</v>
      </c>
      <c r="BH1686" s="119" t="str">
        <f t="shared" si="629"/>
        <v/>
      </c>
      <c r="BM1686" s="134">
        <v>1657</v>
      </c>
      <c r="BN1686" s="119">
        <f t="shared" si="630"/>
        <v>12.883673521029003</v>
      </c>
      <c r="BO1686" s="140">
        <f t="shared" si="631"/>
        <v>2.5750963609111836E-3</v>
      </c>
      <c r="BP1686" s="140">
        <f t="shared" si="632"/>
        <v>0.99570557421423467</v>
      </c>
      <c r="BQ1686" s="119">
        <f t="shared" si="633"/>
        <v>2.5750963609111836E-3</v>
      </c>
      <c r="BR1686" s="119" t="str">
        <f t="shared" si="634"/>
        <v/>
      </c>
      <c r="BS1686" s="119" t="str">
        <f t="shared" si="635"/>
        <v/>
      </c>
      <c r="BT1686" s="140">
        <f t="shared" si="636"/>
        <v>0</v>
      </c>
      <c r="BU1686" s="119">
        <f t="shared" si="637"/>
        <v>2.5750963609111836E-3</v>
      </c>
      <c r="BV1686" s="119" t="str">
        <f t="shared" si="638"/>
        <v/>
      </c>
      <c r="BZ1686" s="136">
        <f t="shared" si="620"/>
        <v>10.649599999999872</v>
      </c>
      <c r="CA1686" s="119">
        <f t="shared" si="618"/>
        <v>0.15465038716181503</v>
      </c>
      <c r="CB1686" s="119">
        <f t="shared" si="619"/>
        <v>3.0650115955416224E-4</v>
      </c>
      <c r="CC1686" s="119" t="str">
        <f t="shared" si="639"/>
        <v/>
      </c>
      <c r="CD1686" s="121" t="str">
        <f t="shared" si="640"/>
        <v/>
      </c>
    </row>
    <row r="1687" spans="51:82" ht="20.100000000000001" customHeight="1" x14ac:dyDescent="0.25">
      <c r="AY1687" s="134">
        <v>1658</v>
      </c>
      <c r="AZ1687" s="119">
        <f t="shared" si="621"/>
        <v>4065.4728854223877</v>
      </c>
      <c r="BA1687" s="140">
        <f t="shared" si="622"/>
        <v>8.0874921729410901E-6</v>
      </c>
      <c r="BB1687" s="140">
        <f t="shared" si="623"/>
        <v>0.99575580685608722</v>
      </c>
      <c r="BC1687" s="119">
        <f t="shared" si="624"/>
        <v>8.0874921729410901E-6</v>
      </c>
      <c r="BD1687" s="119" t="str">
        <f t="shared" si="625"/>
        <v/>
      </c>
      <c r="BE1687" s="119" t="str">
        <f t="shared" si="626"/>
        <v/>
      </c>
      <c r="BF1687" s="119">
        <f t="shared" si="627"/>
        <v>0</v>
      </c>
      <c r="BG1687" s="119">
        <f t="shared" si="628"/>
        <v>8.0874921729410901E-6</v>
      </c>
      <c r="BH1687" s="119" t="str">
        <f t="shared" si="629"/>
        <v/>
      </c>
      <c r="BM1687" s="134">
        <v>1658</v>
      </c>
      <c r="BN1687" s="119">
        <f t="shared" si="630"/>
        <v>12.903283374181257</v>
      </c>
      <c r="BO1687" s="140">
        <f t="shared" si="631"/>
        <v>2.5481483423008271E-3</v>
      </c>
      <c r="BP1687" s="140">
        <f t="shared" si="632"/>
        <v>0.99575580685608722</v>
      </c>
      <c r="BQ1687" s="119">
        <f t="shared" si="633"/>
        <v>2.5481483423008271E-3</v>
      </c>
      <c r="BR1687" s="119" t="str">
        <f t="shared" si="634"/>
        <v/>
      </c>
      <c r="BS1687" s="119" t="str">
        <f t="shared" si="635"/>
        <v/>
      </c>
      <c r="BT1687" s="140">
        <f t="shared" si="636"/>
        <v>0</v>
      </c>
      <c r="BU1687" s="119">
        <f t="shared" si="637"/>
        <v>2.5481483423008271E-3</v>
      </c>
      <c r="BV1687" s="119" t="str">
        <f t="shared" si="638"/>
        <v/>
      </c>
      <c r="BZ1687" s="136">
        <f t="shared" si="620"/>
        <v>10.655999999999871</v>
      </c>
      <c r="CA1687" s="119">
        <f t="shared" ref="CA1687:CA1750" si="641">_xlfn.CHISQ.DIST.RT(BZ1687,7)</f>
        <v>0.15434388600226087</v>
      </c>
      <c r="CB1687" s="119">
        <f t="shared" ref="CB1687:CB1750" si="642">CA1687-CA1688</f>
        <v>3.0598100972337172E-4</v>
      </c>
      <c r="CC1687" s="119" t="str">
        <f t="shared" si="639"/>
        <v/>
      </c>
      <c r="CD1687" s="121" t="str">
        <f t="shared" si="640"/>
        <v/>
      </c>
    </row>
    <row r="1688" spans="51:82" ht="20.100000000000001" customHeight="1" x14ac:dyDescent="0.25">
      <c r="AY1688" s="134">
        <v>1659</v>
      </c>
      <c r="AZ1688" s="119">
        <f t="shared" si="621"/>
        <v>4071.6514156433941</v>
      </c>
      <c r="BA1688" s="140">
        <f t="shared" si="622"/>
        <v>8.0027296683842456E-6</v>
      </c>
      <c r="BB1688" s="140">
        <f t="shared" si="623"/>
        <v>0.99580551342350254</v>
      </c>
      <c r="BC1688" s="119">
        <f t="shared" si="624"/>
        <v>8.0027296683842456E-6</v>
      </c>
      <c r="BD1688" s="119" t="str">
        <f t="shared" si="625"/>
        <v/>
      </c>
      <c r="BE1688" s="119" t="str">
        <f t="shared" si="626"/>
        <v/>
      </c>
      <c r="BF1688" s="119">
        <f t="shared" si="627"/>
        <v>0</v>
      </c>
      <c r="BG1688" s="119">
        <f t="shared" si="628"/>
        <v>8.0027296683842456E-6</v>
      </c>
      <c r="BH1688" s="119" t="str">
        <f t="shared" si="629"/>
        <v/>
      </c>
      <c r="BM1688" s="134">
        <v>1659</v>
      </c>
      <c r="BN1688" s="119">
        <f t="shared" si="630"/>
        <v>12.92289322733351</v>
      </c>
      <c r="BO1688" s="140">
        <f t="shared" si="631"/>
        <v>2.5214419874930293E-3</v>
      </c>
      <c r="BP1688" s="140">
        <f t="shared" si="632"/>
        <v>0.99580551342350265</v>
      </c>
      <c r="BQ1688" s="119">
        <f t="shared" si="633"/>
        <v>2.5214419874930293E-3</v>
      </c>
      <c r="BR1688" s="119" t="str">
        <f t="shared" si="634"/>
        <v/>
      </c>
      <c r="BS1688" s="119" t="str">
        <f t="shared" si="635"/>
        <v/>
      </c>
      <c r="BT1688" s="140">
        <f t="shared" si="636"/>
        <v>0</v>
      </c>
      <c r="BU1688" s="119">
        <f t="shared" si="637"/>
        <v>2.5214419874930293E-3</v>
      </c>
      <c r="BV1688" s="119" t="str">
        <f t="shared" si="638"/>
        <v/>
      </c>
      <c r="BZ1688" s="136">
        <f t="shared" si="620"/>
        <v>10.66239999999987</v>
      </c>
      <c r="CA1688" s="119">
        <f t="shared" si="641"/>
        <v>0.1540379049925375</v>
      </c>
      <c r="CB1688" s="119">
        <f t="shared" si="642"/>
        <v>3.0546146731566526E-4</v>
      </c>
      <c r="CC1688" s="119" t="str">
        <f t="shared" si="639"/>
        <v/>
      </c>
      <c r="CD1688" s="121" t="str">
        <f t="shared" si="640"/>
        <v/>
      </c>
    </row>
    <row r="1689" spans="51:82" ht="20.100000000000001" customHeight="1" x14ac:dyDescent="0.25">
      <c r="AY1689" s="134">
        <v>1660</v>
      </c>
      <c r="AZ1689" s="119">
        <f t="shared" si="621"/>
        <v>4077.8299458644005</v>
      </c>
      <c r="BA1689" s="140">
        <f t="shared" si="622"/>
        <v>7.9187288327514915E-6</v>
      </c>
      <c r="BB1689" s="140">
        <f t="shared" si="623"/>
        <v>0.99585469863896392</v>
      </c>
      <c r="BC1689" s="119">
        <f t="shared" si="624"/>
        <v>7.9187288327514915E-6</v>
      </c>
      <c r="BD1689" s="119" t="str">
        <f t="shared" si="625"/>
        <v/>
      </c>
      <c r="BE1689" s="119" t="str">
        <f t="shared" si="626"/>
        <v/>
      </c>
      <c r="BF1689" s="119">
        <f t="shared" si="627"/>
        <v>0</v>
      </c>
      <c r="BG1689" s="119">
        <f t="shared" si="628"/>
        <v>7.9187288327514915E-6</v>
      </c>
      <c r="BH1689" s="119" t="str">
        <f t="shared" si="629"/>
        <v/>
      </c>
      <c r="BM1689" s="134">
        <v>1660</v>
      </c>
      <c r="BN1689" s="119">
        <f t="shared" si="630"/>
        <v>12.942503080485757</v>
      </c>
      <c r="BO1689" s="140">
        <f t="shared" si="631"/>
        <v>2.49497561380236E-3</v>
      </c>
      <c r="BP1689" s="140">
        <f t="shared" si="632"/>
        <v>0.99585469863896392</v>
      </c>
      <c r="BQ1689" s="119">
        <f t="shared" si="633"/>
        <v>2.49497561380236E-3</v>
      </c>
      <c r="BR1689" s="119" t="str">
        <f t="shared" si="634"/>
        <v/>
      </c>
      <c r="BS1689" s="119" t="str">
        <f t="shared" si="635"/>
        <v/>
      </c>
      <c r="BT1689" s="140">
        <f t="shared" si="636"/>
        <v>0</v>
      </c>
      <c r="BU1689" s="119">
        <f t="shared" si="637"/>
        <v>2.49497561380236E-3</v>
      </c>
      <c r="BV1689" s="119" t="str">
        <f t="shared" si="638"/>
        <v/>
      </c>
      <c r="BZ1689" s="136">
        <f t="shared" ref="BZ1689:BZ1752" si="643">BZ1688+$CC$19</f>
        <v>10.668799999999869</v>
      </c>
      <c r="CA1689" s="119">
        <f t="shared" si="641"/>
        <v>0.15373244352522183</v>
      </c>
      <c r="CB1689" s="119">
        <f t="shared" si="642"/>
        <v>3.0494253256482806E-4</v>
      </c>
      <c r="CC1689" s="119" t="str">
        <f t="shared" si="639"/>
        <v/>
      </c>
      <c r="CD1689" s="121" t="str">
        <f t="shared" si="640"/>
        <v/>
      </c>
    </row>
    <row r="1690" spans="51:82" ht="20.100000000000001" customHeight="1" x14ac:dyDescent="0.25">
      <c r="AY1690" s="134">
        <v>1661</v>
      </c>
      <c r="AZ1690" s="119">
        <f t="shared" si="621"/>
        <v>4084.008476085407</v>
      </c>
      <c r="BA1690" s="140">
        <f t="shared" si="622"/>
        <v>7.8354843450653656E-6</v>
      </c>
      <c r="BB1690" s="140">
        <f t="shared" si="623"/>
        <v>0.99590336719201766</v>
      </c>
      <c r="BC1690" s="119">
        <f t="shared" si="624"/>
        <v>7.8354843450653656E-6</v>
      </c>
      <c r="BD1690" s="119" t="str">
        <f t="shared" si="625"/>
        <v/>
      </c>
      <c r="BE1690" s="119" t="str">
        <f t="shared" si="626"/>
        <v/>
      </c>
      <c r="BF1690" s="119">
        <f t="shared" si="627"/>
        <v>0</v>
      </c>
      <c r="BG1690" s="119">
        <f t="shared" si="628"/>
        <v>7.8354843450653656E-6</v>
      </c>
      <c r="BH1690" s="119" t="str">
        <f t="shared" si="629"/>
        <v/>
      </c>
      <c r="BM1690" s="134">
        <v>1661</v>
      </c>
      <c r="BN1690" s="119">
        <f t="shared" si="630"/>
        <v>12.962112933638011</v>
      </c>
      <c r="BO1690" s="140">
        <f t="shared" si="631"/>
        <v>2.4687475447338256E-3</v>
      </c>
      <c r="BP1690" s="140">
        <f t="shared" si="632"/>
        <v>0.99590336719201766</v>
      </c>
      <c r="BQ1690" s="119">
        <f t="shared" si="633"/>
        <v>2.4687475447338256E-3</v>
      </c>
      <c r="BR1690" s="119" t="str">
        <f t="shared" si="634"/>
        <v/>
      </c>
      <c r="BS1690" s="119" t="str">
        <f t="shared" si="635"/>
        <v/>
      </c>
      <c r="BT1690" s="140">
        <f t="shared" si="636"/>
        <v>0</v>
      </c>
      <c r="BU1690" s="119">
        <f t="shared" si="637"/>
        <v>2.4687475447338256E-3</v>
      </c>
      <c r="BV1690" s="119" t="str">
        <f t="shared" si="638"/>
        <v/>
      </c>
      <c r="BZ1690" s="136">
        <f t="shared" si="643"/>
        <v>10.675199999999869</v>
      </c>
      <c r="CA1690" s="119">
        <f t="shared" si="641"/>
        <v>0.15342750099265701</v>
      </c>
      <c r="CB1690" s="119">
        <f t="shared" si="642"/>
        <v>3.0442420570062079E-4</v>
      </c>
      <c r="CC1690" s="119" t="str">
        <f t="shared" si="639"/>
        <v/>
      </c>
      <c r="CD1690" s="121" t="str">
        <f t="shared" si="640"/>
        <v/>
      </c>
    </row>
    <row r="1691" spans="51:82" ht="20.100000000000001" customHeight="1" x14ac:dyDescent="0.25">
      <c r="AY1691" s="134">
        <v>1662</v>
      </c>
      <c r="AZ1691" s="119">
        <f t="shared" si="621"/>
        <v>4090.1870063064152</v>
      </c>
      <c r="BA1691" s="140">
        <f t="shared" si="622"/>
        <v>7.7529909041287051E-6</v>
      </c>
      <c r="BB1691" s="140">
        <f t="shared" si="623"/>
        <v>0.99595152373939533</v>
      </c>
      <c r="BC1691" s="119">
        <f t="shared" si="624"/>
        <v>7.7529909041287051E-6</v>
      </c>
      <c r="BD1691" s="119" t="str">
        <f t="shared" si="625"/>
        <v/>
      </c>
      <c r="BE1691" s="119" t="str">
        <f t="shared" si="626"/>
        <v/>
      </c>
      <c r="BF1691" s="119">
        <f t="shared" si="627"/>
        <v>0</v>
      </c>
      <c r="BG1691" s="119">
        <f t="shared" si="628"/>
        <v>7.7529909041287051E-6</v>
      </c>
      <c r="BH1691" s="119" t="str">
        <f t="shared" si="629"/>
        <v/>
      </c>
      <c r="BM1691" s="134">
        <v>1662</v>
      </c>
      <c r="BN1691" s="119">
        <f t="shared" si="630"/>
        <v>12.981722786790264</v>
      </c>
      <c r="BO1691" s="140">
        <f t="shared" si="631"/>
        <v>2.4427561100247171E-3</v>
      </c>
      <c r="BP1691" s="140">
        <f t="shared" si="632"/>
        <v>0.99595152373939533</v>
      </c>
      <c r="BQ1691" s="119">
        <f t="shared" si="633"/>
        <v>2.4427561100247171E-3</v>
      </c>
      <c r="BR1691" s="119" t="str">
        <f t="shared" si="634"/>
        <v/>
      </c>
      <c r="BS1691" s="119" t="str">
        <f t="shared" si="635"/>
        <v/>
      </c>
      <c r="BT1691" s="140">
        <f t="shared" si="636"/>
        <v>0</v>
      </c>
      <c r="BU1691" s="119">
        <f t="shared" si="637"/>
        <v>2.4427561100247171E-3</v>
      </c>
      <c r="BV1691" s="119" t="str">
        <f t="shared" si="638"/>
        <v/>
      </c>
      <c r="BZ1691" s="136">
        <f t="shared" si="643"/>
        <v>10.681599999999868</v>
      </c>
      <c r="CA1691" s="119">
        <f t="shared" si="641"/>
        <v>0.15312307678695639</v>
      </c>
      <c r="CB1691" s="119">
        <f t="shared" si="642"/>
        <v>3.0390648694875178E-4</v>
      </c>
      <c r="CC1691" s="119" t="str">
        <f t="shared" si="639"/>
        <v/>
      </c>
      <c r="CD1691" s="121" t="str">
        <f t="shared" si="640"/>
        <v/>
      </c>
    </row>
    <row r="1692" spans="51:82" ht="20.100000000000001" customHeight="1" x14ac:dyDescent="0.25">
      <c r="AY1692" s="134">
        <v>1663</v>
      </c>
      <c r="AZ1692" s="119">
        <f t="shared" si="621"/>
        <v>4096.3655365274217</v>
      </c>
      <c r="BA1692" s="140">
        <f t="shared" si="622"/>
        <v>7.6712432286542652E-6</v>
      </c>
      <c r="BB1692" s="140">
        <f t="shared" si="623"/>
        <v>0.99599917290513651</v>
      </c>
      <c r="BC1692" s="119">
        <f t="shared" si="624"/>
        <v>7.6712432286542652E-6</v>
      </c>
      <c r="BD1692" s="119" t="str">
        <f t="shared" si="625"/>
        <v/>
      </c>
      <c r="BE1692" s="119" t="str">
        <f t="shared" si="626"/>
        <v/>
      </c>
      <c r="BF1692" s="119">
        <f t="shared" si="627"/>
        <v>0</v>
      </c>
      <c r="BG1692" s="119">
        <f t="shared" si="628"/>
        <v>7.6712432286542652E-6</v>
      </c>
      <c r="BH1692" s="119" t="str">
        <f t="shared" si="629"/>
        <v/>
      </c>
      <c r="BM1692" s="134">
        <v>1663</v>
      </c>
      <c r="BN1692" s="119">
        <f t="shared" si="630"/>
        <v>13.001332639942511</v>
      </c>
      <c r="BO1692" s="140">
        <f t="shared" si="631"/>
        <v>2.4169996456853693E-3</v>
      </c>
      <c r="BP1692" s="140">
        <f t="shared" si="632"/>
        <v>0.99599917290513651</v>
      </c>
      <c r="BQ1692" s="119">
        <f t="shared" si="633"/>
        <v>2.4169996456853693E-3</v>
      </c>
      <c r="BR1692" s="119" t="str">
        <f t="shared" si="634"/>
        <v/>
      </c>
      <c r="BS1692" s="119" t="str">
        <f t="shared" si="635"/>
        <v/>
      </c>
      <c r="BT1692" s="140">
        <f t="shared" si="636"/>
        <v>0</v>
      </c>
      <c r="BU1692" s="119">
        <f t="shared" si="637"/>
        <v>2.4169996456853693E-3</v>
      </c>
      <c r="BV1692" s="119" t="str">
        <f t="shared" si="638"/>
        <v/>
      </c>
      <c r="BZ1692" s="136">
        <f t="shared" si="643"/>
        <v>10.687999999999867</v>
      </c>
      <c r="CA1692" s="119">
        <f t="shared" si="641"/>
        <v>0.15281917030000763</v>
      </c>
      <c r="CB1692" s="119">
        <f t="shared" si="642"/>
        <v>3.0338937652987785E-4</v>
      </c>
      <c r="CC1692" s="119" t="str">
        <f t="shared" si="639"/>
        <v/>
      </c>
      <c r="CD1692" s="121" t="str">
        <f t="shared" si="640"/>
        <v/>
      </c>
    </row>
    <row r="1693" spans="51:82" ht="20.100000000000001" customHeight="1" x14ac:dyDescent="0.25">
      <c r="AY1693" s="134">
        <v>1664</v>
      </c>
      <c r="AZ1693" s="119">
        <f t="shared" ref="AZ1693:AZ1756" si="644">$AZ$23+(AY1693*$AZ$26)</f>
        <v>4102.5440667484281</v>
      </c>
      <c r="BA1693" s="140">
        <f t="shared" ref="BA1693:BA1756" si="645">_xlfn.NORM.DIST($AZ1693,$AZ$20,$AZ$21,0)</f>
        <v>7.5902360573911831E-6</v>
      </c>
      <c r="BB1693" s="140">
        <f t="shared" ref="BB1693:BB1756" si="646">_xlfn.NORM.DIST($AZ1693,$AZ$20,$AZ$21,1)</f>
        <v>0.99604631928071174</v>
      </c>
      <c r="BC1693" s="119">
        <f t="shared" ref="BC1693:BC1756" si="647">IF(OR(BB1693&lt;$BD$25,BB1693&gt;$BD$26),BA1693,"")</f>
        <v>7.5902360573911831E-6</v>
      </c>
      <c r="BD1693" s="119" t="str">
        <f t="shared" ref="BD1693:BD1756" si="648">IF(AND(BB1693&gt;$BD$25,BB1693&lt;$BD$26),BA1693,"")</f>
        <v/>
      </c>
      <c r="BE1693" s="119" t="str">
        <f t="shared" ref="BE1693:BE1756" si="649">IF(BA1693=MAX($BA$29:$BA$2029),BA1693,"")</f>
        <v/>
      </c>
      <c r="BF1693" s="119">
        <f t="shared" ref="BF1693:BF1756" si="650">_xlfn.NORM.DIST(AZ1693,$BD$21,$BD$22,0)</f>
        <v>0</v>
      </c>
      <c r="BG1693" s="119">
        <f t="shared" ref="BG1693:BG1756" si="651">IF(BF1693=MAX($BF$29:$BF$2029),BA1693,"")</f>
        <v>7.5902360573911831E-6</v>
      </c>
      <c r="BH1693" s="119" t="str">
        <f t="shared" ref="BH1693:BH1756" si="652">IF(BG1693=MIN($BG$29:$BG$2029),BG1693,"")</f>
        <v/>
      </c>
      <c r="BM1693" s="134">
        <v>1664</v>
      </c>
      <c r="BN1693" s="119">
        <f t="shared" ref="BN1693:BN1756" si="653">$BN$23+(BM1693*$BN$26)</f>
        <v>13.020942493094765</v>
      </c>
      <c r="BO1693" s="140">
        <f t="shared" ref="BO1693:BO1756" si="654">_xlfn.NORM.DIST(BN1693,BN$20,BN$21,0)</f>
        <v>2.391476494039035E-3</v>
      </c>
      <c r="BP1693" s="140">
        <f t="shared" ref="BP1693:BP1756" si="655">_xlfn.NORM.DIST(BN1693,BN$20,BN$21,1)</f>
        <v>0.99604631928071174</v>
      </c>
      <c r="BQ1693" s="119">
        <f t="shared" ref="BQ1693:BQ1756" si="656">IF(OR(BP1693&lt;$BR$25,BP1693&gt;$BR$26),BO1693,"")</f>
        <v>2.391476494039035E-3</v>
      </c>
      <c r="BR1693" s="119" t="str">
        <f t="shared" ref="BR1693:BR1756" si="657">IF(AND(BP1693&gt;$BR$25,BP1693&lt;$BR$26),BO1693,"")</f>
        <v/>
      </c>
      <c r="BS1693" s="119" t="str">
        <f t="shared" ref="BS1693:BS1756" si="658">IF(BO1693=MAX($BO$29:$BO$2029),BO1693,"")</f>
        <v/>
      </c>
      <c r="BT1693" s="140">
        <f t="shared" ref="BT1693:BT1756" si="659">_xlfn.NORM.DIST(BN1693,$BR$21,$BR$22,0)</f>
        <v>0</v>
      </c>
      <c r="BU1693" s="119">
        <f t="shared" ref="BU1693:BU1756" si="660">IF(BT1693=MAX($BT$29:$BT$2029),BO1693,"")</f>
        <v>2.391476494039035E-3</v>
      </c>
      <c r="BV1693" s="119" t="str">
        <f t="shared" ref="BV1693:BV1756" si="661">IF(BU1693=MIN($BU$29:$BU$2029),BU1693,"")</f>
        <v/>
      </c>
      <c r="BZ1693" s="136">
        <f t="shared" si="643"/>
        <v>10.694399999999867</v>
      </c>
      <c r="CA1693" s="119">
        <f t="shared" si="641"/>
        <v>0.15251578092347776</v>
      </c>
      <c r="CB1693" s="119">
        <f t="shared" si="642"/>
        <v>3.0287287466146395E-4</v>
      </c>
      <c r="CC1693" s="119" t="str">
        <f t="shared" si="639"/>
        <v/>
      </c>
      <c r="CD1693" s="121" t="str">
        <f t="shared" si="640"/>
        <v/>
      </c>
    </row>
    <row r="1694" spans="51:82" ht="20.100000000000001" customHeight="1" x14ac:dyDescent="0.25">
      <c r="AY1694" s="134">
        <v>1665</v>
      </c>
      <c r="AZ1694" s="119">
        <f t="shared" si="644"/>
        <v>4108.7225969694346</v>
      </c>
      <c r="BA1694" s="140">
        <f t="shared" si="645"/>
        <v>7.5099641492487841E-6</v>
      </c>
      <c r="BB1694" s="140">
        <f t="shared" si="646"/>
        <v>0.99609296742514719</v>
      </c>
      <c r="BC1694" s="119">
        <f t="shared" si="647"/>
        <v>7.5099641492487841E-6</v>
      </c>
      <c r="BD1694" s="119" t="str">
        <f t="shared" si="648"/>
        <v/>
      </c>
      <c r="BE1694" s="119" t="str">
        <f t="shared" si="649"/>
        <v/>
      </c>
      <c r="BF1694" s="119">
        <f t="shared" si="650"/>
        <v>0</v>
      </c>
      <c r="BG1694" s="119">
        <f t="shared" si="651"/>
        <v>7.5099641492487841E-6</v>
      </c>
      <c r="BH1694" s="119" t="str">
        <f t="shared" si="652"/>
        <v/>
      </c>
      <c r="BM1694" s="134">
        <v>1665</v>
      </c>
      <c r="BN1694" s="119">
        <f t="shared" si="653"/>
        <v>13.040552346247019</v>
      </c>
      <c r="BO1694" s="140">
        <f t="shared" si="654"/>
        <v>2.366185003760902E-3</v>
      </c>
      <c r="BP1694" s="140">
        <f t="shared" si="655"/>
        <v>0.99609296742514719</v>
      </c>
      <c r="BQ1694" s="119">
        <f t="shared" si="656"/>
        <v>2.366185003760902E-3</v>
      </c>
      <c r="BR1694" s="119" t="str">
        <f t="shared" si="657"/>
        <v/>
      </c>
      <c r="BS1694" s="119" t="str">
        <f t="shared" si="658"/>
        <v/>
      </c>
      <c r="BT1694" s="140">
        <f t="shared" si="659"/>
        <v>0</v>
      </c>
      <c r="BU1694" s="119">
        <f t="shared" si="660"/>
        <v>2.366185003760902E-3</v>
      </c>
      <c r="BV1694" s="119" t="str">
        <f t="shared" si="661"/>
        <v/>
      </c>
      <c r="BZ1694" s="136">
        <f t="shared" si="643"/>
        <v>10.700799999999866</v>
      </c>
      <c r="CA1694" s="119">
        <f t="shared" si="641"/>
        <v>0.15221290804881629</v>
      </c>
      <c r="CB1694" s="119">
        <f t="shared" si="642"/>
        <v>3.0235698155572921E-4</v>
      </c>
      <c r="CC1694" s="119" t="str">
        <f t="shared" si="639"/>
        <v/>
      </c>
      <c r="CD1694" s="121" t="str">
        <f t="shared" si="640"/>
        <v/>
      </c>
    </row>
    <row r="1695" spans="51:82" ht="20.100000000000001" customHeight="1" x14ac:dyDescent="0.25">
      <c r="AY1695" s="134">
        <v>1666</v>
      </c>
      <c r="AZ1695" s="119">
        <f t="shared" si="644"/>
        <v>4114.901127190441</v>
      </c>
      <c r="BA1695" s="140">
        <f t="shared" si="645"/>
        <v>7.4304222834172837E-6</v>
      </c>
      <c r="BB1695" s="140">
        <f t="shared" si="646"/>
        <v>0.99613912186514941</v>
      </c>
      <c r="BC1695" s="119">
        <f t="shared" si="647"/>
        <v>7.4304222834172837E-6</v>
      </c>
      <c r="BD1695" s="119" t="str">
        <f t="shared" si="648"/>
        <v/>
      </c>
      <c r="BE1695" s="119" t="str">
        <f t="shared" si="649"/>
        <v/>
      </c>
      <c r="BF1695" s="119">
        <f t="shared" si="650"/>
        <v>0</v>
      </c>
      <c r="BG1695" s="119">
        <f t="shared" si="651"/>
        <v>7.4304222834172837E-6</v>
      </c>
      <c r="BH1695" s="119" t="str">
        <f t="shared" si="652"/>
        <v/>
      </c>
      <c r="BM1695" s="134">
        <v>1666</v>
      </c>
      <c r="BN1695" s="119">
        <f t="shared" si="653"/>
        <v>13.060162199399265</v>
      </c>
      <c r="BO1695" s="140">
        <f t="shared" si="654"/>
        <v>2.3411235299161223E-3</v>
      </c>
      <c r="BP1695" s="140">
        <f t="shared" si="655"/>
        <v>0.99613912186514941</v>
      </c>
      <c r="BQ1695" s="119">
        <f t="shared" si="656"/>
        <v>2.3411235299161223E-3</v>
      </c>
      <c r="BR1695" s="119" t="str">
        <f t="shared" si="657"/>
        <v/>
      </c>
      <c r="BS1695" s="119" t="str">
        <f t="shared" si="658"/>
        <v/>
      </c>
      <c r="BT1695" s="140">
        <f t="shared" si="659"/>
        <v>0</v>
      </c>
      <c r="BU1695" s="119">
        <f t="shared" si="660"/>
        <v>2.3411235299161223E-3</v>
      </c>
      <c r="BV1695" s="119" t="str">
        <f t="shared" si="661"/>
        <v/>
      </c>
      <c r="BZ1695" s="136">
        <f t="shared" si="643"/>
        <v>10.707199999999865</v>
      </c>
      <c r="CA1695" s="119">
        <f t="shared" si="641"/>
        <v>0.15191055106726056</v>
      </c>
      <c r="CB1695" s="119">
        <f t="shared" si="642"/>
        <v>3.0184169742120126E-4</v>
      </c>
      <c r="CC1695" s="119" t="str">
        <f t="shared" si="639"/>
        <v/>
      </c>
      <c r="CD1695" s="121" t="str">
        <f t="shared" si="640"/>
        <v/>
      </c>
    </row>
    <row r="1696" spans="51:82" ht="20.100000000000001" customHeight="1" x14ac:dyDescent="0.25">
      <c r="AY1696" s="134">
        <v>1667</v>
      </c>
      <c r="AZ1696" s="119">
        <f t="shared" si="644"/>
        <v>4121.0796574114474</v>
      </c>
      <c r="BA1696" s="140">
        <f t="shared" si="645"/>
        <v>7.351605259485658E-6</v>
      </c>
      <c r="BB1696" s="140">
        <f t="shared" si="646"/>
        <v>0.99618478709523084</v>
      </c>
      <c r="BC1696" s="119">
        <f t="shared" si="647"/>
        <v>7.351605259485658E-6</v>
      </c>
      <c r="BD1696" s="119" t="str">
        <f t="shared" si="648"/>
        <v/>
      </c>
      <c r="BE1696" s="119" t="str">
        <f t="shared" si="649"/>
        <v/>
      </c>
      <c r="BF1696" s="119">
        <f t="shared" si="650"/>
        <v>0</v>
      </c>
      <c r="BG1696" s="119">
        <f t="shared" si="651"/>
        <v>7.351605259485658E-6</v>
      </c>
      <c r="BH1696" s="119" t="str">
        <f t="shared" si="652"/>
        <v/>
      </c>
      <c r="BM1696" s="134">
        <v>1667</v>
      </c>
      <c r="BN1696" s="119">
        <f t="shared" si="653"/>
        <v>13.079772052551519</v>
      </c>
      <c r="BO1696" s="140">
        <f t="shared" si="654"/>
        <v>2.316290433996916E-3</v>
      </c>
      <c r="BP1696" s="140">
        <f t="shared" si="655"/>
        <v>0.99618478709523084</v>
      </c>
      <c r="BQ1696" s="119">
        <f t="shared" si="656"/>
        <v>2.316290433996916E-3</v>
      </c>
      <c r="BR1696" s="119" t="str">
        <f t="shared" si="657"/>
        <v/>
      </c>
      <c r="BS1696" s="119" t="str">
        <f t="shared" si="658"/>
        <v/>
      </c>
      <c r="BT1696" s="140">
        <f t="shared" si="659"/>
        <v>0</v>
      </c>
      <c r="BU1696" s="119">
        <f t="shared" si="660"/>
        <v>2.316290433996916E-3</v>
      </c>
      <c r="BV1696" s="119" t="str">
        <f t="shared" si="661"/>
        <v/>
      </c>
      <c r="BZ1696" s="136">
        <f t="shared" si="643"/>
        <v>10.713599999999865</v>
      </c>
      <c r="CA1696" s="119">
        <f t="shared" si="641"/>
        <v>0.15160870936983936</v>
      </c>
      <c r="CB1696" s="119">
        <f t="shared" si="642"/>
        <v>3.0132702246207788E-4</v>
      </c>
      <c r="CC1696" s="119" t="str">
        <f t="shared" si="639"/>
        <v/>
      </c>
      <c r="CD1696" s="121" t="str">
        <f t="shared" si="640"/>
        <v/>
      </c>
    </row>
    <row r="1697" spans="51:82" ht="20.100000000000001" customHeight="1" x14ac:dyDescent="0.25">
      <c r="AY1697" s="134">
        <v>1668</v>
      </c>
      <c r="AZ1697" s="119">
        <f t="shared" si="644"/>
        <v>4127.2581876324539</v>
      </c>
      <c r="BA1697" s="140">
        <f t="shared" si="645"/>
        <v>7.2735078975566854E-6</v>
      </c>
      <c r="BB1697" s="140">
        <f t="shared" si="646"/>
        <v>0.99622996757783644</v>
      </c>
      <c r="BC1697" s="119">
        <f t="shared" si="647"/>
        <v>7.2735078975566854E-6</v>
      </c>
      <c r="BD1697" s="119" t="str">
        <f t="shared" si="648"/>
        <v/>
      </c>
      <c r="BE1697" s="119" t="str">
        <f t="shared" si="649"/>
        <v/>
      </c>
      <c r="BF1697" s="119">
        <f t="shared" si="650"/>
        <v>0</v>
      </c>
      <c r="BG1697" s="119">
        <f t="shared" si="651"/>
        <v>7.2735078975566854E-6</v>
      </c>
      <c r="BH1697" s="119" t="str">
        <f t="shared" si="652"/>
        <v/>
      </c>
      <c r="BM1697" s="134">
        <v>1668</v>
      </c>
      <c r="BN1697" s="119">
        <f t="shared" si="653"/>
        <v>13.099381905703765</v>
      </c>
      <c r="BO1697" s="140">
        <f t="shared" si="654"/>
        <v>2.2916840839588715E-3</v>
      </c>
      <c r="BP1697" s="140">
        <f t="shared" si="655"/>
        <v>0.99622996757783644</v>
      </c>
      <c r="BQ1697" s="119">
        <f t="shared" si="656"/>
        <v>2.2916840839588715E-3</v>
      </c>
      <c r="BR1697" s="119" t="str">
        <f t="shared" si="657"/>
        <v/>
      </c>
      <c r="BS1697" s="119" t="str">
        <f t="shared" si="658"/>
        <v/>
      </c>
      <c r="BT1697" s="140">
        <f t="shared" si="659"/>
        <v>0</v>
      </c>
      <c r="BU1697" s="119">
        <f t="shared" si="660"/>
        <v>2.2916840839588715E-3</v>
      </c>
      <c r="BV1697" s="119" t="str">
        <f t="shared" si="661"/>
        <v/>
      </c>
      <c r="BZ1697" s="136">
        <f t="shared" si="643"/>
        <v>10.719999999999864</v>
      </c>
      <c r="CA1697" s="119">
        <f t="shared" si="641"/>
        <v>0.15130738234737728</v>
      </c>
      <c r="CB1697" s="119">
        <f t="shared" si="642"/>
        <v>3.0081295687842124E-4</v>
      </c>
      <c r="CC1697" s="119" t="str">
        <f t="shared" si="639"/>
        <v/>
      </c>
      <c r="CD1697" s="121" t="str">
        <f t="shared" si="640"/>
        <v/>
      </c>
    </row>
    <row r="1698" spans="51:82" ht="20.100000000000001" customHeight="1" x14ac:dyDescent="0.25">
      <c r="AY1698" s="134">
        <v>1669</v>
      </c>
      <c r="AZ1698" s="119">
        <f t="shared" si="644"/>
        <v>4133.4367178534603</v>
      </c>
      <c r="BA1698" s="140">
        <f t="shared" si="645"/>
        <v>7.1961250383590767E-6</v>
      </c>
      <c r="BB1698" s="140">
        <f t="shared" si="646"/>
        <v>0.99627466774347062</v>
      </c>
      <c r="BC1698" s="119">
        <f t="shared" si="647"/>
        <v>7.1961250383590767E-6</v>
      </c>
      <c r="BD1698" s="119" t="str">
        <f t="shared" si="648"/>
        <v/>
      </c>
      <c r="BE1698" s="119" t="str">
        <f t="shared" si="649"/>
        <v/>
      </c>
      <c r="BF1698" s="119">
        <f t="shared" si="650"/>
        <v>0</v>
      </c>
      <c r="BG1698" s="119">
        <f t="shared" si="651"/>
        <v>7.1961250383590767E-6</v>
      </c>
      <c r="BH1698" s="119" t="str">
        <f t="shared" si="652"/>
        <v/>
      </c>
      <c r="BM1698" s="134">
        <v>1669</v>
      </c>
      <c r="BN1698" s="119">
        <f t="shared" si="653"/>
        <v>13.118991758856019</v>
      </c>
      <c r="BO1698" s="140">
        <f t="shared" si="654"/>
        <v>2.2673028542562136E-3</v>
      </c>
      <c r="BP1698" s="140">
        <f t="shared" si="655"/>
        <v>0.99627466774347062</v>
      </c>
      <c r="BQ1698" s="119">
        <f t="shared" si="656"/>
        <v>2.2673028542562136E-3</v>
      </c>
      <c r="BR1698" s="119" t="str">
        <f t="shared" si="657"/>
        <v/>
      </c>
      <c r="BS1698" s="119" t="str">
        <f t="shared" si="658"/>
        <v/>
      </c>
      <c r="BT1698" s="140">
        <f t="shared" si="659"/>
        <v>0</v>
      </c>
      <c r="BU1698" s="119">
        <f t="shared" si="660"/>
        <v>2.2673028542562136E-3</v>
      </c>
      <c r="BV1698" s="119" t="str">
        <f t="shared" si="661"/>
        <v/>
      </c>
      <c r="BZ1698" s="136">
        <f t="shared" si="643"/>
        <v>10.726399999999863</v>
      </c>
      <c r="CA1698" s="119">
        <f t="shared" si="641"/>
        <v>0.15100656939049886</v>
      </c>
      <c r="CB1698" s="119">
        <f t="shared" si="642"/>
        <v>3.002995008660192E-4</v>
      </c>
      <c r="CC1698" s="119" t="str">
        <f t="shared" si="639"/>
        <v/>
      </c>
      <c r="CD1698" s="121" t="str">
        <f t="shared" si="640"/>
        <v/>
      </c>
    </row>
    <row r="1699" spans="51:82" ht="20.100000000000001" customHeight="1" x14ac:dyDescent="0.25">
      <c r="AY1699" s="134">
        <v>1670</v>
      </c>
      <c r="AZ1699" s="119">
        <f t="shared" si="644"/>
        <v>4139.6152480744686</v>
      </c>
      <c r="BA1699" s="140">
        <f t="shared" si="645"/>
        <v>7.1194515433567502E-6</v>
      </c>
      <c r="BB1699" s="140">
        <f t="shared" si="646"/>
        <v>0.99631889199082502</v>
      </c>
      <c r="BC1699" s="119">
        <f t="shared" si="647"/>
        <v>7.1194515433567502E-6</v>
      </c>
      <c r="BD1699" s="119" t="str">
        <f t="shared" si="648"/>
        <v/>
      </c>
      <c r="BE1699" s="119" t="str">
        <f t="shared" si="649"/>
        <v/>
      </c>
      <c r="BF1699" s="119">
        <f t="shared" si="650"/>
        <v>0</v>
      </c>
      <c r="BG1699" s="119">
        <f t="shared" si="651"/>
        <v>7.1194515433567502E-6</v>
      </c>
      <c r="BH1699" s="119" t="str">
        <f t="shared" si="652"/>
        <v/>
      </c>
      <c r="BM1699" s="134">
        <v>1670</v>
      </c>
      <c r="BN1699" s="119">
        <f t="shared" si="653"/>
        <v>13.138601612008273</v>
      </c>
      <c r="BO1699" s="140">
        <f t="shared" si="654"/>
        <v>2.2431451258763048E-3</v>
      </c>
      <c r="BP1699" s="140">
        <f t="shared" si="655"/>
        <v>0.99631889199082502</v>
      </c>
      <c r="BQ1699" s="119">
        <f t="shared" si="656"/>
        <v>2.2431451258763048E-3</v>
      </c>
      <c r="BR1699" s="119" t="str">
        <f t="shared" si="657"/>
        <v/>
      </c>
      <c r="BS1699" s="119" t="str">
        <f t="shared" si="658"/>
        <v/>
      </c>
      <c r="BT1699" s="140">
        <f t="shared" si="659"/>
        <v>0</v>
      </c>
      <c r="BU1699" s="119">
        <f t="shared" si="660"/>
        <v>2.2431451258763048E-3</v>
      </c>
      <c r="BV1699" s="119" t="str">
        <f t="shared" si="661"/>
        <v/>
      </c>
      <c r="BZ1699" s="136">
        <f t="shared" si="643"/>
        <v>10.732799999999862</v>
      </c>
      <c r="CA1699" s="119">
        <f t="shared" si="641"/>
        <v>0.15070626988963284</v>
      </c>
      <c r="CB1699" s="119">
        <f t="shared" si="642"/>
        <v>2.9978665461655174E-4</v>
      </c>
      <c r="CC1699" s="119" t="str">
        <f t="shared" si="639"/>
        <v/>
      </c>
      <c r="CD1699" s="121" t="str">
        <f t="shared" si="640"/>
        <v/>
      </c>
    </row>
    <row r="1700" spans="51:82" ht="20.100000000000001" customHeight="1" x14ac:dyDescent="0.25">
      <c r="AY1700" s="134">
        <v>1671</v>
      </c>
      <c r="AZ1700" s="119">
        <f t="shared" si="644"/>
        <v>4145.793778295475</v>
      </c>
      <c r="BA1700" s="140">
        <f t="shared" si="645"/>
        <v>7.0434822948554896E-6</v>
      </c>
      <c r="BB1700" s="140">
        <f t="shared" si="646"/>
        <v>0.99636264468690716</v>
      </c>
      <c r="BC1700" s="119">
        <f t="shared" si="647"/>
        <v>7.0434822948554896E-6</v>
      </c>
      <c r="BD1700" s="119" t="str">
        <f t="shared" si="648"/>
        <v/>
      </c>
      <c r="BE1700" s="119" t="str">
        <f t="shared" si="649"/>
        <v/>
      </c>
      <c r="BF1700" s="119">
        <f t="shared" si="650"/>
        <v>0</v>
      </c>
      <c r="BG1700" s="119">
        <f t="shared" si="651"/>
        <v>7.0434822948554896E-6</v>
      </c>
      <c r="BH1700" s="119" t="str">
        <f t="shared" si="652"/>
        <v/>
      </c>
      <c r="BM1700" s="134">
        <v>1671</v>
      </c>
      <c r="BN1700" s="119">
        <f t="shared" si="653"/>
        <v>13.15821146516052</v>
      </c>
      <c r="BO1700" s="140">
        <f t="shared" si="654"/>
        <v>2.2192092863731784E-3</v>
      </c>
      <c r="BP1700" s="140">
        <f t="shared" si="655"/>
        <v>0.99636264468690716</v>
      </c>
      <c r="BQ1700" s="119">
        <f t="shared" si="656"/>
        <v>2.2192092863731784E-3</v>
      </c>
      <c r="BR1700" s="119" t="str">
        <f t="shared" si="657"/>
        <v/>
      </c>
      <c r="BS1700" s="119" t="str">
        <f t="shared" si="658"/>
        <v/>
      </c>
      <c r="BT1700" s="140">
        <f t="shared" si="659"/>
        <v>0</v>
      </c>
      <c r="BU1700" s="119">
        <f t="shared" si="660"/>
        <v>2.2192092863731784E-3</v>
      </c>
      <c r="BV1700" s="119" t="str">
        <f t="shared" si="661"/>
        <v/>
      </c>
      <c r="BZ1700" s="136">
        <f t="shared" si="643"/>
        <v>10.739199999999862</v>
      </c>
      <c r="CA1700" s="119">
        <f t="shared" si="641"/>
        <v>0.15040648323501629</v>
      </c>
      <c r="CB1700" s="119">
        <f t="shared" si="642"/>
        <v>2.9927441831717472E-4</v>
      </c>
      <c r="CC1700" s="119" t="str">
        <f t="shared" si="639"/>
        <v/>
      </c>
      <c r="CD1700" s="121" t="str">
        <f t="shared" si="640"/>
        <v/>
      </c>
    </row>
    <row r="1701" spans="51:82" ht="20.100000000000001" customHeight="1" x14ac:dyDescent="0.25">
      <c r="AY1701" s="134">
        <v>1672</v>
      </c>
      <c r="AZ1701" s="119">
        <f t="shared" si="644"/>
        <v>4151.9723085164815</v>
      </c>
      <c r="BA1701" s="140">
        <f t="shared" si="645"/>
        <v>6.9682121961064536E-6</v>
      </c>
      <c r="BB1701" s="140">
        <f t="shared" si="646"/>
        <v>0.99640593016716927</v>
      </c>
      <c r="BC1701" s="119">
        <f t="shared" si="647"/>
        <v>6.9682121961064536E-6</v>
      </c>
      <c r="BD1701" s="119" t="str">
        <f t="shared" si="648"/>
        <v/>
      </c>
      <c r="BE1701" s="119" t="str">
        <f t="shared" si="649"/>
        <v/>
      </c>
      <c r="BF1701" s="119">
        <f t="shared" si="650"/>
        <v>0</v>
      </c>
      <c r="BG1701" s="119">
        <f t="shared" si="651"/>
        <v>6.9682121961064536E-6</v>
      </c>
      <c r="BH1701" s="119" t="str">
        <f t="shared" si="652"/>
        <v/>
      </c>
      <c r="BM1701" s="134">
        <v>1672</v>
      </c>
      <c r="BN1701" s="119">
        <f t="shared" si="653"/>
        <v>13.177821318312773</v>
      </c>
      <c r="BO1701" s="140">
        <f t="shared" si="654"/>
        <v>2.1954937299001952E-3</v>
      </c>
      <c r="BP1701" s="140">
        <f t="shared" si="655"/>
        <v>0.99640593016716927</v>
      </c>
      <c r="BQ1701" s="119">
        <f t="shared" si="656"/>
        <v>2.1954937299001952E-3</v>
      </c>
      <c r="BR1701" s="119" t="str">
        <f t="shared" si="657"/>
        <v/>
      </c>
      <c r="BS1701" s="119" t="str">
        <f t="shared" si="658"/>
        <v/>
      </c>
      <c r="BT1701" s="140">
        <f t="shared" si="659"/>
        <v>0</v>
      </c>
      <c r="BU1701" s="119">
        <f t="shared" si="660"/>
        <v>2.1954937299001952E-3</v>
      </c>
      <c r="BV1701" s="119" t="str">
        <f t="shared" si="661"/>
        <v/>
      </c>
      <c r="BZ1701" s="136">
        <f t="shared" si="643"/>
        <v>10.745599999999861</v>
      </c>
      <c r="CA1701" s="119">
        <f t="shared" si="641"/>
        <v>0.15010720881669912</v>
      </c>
      <c r="CB1701" s="119">
        <f t="shared" si="642"/>
        <v>2.9876279215179657E-4</v>
      </c>
      <c r="CC1701" s="119" t="str">
        <f t="shared" si="639"/>
        <v/>
      </c>
      <c r="CD1701" s="121" t="str">
        <f t="shared" si="640"/>
        <v/>
      </c>
    </row>
    <row r="1702" spans="51:82" ht="20.100000000000001" customHeight="1" x14ac:dyDescent="0.25">
      <c r="AY1702" s="134">
        <v>1673</v>
      </c>
      <c r="AZ1702" s="119">
        <f t="shared" si="644"/>
        <v>4158.1508387374879</v>
      </c>
      <c r="BA1702" s="140">
        <f t="shared" si="645"/>
        <v>6.8936361714072691E-6</v>
      </c>
      <c r="BB1702" s="140">
        <f t="shared" si="646"/>
        <v>0.99644875273563827</v>
      </c>
      <c r="BC1702" s="119">
        <f t="shared" si="647"/>
        <v>6.8936361714072691E-6</v>
      </c>
      <c r="BD1702" s="119" t="str">
        <f t="shared" si="648"/>
        <v/>
      </c>
      <c r="BE1702" s="119" t="str">
        <f t="shared" si="649"/>
        <v/>
      </c>
      <c r="BF1702" s="119">
        <f t="shared" si="650"/>
        <v>0</v>
      </c>
      <c r="BG1702" s="119">
        <f t="shared" si="651"/>
        <v>6.8936361714072691E-6</v>
      </c>
      <c r="BH1702" s="119" t="str">
        <f t="shared" si="652"/>
        <v/>
      </c>
      <c r="BM1702" s="134">
        <v>1673</v>
      </c>
      <c r="BN1702" s="119">
        <f t="shared" si="653"/>
        <v>13.197431171465027</v>
      </c>
      <c r="BO1702" s="140">
        <f t="shared" si="654"/>
        <v>2.171996857241888E-3</v>
      </c>
      <c r="BP1702" s="140">
        <f t="shared" si="655"/>
        <v>0.99644875273563827</v>
      </c>
      <c r="BQ1702" s="119">
        <f t="shared" si="656"/>
        <v>2.171996857241888E-3</v>
      </c>
      <c r="BR1702" s="119" t="str">
        <f t="shared" si="657"/>
        <v/>
      </c>
      <c r="BS1702" s="119" t="str">
        <f t="shared" si="658"/>
        <v/>
      </c>
      <c r="BT1702" s="140">
        <f t="shared" si="659"/>
        <v>0</v>
      </c>
      <c r="BU1702" s="119">
        <f t="shared" si="660"/>
        <v>2.171996857241888E-3</v>
      </c>
      <c r="BV1702" s="119" t="str">
        <f t="shared" si="661"/>
        <v/>
      </c>
      <c r="BZ1702" s="136">
        <f t="shared" si="643"/>
        <v>10.75199999999986</v>
      </c>
      <c r="CA1702" s="119">
        <f t="shared" si="641"/>
        <v>0.14980844602454732</v>
      </c>
      <c r="CB1702" s="119">
        <f t="shared" si="642"/>
        <v>2.9825177629927424E-4</v>
      </c>
      <c r="CC1702" s="119" t="str">
        <f t="shared" si="639"/>
        <v/>
      </c>
      <c r="CD1702" s="121" t="str">
        <f t="shared" si="640"/>
        <v/>
      </c>
    </row>
    <row r="1703" spans="51:82" ht="20.100000000000001" customHeight="1" x14ac:dyDescent="0.25">
      <c r="AY1703" s="134">
        <v>1674</v>
      </c>
      <c r="AZ1703" s="119">
        <f t="shared" si="644"/>
        <v>4164.3293689584943</v>
      </c>
      <c r="BA1703" s="140">
        <f t="shared" si="645"/>
        <v>6.8197491662001852E-6</v>
      </c>
      <c r="BB1703" s="140">
        <f t="shared" si="646"/>
        <v>0.99649111666504575</v>
      </c>
      <c r="BC1703" s="119">
        <f t="shared" si="647"/>
        <v>6.8197491662001852E-6</v>
      </c>
      <c r="BD1703" s="119" t="str">
        <f t="shared" si="648"/>
        <v/>
      </c>
      <c r="BE1703" s="119" t="str">
        <f t="shared" si="649"/>
        <v/>
      </c>
      <c r="BF1703" s="119">
        <f t="shared" si="650"/>
        <v>0</v>
      </c>
      <c r="BG1703" s="119">
        <f t="shared" si="651"/>
        <v>6.8197491662001852E-6</v>
      </c>
      <c r="BH1703" s="119" t="str">
        <f t="shared" si="652"/>
        <v/>
      </c>
      <c r="BM1703" s="134">
        <v>1674</v>
      </c>
      <c r="BN1703" s="119">
        <f t="shared" si="653"/>
        <v>13.217041024617274</v>
      </c>
      <c r="BO1703" s="140">
        <f t="shared" si="654"/>
        <v>2.1487170758448916E-3</v>
      </c>
      <c r="BP1703" s="140">
        <f t="shared" si="655"/>
        <v>0.99649111666504575</v>
      </c>
      <c r="BQ1703" s="119">
        <f t="shared" si="656"/>
        <v>2.1487170758448916E-3</v>
      </c>
      <c r="BR1703" s="119" t="str">
        <f t="shared" si="657"/>
        <v/>
      </c>
      <c r="BS1703" s="119" t="str">
        <f t="shared" si="658"/>
        <v/>
      </c>
      <c r="BT1703" s="140">
        <f t="shared" si="659"/>
        <v>0</v>
      </c>
      <c r="BU1703" s="119">
        <f t="shared" si="660"/>
        <v>2.1487170758448916E-3</v>
      </c>
      <c r="BV1703" s="119" t="str">
        <f t="shared" si="661"/>
        <v/>
      </c>
      <c r="BZ1703" s="136">
        <f t="shared" si="643"/>
        <v>10.75839999999986</v>
      </c>
      <c r="CA1703" s="119">
        <f t="shared" si="641"/>
        <v>0.14951019424824805</v>
      </c>
      <c r="CB1703" s="119">
        <f t="shared" si="642"/>
        <v>2.9774137093463438E-4</v>
      </c>
      <c r="CC1703" s="119" t="str">
        <f t="shared" si="639"/>
        <v/>
      </c>
      <c r="CD1703" s="121" t="str">
        <f t="shared" si="640"/>
        <v/>
      </c>
    </row>
    <row r="1704" spans="51:82" ht="20.100000000000001" customHeight="1" x14ac:dyDescent="0.25">
      <c r="AY1704" s="134">
        <v>1675</v>
      </c>
      <c r="AZ1704" s="119">
        <f t="shared" si="644"/>
        <v>4170.5078991795008</v>
      </c>
      <c r="BA1704" s="140">
        <f t="shared" si="645"/>
        <v>6.7465461471674867E-6</v>
      </c>
      <c r="BB1704" s="140">
        <f t="shared" si="646"/>
        <v>0.99653302619695938</v>
      </c>
      <c r="BC1704" s="119">
        <f t="shared" si="647"/>
        <v>6.7465461471674867E-6</v>
      </c>
      <c r="BD1704" s="119" t="str">
        <f t="shared" si="648"/>
        <v/>
      </c>
      <c r="BE1704" s="119" t="str">
        <f t="shared" si="649"/>
        <v/>
      </c>
      <c r="BF1704" s="119">
        <f t="shared" si="650"/>
        <v>0</v>
      </c>
      <c r="BG1704" s="119">
        <f t="shared" si="651"/>
        <v>6.7465461471674867E-6</v>
      </c>
      <c r="BH1704" s="119" t="str">
        <f t="shared" si="652"/>
        <v/>
      </c>
      <c r="BM1704" s="134">
        <v>1675</v>
      </c>
      <c r="BN1704" s="119">
        <f t="shared" si="653"/>
        <v>13.236650877769527</v>
      </c>
      <c r="BO1704" s="140">
        <f t="shared" si="654"/>
        <v>2.1256527998479756E-3</v>
      </c>
      <c r="BP1704" s="140">
        <f t="shared" si="655"/>
        <v>0.99653302619695938</v>
      </c>
      <c r="BQ1704" s="119">
        <f t="shared" si="656"/>
        <v>2.1256527998479756E-3</v>
      </c>
      <c r="BR1704" s="119" t="str">
        <f t="shared" si="657"/>
        <v/>
      </c>
      <c r="BS1704" s="119" t="str">
        <f t="shared" si="658"/>
        <v/>
      </c>
      <c r="BT1704" s="140">
        <f t="shared" si="659"/>
        <v>0</v>
      </c>
      <c r="BU1704" s="119">
        <f t="shared" si="660"/>
        <v>2.1256527998479756E-3</v>
      </c>
      <c r="BV1704" s="119" t="str">
        <f t="shared" si="661"/>
        <v/>
      </c>
      <c r="BZ1704" s="136">
        <f t="shared" si="643"/>
        <v>10.764799999999859</v>
      </c>
      <c r="CA1704" s="119">
        <f t="shared" si="641"/>
        <v>0.14921245287731341</v>
      </c>
      <c r="CB1704" s="119">
        <f t="shared" si="642"/>
        <v>2.972315762292399E-4</v>
      </c>
      <c r="CC1704" s="119" t="str">
        <f t="shared" si="639"/>
        <v/>
      </c>
      <c r="CD1704" s="121" t="str">
        <f t="shared" si="640"/>
        <v/>
      </c>
    </row>
    <row r="1705" spans="51:82" ht="20.100000000000001" customHeight="1" x14ac:dyDescent="0.25">
      <c r="AY1705" s="134">
        <v>1676</v>
      </c>
      <c r="AZ1705" s="119">
        <f t="shared" si="644"/>
        <v>4176.6864294005072</v>
      </c>
      <c r="BA1705" s="140">
        <f t="shared" si="645"/>
        <v>6.6740221023243042E-6</v>
      </c>
      <c r="BB1705" s="140">
        <f t="shared" si="646"/>
        <v>0.99657448554191386</v>
      </c>
      <c r="BC1705" s="119">
        <f t="shared" si="647"/>
        <v>6.6740221023243042E-6</v>
      </c>
      <c r="BD1705" s="119" t="str">
        <f t="shared" si="648"/>
        <v/>
      </c>
      <c r="BE1705" s="119" t="str">
        <f t="shared" si="649"/>
        <v/>
      </c>
      <c r="BF1705" s="119">
        <f t="shared" si="650"/>
        <v>0</v>
      </c>
      <c r="BG1705" s="119">
        <f t="shared" si="651"/>
        <v>6.6740221023243042E-6</v>
      </c>
      <c r="BH1705" s="119" t="str">
        <f t="shared" si="652"/>
        <v/>
      </c>
      <c r="BM1705" s="134">
        <v>1676</v>
      </c>
      <c r="BN1705" s="119">
        <f t="shared" si="653"/>
        <v>13.256260730921781</v>
      </c>
      <c r="BO1705" s="140">
        <f t="shared" si="654"/>
        <v>2.1028024501113267E-3</v>
      </c>
      <c r="BP1705" s="140">
        <f t="shared" si="655"/>
        <v>0.99657448554191386</v>
      </c>
      <c r="BQ1705" s="119">
        <f t="shared" si="656"/>
        <v>2.1028024501113267E-3</v>
      </c>
      <c r="BR1705" s="119" t="str">
        <f t="shared" si="657"/>
        <v/>
      </c>
      <c r="BS1705" s="119" t="str">
        <f t="shared" si="658"/>
        <v/>
      </c>
      <c r="BT1705" s="140">
        <f t="shared" si="659"/>
        <v>0</v>
      </c>
      <c r="BU1705" s="119">
        <f t="shared" si="660"/>
        <v>2.1028024501113267E-3</v>
      </c>
      <c r="BV1705" s="119" t="str">
        <f t="shared" si="661"/>
        <v/>
      </c>
      <c r="BZ1705" s="136">
        <f t="shared" si="643"/>
        <v>10.771199999999858</v>
      </c>
      <c r="CA1705" s="119">
        <f t="shared" si="641"/>
        <v>0.14891522130108417</v>
      </c>
      <c r="CB1705" s="119">
        <f t="shared" si="642"/>
        <v>2.9672239234959652E-4</v>
      </c>
      <c r="CC1705" s="119" t="str">
        <f t="shared" si="639"/>
        <v/>
      </c>
      <c r="CD1705" s="121" t="str">
        <f t="shared" si="640"/>
        <v/>
      </c>
    </row>
    <row r="1706" spans="51:82" ht="20.100000000000001" customHeight="1" x14ac:dyDescent="0.25">
      <c r="AY1706" s="134">
        <v>1677</v>
      </c>
      <c r="AZ1706" s="119">
        <f t="shared" si="644"/>
        <v>4182.8649596215137</v>
      </c>
      <c r="BA1706" s="140">
        <f t="shared" si="645"/>
        <v>6.6021720411086512E-6</v>
      </c>
      <c r="BB1706" s="140">
        <f t="shared" si="646"/>
        <v>0.9966154988795437</v>
      </c>
      <c r="BC1706" s="119">
        <f t="shared" si="647"/>
        <v>6.6021720411086512E-6</v>
      </c>
      <c r="BD1706" s="119" t="str">
        <f t="shared" si="648"/>
        <v/>
      </c>
      <c r="BE1706" s="119" t="str">
        <f t="shared" si="649"/>
        <v/>
      </c>
      <c r="BF1706" s="119">
        <f t="shared" si="650"/>
        <v>0</v>
      </c>
      <c r="BG1706" s="119">
        <f t="shared" si="651"/>
        <v>6.6021720411086512E-6</v>
      </c>
      <c r="BH1706" s="119" t="str">
        <f t="shared" si="652"/>
        <v/>
      </c>
      <c r="BM1706" s="134">
        <v>1677</v>
      </c>
      <c r="BN1706" s="119">
        <f t="shared" si="653"/>
        <v>13.275870584074028</v>
      </c>
      <c r="BO1706" s="140">
        <f t="shared" si="654"/>
        <v>2.0801644542448924E-3</v>
      </c>
      <c r="BP1706" s="140">
        <f t="shared" si="655"/>
        <v>0.9966154988795437</v>
      </c>
      <c r="BQ1706" s="119">
        <f t="shared" si="656"/>
        <v>2.0801644542448924E-3</v>
      </c>
      <c r="BR1706" s="119" t="str">
        <f t="shared" si="657"/>
        <v/>
      </c>
      <c r="BS1706" s="119" t="str">
        <f t="shared" si="658"/>
        <v/>
      </c>
      <c r="BT1706" s="140">
        <f t="shared" si="659"/>
        <v>0</v>
      </c>
      <c r="BU1706" s="119">
        <f t="shared" si="660"/>
        <v>2.0801644542448924E-3</v>
      </c>
      <c r="BV1706" s="119" t="str">
        <f t="shared" si="661"/>
        <v/>
      </c>
      <c r="BZ1706" s="136">
        <f t="shared" si="643"/>
        <v>10.777599999999858</v>
      </c>
      <c r="CA1706" s="119">
        <f t="shared" si="641"/>
        <v>0.14861849890873458</v>
      </c>
      <c r="CB1706" s="119">
        <f t="shared" si="642"/>
        <v>2.9621381945901804E-4</v>
      </c>
      <c r="CC1706" s="119" t="str">
        <f t="shared" si="639"/>
        <v/>
      </c>
      <c r="CD1706" s="121" t="str">
        <f t="shared" si="640"/>
        <v/>
      </c>
    </row>
    <row r="1707" spans="51:82" ht="20.100000000000001" customHeight="1" x14ac:dyDescent="0.25">
      <c r="AY1707" s="134">
        <v>1678</v>
      </c>
      <c r="AZ1707" s="119">
        <f t="shared" si="644"/>
        <v>4189.0434898425219</v>
      </c>
      <c r="BA1707" s="140">
        <f t="shared" si="645"/>
        <v>6.5309909944687336E-6</v>
      </c>
      <c r="BB1707" s="140">
        <f t="shared" si="646"/>
        <v>0.99665607035871517</v>
      </c>
      <c r="BC1707" s="119">
        <f t="shared" si="647"/>
        <v>6.5309909944687336E-6</v>
      </c>
      <c r="BD1707" s="119" t="str">
        <f t="shared" si="648"/>
        <v/>
      </c>
      <c r="BE1707" s="119" t="str">
        <f t="shared" si="649"/>
        <v/>
      </c>
      <c r="BF1707" s="119">
        <f t="shared" si="650"/>
        <v>0</v>
      </c>
      <c r="BG1707" s="119">
        <f t="shared" si="651"/>
        <v>6.5309909944687336E-6</v>
      </c>
      <c r="BH1707" s="119" t="str">
        <f t="shared" si="652"/>
        <v/>
      </c>
      <c r="BM1707" s="134">
        <v>1678</v>
      </c>
      <c r="BN1707" s="119">
        <f t="shared" si="653"/>
        <v>13.295480437226281</v>
      </c>
      <c r="BO1707" s="140">
        <f t="shared" si="654"/>
        <v>2.0577372466358932E-3</v>
      </c>
      <c r="BP1707" s="140">
        <f t="shared" si="655"/>
        <v>0.99665607035871517</v>
      </c>
      <c r="BQ1707" s="119">
        <f t="shared" si="656"/>
        <v>2.0577372466358932E-3</v>
      </c>
      <c r="BR1707" s="119" t="str">
        <f t="shared" si="657"/>
        <v/>
      </c>
      <c r="BS1707" s="119" t="str">
        <f t="shared" si="658"/>
        <v/>
      </c>
      <c r="BT1707" s="140">
        <f t="shared" si="659"/>
        <v>0</v>
      </c>
      <c r="BU1707" s="119">
        <f t="shared" si="660"/>
        <v>2.0577372466358932E-3</v>
      </c>
      <c r="BV1707" s="119" t="str">
        <f t="shared" si="661"/>
        <v/>
      </c>
      <c r="BZ1707" s="136">
        <f t="shared" si="643"/>
        <v>10.783999999999857</v>
      </c>
      <c r="CA1707" s="119">
        <f t="shared" si="641"/>
        <v>0.14832228508927556</v>
      </c>
      <c r="CB1707" s="119">
        <f t="shared" si="642"/>
        <v>2.9570585771607205E-4</v>
      </c>
      <c r="CC1707" s="119" t="str">
        <f t="shared" si="639"/>
        <v/>
      </c>
      <c r="CD1707" s="121" t="str">
        <f t="shared" si="640"/>
        <v/>
      </c>
    </row>
    <row r="1708" spans="51:82" ht="20.100000000000001" customHeight="1" x14ac:dyDescent="0.25">
      <c r="AY1708" s="134">
        <v>1679</v>
      </c>
      <c r="AZ1708" s="119">
        <f t="shared" si="644"/>
        <v>4195.2220200635284</v>
      </c>
      <c r="BA1708" s="140">
        <f t="shared" si="645"/>
        <v>6.4604740149478462E-6</v>
      </c>
      <c r="BB1708" s="140">
        <f t="shared" si="646"/>
        <v>0.99669620409766002</v>
      </c>
      <c r="BC1708" s="119">
        <f t="shared" si="647"/>
        <v>6.4604740149478462E-6</v>
      </c>
      <c r="BD1708" s="119" t="str">
        <f t="shared" si="648"/>
        <v/>
      </c>
      <c r="BE1708" s="119" t="str">
        <f t="shared" si="649"/>
        <v/>
      </c>
      <c r="BF1708" s="119">
        <f t="shared" si="650"/>
        <v>0</v>
      </c>
      <c r="BG1708" s="119">
        <f t="shared" si="651"/>
        <v>6.4604740149478462E-6</v>
      </c>
      <c r="BH1708" s="119" t="str">
        <f t="shared" si="652"/>
        <v/>
      </c>
      <c r="BM1708" s="134">
        <v>1679</v>
      </c>
      <c r="BN1708" s="119">
        <f t="shared" si="653"/>
        <v>13.315090290378535</v>
      </c>
      <c r="BO1708" s="140">
        <f t="shared" si="654"/>
        <v>2.0355192684755634E-3</v>
      </c>
      <c r="BP1708" s="140">
        <f t="shared" si="655"/>
        <v>0.99669620409766002</v>
      </c>
      <c r="BQ1708" s="119">
        <f t="shared" si="656"/>
        <v>2.0355192684755634E-3</v>
      </c>
      <c r="BR1708" s="119" t="str">
        <f t="shared" si="657"/>
        <v/>
      </c>
      <c r="BS1708" s="119" t="str">
        <f t="shared" si="658"/>
        <v/>
      </c>
      <c r="BT1708" s="140">
        <f t="shared" si="659"/>
        <v>0</v>
      </c>
      <c r="BU1708" s="119">
        <f t="shared" si="660"/>
        <v>2.0355192684755634E-3</v>
      </c>
      <c r="BV1708" s="119" t="str">
        <f t="shared" si="661"/>
        <v/>
      </c>
      <c r="BZ1708" s="136">
        <f t="shared" si="643"/>
        <v>10.790399999999856</v>
      </c>
      <c r="CA1708" s="119">
        <f t="shared" si="641"/>
        <v>0.14802657923155949</v>
      </c>
      <c r="CB1708" s="119">
        <f t="shared" si="642"/>
        <v>2.9519850727571795E-4</v>
      </c>
      <c r="CC1708" s="119" t="str">
        <f t="shared" si="639"/>
        <v/>
      </c>
      <c r="CD1708" s="121" t="str">
        <f t="shared" si="640"/>
        <v/>
      </c>
    </row>
    <row r="1709" spans="51:82" ht="20.100000000000001" customHeight="1" x14ac:dyDescent="0.25">
      <c r="AY1709" s="134">
        <v>1680</v>
      </c>
      <c r="AZ1709" s="119">
        <f t="shared" si="644"/>
        <v>4201.4005502845348</v>
      </c>
      <c r="BA1709" s="140">
        <f t="shared" si="645"/>
        <v>6.3906161767662739E-6</v>
      </c>
      <c r="BB1709" s="140">
        <f t="shared" si="646"/>
        <v>0.99673590418410873</v>
      </c>
      <c r="BC1709" s="119">
        <f t="shared" si="647"/>
        <v>6.3906161767662739E-6</v>
      </c>
      <c r="BD1709" s="119" t="str">
        <f t="shared" si="648"/>
        <v/>
      </c>
      <c r="BE1709" s="119" t="str">
        <f t="shared" si="649"/>
        <v/>
      </c>
      <c r="BF1709" s="119">
        <f t="shared" si="650"/>
        <v>0</v>
      </c>
      <c r="BG1709" s="119">
        <f t="shared" si="651"/>
        <v>6.3906161767662739E-6</v>
      </c>
      <c r="BH1709" s="119" t="str">
        <f t="shared" si="652"/>
        <v/>
      </c>
      <c r="BM1709" s="134">
        <v>1680</v>
      </c>
      <c r="BN1709" s="119">
        <f t="shared" si="653"/>
        <v>13.334700143530782</v>
      </c>
      <c r="BO1709" s="140">
        <f t="shared" si="654"/>
        <v>2.0135089677849943E-3</v>
      </c>
      <c r="BP1709" s="140">
        <f t="shared" si="655"/>
        <v>0.99673590418410873</v>
      </c>
      <c r="BQ1709" s="119">
        <f t="shared" si="656"/>
        <v>2.0135089677849943E-3</v>
      </c>
      <c r="BR1709" s="119" t="str">
        <f t="shared" si="657"/>
        <v/>
      </c>
      <c r="BS1709" s="119" t="str">
        <f t="shared" si="658"/>
        <v/>
      </c>
      <c r="BT1709" s="140">
        <f t="shared" si="659"/>
        <v>0</v>
      </c>
      <c r="BU1709" s="119">
        <f t="shared" si="660"/>
        <v>2.0135089677849943E-3</v>
      </c>
      <c r="BV1709" s="119" t="str">
        <f t="shared" si="661"/>
        <v/>
      </c>
      <c r="BZ1709" s="136">
        <f t="shared" si="643"/>
        <v>10.796799999999855</v>
      </c>
      <c r="CA1709" s="119">
        <f t="shared" si="641"/>
        <v>0.14773138072428377</v>
      </c>
      <c r="CB1709" s="119">
        <f t="shared" si="642"/>
        <v>2.9469176828850197E-4</v>
      </c>
      <c r="CC1709" s="119" t="str">
        <f t="shared" si="639"/>
        <v/>
      </c>
      <c r="CD1709" s="121" t="str">
        <f t="shared" si="640"/>
        <v/>
      </c>
    </row>
    <row r="1710" spans="51:82" ht="20.100000000000001" customHeight="1" x14ac:dyDescent="0.25">
      <c r="AY1710" s="134">
        <v>1681</v>
      </c>
      <c r="AZ1710" s="119">
        <f t="shared" si="644"/>
        <v>4207.5790805055412</v>
      </c>
      <c r="BA1710" s="140">
        <f t="shared" si="645"/>
        <v>6.3214125759009133E-6</v>
      </c>
      <c r="BB1710" s="140">
        <f t="shared" si="646"/>
        <v>0.99677517467542487</v>
      </c>
      <c r="BC1710" s="119">
        <f t="shared" si="647"/>
        <v>6.3214125759009133E-6</v>
      </c>
      <c r="BD1710" s="119" t="str">
        <f t="shared" si="648"/>
        <v/>
      </c>
      <c r="BE1710" s="119" t="str">
        <f t="shared" si="649"/>
        <v/>
      </c>
      <c r="BF1710" s="119">
        <f t="shared" si="650"/>
        <v>0</v>
      </c>
      <c r="BG1710" s="119">
        <f t="shared" si="651"/>
        <v>6.3214125759009133E-6</v>
      </c>
      <c r="BH1710" s="119" t="str">
        <f t="shared" si="652"/>
        <v/>
      </c>
      <c r="BM1710" s="134">
        <v>1681</v>
      </c>
      <c r="BN1710" s="119">
        <f t="shared" si="653"/>
        <v>13.354309996683035</v>
      </c>
      <c r="BO1710" s="140">
        <f t="shared" si="654"/>
        <v>1.9917047994401603E-3</v>
      </c>
      <c r="BP1710" s="140">
        <f t="shared" si="655"/>
        <v>0.99677517467542487</v>
      </c>
      <c r="BQ1710" s="119">
        <f t="shared" si="656"/>
        <v>1.9917047994401603E-3</v>
      </c>
      <c r="BR1710" s="119" t="str">
        <f t="shared" si="657"/>
        <v/>
      </c>
      <c r="BS1710" s="119" t="str">
        <f t="shared" si="658"/>
        <v/>
      </c>
      <c r="BT1710" s="140">
        <f t="shared" si="659"/>
        <v>0</v>
      </c>
      <c r="BU1710" s="119">
        <f t="shared" si="660"/>
        <v>1.9917047994401603E-3</v>
      </c>
      <c r="BV1710" s="119" t="str">
        <f t="shared" si="661"/>
        <v/>
      </c>
      <c r="BZ1710" s="136">
        <f t="shared" si="643"/>
        <v>10.803199999999855</v>
      </c>
      <c r="CA1710" s="119">
        <f t="shared" si="641"/>
        <v>0.14743668895599527</v>
      </c>
      <c r="CB1710" s="119">
        <f t="shared" si="642"/>
        <v>2.9418564090144539E-4</v>
      </c>
      <c r="CC1710" s="119" t="str">
        <f t="shared" si="639"/>
        <v/>
      </c>
      <c r="CD1710" s="121" t="str">
        <f t="shared" si="640"/>
        <v/>
      </c>
    </row>
    <row r="1711" spans="51:82" ht="20.100000000000001" customHeight="1" x14ac:dyDescent="0.25">
      <c r="AY1711" s="134">
        <v>1682</v>
      </c>
      <c r="AZ1711" s="119">
        <f t="shared" si="644"/>
        <v>4213.7576107265477</v>
      </c>
      <c r="BA1711" s="140">
        <f t="shared" si="645"/>
        <v>6.2528583301621341E-6</v>
      </c>
      <c r="BB1711" s="140">
        <f t="shared" si="646"/>
        <v>0.99681401959873994</v>
      </c>
      <c r="BC1711" s="119">
        <f t="shared" si="647"/>
        <v>6.2528583301621341E-6</v>
      </c>
      <c r="BD1711" s="119" t="str">
        <f t="shared" si="648"/>
        <v/>
      </c>
      <c r="BE1711" s="119" t="str">
        <f t="shared" si="649"/>
        <v/>
      </c>
      <c r="BF1711" s="119">
        <f t="shared" si="650"/>
        <v>0</v>
      </c>
      <c r="BG1711" s="119">
        <f t="shared" si="651"/>
        <v>6.2528583301621341E-6</v>
      </c>
      <c r="BH1711" s="119" t="str">
        <f t="shared" si="652"/>
        <v/>
      </c>
      <c r="BM1711" s="134">
        <v>1682</v>
      </c>
      <c r="BN1711" s="119">
        <f t="shared" si="653"/>
        <v>13.373919849835282</v>
      </c>
      <c r="BO1711" s="140">
        <f t="shared" si="654"/>
        <v>1.9701052251961935E-3</v>
      </c>
      <c r="BP1711" s="140">
        <f t="shared" si="655"/>
        <v>0.99681401959873994</v>
      </c>
      <c r="BQ1711" s="119">
        <f t="shared" si="656"/>
        <v>1.9701052251961935E-3</v>
      </c>
      <c r="BR1711" s="119" t="str">
        <f t="shared" si="657"/>
        <v/>
      </c>
      <c r="BS1711" s="119" t="str">
        <f t="shared" si="658"/>
        <v/>
      </c>
      <c r="BT1711" s="140">
        <f t="shared" si="659"/>
        <v>0</v>
      </c>
      <c r="BU1711" s="119">
        <f t="shared" si="660"/>
        <v>1.9701052251961935E-3</v>
      </c>
      <c r="BV1711" s="119" t="str">
        <f t="shared" si="661"/>
        <v/>
      </c>
      <c r="BZ1711" s="136">
        <f t="shared" si="643"/>
        <v>10.809599999999854</v>
      </c>
      <c r="CA1711" s="119">
        <f t="shared" si="641"/>
        <v>0.14714250331509382</v>
      </c>
      <c r="CB1711" s="119">
        <f t="shared" si="642"/>
        <v>2.936801252573229E-4</v>
      </c>
      <c r="CC1711" s="119" t="str">
        <f t="shared" si="639"/>
        <v/>
      </c>
      <c r="CD1711" s="121" t="str">
        <f t="shared" si="640"/>
        <v/>
      </c>
    </row>
    <row r="1712" spans="51:82" ht="20.100000000000001" customHeight="1" x14ac:dyDescent="0.25">
      <c r="AY1712" s="134">
        <v>1683</v>
      </c>
      <c r="AZ1712" s="119">
        <f t="shared" si="644"/>
        <v>4219.9361409475541</v>
      </c>
      <c r="BA1712" s="140">
        <f t="shared" si="645"/>
        <v>6.1849485792680808E-6</v>
      </c>
      <c r="BB1712" s="140">
        <f t="shared" si="646"/>
        <v>0.9968524429510881</v>
      </c>
      <c r="BC1712" s="119">
        <f t="shared" si="647"/>
        <v>6.1849485792680808E-6</v>
      </c>
      <c r="BD1712" s="119" t="str">
        <f t="shared" si="648"/>
        <v/>
      </c>
      <c r="BE1712" s="119" t="str">
        <f t="shared" si="649"/>
        <v/>
      </c>
      <c r="BF1712" s="119">
        <f t="shared" si="650"/>
        <v>0</v>
      </c>
      <c r="BG1712" s="119">
        <f t="shared" si="651"/>
        <v>6.1849485792680808E-6</v>
      </c>
      <c r="BH1712" s="119" t="str">
        <f t="shared" si="652"/>
        <v/>
      </c>
      <c r="BM1712" s="134">
        <v>1683</v>
      </c>
      <c r="BN1712" s="119">
        <f t="shared" si="653"/>
        <v>13.393529702987536</v>
      </c>
      <c r="BO1712" s="140">
        <f t="shared" si="654"/>
        <v>1.9487087137107506E-3</v>
      </c>
      <c r="BP1712" s="140">
        <f t="shared" si="655"/>
        <v>0.9968524429510881</v>
      </c>
      <c r="BQ1712" s="119">
        <f t="shared" si="656"/>
        <v>1.9487087137107506E-3</v>
      </c>
      <c r="BR1712" s="119" t="str">
        <f t="shared" si="657"/>
        <v/>
      </c>
      <c r="BS1712" s="119" t="str">
        <f t="shared" si="658"/>
        <v/>
      </c>
      <c r="BT1712" s="140">
        <f t="shared" si="659"/>
        <v>0</v>
      </c>
      <c r="BU1712" s="119">
        <f t="shared" si="660"/>
        <v>1.9487087137107506E-3</v>
      </c>
      <c r="BV1712" s="119" t="str">
        <f t="shared" si="661"/>
        <v/>
      </c>
      <c r="BZ1712" s="136">
        <f t="shared" si="643"/>
        <v>10.815999999999853</v>
      </c>
      <c r="CA1712" s="119">
        <f t="shared" si="641"/>
        <v>0.1468488231898365</v>
      </c>
      <c r="CB1712" s="119">
        <f t="shared" si="642"/>
        <v>2.9317522149474584E-4</v>
      </c>
      <c r="CC1712" s="119" t="str">
        <f t="shared" si="639"/>
        <v/>
      </c>
      <c r="CD1712" s="121" t="str">
        <f t="shared" si="640"/>
        <v/>
      </c>
    </row>
    <row r="1713" spans="51:82" ht="20.100000000000001" customHeight="1" x14ac:dyDescent="0.25">
      <c r="AY1713" s="134">
        <v>1684</v>
      </c>
      <c r="AZ1713" s="119">
        <f t="shared" si="644"/>
        <v>4226.1146711685606</v>
      </c>
      <c r="BA1713" s="140">
        <f t="shared" si="645"/>
        <v>6.1176784849165034E-6</v>
      </c>
      <c r="BB1713" s="140">
        <f t="shared" si="646"/>
        <v>0.99689044869954224</v>
      </c>
      <c r="BC1713" s="119">
        <f t="shared" si="647"/>
        <v>6.1176784849165034E-6</v>
      </c>
      <c r="BD1713" s="119" t="str">
        <f t="shared" si="648"/>
        <v/>
      </c>
      <c r="BE1713" s="119" t="str">
        <f t="shared" si="649"/>
        <v/>
      </c>
      <c r="BF1713" s="119">
        <f t="shared" si="650"/>
        <v>0</v>
      </c>
      <c r="BG1713" s="119">
        <f t="shared" si="651"/>
        <v>6.1176784849165034E-6</v>
      </c>
      <c r="BH1713" s="119" t="str">
        <f t="shared" si="652"/>
        <v/>
      </c>
      <c r="BM1713" s="134">
        <v>1684</v>
      </c>
      <c r="BN1713" s="119">
        <f t="shared" si="653"/>
        <v>13.413139556139789</v>
      </c>
      <c r="BO1713" s="140">
        <f t="shared" si="654"/>
        <v>1.9275137405666731E-3</v>
      </c>
      <c r="BP1713" s="140">
        <f t="shared" si="655"/>
        <v>0.99689044869954224</v>
      </c>
      <c r="BQ1713" s="119">
        <f t="shared" si="656"/>
        <v>1.9275137405666731E-3</v>
      </c>
      <c r="BR1713" s="119" t="str">
        <f t="shared" si="657"/>
        <v/>
      </c>
      <c r="BS1713" s="119" t="str">
        <f t="shared" si="658"/>
        <v/>
      </c>
      <c r="BT1713" s="140">
        <f t="shared" si="659"/>
        <v>0</v>
      </c>
      <c r="BU1713" s="119">
        <f t="shared" si="660"/>
        <v>1.9275137405666731E-3</v>
      </c>
      <c r="BV1713" s="119" t="str">
        <f t="shared" si="661"/>
        <v/>
      </c>
      <c r="BZ1713" s="136">
        <f t="shared" si="643"/>
        <v>10.822399999999853</v>
      </c>
      <c r="CA1713" s="119">
        <f t="shared" si="641"/>
        <v>0.14655564796834175</v>
      </c>
      <c r="CB1713" s="119">
        <f t="shared" si="642"/>
        <v>2.9267092974893938E-4</v>
      </c>
      <c r="CC1713" s="119" t="str">
        <f t="shared" si="639"/>
        <v/>
      </c>
      <c r="CD1713" s="121" t="str">
        <f t="shared" si="640"/>
        <v/>
      </c>
    </row>
    <row r="1714" spans="51:82" ht="20.100000000000001" customHeight="1" x14ac:dyDescent="0.25">
      <c r="AY1714" s="134">
        <v>1685</v>
      </c>
      <c r="AZ1714" s="119">
        <f t="shared" si="644"/>
        <v>4232.293201389567</v>
      </c>
      <c r="BA1714" s="140">
        <f t="shared" si="645"/>
        <v>6.0510432308539918E-6</v>
      </c>
      <c r="BB1714" s="140">
        <f t="shared" si="646"/>
        <v>0.99692804078134956</v>
      </c>
      <c r="BC1714" s="119">
        <f t="shared" si="647"/>
        <v>6.0510432308539918E-6</v>
      </c>
      <c r="BD1714" s="119" t="str">
        <f t="shared" si="648"/>
        <v/>
      </c>
      <c r="BE1714" s="119" t="str">
        <f t="shared" si="649"/>
        <v/>
      </c>
      <c r="BF1714" s="119">
        <f t="shared" si="650"/>
        <v>0</v>
      </c>
      <c r="BG1714" s="119">
        <f t="shared" si="651"/>
        <v>6.0510432308539918E-6</v>
      </c>
      <c r="BH1714" s="119" t="str">
        <f t="shared" si="652"/>
        <v/>
      </c>
      <c r="BM1714" s="134">
        <v>1685</v>
      </c>
      <c r="BN1714" s="119">
        <f t="shared" si="653"/>
        <v>13.432749409292036</v>
      </c>
      <c r="BO1714" s="140">
        <f t="shared" si="654"/>
        <v>1.9065187882937975E-3</v>
      </c>
      <c r="BP1714" s="140">
        <f t="shared" si="655"/>
        <v>0.99692804078134956</v>
      </c>
      <c r="BQ1714" s="119">
        <f t="shared" si="656"/>
        <v>1.9065187882937975E-3</v>
      </c>
      <c r="BR1714" s="119" t="str">
        <f t="shared" si="657"/>
        <v/>
      </c>
      <c r="BS1714" s="119" t="str">
        <f t="shared" si="658"/>
        <v/>
      </c>
      <c r="BT1714" s="140">
        <f t="shared" si="659"/>
        <v>0</v>
      </c>
      <c r="BU1714" s="119">
        <f t="shared" si="660"/>
        <v>1.9065187882937975E-3</v>
      </c>
      <c r="BV1714" s="119" t="str">
        <f t="shared" si="661"/>
        <v/>
      </c>
      <c r="BZ1714" s="136">
        <f t="shared" si="643"/>
        <v>10.828799999999852</v>
      </c>
      <c r="CA1714" s="119">
        <f t="shared" si="641"/>
        <v>0.14626297703859281</v>
      </c>
      <c r="CB1714" s="119">
        <f t="shared" si="642"/>
        <v>2.9216725015046574E-4</v>
      </c>
      <c r="CC1714" s="119" t="str">
        <f t="shared" si="639"/>
        <v/>
      </c>
      <c r="CD1714" s="121" t="str">
        <f t="shared" si="640"/>
        <v/>
      </c>
    </row>
    <row r="1715" spans="51:82" ht="20.100000000000001" customHeight="1" x14ac:dyDescent="0.25">
      <c r="AY1715" s="134">
        <v>1686</v>
      </c>
      <c r="AZ1715" s="119">
        <f t="shared" si="644"/>
        <v>4238.4717316105753</v>
      </c>
      <c r="BA1715" s="140">
        <f t="shared" si="645"/>
        <v>5.9850380229426616E-6</v>
      </c>
      <c r="BB1715" s="140">
        <f t="shared" si="646"/>
        <v>0.99696522310406799</v>
      </c>
      <c r="BC1715" s="119">
        <f t="shared" si="647"/>
        <v>5.9850380229426616E-6</v>
      </c>
      <c r="BD1715" s="119" t="str">
        <f t="shared" si="648"/>
        <v/>
      </c>
      <c r="BE1715" s="119" t="str">
        <f t="shared" si="649"/>
        <v/>
      </c>
      <c r="BF1715" s="119">
        <f t="shared" si="650"/>
        <v>0</v>
      </c>
      <c r="BG1715" s="119">
        <f t="shared" si="651"/>
        <v>5.9850380229426616E-6</v>
      </c>
      <c r="BH1715" s="119" t="str">
        <f t="shared" si="652"/>
        <v/>
      </c>
      <c r="BM1715" s="134">
        <v>1686</v>
      </c>
      <c r="BN1715" s="119">
        <f t="shared" si="653"/>
        <v>13.45235926244429</v>
      </c>
      <c r="BO1715" s="140">
        <f t="shared" si="654"/>
        <v>1.885722346389942E-3</v>
      </c>
      <c r="BP1715" s="140">
        <f t="shared" si="655"/>
        <v>0.99696522310406799</v>
      </c>
      <c r="BQ1715" s="119">
        <f t="shared" si="656"/>
        <v>1.885722346389942E-3</v>
      </c>
      <c r="BR1715" s="119" t="str">
        <f t="shared" si="657"/>
        <v/>
      </c>
      <c r="BS1715" s="119" t="str">
        <f t="shared" si="658"/>
        <v/>
      </c>
      <c r="BT1715" s="140">
        <f t="shared" si="659"/>
        <v>0</v>
      </c>
      <c r="BU1715" s="119">
        <f t="shared" si="660"/>
        <v>1.885722346389942E-3</v>
      </c>
      <c r="BV1715" s="119" t="str">
        <f t="shared" si="661"/>
        <v/>
      </c>
      <c r="BZ1715" s="136">
        <f t="shared" si="643"/>
        <v>10.835199999999851</v>
      </c>
      <c r="CA1715" s="119">
        <f t="shared" si="641"/>
        <v>0.14597080978844235</v>
      </c>
      <c r="CB1715" s="119">
        <f t="shared" si="642"/>
        <v>2.9166418282652873E-4</v>
      </c>
      <c r="CC1715" s="119" t="str">
        <f t="shared" si="639"/>
        <v/>
      </c>
      <c r="CD1715" s="121" t="str">
        <f t="shared" si="640"/>
        <v/>
      </c>
    </row>
    <row r="1716" spans="51:82" ht="20.100000000000001" customHeight="1" x14ac:dyDescent="0.25">
      <c r="AY1716" s="134">
        <v>1687</v>
      </c>
      <c r="AZ1716" s="119">
        <f t="shared" si="644"/>
        <v>4244.6502618315817</v>
      </c>
      <c r="BA1716" s="140">
        <f t="shared" si="645"/>
        <v>5.9196580892245732E-6</v>
      </c>
      <c r="BB1716" s="140">
        <f t="shared" si="646"/>
        <v>0.99700199954570379</v>
      </c>
      <c r="BC1716" s="119">
        <f t="shared" si="647"/>
        <v>5.9196580892245732E-6</v>
      </c>
      <c r="BD1716" s="119" t="str">
        <f t="shared" si="648"/>
        <v/>
      </c>
      <c r="BE1716" s="119" t="str">
        <f t="shared" si="649"/>
        <v/>
      </c>
      <c r="BF1716" s="119">
        <f t="shared" si="650"/>
        <v>0</v>
      </c>
      <c r="BG1716" s="119">
        <f t="shared" si="651"/>
        <v>5.9196580892245732E-6</v>
      </c>
      <c r="BH1716" s="119" t="str">
        <f t="shared" si="652"/>
        <v/>
      </c>
      <c r="BM1716" s="134">
        <v>1687</v>
      </c>
      <c r="BN1716" s="119">
        <f t="shared" si="653"/>
        <v>13.471969115596544</v>
      </c>
      <c r="BO1716" s="140">
        <f t="shared" si="654"/>
        <v>1.8651229113412239E-3</v>
      </c>
      <c r="BP1716" s="140">
        <f t="shared" si="655"/>
        <v>0.99700199954570379</v>
      </c>
      <c r="BQ1716" s="119">
        <f t="shared" si="656"/>
        <v>1.8651229113412239E-3</v>
      </c>
      <c r="BR1716" s="119" t="str">
        <f t="shared" si="657"/>
        <v/>
      </c>
      <c r="BS1716" s="119" t="str">
        <f t="shared" si="658"/>
        <v/>
      </c>
      <c r="BT1716" s="140">
        <f t="shared" si="659"/>
        <v>0</v>
      </c>
      <c r="BU1716" s="119">
        <f t="shared" si="660"/>
        <v>1.8651229113412239E-3</v>
      </c>
      <c r="BV1716" s="119" t="str">
        <f t="shared" si="661"/>
        <v/>
      </c>
      <c r="BZ1716" s="136">
        <f t="shared" si="643"/>
        <v>10.84159999999985</v>
      </c>
      <c r="CA1716" s="119">
        <f t="shared" si="641"/>
        <v>0.14567914560561582</v>
      </c>
      <c r="CB1716" s="119">
        <f t="shared" si="642"/>
        <v>2.9116172790047412E-4</v>
      </c>
      <c r="CC1716" s="119" t="str">
        <f t="shared" si="639"/>
        <v/>
      </c>
      <c r="CD1716" s="121" t="str">
        <f t="shared" si="640"/>
        <v/>
      </c>
    </row>
    <row r="1717" spans="51:82" ht="20.100000000000001" customHeight="1" x14ac:dyDescent="0.25">
      <c r="AY1717" s="134">
        <v>1688</v>
      </c>
      <c r="AZ1717" s="119">
        <f t="shared" si="644"/>
        <v>4250.8287920525881</v>
      </c>
      <c r="BA1717" s="140">
        <f t="shared" si="645"/>
        <v>5.8548986799833218E-6</v>
      </c>
      <c r="BB1717" s="140">
        <f t="shared" si="646"/>
        <v>0.99703837395484751</v>
      </c>
      <c r="BC1717" s="119">
        <f t="shared" si="647"/>
        <v>5.8548986799833218E-6</v>
      </c>
      <c r="BD1717" s="119" t="str">
        <f t="shared" si="648"/>
        <v/>
      </c>
      <c r="BE1717" s="119" t="str">
        <f t="shared" si="649"/>
        <v/>
      </c>
      <c r="BF1717" s="119">
        <f t="shared" si="650"/>
        <v>0</v>
      </c>
      <c r="BG1717" s="119">
        <f t="shared" si="651"/>
        <v>5.8548986799833218E-6</v>
      </c>
      <c r="BH1717" s="119" t="str">
        <f t="shared" si="652"/>
        <v/>
      </c>
      <c r="BM1717" s="134">
        <v>1688</v>
      </c>
      <c r="BN1717" s="119">
        <f t="shared" si="653"/>
        <v>13.49157896874879</v>
      </c>
      <c r="BO1717" s="140">
        <f t="shared" si="654"/>
        <v>1.844718986641482E-3</v>
      </c>
      <c r="BP1717" s="140">
        <f t="shared" si="655"/>
        <v>0.99703837395484751</v>
      </c>
      <c r="BQ1717" s="119">
        <f t="shared" si="656"/>
        <v>1.844718986641482E-3</v>
      </c>
      <c r="BR1717" s="119" t="str">
        <f t="shared" si="657"/>
        <v/>
      </c>
      <c r="BS1717" s="119" t="str">
        <f t="shared" si="658"/>
        <v/>
      </c>
      <c r="BT1717" s="140">
        <f t="shared" si="659"/>
        <v>0</v>
      </c>
      <c r="BU1717" s="119">
        <f t="shared" si="660"/>
        <v>1.844718986641482E-3</v>
      </c>
      <c r="BV1717" s="119" t="str">
        <f t="shared" si="661"/>
        <v/>
      </c>
      <c r="BZ1717" s="136">
        <f t="shared" si="643"/>
        <v>10.84799999999985</v>
      </c>
      <c r="CA1717" s="119">
        <f t="shared" si="641"/>
        <v>0.14538798387771534</v>
      </c>
      <c r="CB1717" s="119">
        <f t="shared" si="642"/>
        <v>2.9065988549104027E-4</v>
      </c>
      <c r="CC1717" s="119" t="str">
        <f t="shared" si="639"/>
        <v/>
      </c>
      <c r="CD1717" s="121" t="str">
        <f t="shared" si="640"/>
        <v/>
      </c>
    </row>
    <row r="1718" spans="51:82" ht="20.100000000000001" customHeight="1" x14ac:dyDescent="0.25">
      <c r="AY1718" s="134">
        <v>1689</v>
      </c>
      <c r="AZ1718" s="119">
        <f t="shared" si="644"/>
        <v>4257.0073222735946</v>
      </c>
      <c r="BA1718" s="140">
        <f t="shared" si="645"/>
        <v>5.7907550678035389E-6</v>
      </c>
      <c r="BB1718" s="140">
        <f t="shared" si="646"/>
        <v>0.99707435015081292</v>
      </c>
      <c r="BC1718" s="119">
        <f t="shared" si="647"/>
        <v>5.7907550678035389E-6</v>
      </c>
      <c r="BD1718" s="119" t="str">
        <f t="shared" si="648"/>
        <v/>
      </c>
      <c r="BE1718" s="119" t="str">
        <f t="shared" si="649"/>
        <v/>
      </c>
      <c r="BF1718" s="119">
        <f t="shared" si="650"/>
        <v>0</v>
      </c>
      <c r="BG1718" s="119">
        <f t="shared" si="651"/>
        <v>5.7907550678035389E-6</v>
      </c>
      <c r="BH1718" s="119" t="str">
        <f t="shared" si="652"/>
        <v/>
      </c>
      <c r="BM1718" s="134">
        <v>1689</v>
      </c>
      <c r="BN1718" s="119">
        <f t="shared" si="653"/>
        <v>13.511188821901044</v>
      </c>
      <c r="BO1718" s="140">
        <f t="shared" si="654"/>
        <v>1.8245090828109746E-3</v>
      </c>
      <c r="BP1718" s="140">
        <f t="shared" si="655"/>
        <v>0.99707435015081292</v>
      </c>
      <c r="BQ1718" s="119">
        <f t="shared" si="656"/>
        <v>1.8245090828109746E-3</v>
      </c>
      <c r="BR1718" s="119" t="str">
        <f t="shared" si="657"/>
        <v/>
      </c>
      <c r="BS1718" s="119" t="str">
        <f t="shared" si="658"/>
        <v/>
      </c>
      <c r="BT1718" s="140">
        <f t="shared" si="659"/>
        <v>0</v>
      </c>
      <c r="BU1718" s="119">
        <f t="shared" si="660"/>
        <v>1.8245090828109746E-3</v>
      </c>
      <c r="BV1718" s="119" t="str">
        <f t="shared" si="661"/>
        <v/>
      </c>
      <c r="BZ1718" s="136">
        <f t="shared" si="643"/>
        <v>10.854399999999849</v>
      </c>
      <c r="CA1718" s="119">
        <f t="shared" si="641"/>
        <v>0.1450973239922243</v>
      </c>
      <c r="CB1718" s="119">
        <f t="shared" si="642"/>
        <v>2.9015865571366262E-4</v>
      </c>
      <c r="CC1718" s="119" t="str">
        <f t="shared" si="639"/>
        <v/>
      </c>
      <c r="CD1718" s="121" t="str">
        <f t="shared" si="640"/>
        <v/>
      </c>
    </row>
    <row r="1719" spans="51:82" ht="20.100000000000001" customHeight="1" x14ac:dyDescent="0.25">
      <c r="AY1719" s="134">
        <v>1690</v>
      </c>
      <c r="AZ1719" s="119">
        <f t="shared" si="644"/>
        <v>4263.185852494601</v>
      </c>
      <c r="BA1719" s="140">
        <f t="shared" si="645"/>
        <v>5.7272225476277612E-6</v>
      </c>
      <c r="BB1719" s="140">
        <f t="shared" si="646"/>
        <v>0.99710993192377384</v>
      </c>
      <c r="BC1719" s="119">
        <f t="shared" si="647"/>
        <v>5.7272225476277612E-6</v>
      </c>
      <c r="BD1719" s="119" t="str">
        <f t="shared" si="648"/>
        <v/>
      </c>
      <c r="BE1719" s="119" t="str">
        <f t="shared" si="649"/>
        <v/>
      </c>
      <c r="BF1719" s="119">
        <f t="shared" si="650"/>
        <v>0</v>
      </c>
      <c r="BG1719" s="119">
        <f t="shared" si="651"/>
        <v>5.7272225476277612E-6</v>
      </c>
      <c r="BH1719" s="119" t="str">
        <f t="shared" si="652"/>
        <v/>
      </c>
      <c r="BM1719" s="134">
        <v>1690</v>
      </c>
      <c r="BN1719" s="119">
        <f t="shared" si="653"/>
        <v>13.530798675053298</v>
      </c>
      <c r="BO1719" s="140">
        <f t="shared" si="654"/>
        <v>1.804491717414345E-3</v>
      </c>
      <c r="BP1719" s="140">
        <f t="shared" si="655"/>
        <v>0.99710993192377384</v>
      </c>
      <c r="BQ1719" s="119">
        <f t="shared" si="656"/>
        <v>1.804491717414345E-3</v>
      </c>
      <c r="BR1719" s="119" t="str">
        <f t="shared" si="657"/>
        <v/>
      </c>
      <c r="BS1719" s="119" t="str">
        <f t="shared" si="658"/>
        <v/>
      </c>
      <c r="BT1719" s="140">
        <f t="shared" si="659"/>
        <v>0</v>
      </c>
      <c r="BU1719" s="119">
        <f t="shared" si="660"/>
        <v>1.804491717414345E-3</v>
      </c>
      <c r="BV1719" s="119" t="str">
        <f t="shared" si="661"/>
        <v/>
      </c>
      <c r="BZ1719" s="136">
        <f t="shared" si="643"/>
        <v>10.860799999999848</v>
      </c>
      <c r="CA1719" s="119">
        <f t="shared" si="641"/>
        <v>0.14480716533651064</v>
      </c>
      <c r="CB1719" s="119">
        <f t="shared" si="642"/>
        <v>2.8965803868008511E-4</v>
      </c>
      <c r="CC1719" s="119" t="str">
        <f t="shared" si="639"/>
        <v/>
      </c>
      <c r="CD1719" s="121" t="str">
        <f t="shared" si="640"/>
        <v/>
      </c>
    </row>
    <row r="1720" spans="51:82" ht="20.100000000000001" customHeight="1" x14ac:dyDescent="0.25">
      <c r="AY1720" s="134">
        <v>1691</v>
      </c>
      <c r="AZ1720" s="119">
        <f t="shared" si="644"/>
        <v>4269.3643827156075</v>
      </c>
      <c r="BA1720" s="140">
        <f t="shared" si="645"/>
        <v>5.664296436810948E-6</v>
      </c>
      <c r="BB1720" s="140">
        <f t="shared" si="646"/>
        <v>0.99714512303490344</v>
      </c>
      <c r="BC1720" s="119">
        <f t="shared" si="647"/>
        <v>5.664296436810948E-6</v>
      </c>
      <c r="BD1720" s="119" t="str">
        <f t="shared" si="648"/>
        <v/>
      </c>
      <c r="BE1720" s="119" t="str">
        <f t="shared" si="649"/>
        <v/>
      </c>
      <c r="BF1720" s="119">
        <f t="shared" si="650"/>
        <v>0</v>
      </c>
      <c r="BG1720" s="119">
        <f t="shared" si="651"/>
        <v>5.664296436810948E-6</v>
      </c>
      <c r="BH1720" s="119" t="str">
        <f t="shared" si="652"/>
        <v/>
      </c>
      <c r="BM1720" s="134">
        <v>1691</v>
      </c>
      <c r="BN1720" s="119">
        <f t="shared" si="653"/>
        <v>13.550408528205544</v>
      </c>
      <c r="BO1720" s="140">
        <f t="shared" si="654"/>
        <v>1.7846654150777891E-3</v>
      </c>
      <c r="BP1720" s="140">
        <f t="shared" si="655"/>
        <v>0.99714512303490344</v>
      </c>
      <c r="BQ1720" s="119">
        <f t="shared" si="656"/>
        <v>1.7846654150777891E-3</v>
      </c>
      <c r="BR1720" s="119" t="str">
        <f t="shared" si="657"/>
        <v/>
      </c>
      <c r="BS1720" s="119" t="str">
        <f t="shared" si="658"/>
        <v/>
      </c>
      <c r="BT1720" s="140">
        <f t="shared" si="659"/>
        <v>0</v>
      </c>
      <c r="BU1720" s="119">
        <f t="shared" si="660"/>
        <v>1.7846654150777891E-3</v>
      </c>
      <c r="BV1720" s="119" t="str">
        <f t="shared" si="661"/>
        <v/>
      </c>
      <c r="BZ1720" s="136">
        <f t="shared" si="643"/>
        <v>10.867199999999848</v>
      </c>
      <c r="CA1720" s="119">
        <f t="shared" si="641"/>
        <v>0.14451750729783056</v>
      </c>
      <c r="CB1720" s="119">
        <f t="shared" si="642"/>
        <v>2.8915803449752753E-4</v>
      </c>
      <c r="CC1720" s="119" t="str">
        <f t="shared" si="639"/>
        <v/>
      </c>
      <c r="CD1720" s="121" t="str">
        <f t="shared" si="640"/>
        <v/>
      </c>
    </row>
    <row r="1721" spans="51:82" ht="20.100000000000001" customHeight="1" x14ac:dyDescent="0.25">
      <c r="AY1721" s="134">
        <v>1692</v>
      </c>
      <c r="AZ1721" s="119">
        <f t="shared" si="644"/>
        <v>4275.5429129366139</v>
      </c>
      <c r="BA1721" s="140">
        <f t="shared" si="645"/>
        <v>5.6019720751726689E-6</v>
      </c>
      <c r="BB1721" s="140">
        <f t="shared" si="646"/>
        <v>0.99717992721651194</v>
      </c>
      <c r="BC1721" s="119">
        <f t="shared" si="647"/>
        <v>5.6019720751726689E-6</v>
      </c>
      <c r="BD1721" s="119" t="str">
        <f t="shared" si="648"/>
        <v/>
      </c>
      <c r="BE1721" s="119" t="str">
        <f t="shared" si="649"/>
        <v/>
      </c>
      <c r="BF1721" s="119">
        <f t="shared" si="650"/>
        <v>0</v>
      </c>
      <c r="BG1721" s="119">
        <f t="shared" si="651"/>
        <v>5.6019720751726689E-6</v>
      </c>
      <c r="BH1721" s="119" t="str">
        <f t="shared" si="652"/>
        <v/>
      </c>
      <c r="BM1721" s="134">
        <v>1692</v>
      </c>
      <c r="BN1721" s="119">
        <f t="shared" si="653"/>
        <v>13.570018381357798</v>
      </c>
      <c r="BO1721" s="140">
        <f t="shared" si="654"/>
        <v>1.7650287075054592E-3</v>
      </c>
      <c r="BP1721" s="140">
        <f t="shared" si="655"/>
        <v>0.99717992721651194</v>
      </c>
      <c r="BQ1721" s="119">
        <f t="shared" si="656"/>
        <v>1.7650287075054592E-3</v>
      </c>
      <c r="BR1721" s="119" t="str">
        <f t="shared" si="657"/>
        <v/>
      </c>
      <c r="BS1721" s="119" t="str">
        <f t="shared" si="658"/>
        <v/>
      </c>
      <c r="BT1721" s="140">
        <f t="shared" si="659"/>
        <v>0</v>
      </c>
      <c r="BU1721" s="119">
        <f t="shared" si="660"/>
        <v>1.7650287075054592E-3</v>
      </c>
      <c r="BV1721" s="119" t="str">
        <f t="shared" si="661"/>
        <v/>
      </c>
      <c r="BZ1721" s="136">
        <f t="shared" si="643"/>
        <v>10.873599999999847</v>
      </c>
      <c r="CA1721" s="119">
        <f t="shared" si="641"/>
        <v>0.14422834926333303</v>
      </c>
      <c r="CB1721" s="119">
        <f t="shared" si="642"/>
        <v>2.886586432701288E-4</v>
      </c>
      <c r="CC1721" s="119" t="str">
        <f t="shared" si="639"/>
        <v/>
      </c>
      <c r="CD1721" s="121" t="str">
        <f t="shared" si="640"/>
        <v/>
      </c>
    </row>
    <row r="1722" spans="51:82" ht="20.100000000000001" customHeight="1" x14ac:dyDescent="0.25">
      <c r="AY1722" s="134">
        <v>1693</v>
      </c>
      <c r="AZ1722" s="119">
        <f t="shared" si="644"/>
        <v>4281.7214431576203</v>
      </c>
      <c r="BA1722" s="140">
        <f t="shared" si="645"/>
        <v>5.5402448250468589E-6</v>
      </c>
      <c r="BB1722" s="140">
        <f t="shared" si="646"/>
        <v>0.99721434817218646</v>
      </c>
      <c r="BC1722" s="119">
        <f t="shared" si="647"/>
        <v>5.5402448250468589E-6</v>
      </c>
      <c r="BD1722" s="119" t="str">
        <f t="shared" si="648"/>
        <v/>
      </c>
      <c r="BE1722" s="119" t="str">
        <f t="shared" si="649"/>
        <v/>
      </c>
      <c r="BF1722" s="119">
        <f t="shared" si="650"/>
        <v>0</v>
      </c>
      <c r="BG1722" s="119">
        <f t="shared" si="651"/>
        <v>5.5402448250468589E-6</v>
      </c>
      <c r="BH1722" s="119" t="str">
        <f t="shared" si="652"/>
        <v/>
      </c>
      <c r="BM1722" s="134">
        <v>1693</v>
      </c>
      <c r="BN1722" s="119">
        <f t="shared" si="653"/>
        <v>13.589628234510045</v>
      </c>
      <c r="BO1722" s="140">
        <f t="shared" si="654"/>
        <v>1.7455801334951974E-3</v>
      </c>
      <c r="BP1722" s="140">
        <f t="shared" si="655"/>
        <v>0.99721434817218646</v>
      </c>
      <c r="BQ1722" s="119">
        <f t="shared" si="656"/>
        <v>1.7455801334951974E-3</v>
      </c>
      <c r="BR1722" s="119" t="str">
        <f t="shared" si="657"/>
        <v/>
      </c>
      <c r="BS1722" s="119" t="str">
        <f t="shared" si="658"/>
        <v/>
      </c>
      <c r="BT1722" s="140">
        <f t="shared" si="659"/>
        <v>0</v>
      </c>
      <c r="BU1722" s="119">
        <f t="shared" si="660"/>
        <v>1.7455801334951974E-3</v>
      </c>
      <c r="BV1722" s="119" t="str">
        <f t="shared" si="661"/>
        <v/>
      </c>
      <c r="BZ1722" s="136">
        <f t="shared" si="643"/>
        <v>10.879999999999846</v>
      </c>
      <c r="CA1722" s="119">
        <f t="shared" si="641"/>
        <v>0.1439396906200629</v>
      </c>
      <c r="CB1722" s="119">
        <f t="shared" si="642"/>
        <v>2.8815986509772573E-4</v>
      </c>
      <c r="CC1722" s="119" t="str">
        <f t="shared" si="639"/>
        <v/>
      </c>
      <c r="CD1722" s="121" t="str">
        <f t="shared" si="640"/>
        <v/>
      </c>
    </row>
    <row r="1723" spans="51:82" ht="20.100000000000001" customHeight="1" x14ac:dyDescent="0.25">
      <c r="AY1723" s="134">
        <v>1694</v>
      </c>
      <c r="AZ1723" s="119">
        <f t="shared" si="644"/>
        <v>4287.8999733786286</v>
      </c>
      <c r="BA1723" s="140">
        <f t="shared" si="645"/>
        <v>5.4791100713292243E-6</v>
      </c>
      <c r="BB1723" s="140">
        <f t="shared" si="646"/>
        <v>0.99724838957692941</v>
      </c>
      <c r="BC1723" s="119">
        <f t="shared" si="647"/>
        <v>5.4791100713292243E-6</v>
      </c>
      <c r="BD1723" s="119" t="str">
        <f t="shared" si="648"/>
        <v/>
      </c>
      <c r="BE1723" s="119" t="str">
        <f t="shared" si="649"/>
        <v/>
      </c>
      <c r="BF1723" s="119">
        <f t="shared" si="650"/>
        <v>0</v>
      </c>
      <c r="BG1723" s="119">
        <f t="shared" si="651"/>
        <v>5.4791100713292243E-6</v>
      </c>
      <c r="BH1723" s="119" t="str">
        <f t="shared" si="652"/>
        <v/>
      </c>
      <c r="BM1723" s="134">
        <v>1694</v>
      </c>
      <c r="BN1723" s="119">
        <f t="shared" si="653"/>
        <v>13.609238087662298</v>
      </c>
      <c r="BO1723" s="140">
        <f t="shared" si="654"/>
        <v>1.7263182389534346E-3</v>
      </c>
      <c r="BP1723" s="140">
        <f t="shared" si="655"/>
        <v>0.99724838957692941</v>
      </c>
      <c r="BQ1723" s="119">
        <f t="shared" si="656"/>
        <v>1.7263182389534346E-3</v>
      </c>
      <c r="BR1723" s="119" t="str">
        <f t="shared" si="657"/>
        <v/>
      </c>
      <c r="BS1723" s="119" t="str">
        <f t="shared" si="658"/>
        <v/>
      </c>
      <c r="BT1723" s="140">
        <f t="shared" si="659"/>
        <v>0</v>
      </c>
      <c r="BU1723" s="119">
        <f t="shared" si="660"/>
        <v>1.7263182389534346E-3</v>
      </c>
      <c r="BV1723" s="119" t="str">
        <f t="shared" si="661"/>
        <v/>
      </c>
      <c r="BZ1723" s="136">
        <f t="shared" si="643"/>
        <v>10.886399999999846</v>
      </c>
      <c r="CA1723" s="119">
        <f t="shared" si="641"/>
        <v>0.14365153075496517</v>
      </c>
      <c r="CB1723" s="119">
        <f t="shared" si="642"/>
        <v>2.876617000762971E-4</v>
      </c>
      <c r="CC1723" s="119" t="str">
        <f t="shared" si="639"/>
        <v/>
      </c>
      <c r="CD1723" s="121" t="str">
        <f t="shared" si="640"/>
        <v/>
      </c>
    </row>
    <row r="1724" spans="51:82" ht="20.100000000000001" customHeight="1" x14ac:dyDescent="0.25">
      <c r="AY1724" s="134">
        <v>1695</v>
      </c>
      <c r="AZ1724" s="119">
        <f t="shared" si="644"/>
        <v>4294.078503599635</v>
      </c>
      <c r="BA1724" s="140">
        <f t="shared" si="645"/>
        <v>5.4185632215225113E-6</v>
      </c>
      <c r="BB1724" s="140">
        <f t="shared" si="646"/>
        <v>0.99728205507729872</v>
      </c>
      <c r="BC1724" s="119">
        <f t="shared" si="647"/>
        <v>5.4185632215225113E-6</v>
      </c>
      <c r="BD1724" s="119" t="str">
        <f t="shared" si="648"/>
        <v/>
      </c>
      <c r="BE1724" s="119" t="str">
        <f t="shared" si="649"/>
        <v/>
      </c>
      <c r="BF1724" s="119">
        <f t="shared" si="650"/>
        <v>0</v>
      </c>
      <c r="BG1724" s="119">
        <f t="shared" si="651"/>
        <v>5.4185632215225113E-6</v>
      </c>
      <c r="BH1724" s="119" t="str">
        <f t="shared" si="652"/>
        <v/>
      </c>
      <c r="BM1724" s="134">
        <v>1695</v>
      </c>
      <c r="BN1724" s="119">
        <f t="shared" si="653"/>
        <v>13.628847940814552</v>
      </c>
      <c r="BO1724" s="140">
        <f t="shared" si="654"/>
        <v>1.7072415769094525E-3</v>
      </c>
      <c r="BP1724" s="140">
        <f t="shared" si="655"/>
        <v>0.99728205507729872</v>
      </c>
      <c r="BQ1724" s="119">
        <f t="shared" si="656"/>
        <v>1.7072415769094525E-3</v>
      </c>
      <c r="BR1724" s="119" t="str">
        <f t="shared" si="657"/>
        <v/>
      </c>
      <c r="BS1724" s="119" t="str">
        <f t="shared" si="658"/>
        <v/>
      </c>
      <c r="BT1724" s="140">
        <f t="shared" si="659"/>
        <v>0</v>
      </c>
      <c r="BU1724" s="119">
        <f t="shared" si="660"/>
        <v>1.7072415769094525E-3</v>
      </c>
      <c r="BV1724" s="119" t="str">
        <f t="shared" si="661"/>
        <v/>
      </c>
      <c r="BZ1724" s="136">
        <f t="shared" si="643"/>
        <v>10.892799999999845</v>
      </c>
      <c r="CA1724" s="119">
        <f t="shared" si="641"/>
        <v>0.14336386905488888</v>
      </c>
      <c r="CB1724" s="119">
        <f t="shared" si="642"/>
        <v>2.8716414829826897E-4</v>
      </c>
      <c r="CC1724" s="119" t="str">
        <f t="shared" si="639"/>
        <v/>
      </c>
      <c r="CD1724" s="121" t="str">
        <f t="shared" si="640"/>
        <v/>
      </c>
    </row>
    <row r="1725" spans="51:82" ht="20.100000000000001" customHeight="1" x14ac:dyDescent="0.25">
      <c r="AY1725" s="134">
        <v>1696</v>
      </c>
      <c r="AZ1725" s="119">
        <f t="shared" si="644"/>
        <v>4300.2570338206415</v>
      </c>
      <c r="BA1725" s="140">
        <f t="shared" si="645"/>
        <v>5.3585997057791542E-6</v>
      </c>
      <c r="BB1725" s="140">
        <f t="shared" si="646"/>
        <v>0.99731534829154744</v>
      </c>
      <c r="BC1725" s="119">
        <f t="shared" si="647"/>
        <v>5.3585997057791542E-6</v>
      </c>
      <c r="BD1725" s="119" t="str">
        <f t="shared" si="648"/>
        <v/>
      </c>
      <c r="BE1725" s="119" t="str">
        <f t="shared" si="649"/>
        <v/>
      </c>
      <c r="BF1725" s="119">
        <f t="shared" si="650"/>
        <v>0</v>
      </c>
      <c r="BG1725" s="119">
        <f t="shared" si="651"/>
        <v>5.3585997057791542E-6</v>
      </c>
      <c r="BH1725" s="119" t="str">
        <f t="shared" si="652"/>
        <v/>
      </c>
      <c r="BM1725" s="134">
        <v>1696</v>
      </c>
      <c r="BN1725" s="119">
        <f t="shared" si="653"/>
        <v>13.648457793966799</v>
      </c>
      <c r="BO1725" s="140">
        <f t="shared" si="654"/>
        <v>1.6883487075288609E-3</v>
      </c>
      <c r="BP1725" s="140">
        <f t="shared" si="655"/>
        <v>0.99731534829154744</v>
      </c>
      <c r="BQ1725" s="119">
        <f t="shared" si="656"/>
        <v>1.6883487075288609E-3</v>
      </c>
      <c r="BR1725" s="119" t="str">
        <f t="shared" si="657"/>
        <v/>
      </c>
      <c r="BS1725" s="119" t="str">
        <f t="shared" si="658"/>
        <v/>
      </c>
      <c r="BT1725" s="140">
        <f t="shared" si="659"/>
        <v>0</v>
      </c>
      <c r="BU1725" s="119">
        <f t="shared" si="660"/>
        <v>1.6883487075288609E-3</v>
      </c>
      <c r="BV1725" s="119" t="str">
        <f t="shared" si="661"/>
        <v/>
      </c>
      <c r="BZ1725" s="136">
        <f t="shared" si="643"/>
        <v>10.899199999999844</v>
      </c>
      <c r="CA1725" s="119">
        <f t="shared" si="641"/>
        <v>0.14307670490659061</v>
      </c>
      <c r="CB1725" s="119">
        <f t="shared" si="642"/>
        <v>2.8666720985234817E-4</v>
      </c>
      <c r="CC1725" s="119" t="str">
        <f t="shared" ref="CC1725:CC1788" si="662">IF(CA1725&lt;(1-$BY$26),CB1725,"")</f>
        <v/>
      </c>
      <c r="CD1725" s="121" t="str">
        <f t="shared" ref="CD1725:CD1788" si="663">IF(CA1725&lt;(1-$BY$32),CB1725,"")</f>
        <v/>
      </c>
    </row>
    <row r="1726" spans="51:82" ht="20.100000000000001" customHeight="1" x14ac:dyDescent="0.25">
      <c r="AY1726" s="134">
        <v>1697</v>
      </c>
      <c r="AZ1726" s="119">
        <f t="shared" si="644"/>
        <v>4306.4355640416479</v>
      </c>
      <c r="BA1726" s="140">
        <f t="shared" si="645"/>
        <v>5.2992149769419668E-6</v>
      </c>
      <c r="BB1726" s="140">
        <f t="shared" si="646"/>
        <v>0.99734827280976346</v>
      </c>
      <c r="BC1726" s="119">
        <f t="shared" si="647"/>
        <v>5.2992149769419668E-6</v>
      </c>
      <c r="BD1726" s="119" t="str">
        <f t="shared" si="648"/>
        <v/>
      </c>
      <c r="BE1726" s="119" t="str">
        <f t="shared" si="649"/>
        <v/>
      </c>
      <c r="BF1726" s="119">
        <f t="shared" si="650"/>
        <v>0</v>
      </c>
      <c r="BG1726" s="119">
        <f t="shared" si="651"/>
        <v>5.2992149769419668E-6</v>
      </c>
      <c r="BH1726" s="119" t="str">
        <f t="shared" si="652"/>
        <v/>
      </c>
      <c r="BM1726" s="134">
        <v>1697</v>
      </c>
      <c r="BN1726" s="119">
        <f t="shared" si="653"/>
        <v>13.668067647119052</v>
      </c>
      <c r="BO1726" s="140">
        <f t="shared" si="654"/>
        <v>1.6696381981263562E-3</v>
      </c>
      <c r="BP1726" s="140">
        <f t="shared" si="655"/>
        <v>0.99734827280976357</v>
      </c>
      <c r="BQ1726" s="119">
        <f t="shared" si="656"/>
        <v>1.6696381981263562E-3</v>
      </c>
      <c r="BR1726" s="119" t="str">
        <f t="shared" si="657"/>
        <v/>
      </c>
      <c r="BS1726" s="119" t="str">
        <f t="shared" si="658"/>
        <v/>
      </c>
      <c r="BT1726" s="140">
        <f t="shared" si="659"/>
        <v>0</v>
      </c>
      <c r="BU1726" s="119">
        <f t="shared" si="660"/>
        <v>1.6696381981263562E-3</v>
      </c>
      <c r="BV1726" s="119" t="str">
        <f t="shared" si="661"/>
        <v/>
      </c>
      <c r="BZ1726" s="136">
        <f t="shared" si="643"/>
        <v>10.905599999999843</v>
      </c>
      <c r="CA1726" s="119">
        <f t="shared" si="641"/>
        <v>0.14279003769673826</v>
      </c>
      <c r="CB1726" s="119">
        <f t="shared" si="642"/>
        <v>2.8617088482321695E-4</v>
      </c>
      <c r="CC1726" s="119" t="str">
        <f t="shared" si="662"/>
        <v/>
      </c>
      <c r="CD1726" s="121" t="str">
        <f t="shared" si="663"/>
        <v/>
      </c>
    </row>
    <row r="1727" spans="51:82" ht="20.100000000000001" customHeight="1" x14ac:dyDescent="0.25">
      <c r="AY1727" s="134">
        <v>1698</v>
      </c>
      <c r="AZ1727" s="119">
        <f t="shared" si="644"/>
        <v>4312.6140942626544</v>
      </c>
      <c r="BA1727" s="140">
        <f t="shared" si="645"/>
        <v>5.2404045105823837E-6</v>
      </c>
      <c r="BB1727" s="140">
        <f t="shared" si="646"/>
        <v>0.99738083219401052</v>
      </c>
      <c r="BC1727" s="119">
        <f t="shared" si="647"/>
        <v>5.2404045105823837E-6</v>
      </c>
      <c r="BD1727" s="119" t="str">
        <f t="shared" si="648"/>
        <v/>
      </c>
      <c r="BE1727" s="119" t="str">
        <f t="shared" si="649"/>
        <v/>
      </c>
      <c r="BF1727" s="119">
        <f t="shared" si="650"/>
        <v>0</v>
      </c>
      <c r="BG1727" s="119">
        <f t="shared" si="651"/>
        <v>5.2404045105823837E-6</v>
      </c>
      <c r="BH1727" s="119" t="str">
        <f t="shared" si="652"/>
        <v/>
      </c>
      <c r="BM1727" s="134">
        <v>1698</v>
      </c>
      <c r="BN1727" s="119">
        <f t="shared" si="653"/>
        <v>13.687677500271306</v>
      </c>
      <c r="BO1727" s="140">
        <f t="shared" si="654"/>
        <v>1.6511086231778284E-3</v>
      </c>
      <c r="BP1727" s="140">
        <f t="shared" si="655"/>
        <v>0.99738083219401052</v>
      </c>
      <c r="BQ1727" s="119">
        <f t="shared" si="656"/>
        <v>1.6511086231778284E-3</v>
      </c>
      <c r="BR1727" s="119" t="str">
        <f t="shared" si="657"/>
        <v/>
      </c>
      <c r="BS1727" s="119" t="str">
        <f t="shared" si="658"/>
        <v/>
      </c>
      <c r="BT1727" s="140">
        <f t="shared" si="659"/>
        <v>0</v>
      </c>
      <c r="BU1727" s="119">
        <f t="shared" si="660"/>
        <v>1.6511086231778284E-3</v>
      </c>
      <c r="BV1727" s="119" t="str">
        <f t="shared" si="661"/>
        <v/>
      </c>
      <c r="BZ1727" s="136">
        <f t="shared" si="643"/>
        <v>10.911999999999843</v>
      </c>
      <c r="CA1727" s="119">
        <f t="shared" si="641"/>
        <v>0.14250386681191504</v>
      </c>
      <c r="CB1727" s="119">
        <f t="shared" si="642"/>
        <v>2.8567517329219916E-4</v>
      </c>
      <c r="CC1727" s="119" t="str">
        <f t="shared" si="662"/>
        <v/>
      </c>
      <c r="CD1727" s="121" t="str">
        <f t="shared" si="663"/>
        <v/>
      </c>
    </row>
    <row r="1728" spans="51:82" ht="20.100000000000001" customHeight="1" x14ac:dyDescent="0.25">
      <c r="AY1728" s="134">
        <v>1699</v>
      </c>
      <c r="AZ1728" s="119">
        <f t="shared" si="644"/>
        <v>4318.7926244836608</v>
      </c>
      <c r="BA1728" s="140">
        <f t="shared" si="645"/>
        <v>5.1821638050365622E-6</v>
      </c>
      <c r="BB1728" s="140">
        <f t="shared" si="646"/>
        <v>0.99741302997846792</v>
      </c>
      <c r="BC1728" s="119">
        <f t="shared" si="647"/>
        <v>5.1821638050365622E-6</v>
      </c>
      <c r="BD1728" s="119" t="str">
        <f t="shared" si="648"/>
        <v/>
      </c>
      <c r="BE1728" s="119" t="str">
        <f t="shared" si="649"/>
        <v/>
      </c>
      <c r="BF1728" s="119">
        <f t="shared" si="650"/>
        <v>0</v>
      </c>
      <c r="BG1728" s="119">
        <f t="shared" si="651"/>
        <v>5.1821638050365622E-6</v>
      </c>
      <c r="BH1728" s="119" t="str">
        <f t="shared" si="652"/>
        <v/>
      </c>
      <c r="BM1728" s="134">
        <v>1699</v>
      </c>
      <c r="BN1728" s="119">
        <f t="shared" si="653"/>
        <v>13.707287353423553</v>
      </c>
      <c r="BO1728" s="140">
        <f t="shared" si="654"/>
        <v>1.6327585643317111E-3</v>
      </c>
      <c r="BP1728" s="140">
        <f t="shared" si="655"/>
        <v>0.99741302997846792</v>
      </c>
      <c r="BQ1728" s="119">
        <f t="shared" si="656"/>
        <v>1.6327585643317111E-3</v>
      </c>
      <c r="BR1728" s="119" t="str">
        <f t="shared" si="657"/>
        <v/>
      </c>
      <c r="BS1728" s="119" t="str">
        <f t="shared" si="658"/>
        <v/>
      </c>
      <c r="BT1728" s="140">
        <f t="shared" si="659"/>
        <v>0</v>
      </c>
      <c r="BU1728" s="119">
        <f t="shared" si="660"/>
        <v>1.6327585643317111E-3</v>
      </c>
      <c r="BV1728" s="119" t="str">
        <f t="shared" si="661"/>
        <v/>
      </c>
      <c r="BZ1728" s="136">
        <f t="shared" si="643"/>
        <v>10.918399999999842</v>
      </c>
      <c r="CA1728" s="119">
        <f t="shared" si="641"/>
        <v>0.14221819163862284</v>
      </c>
      <c r="CB1728" s="119">
        <f t="shared" si="642"/>
        <v>2.8518007533609446E-4</v>
      </c>
      <c r="CC1728" s="119" t="str">
        <f t="shared" si="662"/>
        <v/>
      </c>
      <c r="CD1728" s="121" t="str">
        <f t="shared" si="663"/>
        <v/>
      </c>
    </row>
    <row r="1729" spans="51:82" ht="20.100000000000001" customHeight="1" x14ac:dyDescent="0.25">
      <c r="AY1729" s="134">
        <v>1700</v>
      </c>
      <c r="AZ1729" s="119">
        <f t="shared" si="644"/>
        <v>4324.9711547046672</v>
      </c>
      <c r="BA1729" s="140">
        <f t="shared" si="645"/>
        <v>5.1244883814392432E-6</v>
      </c>
      <c r="BB1729" s="140">
        <f t="shared" si="646"/>
        <v>0.99744486966957202</v>
      </c>
      <c r="BC1729" s="119">
        <f t="shared" si="647"/>
        <v>5.1244883814392432E-6</v>
      </c>
      <c r="BD1729" s="119" t="str">
        <f t="shared" si="648"/>
        <v/>
      </c>
      <c r="BE1729" s="119" t="str">
        <f t="shared" si="649"/>
        <v/>
      </c>
      <c r="BF1729" s="119">
        <f t="shared" si="650"/>
        <v>0</v>
      </c>
      <c r="BG1729" s="119">
        <f t="shared" si="651"/>
        <v>5.1244883814392432E-6</v>
      </c>
      <c r="BH1729" s="119" t="str">
        <f t="shared" si="652"/>
        <v/>
      </c>
      <c r="BM1729" s="134">
        <v>1700</v>
      </c>
      <c r="BN1729" s="119">
        <f t="shared" si="653"/>
        <v>13.726897206575806</v>
      </c>
      <c r="BO1729" s="140">
        <f t="shared" si="654"/>
        <v>1.6145866104196251E-3</v>
      </c>
      <c r="BP1729" s="140">
        <f t="shared" si="655"/>
        <v>0.99744486966957202</v>
      </c>
      <c r="BQ1729" s="119">
        <f t="shared" si="656"/>
        <v>1.6145866104196251E-3</v>
      </c>
      <c r="BR1729" s="119" t="str">
        <f t="shared" si="657"/>
        <v/>
      </c>
      <c r="BS1729" s="119" t="str">
        <f t="shared" si="658"/>
        <v/>
      </c>
      <c r="BT1729" s="140">
        <f t="shared" si="659"/>
        <v>0</v>
      </c>
      <c r="BU1729" s="119">
        <f t="shared" si="660"/>
        <v>1.6145866104196251E-3</v>
      </c>
      <c r="BV1729" s="119" t="str">
        <f t="shared" si="661"/>
        <v/>
      </c>
      <c r="BZ1729" s="136">
        <f t="shared" si="643"/>
        <v>10.924799999999841</v>
      </c>
      <c r="CA1729" s="119">
        <f t="shared" si="641"/>
        <v>0.14193301156328675</v>
      </c>
      <c r="CB1729" s="119">
        <f t="shared" si="642"/>
        <v>2.8468559102917679E-4</v>
      </c>
      <c r="CC1729" s="119" t="str">
        <f t="shared" si="662"/>
        <v/>
      </c>
      <c r="CD1729" s="121" t="str">
        <f t="shared" si="663"/>
        <v/>
      </c>
    </row>
    <row r="1730" spans="51:82" ht="20.100000000000001" customHeight="1" x14ac:dyDescent="0.25">
      <c r="AY1730" s="134">
        <v>1701</v>
      </c>
      <c r="AZ1730" s="119">
        <f t="shared" si="644"/>
        <v>4331.1496849256737</v>
      </c>
      <c r="BA1730" s="140">
        <f t="shared" si="645"/>
        <v>5.0673737837553834E-6</v>
      </c>
      <c r="BB1730" s="140">
        <f t="shared" si="646"/>
        <v>0.99747635474615681</v>
      </c>
      <c r="BC1730" s="119">
        <f t="shared" si="647"/>
        <v>5.0673737837553834E-6</v>
      </c>
      <c r="BD1730" s="119" t="str">
        <f t="shared" si="648"/>
        <v/>
      </c>
      <c r="BE1730" s="119" t="str">
        <f t="shared" si="649"/>
        <v/>
      </c>
      <c r="BF1730" s="119">
        <f t="shared" si="650"/>
        <v>0</v>
      </c>
      <c r="BG1730" s="119">
        <f t="shared" si="651"/>
        <v>5.0673737837553834E-6</v>
      </c>
      <c r="BH1730" s="119" t="str">
        <f t="shared" si="652"/>
        <v/>
      </c>
      <c r="BM1730" s="134">
        <v>1701</v>
      </c>
      <c r="BN1730" s="119">
        <f t="shared" si="653"/>
        <v>13.74650705972806</v>
      </c>
      <c r="BO1730" s="140">
        <f t="shared" si="654"/>
        <v>1.5965913574663986E-3</v>
      </c>
      <c r="BP1730" s="140">
        <f t="shared" si="655"/>
        <v>0.99747635474615681</v>
      </c>
      <c r="BQ1730" s="119">
        <f t="shared" si="656"/>
        <v>1.5965913574663986E-3</v>
      </c>
      <c r="BR1730" s="119" t="str">
        <f t="shared" si="657"/>
        <v/>
      </c>
      <c r="BS1730" s="119" t="str">
        <f t="shared" si="658"/>
        <v/>
      </c>
      <c r="BT1730" s="140">
        <f t="shared" si="659"/>
        <v>0</v>
      </c>
      <c r="BU1730" s="119">
        <f t="shared" si="660"/>
        <v>1.5965913574663986E-3</v>
      </c>
      <c r="BV1730" s="119" t="str">
        <f t="shared" si="661"/>
        <v/>
      </c>
      <c r="BZ1730" s="136">
        <f t="shared" si="643"/>
        <v>10.931199999999841</v>
      </c>
      <c r="CA1730" s="119">
        <f t="shared" si="641"/>
        <v>0.14164832597225757</v>
      </c>
      <c r="CB1730" s="119">
        <f t="shared" si="642"/>
        <v>2.8419172044102936E-4</v>
      </c>
      <c r="CC1730" s="119" t="str">
        <f t="shared" si="662"/>
        <v/>
      </c>
      <c r="CD1730" s="121" t="str">
        <f t="shared" si="663"/>
        <v/>
      </c>
    </row>
    <row r="1731" spans="51:82" ht="20.100000000000001" customHeight="1" x14ac:dyDescent="0.25">
      <c r="AY1731" s="134">
        <v>1702</v>
      </c>
      <c r="AZ1731" s="119">
        <f t="shared" si="644"/>
        <v>4337.3282151466819</v>
      </c>
      <c r="BA1731" s="140">
        <f t="shared" si="645"/>
        <v>5.0108155788097016E-6</v>
      </c>
      <c r="BB1731" s="140">
        <f t="shared" si="646"/>
        <v>0.99750748865959504</v>
      </c>
      <c r="BC1731" s="119">
        <f t="shared" si="647"/>
        <v>5.0108155788097016E-6</v>
      </c>
      <c r="BD1731" s="119" t="str">
        <f t="shared" si="648"/>
        <v/>
      </c>
      <c r="BE1731" s="119" t="str">
        <f t="shared" si="649"/>
        <v/>
      </c>
      <c r="BF1731" s="119">
        <f t="shared" si="650"/>
        <v>0</v>
      </c>
      <c r="BG1731" s="119">
        <f t="shared" si="651"/>
        <v>5.0108155788097016E-6</v>
      </c>
      <c r="BH1731" s="119" t="str">
        <f t="shared" si="652"/>
        <v/>
      </c>
      <c r="BM1731" s="134">
        <v>1702</v>
      </c>
      <c r="BN1731" s="119">
        <f t="shared" si="653"/>
        <v>13.766116912880307</v>
      </c>
      <c r="BO1731" s="140">
        <f t="shared" si="654"/>
        <v>1.5787714086993412E-3</v>
      </c>
      <c r="BP1731" s="140">
        <f t="shared" si="655"/>
        <v>0.99750748865959504</v>
      </c>
      <c r="BQ1731" s="119">
        <f t="shared" si="656"/>
        <v>1.5787714086993412E-3</v>
      </c>
      <c r="BR1731" s="119" t="str">
        <f t="shared" si="657"/>
        <v/>
      </c>
      <c r="BS1731" s="119" t="str">
        <f t="shared" si="658"/>
        <v/>
      </c>
      <c r="BT1731" s="140">
        <f t="shared" si="659"/>
        <v>0</v>
      </c>
      <c r="BU1731" s="119">
        <f t="shared" si="660"/>
        <v>1.5787714086993412E-3</v>
      </c>
      <c r="BV1731" s="119" t="str">
        <f t="shared" si="661"/>
        <v/>
      </c>
      <c r="BZ1731" s="136">
        <f t="shared" si="643"/>
        <v>10.93759999999984</v>
      </c>
      <c r="CA1731" s="119">
        <f t="shared" si="641"/>
        <v>0.14136413425181654</v>
      </c>
      <c r="CB1731" s="119">
        <f t="shared" si="642"/>
        <v>2.836984636376827E-4</v>
      </c>
      <c r="CC1731" s="119" t="str">
        <f t="shared" si="662"/>
        <v/>
      </c>
      <c r="CD1731" s="121" t="str">
        <f t="shared" si="663"/>
        <v/>
      </c>
    </row>
    <row r="1732" spans="51:82" ht="20.100000000000001" customHeight="1" x14ac:dyDescent="0.25">
      <c r="AY1732" s="134">
        <v>1703</v>
      </c>
      <c r="AZ1732" s="119">
        <f t="shared" si="644"/>
        <v>4343.5067453676884</v>
      </c>
      <c r="BA1732" s="140">
        <f t="shared" si="645"/>
        <v>4.95480935631404E-6</v>
      </c>
      <c r="BB1732" s="140">
        <f t="shared" si="646"/>
        <v>0.99753827483393986</v>
      </c>
      <c r="BC1732" s="119">
        <f t="shared" si="647"/>
        <v>4.95480935631404E-6</v>
      </c>
      <c r="BD1732" s="119" t="str">
        <f t="shared" si="648"/>
        <v/>
      </c>
      <c r="BE1732" s="119" t="str">
        <f t="shared" si="649"/>
        <v/>
      </c>
      <c r="BF1732" s="119">
        <f t="shared" si="650"/>
        <v>0</v>
      </c>
      <c r="BG1732" s="119">
        <f t="shared" si="651"/>
        <v>4.95480935631404E-6</v>
      </c>
      <c r="BH1732" s="119" t="str">
        <f t="shared" si="652"/>
        <v/>
      </c>
      <c r="BM1732" s="134">
        <v>1703</v>
      </c>
      <c r="BN1732" s="119">
        <f t="shared" si="653"/>
        <v>13.78572676603256</v>
      </c>
      <c r="BO1732" s="140">
        <f t="shared" si="654"/>
        <v>1.5611253745568484E-3</v>
      </c>
      <c r="BP1732" s="140">
        <f t="shared" si="655"/>
        <v>0.99753827483393986</v>
      </c>
      <c r="BQ1732" s="119">
        <f t="shared" si="656"/>
        <v>1.5611253745568484E-3</v>
      </c>
      <c r="BR1732" s="119" t="str">
        <f t="shared" si="657"/>
        <v/>
      </c>
      <c r="BS1732" s="119" t="str">
        <f t="shared" si="658"/>
        <v/>
      </c>
      <c r="BT1732" s="140">
        <f t="shared" si="659"/>
        <v>0</v>
      </c>
      <c r="BU1732" s="119">
        <f t="shared" si="660"/>
        <v>1.5611253745568484E-3</v>
      </c>
      <c r="BV1732" s="119" t="str">
        <f t="shared" si="661"/>
        <v/>
      </c>
      <c r="BZ1732" s="136">
        <f t="shared" si="643"/>
        <v>10.943999999999839</v>
      </c>
      <c r="CA1732" s="119">
        <f t="shared" si="641"/>
        <v>0.14108043578817886</v>
      </c>
      <c r="CB1732" s="119">
        <f t="shared" si="642"/>
        <v>2.8320582068225297E-4</v>
      </c>
      <c r="CC1732" s="119" t="str">
        <f t="shared" si="662"/>
        <v/>
      </c>
      <c r="CD1732" s="121" t="str">
        <f t="shared" si="663"/>
        <v/>
      </c>
    </row>
    <row r="1733" spans="51:82" ht="20.100000000000001" customHeight="1" x14ac:dyDescent="0.25">
      <c r="AY1733" s="134">
        <v>1704</v>
      </c>
      <c r="AZ1733" s="119">
        <f t="shared" si="644"/>
        <v>4349.6852755886948</v>
      </c>
      <c r="BA1733" s="140">
        <f t="shared" si="645"/>
        <v>4.8993507288925492E-6</v>
      </c>
      <c r="BB1733" s="140">
        <f t="shared" si="646"/>
        <v>0.99756871666606572</v>
      </c>
      <c r="BC1733" s="119">
        <f t="shared" si="647"/>
        <v>4.8993507288925492E-6</v>
      </c>
      <c r="BD1733" s="119" t="str">
        <f t="shared" si="648"/>
        <v/>
      </c>
      <c r="BE1733" s="119" t="str">
        <f t="shared" si="649"/>
        <v/>
      </c>
      <c r="BF1733" s="119">
        <f t="shared" si="650"/>
        <v>0</v>
      </c>
      <c r="BG1733" s="119">
        <f t="shared" si="651"/>
        <v>4.8993507288925492E-6</v>
      </c>
      <c r="BH1733" s="119" t="str">
        <f t="shared" si="652"/>
        <v/>
      </c>
      <c r="BM1733" s="134">
        <v>1704</v>
      </c>
      <c r="BN1733" s="119">
        <f t="shared" si="653"/>
        <v>13.805336619184807</v>
      </c>
      <c r="BO1733" s="140">
        <f t="shared" si="654"/>
        <v>1.5436518726963907E-3</v>
      </c>
      <c r="BP1733" s="140">
        <f t="shared" si="655"/>
        <v>0.99756871666606572</v>
      </c>
      <c r="BQ1733" s="119">
        <f t="shared" si="656"/>
        <v>1.5436518726963907E-3</v>
      </c>
      <c r="BR1733" s="119" t="str">
        <f t="shared" si="657"/>
        <v/>
      </c>
      <c r="BS1733" s="119" t="str">
        <f t="shared" si="658"/>
        <v/>
      </c>
      <c r="BT1733" s="140">
        <f t="shared" si="659"/>
        <v>0</v>
      </c>
      <c r="BU1733" s="119">
        <f t="shared" si="660"/>
        <v>1.5436518726963907E-3</v>
      </c>
      <c r="BV1733" s="119" t="str">
        <f t="shared" si="661"/>
        <v/>
      </c>
      <c r="BZ1733" s="136">
        <f t="shared" si="643"/>
        <v>10.950399999999838</v>
      </c>
      <c r="CA1733" s="119">
        <f t="shared" si="641"/>
        <v>0.14079722996749661</v>
      </c>
      <c r="CB1733" s="119">
        <f t="shared" si="642"/>
        <v>2.8271379163308241E-4</v>
      </c>
      <c r="CC1733" s="119" t="str">
        <f t="shared" si="662"/>
        <v/>
      </c>
      <c r="CD1733" s="121" t="str">
        <f t="shared" si="663"/>
        <v/>
      </c>
    </row>
    <row r="1734" spans="51:82" ht="20.100000000000001" customHeight="1" x14ac:dyDescent="0.25">
      <c r="AY1734" s="134">
        <v>1705</v>
      </c>
      <c r="AZ1734" s="119">
        <f t="shared" si="644"/>
        <v>4355.8638058097013</v>
      </c>
      <c r="BA1734" s="140">
        <f t="shared" si="645"/>
        <v>4.8444353321048445E-6</v>
      </c>
      <c r="BB1734" s="140">
        <f t="shared" si="646"/>
        <v>0.9975988175258107</v>
      </c>
      <c r="BC1734" s="119">
        <f t="shared" si="647"/>
        <v>4.8444353321048445E-6</v>
      </c>
      <c r="BD1734" s="119" t="str">
        <f t="shared" si="648"/>
        <v/>
      </c>
      <c r="BE1734" s="119" t="str">
        <f t="shared" si="649"/>
        <v/>
      </c>
      <c r="BF1734" s="119">
        <f t="shared" si="650"/>
        <v>0</v>
      </c>
      <c r="BG1734" s="119">
        <f t="shared" si="651"/>
        <v>4.8444353321048445E-6</v>
      </c>
      <c r="BH1734" s="119" t="str">
        <f t="shared" si="652"/>
        <v/>
      </c>
      <c r="BM1734" s="134">
        <v>1705</v>
      </c>
      <c r="BN1734" s="119">
        <f t="shared" si="653"/>
        <v>13.824946472337061</v>
      </c>
      <c r="BO1734" s="140">
        <f t="shared" si="654"/>
        <v>1.5263495280017521E-3</v>
      </c>
      <c r="BP1734" s="140">
        <f t="shared" si="655"/>
        <v>0.9975988175258107</v>
      </c>
      <c r="BQ1734" s="119">
        <f t="shared" si="656"/>
        <v>1.5263495280017521E-3</v>
      </c>
      <c r="BR1734" s="119" t="str">
        <f t="shared" si="657"/>
        <v/>
      </c>
      <c r="BS1734" s="119" t="str">
        <f t="shared" si="658"/>
        <v/>
      </c>
      <c r="BT1734" s="140">
        <f t="shared" si="659"/>
        <v>0</v>
      </c>
      <c r="BU1734" s="119">
        <f t="shared" si="660"/>
        <v>1.5263495280017521E-3</v>
      </c>
      <c r="BV1734" s="119" t="str">
        <f t="shared" si="661"/>
        <v/>
      </c>
      <c r="BZ1734" s="136">
        <f t="shared" si="643"/>
        <v>10.956799999999838</v>
      </c>
      <c r="CA1734" s="119">
        <f t="shared" si="641"/>
        <v>0.14051451617586352</v>
      </c>
      <c r="CB1734" s="119">
        <f t="shared" si="642"/>
        <v>2.8222237654593196E-4</v>
      </c>
      <c r="CC1734" s="119" t="str">
        <f t="shared" si="662"/>
        <v/>
      </c>
      <c r="CD1734" s="121" t="str">
        <f t="shared" si="663"/>
        <v/>
      </c>
    </row>
    <row r="1735" spans="51:82" ht="20.100000000000001" customHeight="1" x14ac:dyDescent="0.25">
      <c r="AY1735" s="134">
        <v>1706</v>
      </c>
      <c r="AZ1735" s="119">
        <f t="shared" si="644"/>
        <v>4362.0423360307077</v>
      </c>
      <c r="BA1735" s="140">
        <f t="shared" si="645"/>
        <v>4.7900588244670241E-6</v>
      </c>
      <c r="BB1735" s="140">
        <f t="shared" si="646"/>
        <v>0.99762858075611804</v>
      </c>
      <c r="BC1735" s="119">
        <f t="shared" si="647"/>
        <v>4.7900588244670241E-6</v>
      </c>
      <c r="BD1735" s="119" t="str">
        <f t="shared" si="648"/>
        <v/>
      </c>
      <c r="BE1735" s="119" t="str">
        <f t="shared" si="649"/>
        <v/>
      </c>
      <c r="BF1735" s="119">
        <f t="shared" si="650"/>
        <v>0</v>
      </c>
      <c r="BG1735" s="119">
        <f t="shared" si="651"/>
        <v>4.7900588244670241E-6</v>
      </c>
      <c r="BH1735" s="119" t="str">
        <f t="shared" si="652"/>
        <v/>
      </c>
      <c r="BM1735" s="134">
        <v>1706</v>
      </c>
      <c r="BN1735" s="119">
        <f t="shared" si="653"/>
        <v>13.844556325489314</v>
      </c>
      <c r="BO1735" s="140">
        <f t="shared" si="654"/>
        <v>1.5092169725897024E-3</v>
      </c>
      <c r="BP1735" s="140">
        <f t="shared" si="655"/>
        <v>0.99762858075611804</v>
      </c>
      <c r="BQ1735" s="119">
        <f t="shared" si="656"/>
        <v>1.5092169725897024E-3</v>
      </c>
      <c r="BR1735" s="119" t="str">
        <f t="shared" si="657"/>
        <v/>
      </c>
      <c r="BS1735" s="119" t="str">
        <f t="shared" si="658"/>
        <v/>
      </c>
      <c r="BT1735" s="140">
        <f t="shared" si="659"/>
        <v>0</v>
      </c>
      <c r="BU1735" s="119">
        <f t="shared" si="660"/>
        <v>1.5092169725897024E-3</v>
      </c>
      <c r="BV1735" s="119" t="str">
        <f t="shared" si="661"/>
        <v/>
      </c>
      <c r="BZ1735" s="136">
        <f t="shared" si="643"/>
        <v>10.963199999999837</v>
      </c>
      <c r="CA1735" s="119">
        <f t="shared" si="641"/>
        <v>0.14023229379931759</v>
      </c>
      <c r="CB1735" s="119">
        <f t="shared" si="642"/>
        <v>2.8173157547178862E-4</v>
      </c>
      <c r="CC1735" s="119" t="str">
        <f t="shared" si="662"/>
        <v/>
      </c>
      <c r="CD1735" s="121" t="str">
        <f t="shared" si="663"/>
        <v/>
      </c>
    </row>
    <row r="1736" spans="51:82" ht="20.100000000000001" customHeight="1" x14ac:dyDescent="0.25">
      <c r="AY1736" s="134">
        <v>1707</v>
      </c>
      <c r="AZ1736" s="119">
        <f t="shared" si="644"/>
        <v>4368.2208662517141</v>
      </c>
      <c r="BA1736" s="140">
        <f t="shared" si="645"/>
        <v>4.7362168874706899E-6</v>
      </c>
      <c r="BB1736" s="140">
        <f t="shared" si="646"/>
        <v>0.99765800967317753</v>
      </c>
      <c r="BC1736" s="119">
        <f t="shared" si="647"/>
        <v>4.7362168874706899E-6</v>
      </c>
      <c r="BD1736" s="119" t="str">
        <f t="shared" si="648"/>
        <v/>
      </c>
      <c r="BE1736" s="119" t="str">
        <f t="shared" si="649"/>
        <v/>
      </c>
      <c r="BF1736" s="119">
        <f t="shared" si="650"/>
        <v>0</v>
      </c>
      <c r="BG1736" s="119">
        <f t="shared" si="651"/>
        <v>4.7362168874706899E-6</v>
      </c>
      <c r="BH1736" s="119" t="str">
        <f t="shared" si="652"/>
        <v/>
      </c>
      <c r="BM1736" s="134">
        <v>1707</v>
      </c>
      <c r="BN1736" s="119">
        <f t="shared" si="653"/>
        <v>13.864166178641561</v>
      </c>
      <c r="BO1736" s="140">
        <f t="shared" si="654"/>
        <v>1.4922528458159575E-3</v>
      </c>
      <c r="BP1736" s="140">
        <f t="shared" si="655"/>
        <v>0.99765800967317753</v>
      </c>
      <c r="BQ1736" s="119">
        <f t="shared" si="656"/>
        <v>1.4922528458159575E-3</v>
      </c>
      <c r="BR1736" s="119" t="str">
        <f t="shared" si="657"/>
        <v/>
      </c>
      <c r="BS1736" s="119" t="str">
        <f t="shared" si="658"/>
        <v/>
      </c>
      <c r="BT1736" s="140">
        <f t="shared" si="659"/>
        <v>0</v>
      </c>
      <c r="BU1736" s="119">
        <f t="shared" si="660"/>
        <v>1.4922528458159575E-3</v>
      </c>
      <c r="BV1736" s="119" t="str">
        <f t="shared" si="661"/>
        <v/>
      </c>
      <c r="BZ1736" s="136">
        <f t="shared" si="643"/>
        <v>10.969599999999836</v>
      </c>
      <c r="CA1736" s="119">
        <f t="shared" si="641"/>
        <v>0.1399505622238458</v>
      </c>
      <c r="CB1736" s="119">
        <f t="shared" si="642"/>
        <v>2.8124138845928015E-4</v>
      </c>
      <c r="CC1736" s="119" t="str">
        <f t="shared" si="662"/>
        <v/>
      </c>
      <c r="CD1736" s="121" t="str">
        <f t="shared" si="663"/>
        <v/>
      </c>
    </row>
    <row r="1737" spans="51:82" ht="20.100000000000001" customHeight="1" x14ac:dyDescent="0.25">
      <c r="AY1737" s="134">
        <v>1708</v>
      </c>
      <c r="AZ1737" s="119">
        <f t="shared" si="644"/>
        <v>4374.3993964727206</v>
      </c>
      <c r="BA1737" s="140">
        <f t="shared" si="645"/>
        <v>4.6829052255998589E-6</v>
      </c>
      <c r="BB1737" s="140">
        <f t="shared" si="646"/>
        <v>0.99768710756656831</v>
      </c>
      <c r="BC1737" s="119">
        <f t="shared" si="647"/>
        <v>4.6829052255998589E-6</v>
      </c>
      <c r="BD1737" s="119" t="str">
        <f t="shared" si="648"/>
        <v/>
      </c>
      <c r="BE1737" s="119" t="str">
        <f t="shared" si="649"/>
        <v/>
      </c>
      <c r="BF1737" s="119">
        <f t="shared" si="650"/>
        <v>0</v>
      </c>
      <c r="BG1737" s="119">
        <f t="shared" si="651"/>
        <v>4.6829052255998589E-6</v>
      </c>
      <c r="BH1737" s="119" t="str">
        <f t="shared" si="652"/>
        <v/>
      </c>
      <c r="BM1737" s="134">
        <v>1708</v>
      </c>
      <c r="BN1737" s="119">
        <f t="shared" si="653"/>
        <v>13.883776031793815</v>
      </c>
      <c r="BO1737" s="140">
        <f t="shared" si="654"/>
        <v>1.4754557942805008E-3</v>
      </c>
      <c r="BP1737" s="140">
        <f t="shared" si="655"/>
        <v>0.99768710756656831</v>
      </c>
      <c r="BQ1737" s="119">
        <f t="shared" si="656"/>
        <v>1.4754557942805008E-3</v>
      </c>
      <c r="BR1737" s="119" t="str">
        <f t="shared" si="657"/>
        <v/>
      </c>
      <c r="BS1737" s="119" t="str">
        <f t="shared" si="658"/>
        <v/>
      </c>
      <c r="BT1737" s="140">
        <f t="shared" si="659"/>
        <v>0</v>
      </c>
      <c r="BU1737" s="119">
        <f t="shared" si="660"/>
        <v>1.4754557942805008E-3</v>
      </c>
      <c r="BV1737" s="119" t="str">
        <f t="shared" si="661"/>
        <v/>
      </c>
      <c r="BZ1737" s="136">
        <f t="shared" si="643"/>
        <v>10.975999999999836</v>
      </c>
      <c r="CA1737" s="119">
        <f t="shared" si="641"/>
        <v>0.13966932083538652</v>
      </c>
      <c r="CB1737" s="119">
        <f t="shared" si="642"/>
        <v>2.8075181555251016E-4</v>
      </c>
      <c r="CC1737" s="119" t="str">
        <f t="shared" si="662"/>
        <v/>
      </c>
      <c r="CD1737" s="121" t="str">
        <f t="shared" si="663"/>
        <v/>
      </c>
    </row>
    <row r="1738" spans="51:82" ht="20.100000000000001" customHeight="1" x14ac:dyDescent="0.25">
      <c r="AY1738" s="134">
        <v>1709</v>
      </c>
      <c r="AZ1738" s="119">
        <f t="shared" si="644"/>
        <v>4380.577926693727</v>
      </c>
      <c r="BA1738" s="140">
        <f t="shared" si="645"/>
        <v>4.6301195663458698E-6</v>
      </c>
      <c r="BB1738" s="140">
        <f t="shared" si="646"/>
        <v>0.99771587769940062</v>
      </c>
      <c r="BC1738" s="119">
        <f t="shared" si="647"/>
        <v>4.6301195663458698E-6</v>
      </c>
      <c r="BD1738" s="119" t="str">
        <f t="shared" si="648"/>
        <v/>
      </c>
      <c r="BE1738" s="119" t="str">
        <f t="shared" si="649"/>
        <v/>
      </c>
      <c r="BF1738" s="119">
        <f t="shared" si="650"/>
        <v>0</v>
      </c>
      <c r="BG1738" s="119">
        <f t="shared" si="651"/>
        <v>4.6301195663458698E-6</v>
      </c>
      <c r="BH1738" s="119" t="str">
        <f t="shared" si="652"/>
        <v/>
      </c>
      <c r="BM1738" s="134">
        <v>1709</v>
      </c>
      <c r="BN1738" s="119">
        <f t="shared" si="653"/>
        <v>13.903385884946069</v>
      </c>
      <c r="BO1738" s="140">
        <f t="shared" si="654"/>
        <v>1.4588244718323205E-3</v>
      </c>
      <c r="BP1738" s="140">
        <f t="shared" si="655"/>
        <v>0.99771587769940062</v>
      </c>
      <c r="BQ1738" s="119">
        <f t="shared" si="656"/>
        <v>1.4588244718323205E-3</v>
      </c>
      <c r="BR1738" s="119" t="str">
        <f t="shared" si="657"/>
        <v/>
      </c>
      <c r="BS1738" s="119" t="str">
        <f t="shared" si="658"/>
        <v/>
      </c>
      <c r="BT1738" s="140">
        <f t="shared" si="659"/>
        <v>0</v>
      </c>
      <c r="BU1738" s="119">
        <f t="shared" si="660"/>
        <v>1.4588244718323205E-3</v>
      </c>
      <c r="BV1738" s="119" t="str">
        <f t="shared" si="661"/>
        <v/>
      </c>
      <c r="BZ1738" s="136">
        <f t="shared" si="643"/>
        <v>10.982399999999835</v>
      </c>
      <c r="CA1738" s="119">
        <f t="shared" si="641"/>
        <v>0.13938856901983401</v>
      </c>
      <c r="CB1738" s="119">
        <f t="shared" si="642"/>
        <v>2.8026285679241814E-4</v>
      </c>
      <c r="CC1738" s="119" t="str">
        <f t="shared" si="662"/>
        <v/>
      </c>
      <c r="CD1738" s="121" t="str">
        <f t="shared" si="663"/>
        <v/>
      </c>
    </row>
    <row r="1739" spans="51:82" ht="20.100000000000001" customHeight="1" x14ac:dyDescent="0.25">
      <c r="AY1739" s="134">
        <v>1710</v>
      </c>
      <c r="AZ1739" s="119">
        <f t="shared" si="644"/>
        <v>4386.7564569147353</v>
      </c>
      <c r="BA1739" s="140">
        <f t="shared" si="645"/>
        <v>4.5778556602203348E-6</v>
      </c>
      <c r="BB1739" s="140">
        <f t="shared" si="646"/>
        <v>0.99774432330845764</v>
      </c>
      <c r="BC1739" s="119">
        <f t="shared" si="647"/>
        <v>4.5778556602203348E-6</v>
      </c>
      <c r="BD1739" s="119" t="str">
        <f t="shared" si="648"/>
        <v/>
      </c>
      <c r="BE1739" s="119" t="str">
        <f t="shared" si="649"/>
        <v/>
      </c>
      <c r="BF1739" s="119">
        <f t="shared" si="650"/>
        <v>0</v>
      </c>
      <c r="BG1739" s="119">
        <f t="shared" si="651"/>
        <v>4.5778556602203348E-6</v>
      </c>
      <c r="BH1739" s="119" t="str">
        <f t="shared" si="652"/>
        <v/>
      </c>
      <c r="BM1739" s="134">
        <v>1710</v>
      </c>
      <c r="BN1739" s="119">
        <f t="shared" si="653"/>
        <v>13.922995738098315</v>
      </c>
      <c r="BO1739" s="140">
        <f t="shared" si="654"/>
        <v>1.4423575395734586E-3</v>
      </c>
      <c r="BP1739" s="140">
        <f t="shared" si="655"/>
        <v>0.99774432330845764</v>
      </c>
      <c r="BQ1739" s="119">
        <f t="shared" si="656"/>
        <v>1.4423575395734586E-3</v>
      </c>
      <c r="BR1739" s="119" t="str">
        <f t="shared" si="657"/>
        <v/>
      </c>
      <c r="BS1739" s="119" t="str">
        <f t="shared" si="658"/>
        <v/>
      </c>
      <c r="BT1739" s="140">
        <f t="shared" si="659"/>
        <v>0</v>
      </c>
      <c r="BU1739" s="119">
        <f t="shared" si="660"/>
        <v>1.4423575395734586E-3</v>
      </c>
      <c r="BV1739" s="119" t="str">
        <f t="shared" si="661"/>
        <v/>
      </c>
      <c r="BZ1739" s="136">
        <f t="shared" si="643"/>
        <v>10.988799999999834</v>
      </c>
      <c r="CA1739" s="119">
        <f t="shared" si="641"/>
        <v>0.1391083061630416</v>
      </c>
      <c r="CB1739" s="119">
        <f t="shared" si="642"/>
        <v>2.7977451221591898E-4</v>
      </c>
      <c r="CC1739" s="119" t="str">
        <f t="shared" si="662"/>
        <v/>
      </c>
      <c r="CD1739" s="121" t="str">
        <f t="shared" si="663"/>
        <v/>
      </c>
    </row>
    <row r="1740" spans="51:82" ht="20.100000000000001" customHeight="1" x14ac:dyDescent="0.25">
      <c r="AY1740" s="134">
        <v>1711</v>
      </c>
      <c r="AZ1740" s="119">
        <f t="shared" si="644"/>
        <v>4392.9349871357417</v>
      </c>
      <c r="BA1740" s="140">
        <f t="shared" si="645"/>
        <v>4.5261092807660917E-6</v>
      </c>
      <c r="BB1740" s="140">
        <f t="shared" si="646"/>
        <v>0.99777244760433859</v>
      </c>
      <c r="BC1740" s="119">
        <f t="shared" si="647"/>
        <v>4.5261092807660917E-6</v>
      </c>
      <c r="BD1740" s="119" t="str">
        <f t="shared" si="648"/>
        <v/>
      </c>
      <c r="BE1740" s="119" t="str">
        <f t="shared" si="649"/>
        <v/>
      </c>
      <c r="BF1740" s="119">
        <f t="shared" si="650"/>
        <v>0</v>
      </c>
      <c r="BG1740" s="119">
        <f t="shared" si="651"/>
        <v>4.5261092807660917E-6</v>
      </c>
      <c r="BH1740" s="119" t="str">
        <f t="shared" si="652"/>
        <v/>
      </c>
      <c r="BM1740" s="134">
        <v>1711</v>
      </c>
      <c r="BN1740" s="119">
        <f t="shared" si="653"/>
        <v>13.942605591250569</v>
      </c>
      <c r="BO1740" s="140">
        <f t="shared" si="654"/>
        <v>1.4260536658624481E-3</v>
      </c>
      <c r="BP1740" s="140">
        <f t="shared" si="655"/>
        <v>0.99777244760433859</v>
      </c>
      <c r="BQ1740" s="119">
        <f t="shared" si="656"/>
        <v>1.4260536658624481E-3</v>
      </c>
      <c r="BR1740" s="119" t="str">
        <f t="shared" si="657"/>
        <v/>
      </c>
      <c r="BS1740" s="119" t="str">
        <f t="shared" si="658"/>
        <v/>
      </c>
      <c r="BT1740" s="140">
        <f t="shared" si="659"/>
        <v>0</v>
      </c>
      <c r="BU1740" s="119">
        <f t="shared" si="660"/>
        <v>1.4260536658624481E-3</v>
      </c>
      <c r="BV1740" s="119" t="str">
        <f t="shared" si="661"/>
        <v/>
      </c>
      <c r="BZ1740" s="136">
        <f t="shared" si="643"/>
        <v>10.995199999999834</v>
      </c>
      <c r="CA1740" s="119">
        <f t="shared" si="641"/>
        <v>0.13882853165082568</v>
      </c>
      <c r="CB1740" s="119">
        <f t="shared" si="642"/>
        <v>2.7928678185723532E-4</v>
      </c>
      <c r="CC1740" s="119" t="str">
        <f t="shared" si="662"/>
        <v/>
      </c>
      <c r="CD1740" s="121" t="str">
        <f t="shared" si="663"/>
        <v/>
      </c>
    </row>
    <row r="1741" spans="51:82" ht="20.100000000000001" customHeight="1" x14ac:dyDescent="0.25">
      <c r="AY1741" s="134">
        <v>1712</v>
      </c>
      <c r="AZ1741" s="119">
        <f t="shared" si="644"/>
        <v>4399.1135173567482</v>
      </c>
      <c r="BA1741" s="140">
        <f t="shared" si="645"/>
        <v>4.4748762245661546E-6</v>
      </c>
      <c r="BB1741" s="140">
        <f t="shared" si="646"/>
        <v>0.99780025377160009</v>
      </c>
      <c r="BC1741" s="119">
        <f t="shared" si="647"/>
        <v>4.4748762245661546E-6</v>
      </c>
      <c r="BD1741" s="119" t="str">
        <f t="shared" si="648"/>
        <v/>
      </c>
      <c r="BE1741" s="119" t="str">
        <f t="shared" si="649"/>
        <v/>
      </c>
      <c r="BF1741" s="119">
        <f t="shared" si="650"/>
        <v>0</v>
      </c>
      <c r="BG1741" s="119">
        <f t="shared" si="651"/>
        <v>4.4748762245661546E-6</v>
      </c>
      <c r="BH1741" s="119" t="str">
        <f t="shared" si="652"/>
        <v/>
      </c>
      <c r="BM1741" s="134">
        <v>1712</v>
      </c>
      <c r="BN1741" s="119">
        <f t="shared" si="653"/>
        <v>13.962215444402823</v>
      </c>
      <c r="BO1741" s="140">
        <f t="shared" si="654"/>
        <v>1.4099115263171776E-3</v>
      </c>
      <c r="BP1741" s="140">
        <f t="shared" si="655"/>
        <v>0.99780025377160009</v>
      </c>
      <c r="BQ1741" s="119">
        <f t="shared" si="656"/>
        <v>1.4099115263171776E-3</v>
      </c>
      <c r="BR1741" s="119" t="str">
        <f t="shared" si="657"/>
        <v/>
      </c>
      <c r="BS1741" s="119" t="str">
        <f t="shared" si="658"/>
        <v/>
      </c>
      <c r="BT1741" s="140">
        <f t="shared" si="659"/>
        <v>0</v>
      </c>
      <c r="BU1741" s="119">
        <f t="shared" si="660"/>
        <v>1.4099115263171776E-3</v>
      </c>
      <c r="BV1741" s="119" t="str">
        <f t="shared" si="661"/>
        <v/>
      </c>
      <c r="BZ1741" s="136">
        <f t="shared" si="643"/>
        <v>11.001599999999833</v>
      </c>
      <c r="CA1741" s="119">
        <f t="shared" si="641"/>
        <v>0.13854924486896844</v>
      </c>
      <c r="CB1741" s="119">
        <f t="shared" si="642"/>
        <v>2.7879966574623216E-4</v>
      </c>
      <c r="CC1741" s="119" t="str">
        <f t="shared" si="662"/>
        <v/>
      </c>
      <c r="CD1741" s="121" t="str">
        <f t="shared" si="663"/>
        <v/>
      </c>
    </row>
    <row r="1742" spans="51:82" ht="20.100000000000001" customHeight="1" x14ac:dyDescent="0.25">
      <c r="AY1742" s="134">
        <v>1713</v>
      </c>
      <c r="AZ1742" s="119">
        <f t="shared" si="644"/>
        <v>4405.2920475777546</v>
      </c>
      <c r="BA1742" s="140">
        <f t="shared" si="645"/>
        <v>4.4241523112507932E-6</v>
      </c>
      <c r="BB1742" s="140">
        <f t="shared" si="646"/>
        <v>0.99782774496889937</v>
      </c>
      <c r="BC1742" s="119">
        <f t="shared" si="647"/>
        <v>4.4241523112507932E-6</v>
      </c>
      <c r="BD1742" s="119" t="str">
        <f t="shared" si="648"/>
        <v/>
      </c>
      <c r="BE1742" s="119" t="str">
        <f t="shared" si="649"/>
        <v/>
      </c>
      <c r="BF1742" s="119">
        <f t="shared" si="650"/>
        <v>0</v>
      </c>
      <c r="BG1742" s="119">
        <f t="shared" si="651"/>
        <v>4.4241523112507932E-6</v>
      </c>
      <c r="BH1742" s="119" t="str">
        <f t="shared" si="652"/>
        <v/>
      </c>
      <c r="BM1742" s="134">
        <v>1713</v>
      </c>
      <c r="BN1742" s="119">
        <f t="shared" si="653"/>
        <v>13.981825297555069</v>
      </c>
      <c r="BO1742" s="140">
        <f t="shared" si="654"/>
        <v>1.3939298038170957E-3</v>
      </c>
      <c r="BP1742" s="140">
        <f t="shared" si="655"/>
        <v>0.99782774496889937</v>
      </c>
      <c r="BQ1742" s="119">
        <f t="shared" si="656"/>
        <v>1.3939298038170957E-3</v>
      </c>
      <c r="BR1742" s="119" t="str">
        <f t="shared" si="657"/>
        <v/>
      </c>
      <c r="BS1742" s="119" t="str">
        <f t="shared" si="658"/>
        <v/>
      </c>
      <c r="BT1742" s="140">
        <f t="shared" si="659"/>
        <v>0</v>
      </c>
      <c r="BU1742" s="119">
        <f t="shared" si="660"/>
        <v>1.3939298038170957E-3</v>
      </c>
      <c r="BV1742" s="119" t="str">
        <f t="shared" si="661"/>
        <v/>
      </c>
      <c r="BZ1742" s="136">
        <f t="shared" si="643"/>
        <v>11.007999999999832</v>
      </c>
      <c r="CA1742" s="119">
        <f t="shared" si="641"/>
        <v>0.13827044520322221</v>
      </c>
      <c r="CB1742" s="119">
        <f t="shared" si="642"/>
        <v>2.7831316390936056E-4</v>
      </c>
      <c r="CC1742" s="119" t="str">
        <f t="shared" si="662"/>
        <v/>
      </c>
      <c r="CD1742" s="121" t="str">
        <f t="shared" si="663"/>
        <v/>
      </c>
    </row>
    <row r="1743" spans="51:82" ht="20.100000000000001" customHeight="1" x14ac:dyDescent="0.25">
      <c r="AY1743" s="134">
        <v>1714</v>
      </c>
      <c r="AZ1743" s="119">
        <f t="shared" si="644"/>
        <v>4411.470577798761</v>
      </c>
      <c r="BA1743" s="140">
        <f t="shared" si="645"/>
        <v>4.3739333835026711E-6</v>
      </c>
      <c r="BB1743" s="140">
        <f t="shared" si="646"/>
        <v>0.99785492432913614</v>
      </c>
      <c r="BC1743" s="119">
        <f t="shared" si="647"/>
        <v>4.3739333835026711E-6</v>
      </c>
      <c r="BD1743" s="119" t="str">
        <f t="shared" si="648"/>
        <v/>
      </c>
      <c r="BE1743" s="119" t="str">
        <f t="shared" si="649"/>
        <v/>
      </c>
      <c r="BF1743" s="119">
        <f t="shared" si="650"/>
        <v>0</v>
      </c>
      <c r="BG1743" s="119">
        <f t="shared" si="651"/>
        <v>4.3739333835026711E-6</v>
      </c>
      <c r="BH1743" s="119" t="str">
        <f t="shared" si="652"/>
        <v/>
      </c>
      <c r="BM1743" s="134">
        <v>1714</v>
      </c>
      <c r="BN1743" s="119">
        <f t="shared" si="653"/>
        <v>14.001435150707323</v>
      </c>
      <c r="BO1743" s="140">
        <f t="shared" si="654"/>
        <v>1.3781071885048159E-3</v>
      </c>
      <c r="BP1743" s="140">
        <f t="shared" si="655"/>
        <v>0.99785492432913614</v>
      </c>
      <c r="BQ1743" s="119">
        <f t="shared" si="656"/>
        <v>1.3781071885048159E-3</v>
      </c>
      <c r="BR1743" s="119" t="str">
        <f t="shared" si="657"/>
        <v/>
      </c>
      <c r="BS1743" s="119" t="str">
        <f t="shared" si="658"/>
        <v/>
      </c>
      <c r="BT1743" s="140">
        <f t="shared" si="659"/>
        <v>0</v>
      </c>
      <c r="BU1743" s="119">
        <f t="shared" si="660"/>
        <v>1.3781071885048159E-3</v>
      </c>
      <c r="BV1743" s="119" t="str">
        <f t="shared" si="661"/>
        <v/>
      </c>
      <c r="BZ1743" s="136">
        <f t="shared" si="643"/>
        <v>11.014399999999831</v>
      </c>
      <c r="CA1743" s="119">
        <f t="shared" si="641"/>
        <v>0.13799213203931285</v>
      </c>
      <c r="CB1743" s="119">
        <f t="shared" si="642"/>
        <v>2.7782727637001847E-4</v>
      </c>
      <c r="CC1743" s="119" t="str">
        <f t="shared" si="662"/>
        <v/>
      </c>
      <c r="CD1743" s="121" t="str">
        <f t="shared" si="663"/>
        <v/>
      </c>
    </row>
    <row r="1744" spans="51:82" ht="20.100000000000001" customHeight="1" x14ac:dyDescent="0.25">
      <c r="AY1744" s="134">
        <v>1715</v>
      </c>
      <c r="AZ1744" s="119">
        <f t="shared" si="644"/>
        <v>4417.6491080197675</v>
      </c>
      <c r="BA1744" s="140">
        <f t="shared" si="645"/>
        <v>4.3242153070601035E-6</v>
      </c>
      <c r="BB1744" s="140">
        <f t="shared" si="646"/>
        <v>0.99788179495959539</v>
      </c>
      <c r="BC1744" s="119">
        <f t="shared" si="647"/>
        <v>4.3242153070601035E-6</v>
      </c>
      <c r="BD1744" s="119" t="str">
        <f t="shared" si="648"/>
        <v/>
      </c>
      <c r="BE1744" s="119" t="str">
        <f t="shared" si="649"/>
        <v/>
      </c>
      <c r="BF1744" s="119">
        <f t="shared" si="650"/>
        <v>0</v>
      </c>
      <c r="BG1744" s="119">
        <f t="shared" si="651"/>
        <v>4.3242153070601035E-6</v>
      </c>
      <c r="BH1744" s="119" t="str">
        <f t="shared" si="652"/>
        <v/>
      </c>
      <c r="BM1744" s="134">
        <v>1715</v>
      </c>
      <c r="BN1744" s="119">
        <f t="shared" si="653"/>
        <v>14.02104500385957</v>
      </c>
      <c r="BO1744" s="140">
        <f t="shared" si="654"/>
        <v>1.36244237778718E-3</v>
      </c>
      <c r="BP1744" s="140">
        <f t="shared" si="655"/>
        <v>0.99788179495959539</v>
      </c>
      <c r="BQ1744" s="119">
        <f t="shared" si="656"/>
        <v>1.36244237778718E-3</v>
      </c>
      <c r="BR1744" s="119" t="str">
        <f t="shared" si="657"/>
        <v/>
      </c>
      <c r="BS1744" s="119" t="str">
        <f t="shared" si="658"/>
        <v/>
      </c>
      <c r="BT1744" s="140">
        <f t="shared" si="659"/>
        <v>0</v>
      </c>
      <c r="BU1744" s="119">
        <f t="shared" si="660"/>
        <v>1.36244237778718E-3</v>
      </c>
      <c r="BV1744" s="119" t="str">
        <f t="shared" si="661"/>
        <v/>
      </c>
      <c r="BZ1744" s="136">
        <f t="shared" si="643"/>
        <v>11.020799999999831</v>
      </c>
      <c r="CA1744" s="119">
        <f t="shared" si="641"/>
        <v>0.13771430476294283</v>
      </c>
      <c r="CB1744" s="119">
        <f t="shared" si="642"/>
        <v>2.7734200314766255E-4</v>
      </c>
      <c r="CC1744" s="119" t="str">
        <f t="shared" si="662"/>
        <v/>
      </c>
      <c r="CD1744" s="121" t="str">
        <f t="shared" si="663"/>
        <v/>
      </c>
    </row>
    <row r="1745" spans="51:82" ht="20.100000000000001" customHeight="1" x14ac:dyDescent="0.25">
      <c r="AY1745" s="134">
        <v>1716</v>
      </c>
      <c r="AZ1745" s="119">
        <f t="shared" si="644"/>
        <v>4423.8276382407739</v>
      </c>
      <c r="BA1745" s="140">
        <f t="shared" si="645"/>
        <v>4.2749939707184403E-6</v>
      </c>
      <c r="BB1745" s="140">
        <f t="shared" si="646"/>
        <v>0.99790835994208948</v>
      </c>
      <c r="BC1745" s="119">
        <f t="shared" si="647"/>
        <v>4.2749939707184403E-6</v>
      </c>
      <c r="BD1745" s="119" t="str">
        <f t="shared" si="648"/>
        <v/>
      </c>
      <c r="BE1745" s="119" t="str">
        <f t="shared" si="649"/>
        <v/>
      </c>
      <c r="BF1745" s="119">
        <f t="shared" si="650"/>
        <v>0</v>
      </c>
      <c r="BG1745" s="119">
        <f t="shared" si="651"/>
        <v>4.2749939707184403E-6</v>
      </c>
      <c r="BH1745" s="119" t="str">
        <f t="shared" si="652"/>
        <v/>
      </c>
      <c r="BM1745" s="134">
        <v>1716</v>
      </c>
      <c r="BN1745" s="119">
        <f t="shared" si="653"/>
        <v>14.040654857011823</v>
      </c>
      <c r="BO1745" s="140">
        <f t="shared" si="654"/>
        <v>1.3469340763356485E-3</v>
      </c>
      <c r="BP1745" s="140">
        <f t="shared" si="655"/>
        <v>0.99790835994208948</v>
      </c>
      <c r="BQ1745" s="119">
        <f t="shared" si="656"/>
        <v>1.3469340763356485E-3</v>
      </c>
      <c r="BR1745" s="119" t="str">
        <f t="shared" si="657"/>
        <v/>
      </c>
      <c r="BS1745" s="119" t="str">
        <f t="shared" si="658"/>
        <v/>
      </c>
      <c r="BT1745" s="140">
        <f t="shared" si="659"/>
        <v>0</v>
      </c>
      <c r="BU1745" s="119">
        <f t="shared" si="660"/>
        <v>1.3469340763356485E-3</v>
      </c>
      <c r="BV1745" s="119" t="str">
        <f t="shared" si="661"/>
        <v/>
      </c>
      <c r="BZ1745" s="136">
        <f t="shared" si="643"/>
        <v>11.02719999999983</v>
      </c>
      <c r="CA1745" s="119">
        <f t="shared" si="641"/>
        <v>0.13743696275979517</v>
      </c>
      <c r="CB1745" s="119">
        <f t="shared" si="642"/>
        <v>2.7685734425814124E-4</v>
      </c>
      <c r="CC1745" s="119" t="str">
        <f t="shared" si="662"/>
        <v/>
      </c>
      <c r="CD1745" s="121" t="str">
        <f t="shared" si="663"/>
        <v/>
      </c>
    </row>
    <row r="1746" spans="51:82" ht="20.100000000000001" customHeight="1" x14ac:dyDescent="0.25">
      <c r="AY1746" s="134">
        <v>1717</v>
      </c>
      <c r="AZ1746" s="119">
        <f t="shared" si="644"/>
        <v>4430.0061684617804</v>
      </c>
      <c r="BA1746" s="140">
        <f t="shared" si="645"/>
        <v>4.2262652863295637E-6</v>
      </c>
      <c r="BB1746" s="140">
        <f t="shared" si="646"/>
        <v>0.99793462233310082</v>
      </c>
      <c r="BC1746" s="119">
        <f t="shared" si="647"/>
        <v>4.2262652863295637E-6</v>
      </c>
      <c r="BD1746" s="119" t="str">
        <f t="shared" si="648"/>
        <v/>
      </c>
      <c r="BE1746" s="119" t="str">
        <f t="shared" si="649"/>
        <v/>
      </c>
      <c r="BF1746" s="119">
        <f t="shared" si="650"/>
        <v>0</v>
      </c>
      <c r="BG1746" s="119">
        <f t="shared" si="651"/>
        <v>4.2262652863295637E-6</v>
      </c>
      <c r="BH1746" s="119" t="str">
        <f t="shared" si="652"/>
        <v/>
      </c>
      <c r="BM1746" s="134">
        <v>1717</v>
      </c>
      <c r="BN1746" s="119">
        <f t="shared" si="653"/>
        <v>14.060264710164077</v>
      </c>
      <c r="BO1746" s="140">
        <f t="shared" si="654"/>
        <v>1.3315809960861909E-3</v>
      </c>
      <c r="BP1746" s="140">
        <f t="shared" si="655"/>
        <v>0.99793462233310082</v>
      </c>
      <c r="BQ1746" s="119">
        <f t="shared" si="656"/>
        <v>1.3315809960861909E-3</v>
      </c>
      <c r="BR1746" s="119" t="str">
        <f t="shared" si="657"/>
        <v/>
      </c>
      <c r="BS1746" s="119" t="str">
        <f t="shared" si="658"/>
        <v/>
      </c>
      <c r="BT1746" s="140">
        <f t="shared" si="659"/>
        <v>0</v>
      </c>
      <c r="BU1746" s="119">
        <f t="shared" si="660"/>
        <v>1.3315809960861909E-3</v>
      </c>
      <c r="BV1746" s="119" t="str">
        <f t="shared" si="661"/>
        <v/>
      </c>
      <c r="BZ1746" s="136">
        <f t="shared" si="643"/>
        <v>11.033599999999829</v>
      </c>
      <c r="CA1746" s="119">
        <f t="shared" si="641"/>
        <v>0.13716010541553703</v>
      </c>
      <c r="CB1746" s="119">
        <f t="shared" si="642"/>
        <v>2.7637329971474944E-4</v>
      </c>
      <c r="CC1746" s="119" t="str">
        <f t="shared" si="662"/>
        <v/>
      </c>
      <c r="CD1746" s="121" t="str">
        <f t="shared" si="663"/>
        <v/>
      </c>
    </row>
    <row r="1747" spans="51:82" ht="20.100000000000001" customHeight="1" x14ac:dyDescent="0.25">
      <c r="AY1747" s="134">
        <v>1718</v>
      </c>
      <c r="AZ1747" s="119">
        <f t="shared" si="644"/>
        <v>4436.1846986827886</v>
      </c>
      <c r="BA1747" s="140">
        <f t="shared" si="645"/>
        <v>4.178025188799627E-6</v>
      </c>
      <c r="BB1747" s="140">
        <f t="shared" si="646"/>
        <v>0.99796058516392461</v>
      </c>
      <c r="BC1747" s="119">
        <f t="shared" si="647"/>
        <v>4.178025188799627E-6</v>
      </c>
      <c r="BD1747" s="119" t="str">
        <f t="shared" si="648"/>
        <v/>
      </c>
      <c r="BE1747" s="119" t="str">
        <f t="shared" si="649"/>
        <v/>
      </c>
      <c r="BF1747" s="119">
        <f t="shared" si="650"/>
        <v>0</v>
      </c>
      <c r="BG1747" s="119">
        <f t="shared" si="651"/>
        <v>4.178025188799627E-6</v>
      </c>
      <c r="BH1747" s="119" t="str">
        <f t="shared" si="652"/>
        <v/>
      </c>
      <c r="BM1747" s="134">
        <v>1718</v>
      </c>
      <c r="BN1747" s="119">
        <f t="shared" si="653"/>
        <v>14.079874563316324</v>
      </c>
      <c r="BO1747" s="140">
        <f t="shared" si="654"/>
        <v>1.3163818562385431E-3</v>
      </c>
      <c r="BP1747" s="140">
        <f t="shared" si="655"/>
        <v>0.99796058516392461</v>
      </c>
      <c r="BQ1747" s="119">
        <f t="shared" si="656"/>
        <v>1.3163818562385431E-3</v>
      </c>
      <c r="BR1747" s="119" t="str">
        <f t="shared" si="657"/>
        <v/>
      </c>
      <c r="BS1747" s="119" t="str">
        <f t="shared" si="658"/>
        <v/>
      </c>
      <c r="BT1747" s="140">
        <f t="shared" si="659"/>
        <v>0</v>
      </c>
      <c r="BU1747" s="119">
        <f t="shared" si="660"/>
        <v>1.3163818562385431E-3</v>
      </c>
      <c r="BV1747" s="119" t="str">
        <f t="shared" si="661"/>
        <v/>
      </c>
      <c r="BZ1747" s="136">
        <f t="shared" si="643"/>
        <v>11.039999999999829</v>
      </c>
      <c r="CA1747" s="119">
        <f t="shared" si="641"/>
        <v>0.13688373211582228</v>
      </c>
      <c r="CB1747" s="119">
        <f t="shared" si="642"/>
        <v>2.758898695258416E-4</v>
      </c>
      <c r="CC1747" s="119" t="str">
        <f t="shared" si="662"/>
        <v/>
      </c>
      <c r="CD1747" s="121" t="str">
        <f t="shared" si="663"/>
        <v/>
      </c>
    </row>
    <row r="1748" spans="51:82" ht="20.100000000000001" customHeight="1" x14ac:dyDescent="0.25">
      <c r="AY1748" s="134">
        <v>1719</v>
      </c>
      <c r="AZ1748" s="119">
        <f t="shared" si="644"/>
        <v>4442.3632289037951</v>
      </c>
      <c r="BA1748" s="140">
        <f t="shared" si="645"/>
        <v>4.130269636084957E-6</v>
      </c>
      <c r="BB1748" s="140">
        <f t="shared" si="646"/>
        <v>0.99798625144081043</v>
      </c>
      <c r="BC1748" s="119">
        <f t="shared" si="647"/>
        <v>4.130269636084957E-6</v>
      </c>
      <c r="BD1748" s="119" t="str">
        <f t="shared" si="648"/>
        <v/>
      </c>
      <c r="BE1748" s="119" t="str">
        <f t="shared" si="649"/>
        <v/>
      </c>
      <c r="BF1748" s="119">
        <f t="shared" si="650"/>
        <v>0</v>
      </c>
      <c r="BG1748" s="119">
        <f t="shared" si="651"/>
        <v>4.130269636084957E-6</v>
      </c>
      <c r="BH1748" s="119" t="str">
        <f t="shared" si="652"/>
        <v/>
      </c>
      <c r="BM1748" s="134">
        <v>1719</v>
      </c>
      <c r="BN1748" s="119">
        <f t="shared" si="653"/>
        <v>14.099484416468577</v>
      </c>
      <c r="BO1748" s="140">
        <f t="shared" si="654"/>
        <v>1.3013353832549033E-3</v>
      </c>
      <c r="BP1748" s="140">
        <f t="shared" si="655"/>
        <v>0.99798625144081043</v>
      </c>
      <c r="BQ1748" s="119">
        <f t="shared" si="656"/>
        <v>1.3013353832549033E-3</v>
      </c>
      <c r="BR1748" s="119" t="str">
        <f t="shared" si="657"/>
        <v/>
      </c>
      <c r="BS1748" s="119" t="str">
        <f t="shared" si="658"/>
        <v/>
      </c>
      <c r="BT1748" s="140">
        <f t="shared" si="659"/>
        <v>0</v>
      </c>
      <c r="BU1748" s="119">
        <f t="shared" si="660"/>
        <v>1.3013353832549033E-3</v>
      </c>
      <c r="BV1748" s="119" t="str">
        <f t="shared" si="661"/>
        <v/>
      </c>
      <c r="BZ1748" s="136">
        <f t="shared" si="643"/>
        <v>11.046399999999828</v>
      </c>
      <c r="CA1748" s="119">
        <f t="shared" si="641"/>
        <v>0.13660784224629643</v>
      </c>
      <c r="CB1748" s="119">
        <f t="shared" si="642"/>
        <v>2.7540705369796803E-4</v>
      </c>
      <c r="CC1748" s="119" t="str">
        <f t="shared" si="662"/>
        <v/>
      </c>
      <c r="CD1748" s="121" t="str">
        <f t="shared" si="663"/>
        <v/>
      </c>
    </row>
    <row r="1749" spans="51:82" ht="20.100000000000001" customHeight="1" x14ac:dyDescent="0.25">
      <c r="AY1749" s="134">
        <v>1720</v>
      </c>
      <c r="AZ1749" s="119">
        <f t="shared" si="644"/>
        <v>4448.5417591248015</v>
      </c>
      <c r="BA1749" s="140">
        <f t="shared" si="645"/>
        <v>4.0829946091861092E-6</v>
      </c>
      <c r="BB1749" s="140">
        <f t="shared" si="646"/>
        <v>0.99801162414510569</v>
      </c>
      <c r="BC1749" s="119">
        <f t="shared" si="647"/>
        <v>4.0829946091861092E-6</v>
      </c>
      <c r="BD1749" s="119" t="str">
        <f t="shared" si="648"/>
        <v/>
      </c>
      <c r="BE1749" s="119" t="str">
        <f t="shared" si="649"/>
        <v/>
      </c>
      <c r="BF1749" s="119">
        <f t="shared" si="650"/>
        <v>0</v>
      </c>
      <c r="BG1749" s="119">
        <f t="shared" si="651"/>
        <v>4.0829946091861092E-6</v>
      </c>
      <c r="BH1749" s="119" t="str">
        <f t="shared" si="652"/>
        <v/>
      </c>
      <c r="BM1749" s="134">
        <v>1720</v>
      </c>
      <c r="BN1749" s="119">
        <f t="shared" si="653"/>
        <v>14.119094269620831</v>
      </c>
      <c r="BO1749" s="140">
        <f t="shared" si="654"/>
        <v>1.2864403108580991E-3</v>
      </c>
      <c r="BP1749" s="140">
        <f t="shared" si="655"/>
        <v>0.99801162414510569</v>
      </c>
      <c r="BQ1749" s="119">
        <f t="shared" si="656"/>
        <v>1.2864403108580991E-3</v>
      </c>
      <c r="BR1749" s="119" t="str">
        <f t="shared" si="657"/>
        <v/>
      </c>
      <c r="BS1749" s="119" t="str">
        <f t="shared" si="658"/>
        <v/>
      </c>
      <c r="BT1749" s="140">
        <f t="shared" si="659"/>
        <v>0</v>
      </c>
      <c r="BU1749" s="119">
        <f t="shared" si="660"/>
        <v>1.2864403108580991E-3</v>
      </c>
      <c r="BV1749" s="119" t="str">
        <f t="shared" si="661"/>
        <v/>
      </c>
      <c r="BZ1749" s="136">
        <f t="shared" si="643"/>
        <v>11.052799999999827</v>
      </c>
      <c r="CA1749" s="119">
        <f t="shared" si="641"/>
        <v>0.13633243519259847</v>
      </c>
      <c r="CB1749" s="119">
        <f t="shared" si="642"/>
        <v>2.7492485223271079E-4</v>
      </c>
      <c r="CC1749" s="119" t="str">
        <f t="shared" si="662"/>
        <v/>
      </c>
      <c r="CD1749" s="121" t="str">
        <f t="shared" si="663"/>
        <v/>
      </c>
    </row>
    <row r="1750" spans="51:82" ht="20.100000000000001" customHeight="1" x14ac:dyDescent="0.25">
      <c r="AY1750" s="134">
        <v>1721</v>
      </c>
      <c r="AZ1750" s="119">
        <f t="shared" si="644"/>
        <v>4454.7202893458079</v>
      </c>
      <c r="BA1750" s="140">
        <f t="shared" si="645"/>
        <v>4.0361961121402516E-6</v>
      </c>
      <c r="BB1750" s="140">
        <f t="shared" si="646"/>
        <v>0.99803670623339702</v>
      </c>
      <c r="BC1750" s="119">
        <f t="shared" si="647"/>
        <v>4.0361961121402516E-6</v>
      </c>
      <c r="BD1750" s="119" t="str">
        <f t="shared" si="648"/>
        <v/>
      </c>
      <c r="BE1750" s="119" t="str">
        <f t="shared" si="649"/>
        <v/>
      </c>
      <c r="BF1750" s="119">
        <f t="shared" si="650"/>
        <v>0</v>
      </c>
      <c r="BG1750" s="119">
        <f t="shared" si="651"/>
        <v>4.0361961121402516E-6</v>
      </c>
      <c r="BH1750" s="119" t="str">
        <f t="shared" si="652"/>
        <v/>
      </c>
      <c r="BM1750" s="134">
        <v>1721</v>
      </c>
      <c r="BN1750" s="119">
        <f t="shared" si="653"/>
        <v>14.138704122773078</v>
      </c>
      <c r="BO1750" s="140">
        <f t="shared" si="654"/>
        <v>1.2716953800291661E-3</v>
      </c>
      <c r="BP1750" s="140">
        <f t="shared" si="655"/>
        <v>0.99803670623339702</v>
      </c>
      <c r="BQ1750" s="119">
        <f t="shared" si="656"/>
        <v>1.2716953800291661E-3</v>
      </c>
      <c r="BR1750" s="119" t="str">
        <f t="shared" si="657"/>
        <v/>
      </c>
      <c r="BS1750" s="119" t="str">
        <f t="shared" si="658"/>
        <v/>
      </c>
      <c r="BT1750" s="140">
        <f t="shared" si="659"/>
        <v>0</v>
      </c>
      <c r="BU1750" s="119">
        <f t="shared" si="660"/>
        <v>1.2716953800291661E-3</v>
      </c>
      <c r="BV1750" s="119" t="str">
        <f t="shared" si="661"/>
        <v/>
      </c>
      <c r="BZ1750" s="136">
        <f t="shared" si="643"/>
        <v>11.059199999999827</v>
      </c>
      <c r="CA1750" s="119">
        <f t="shared" si="641"/>
        <v>0.13605751034036576</v>
      </c>
      <c r="CB1750" s="119">
        <f t="shared" si="642"/>
        <v>2.7444326512940376E-4</v>
      </c>
      <c r="CC1750" s="119" t="str">
        <f t="shared" si="662"/>
        <v/>
      </c>
      <c r="CD1750" s="121" t="str">
        <f t="shared" si="663"/>
        <v/>
      </c>
    </row>
    <row r="1751" spans="51:82" ht="20.100000000000001" customHeight="1" x14ac:dyDescent="0.25">
      <c r="AY1751" s="134">
        <v>1722</v>
      </c>
      <c r="AZ1751" s="119">
        <f t="shared" si="644"/>
        <v>4460.8988195668144</v>
      </c>
      <c r="BA1751" s="140">
        <f t="shared" si="645"/>
        <v>3.9898701720117453E-6</v>
      </c>
      <c r="BB1751" s="140">
        <f t="shared" si="646"/>
        <v>0.99806150063765331</v>
      </c>
      <c r="BC1751" s="119">
        <f t="shared" si="647"/>
        <v>3.9898701720117453E-6</v>
      </c>
      <c r="BD1751" s="119" t="str">
        <f t="shared" si="648"/>
        <v/>
      </c>
      <c r="BE1751" s="119" t="str">
        <f t="shared" si="649"/>
        <v/>
      </c>
      <c r="BF1751" s="119">
        <f t="shared" si="650"/>
        <v>0</v>
      </c>
      <c r="BG1751" s="119">
        <f t="shared" si="651"/>
        <v>3.9898701720117453E-6</v>
      </c>
      <c r="BH1751" s="119" t="str">
        <f t="shared" si="652"/>
        <v/>
      </c>
      <c r="BM1751" s="134">
        <v>1722</v>
      </c>
      <c r="BN1751" s="119">
        <f t="shared" si="653"/>
        <v>14.158313975925331</v>
      </c>
      <c r="BO1751" s="140">
        <f t="shared" si="654"/>
        <v>1.2570993390043669E-3</v>
      </c>
      <c r="BP1751" s="140">
        <f t="shared" si="655"/>
        <v>0.99806150063765342</v>
      </c>
      <c r="BQ1751" s="119">
        <f t="shared" si="656"/>
        <v>1.2570993390043669E-3</v>
      </c>
      <c r="BR1751" s="119" t="str">
        <f t="shared" si="657"/>
        <v/>
      </c>
      <c r="BS1751" s="119" t="str">
        <f t="shared" si="658"/>
        <v/>
      </c>
      <c r="BT1751" s="140">
        <f t="shared" si="659"/>
        <v>0</v>
      </c>
      <c r="BU1751" s="119">
        <f t="shared" si="660"/>
        <v>1.2570993390043669E-3</v>
      </c>
      <c r="BV1751" s="119" t="str">
        <f t="shared" si="661"/>
        <v/>
      </c>
      <c r="BZ1751" s="136">
        <f t="shared" si="643"/>
        <v>11.065599999999826</v>
      </c>
      <c r="CA1751" s="119">
        <f t="shared" ref="CA1751:CA1814" si="664">_xlfn.CHISQ.DIST.RT(BZ1751,7)</f>
        <v>0.13578306707523635</v>
      </c>
      <c r="CB1751" s="119">
        <f t="shared" ref="CB1751:CB1814" si="665">CA1751-CA1752</f>
        <v>2.739622923831897E-4</v>
      </c>
      <c r="CC1751" s="119" t="str">
        <f t="shared" si="662"/>
        <v/>
      </c>
      <c r="CD1751" s="121" t="str">
        <f t="shared" si="663"/>
        <v/>
      </c>
    </row>
    <row r="1752" spans="51:82" ht="20.100000000000001" customHeight="1" x14ac:dyDescent="0.25">
      <c r="AY1752" s="134">
        <v>1723</v>
      </c>
      <c r="AZ1752" s="119">
        <f t="shared" si="644"/>
        <v>4467.0773497878208</v>
      </c>
      <c r="BA1752" s="140">
        <f t="shared" si="645"/>
        <v>3.9440128388810227E-6</v>
      </c>
      <c r="BB1752" s="140">
        <f t="shared" si="646"/>
        <v>0.99808601026536758</v>
      </c>
      <c r="BC1752" s="119">
        <f t="shared" si="647"/>
        <v>3.9440128388810227E-6</v>
      </c>
      <c r="BD1752" s="119" t="str">
        <f t="shared" si="648"/>
        <v/>
      </c>
      <c r="BE1752" s="119" t="str">
        <f t="shared" si="649"/>
        <v/>
      </c>
      <c r="BF1752" s="119">
        <f t="shared" si="650"/>
        <v>0</v>
      </c>
      <c r="BG1752" s="119">
        <f t="shared" si="651"/>
        <v>3.9440128388810227E-6</v>
      </c>
      <c r="BH1752" s="119" t="str">
        <f t="shared" si="652"/>
        <v/>
      </c>
      <c r="BM1752" s="134">
        <v>1723</v>
      </c>
      <c r="BN1752" s="119">
        <f t="shared" si="653"/>
        <v>14.177923829077585</v>
      </c>
      <c r="BO1752" s="140">
        <f t="shared" si="654"/>
        <v>1.2426509432717106E-3</v>
      </c>
      <c r="BP1752" s="140">
        <f t="shared" si="655"/>
        <v>0.9980860102653677</v>
      </c>
      <c r="BQ1752" s="119">
        <f t="shared" si="656"/>
        <v>1.2426509432717106E-3</v>
      </c>
      <c r="BR1752" s="119" t="str">
        <f t="shared" si="657"/>
        <v/>
      </c>
      <c r="BS1752" s="119" t="str">
        <f t="shared" si="658"/>
        <v/>
      </c>
      <c r="BT1752" s="140">
        <f t="shared" si="659"/>
        <v>0</v>
      </c>
      <c r="BU1752" s="119">
        <f t="shared" si="660"/>
        <v>1.2426509432717106E-3</v>
      </c>
      <c r="BV1752" s="119" t="str">
        <f t="shared" si="661"/>
        <v/>
      </c>
      <c r="BZ1752" s="136">
        <f t="shared" si="643"/>
        <v>11.071999999999825</v>
      </c>
      <c r="CA1752" s="119">
        <f t="shared" si="664"/>
        <v>0.13550910478285316</v>
      </c>
      <c r="CB1752" s="119">
        <f t="shared" si="665"/>
        <v>2.7348193398649134E-4</v>
      </c>
      <c r="CC1752" s="119" t="str">
        <f t="shared" si="662"/>
        <v/>
      </c>
      <c r="CD1752" s="121" t="str">
        <f t="shared" si="663"/>
        <v/>
      </c>
    </row>
    <row r="1753" spans="51:82" ht="20.100000000000001" customHeight="1" x14ac:dyDescent="0.25">
      <c r="AY1753" s="134">
        <v>1724</v>
      </c>
      <c r="AZ1753" s="119">
        <f t="shared" si="644"/>
        <v>4473.2558800088273</v>
      </c>
      <c r="BA1753" s="140">
        <f t="shared" si="645"/>
        <v>3.8986201858317695E-6</v>
      </c>
      <c r="BB1753" s="140">
        <f t="shared" si="646"/>
        <v>0.99811023799969922</v>
      </c>
      <c r="BC1753" s="119">
        <f t="shared" si="647"/>
        <v>3.8986201858317695E-6</v>
      </c>
      <c r="BD1753" s="119" t="str">
        <f t="shared" si="648"/>
        <v/>
      </c>
      <c r="BE1753" s="119" t="str">
        <f t="shared" si="649"/>
        <v/>
      </c>
      <c r="BF1753" s="119">
        <f t="shared" si="650"/>
        <v>0</v>
      </c>
      <c r="BG1753" s="119">
        <f t="shared" si="651"/>
        <v>3.8986201858317695E-6</v>
      </c>
      <c r="BH1753" s="119" t="str">
        <f t="shared" si="652"/>
        <v/>
      </c>
      <c r="BM1753" s="134">
        <v>1724</v>
      </c>
      <c r="BN1753" s="119">
        <f t="shared" si="653"/>
        <v>14.197533682229832</v>
      </c>
      <c r="BO1753" s="140">
        <f t="shared" si="654"/>
        <v>1.2283489555669103E-3</v>
      </c>
      <c r="BP1753" s="140">
        <f t="shared" si="655"/>
        <v>0.99811023799969922</v>
      </c>
      <c r="BQ1753" s="119">
        <f t="shared" si="656"/>
        <v>1.2283489555669103E-3</v>
      </c>
      <c r="BR1753" s="119" t="str">
        <f t="shared" si="657"/>
        <v/>
      </c>
      <c r="BS1753" s="119" t="str">
        <f t="shared" si="658"/>
        <v/>
      </c>
      <c r="BT1753" s="140">
        <f t="shared" si="659"/>
        <v>0</v>
      </c>
      <c r="BU1753" s="119">
        <f t="shared" si="660"/>
        <v>1.2283489555669103E-3</v>
      </c>
      <c r="BV1753" s="119" t="str">
        <f t="shared" si="661"/>
        <v/>
      </c>
      <c r="BZ1753" s="136">
        <f t="shared" ref="BZ1753:BZ1816" si="666">BZ1752+$CC$19</f>
        <v>11.078399999999824</v>
      </c>
      <c r="CA1753" s="119">
        <f t="shared" si="664"/>
        <v>0.13523562284886667</v>
      </c>
      <c r="CB1753" s="119">
        <f t="shared" si="665"/>
        <v>2.7300218992773462E-4</v>
      </c>
      <c r="CC1753" s="119" t="str">
        <f t="shared" si="662"/>
        <v/>
      </c>
      <c r="CD1753" s="121" t="str">
        <f t="shared" si="663"/>
        <v/>
      </c>
    </row>
    <row r="1754" spans="51:82" ht="20.100000000000001" customHeight="1" x14ac:dyDescent="0.25">
      <c r="AY1754" s="134">
        <v>1725</v>
      </c>
      <c r="AZ1754" s="119">
        <f t="shared" si="644"/>
        <v>4479.4344102298337</v>
      </c>
      <c r="BA1754" s="140">
        <f t="shared" si="645"/>
        <v>3.8536883089363725E-6</v>
      </c>
      <c r="BB1754" s="140">
        <f t="shared" si="646"/>
        <v>0.99813418669961596</v>
      </c>
      <c r="BC1754" s="119">
        <f t="shared" si="647"/>
        <v>3.8536883089363725E-6</v>
      </c>
      <c r="BD1754" s="119" t="str">
        <f t="shared" si="648"/>
        <v/>
      </c>
      <c r="BE1754" s="119" t="str">
        <f t="shared" si="649"/>
        <v/>
      </c>
      <c r="BF1754" s="119">
        <f t="shared" si="650"/>
        <v>0</v>
      </c>
      <c r="BG1754" s="119">
        <f t="shared" si="651"/>
        <v>3.8536883089363725E-6</v>
      </c>
      <c r="BH1754" s="119" t="str">
        <f t="shared" si="652"/>
        <v/>
      </c>
      <c r="BM1754" s="134">
        <v>1725</v>
      </c>
      <c r="BN1754" s="119">
        <f t="shared" si="653"/>
        <v>14.217143535382085</v>
      </c>
      <c r="BO1754" s="140">
        <f t="shared" si="654"/>
        <v>1.2141921458687732E-3</v>
      </c>
      <c r="BP1754" s="140">
        <f t="shared" si="655"/>
        <v>0.99813418669961596</v>
      </c>
      <c r="BQ1754" s="119">
        <f t="shared" si="656"/>
        <v>1.2141921458687732E-3</v>
      </c>
      <c r="BR1754" s="119" t="str">
        <f t="shared" si="657"/>
        <v/>
      </c>
      <c r="BS1754" s="119" t="str">
        <f t="shared" si="658"/>
        <v/>
      </c>
      <c r="BT1754" s="140">
        <f t="shared" si="659"/>
        <v>0</v>
      </c>
      <c r="BU1754" s="119">
        <f t="shared" si="660"/>
        <v>1.2141921458687732E-3</v>
      </c>
      <c r="BV1754" s="119" t="str">
        <f t="shared" si="661"/>
        <v/>
      </c>
      <c r="BZ1754" s="136">
        <f t="shared" si="666"/>
        <v>11.084799999999824</v>
      </c>
      <c r="CA1754" s="119">
        <f t="shared" si="664"/>
        <v>0.13496262065893894</v>
      </c>
      <c r="CB1754" s="119">
        <f t="shared" si="665"/>
        <v>2.7252306019248662E-4</v>
      </c>
      <c r="CC1754" s="119" t="str">
        <f t="shared" si="662"/>
        <v/>
      </c>
      <c r="CD1754" s="121" t="str">
        <f t="shared" si="663"/>
        <v/>
      </c>
    </row>
    <row r="1755" spans="51:82" ht="20.100000000000001" customHeight="1" x14ac:dyDescent="0.25">
      <c r="AY1755" s="134">
        <v>1726</v>
      </c>
      <c r="AZ1755" s="119">
        <f t="shared" si="644"/>
        <v>4485.612940450842</v>
      </c>
      <c r="BA1755" s="140">
        <f t="shared" si="645"/>
        <v>3.8092133272397862E-6</v>
      </c>
      <c r="BB1755" s="140">
        <f t="shared" si="646"/>
        <v>0.99815785920003608</v>
      </c>
      <c r="BC1755" s="119">
        <f t="shared" si="647"/>
        <v>3.8092133272397862E-6</v>
      </c>
      <c r="BD1755" s="119" t="str">
        <f t="shared" si="648"/>
        <v/>
      </c>
      <c r="BE1755" s="119" t="str">
        <f t="shared" si="649"/>
        <v/>
      </c>
      <c r="BF1755" s="119">
        <f t="shared" si="650"/>
        <v>0</v>
      </c>
      <c r="BG1755" s="119">
        <f t="shared" si="651"/>
        <v>3.8092133272397862E-6</v>
      </c>
      <c r="BH1755" s="119" t="str">
        <f t="shared" si="652"/>
        <v/>
      </c>
      <c r="BM1755" s="134">
        <v>1726</v>
      </c>
      <c r="BN1755" s="119">
        <f t="shared" si="653"/>
        <v>14.236753388534339</v>
      </c>
      <c r="BO1755" s="140">
        <f t="shared" si="654"/>
        <v>1.2001792913941601E-3</v>
      </c>
      <c r="BP1755" s="140">
        <f t="shared" si="655"/>
        <v>0.99815785920003608</v>
      </c>
      <c r="BQ1755" s="119">
        <f t="shared" si="656"/>
        <v>1.2001792913941601E-3</v>
      </c>
      <c r="BR1755" s="119" t="str">
        <f t="shared" si="657"/>
        <v/>
      </c>
      <c r="BS1755" s="119" t="str">
        <f t="shared" si="658"/>
        <v/>
      </c>
      <c r="BT1755" s="140">
        <f t="shared" si="659"/>
        <v>0</v>
      </c>
      <c r="BU1755" s="119">
        <f t="shared" si="660"/>
        <v>1.2001792913941601E-3</v>
      </c>
      <c r="BV1755" s="119" t="str">
        <f t="shared" si="661"/>
        <v/>
      </c>
      <c r="BZ1755" s="136">
        <f t="shared" si="666"/>
        <v>11.091199999999823</v>
      </c>
      <c r="CA1755" s="119">
        <f t="shared" si="664"/>
        <v>0.13469009759874645</v>
      </c>
      <c r="CB1755" s="119">
        <f t="shared" si="665"/>
        <v>2.7204454476242867E-4</v>
      </c>
      <c r="CC1755" s="119" t="str">
        <f t="shared" si="662"/>
        <v/>
      </c>
      <c r="CD1755" s="121" t="str">
        <f t="shared" si="663"/>
        <v/>
      </c>
    </row>
    <row r="1756" spans="51:82" ht="20.100000000000001" customHeight="1" x14ac:dyDescent="0.25">
      <c r="AY1756" s="134">
        <v>1727</v>
      </c>
      <c r="AZ1756" s="119">
        <f t="shared" si="644"/>
        <v>4491.7914706718484</v>
      </c>
      <c r="BA1756" s="140">
        <f t="shared" si="645"/>
        <v>3.7651913827417254E-6</v>
      </c>
      <c r="BB1756" s="140">
        <f t="shared" si="646"/>
        <v>0.99818125831197024</v>
      </c>
      <c r="BC1756" s="119">
        <f t="shared" si="647"/>
        <v>3.7651913827417254E-6</v>
      </c>
      <c r="BD1756" s="119" t="str">
        <f t="shared" si="648"/>
        <v/>
      </c>
      <c r="BE1756" s="119" t="str">
        <f t="shared" si="649"/>
        <v/>
      </c>
      <c r="BF1756" s="119">
        <f t="shared" si="650"/>
        <v>0</v>
      </c>
      <c r="BG1756" s="119">
        <f t="shared" si="651"/>
        <v>3.7651913827417254E-6</v>
      </c>
      <c r="BH1756" s="119" t="str">
        <f t="shared" si="652"/>
        <v/>
      </c>
      <c r="BM1756" s="134">
        <v>1727</v>
      </c>
      <c r="BN1756" s="119">
        <f t="shared" si="653"/>
        <v>14.256363241686586</v>
      </c>
      <c r="BO1756" s="140">
        <f t="shared" si="654"/>
        <v>1.1863091765923336E-3</v>
      </c>
      <c r="BP1756" s="140">
        <f t="shared" si="655"/>
        <v>0.99818125831197024</v>
      </c>
      <c r="BQ1756" s="119">
        <f t="shared" si="656"/>
        <v>1.1863091765923336E-3</v>
      </c>
      <c r="BR1756" s="119" t="str">
        <f t="shared" si="657"/>
        <v/>
      </c>
      <c r="BS1756" s="119" t="str">
        <f t="shared" si="658"/>
        <v/>
      </c>
      <c r="BT1756" s="140">
        <f t="shared" si="659"/>
        <v>0</v>
      </c>
      <c r="BU1756" s="119">
        <f t="shared" si="660"/>
        <v>1.1863091765923336E-3</v>
      </c>
      <c r="BV1756" s="119" t="str">
        <f t="shared" si="661"/>
        <v/>
      </c>
      <c r="BZ1756" s="136">
        <f t="shared" si="666"/>
        <v>11.097599999999822</v>
      </c>
      <c r="CA1756" s="119">
        <f t="shared" si="664"/>
        <v>0.13441805305398402</v>
      </c>
      <c r="CB1756" s="119">
        <f t="shared" si="665"/>
        <v>2.7156664361668859E-4</v>
      </c>
      <c r="CC1756" s="119" t="str">
        <f t="shared" si="662"/>
        <v/>
      </c>
      <c r="CD1756" s="121" t="str">
        <f t="shared" si="663"/>
        <v/>
      </c>
    </row>
    <row r="1757" spans="51:82" ht="20.100000000000001" customHeight="1" x14ac:dyDescent="0.25">
      <c r="AY1757" s="134">
        <v>1728</v>
      </c>
      <c r="AZ1757" s="119">
        <f t="shared" ref="AZ1757:AZ1820" si="667">$AZ$23+(AY1757*$AZ$26)</f>
        <v>4497.9700008928548</v>
      </c>
      <c r="BA1757" s="140">
        <f t="shared" ref="BA1757:BA1820" si="668">_xlfn.NORM.DIST($AZ1757,$AZ$20,$AZ$21,0)</f>
        <v>3.721618640377182E-6</v>
      </c>
      <c r="BB1757" s="140">
        <f t="shared" ref="BB1757:BB1820" si="669">_xlfn.NORM.DIST($AZ1757,$AZ$20,$AZ$21,1)</f>
        <v>0.9982043868226631</v>
      </c>
      <c r="BC1757" s="119">
        <f t="shared" ref="BC1757:BC1820" si="670">IF(OR(BB1757&lt;$BD$25,BB1757&gt;$BD$26),BA1757,"")</f>
        <v>3.721618640377182E-6</v>
      </c>
      <c r="BD1757" s="119" t="str">
        <f t="shared" ref="BD1757:BD1820" si="671">IF(AND(BB1757&gt;$BD$25,BB1757&lt;$BD$26),BA1757,"")</f>
        <v/>
      </c>
      <c r="BE1757" s="119" t="str">
        <f t="shared" ref="BE1757:BE1820" si="672">IF(BA1757=MAX($BA$29:$BA$2029),BA1757,"")</f>
        <v/>
      </c>
      <c r="BF1757" s="119">
        <f t="shared" ref="BF1757:BF1820" si="673">_xlfn.NORM.DIST(AZ1757,$BD$21,$BD$22,0)</f>
        <v>0</v>
      </c>
      <c r="BG1757" s="119">
        <f t="shared" ref="BG1757:BG1820" si="674">IF(BF1757=MAX($BF$29:$BF$2029),BA1757,"")</f>
        <v>3.721618640377182E-6</v>
      </c>
      <c r="BH1757" s="119" t="str">
        <f t="shared" ref="BH1757:BH1820" si="675">IF(BG1757=MIN($BG$29:$BG$2029),BG1757,"")</f>
        <v/>
      </c>
      <c r="BM1757" s="134">
        <v>1728</v>
      </c>
      <c r="BN1757" s="119">
        <f t="shared" ref="BN1757:BN1820" si="676">$BN$23+(BM1757*$BN$26)</f>
        <v>14.275973094838839</v>
      </c>
      <c r="BO1757" s="140">
        <f t="shared" ref="BO1757:BO1820" si="677">_xlfn.NORM.DIST(BN1757,BN$20,BN$21,0)</f>
        <v>1.1725805931388363E-3</v>
      </c>
      <c r="BP1757" s="140">
        <f t="shared" ref="BP1757:BP1820" si="678">_xlfn.NORM.DIST(BN1757,BN$20,BN$21,1)</f>
        <v>0.9982043868226631</v>
      </c>
      <c r="BQ1757" s="119">
        <f t="shared" ref="BQ1757:BQ1820" si="679">IF(OR(BP1757&lt;$BR$25,BP1757&gt;$BR$26),BO1757,"")</f>
        <v>1.1725805931388363E-3</v>
      </c>
      <c r="BR1757" s="119" t="str">
        <f t="shared" ref="BR1757:BR1820" si="680">IF(AND(BP1757&gt;$BR$25,BP1757&lt;$BR$26),BO1757,"")</f>
        <v/>
      </c>
      <c r="BS1757" s="119" t="str">
        <f t="shared" ref="BS1757:BS1820" si="681">IF(BO1757=MAX($BO$29:$BO$2029),BO1757,"")</f>
        <v/>
      </c>
      <c r="BT1757" s="140">
        <f t="shared" ref="BT1757:BT1820" si="682">_xlfn.NORM.DIST(BN1757,$BR$21,$BR$22,0)</f>
        <v>0</v>
      </c>
      <c r="BU1757" s="119">
        <f t="shared" ref="BU1757:BU1820" si="683">IF(BT1757=MAX($BT$29:$BT$2029),BO1757,"")</f>
        <v>1.1725805931388363E-3</v>
      </c>
      <c r="BV1757" s="119" t="str">
        <f t="shared" ref="BV1757:BV1820" si="684">IF(BU1757=MIN($BU$29:$BU$2029),BU1757,"")</f>
        <v/>
      </c>
      <c r="BZ1757" s="136">
        <f t="shared" si="666"/>
        <v>11.103999999999822</v>
      </c>
      <c r="CA1757" s="119">
        <f t="shared" si="664"/>
        <v>0.13414648641036733</v>
      </c>
      <c r="CB1757" s="119">
        <f t="shared" si="665"/>
        <v>2.7108935673000878E-4</v>
      </c>
      <c r="CC1757" s="119" t="str">
        <f t="shared" si="662"/>
        <v/>
      </c>
      <c r="CD1757" s="121" t="str">
        <f t="shared" si="663"/>
        <v/>
      </c>
    </row>
    <row r="1758" spans="51:82" ht="20.100000000000001" customHeight="1" x14ac:dyDescent="0.25">
      <c r="AY1758" s="134">
        <v>1729</v>
      </c>
      <c r="AZ1758" s="119">
        <f t="shared" si="667"/>
        <v>4504.1485311138613</v>
      </c>
      <c r="BA1758" s="140">
        <f t="shared" si="668"/>
        <v>3.6784912879954296E-6</v>
      </c>
      <c r="BB1758" s="140">
        <f t="shared" si="669"/>
        <v>0.9982272474957351</v>
      </c>
      <c r="BC1758" s="119">
        <f t="shared" si="670"/>
        <v>3.6784912879954296E-6</v>
      </c>
      <c r="BD1758" s="119" t="str">
        <f t="shared" si="671"/>
        <v/>
      </c>
      <c r="BE1758" s="119" t="str">
        <f t="shared" si="672"/>
        <v/>
      </c>
      <c r="BF1758" s="119">
        <f t="shared" si="673"/>
        <v>0</v>
      </c>
      <c r="BG1758" s="119">
        <f t="shared" si="674"/>
        <v>3.6784912879954296E-6</v>
      </c>
      <c r="BH1758" s="119" t="str">
        <f t="shared" si="675"/>
        <v/>
      </c>
      <c r="BM1758" s="134">
        <v>1729</v>
      </c>
      <c r="BN1758" s="119">
        <f t="shared" si="676"/>
        <v>14.295582947991086</v>
      </c>
      <c r="BO1758" s="140">
        <f t="shared" si="677"/>
        <v>1.1589923399288914E-3</v>
      </c>
      <c r="BP1758" s="140">
        <f t="shared" si="678"/>
        <v>0.9982272474957351</v>
      </c>
      <c r="BQ1758" s="119">
        <f t="shared" si="679"/>
        <v>1.1589923399288914E-3</v>
      </c>
      <c r="BR1758" s="119" t="str">
        <f t="shared" si="680"/>
        <v/>
      </c>
      <c r="BS1758" s="119" t="str">
        <f t="shared" si="681"/>
        <v/>
      </c>
      <c r="BT1758" s="140">
        <f t="shared" si="682"/>
        <v>0</v>
      </c>
      <c r="BU1758" s="119">
        <f t="shared" si="683"/>
        <v>1.1589923399288914E-3</v>
      </c>
      <c r="BV1758" s="119" t="str">
        <f t="shared" si="684"/>
        <v/>
      </c>
      <c r="BZ1758" s="136">
        <f t="shared" si="666"/>
        <v>11.110399999999821</v>
      </c>
      <c r="CA1758" s="119">
        <f t="shared" si="664"/>
        <v>0.13387539705363732</v>
      </c>
      <c r="CB1758" s="119">
        <f t="shared" si="665"/>
        <v>2.7061268407507777E-4</v>
      </c>
      <c r="CC1758" s="119" t="str">
        <f t="shared" si="662"/>
        <v/>
      </c>
      <c r="CD1758" s="121" t="str">
        <f t="shared" si="663"/>
        <v/>
      </c>
    </row>
    <row r="1759" spans="51:82" ht="20.100000000000001" customHeight="1" x14ac:dyDescent="0.25">
      <c r="AY1759" s="134">
        <v>1730</v>
      </c>
      <c r="AZ1759" s="119">
        <f t="shared" si="667"/>
        <v>4510.3270613348677</v>
      </c>
      <c r="BA1759" s="140">
        <f t="shared" si="668"/>
        <v>3.6358055363373823E-6</v>
      </c>
      <c r="BB1759" s="140">
        <f t="shared" si="669"/>
        <v>0.99824984307132392</v>
      </c>
      <c r="BC1759" s="119">
        <f t="shared" si="670"/>
        <v>3.6358055363373823E-6</v>
      </c>
      <c r="BD1759" s="119" t="str">
        <f t="shared" si="671"/>
        <v/>
      </c>
      <c r="BE1759" s="119" t="str">
        <f t="shared" si="672"/>
        <v/>
      </c>
      <c r="BF1759" s="119">
        <f t="shared" si="673"/>
        <v>0</v>
      </c>
      <c r="BG1759" s="119">
        <f t="shared" si="674"/>
        <v>3.6358055363373823E-6</v>
      </c>
      <c r="BH1759" s="119" t="str">
        <f t="shared" si="675"/>
        <v/>
      </c>
      <c r="BM1759" s="134">
        <v>1730</v>
      </c>
      <c r="BN1759" s="119">
        <f t="shared" si="676"/>
        <v>14.31519280114334</v>
      </c>
      <c r="BO1759" s="140">
        <f t="shared" si="677"/>
        <v>1.1455432230702376E-3</v>
      </c>
      <c r="BP1759" s="140">
        <f t="shared" si="678"/>
        <v>0.99824984307132392</v>
      </c>
      <c r="BQ1759" s="119">
        <f t="shared" si="679"/>
        <v>1.1455432230702376E-3</v>
      </c>
      <c r="BR1759" s="119" t="str">
        <f t="shared" si="680"/>
        <v/>
      </c>
      <c r="BS1759" s="119" t="str">
        <f t="shared" si="681"/>
        <v/>
      </c>
      <c r="BT1759" s="140">
        <f t="shared" si="682"/>
        <v>0</v>
      </c>
      <c r="BU1759" s="119">
        <f t="shared" si="683"/>
        <v>1.1455432230702376E-3</v>
      </c>
      <c r="BV1759" s="119" t="str">
        <f t="shared" si="684"/>
        <v/>
      </c>
      <c r="BZ1759" s="136">
        <f t="shared" si="666"/>
        <v>11.11679999999982</v>
      </c>
      <c r="CA1759" s="119">
        <f t="shared" si="664"/>
        <v>0.13360478436956225</v>
      </c>
      <c r="CB1759" s="119">
        <f t="shared" si="665"/>
        <v>2.7013662561994889E-4</v>
      </c>
      <c r="CC1759" s="119" t="str">
        <f t="shared" si="662"/>
        <v/>
      </c>
      <c r="CD1759" s="121" t="str">
        <f t="shared" si="663"/>
        <v/>
      </c>
    </row>
    <row r="1760" spans="51:82" ht="20.100000000000001" customHeight="1" x14ac:dyDescent="0.25">
      <c r="AY1760" s="134">
        <v>1731</v>
      </c>
      <c r="AZ1760" s="119">
        <f t="shared" si="667"/>
        <v>4516.5055915558742</v>
      </c>
      <c r="BA1760" s="140">
        <f t="shared" si="668"/>
        <v>3.5935576190114501E-6</v>
      </c>
      <c r="BB1760" s="140">
        <f t="shared" si="669"/>
        <v>0.99827217626622566</v>
      </c>
      <c r="BC1760" s="119">
        <f t="shared" si="670"/>
        <v>3.5935576190114501E-6</v>
      </c>
      <c r="BD1760" s="119" t="str">
        <f t="shared" si="671"/>
        <v/>
      </c>
      <c r="BE1760" s="119" t="str">
        <f t="shared" si="672"/>
        <v/>
      </c>
      <c r="BF1760" s="119">
        <f t="shared" si="673"/>
        <v>0</v>
      </c>
      <c r="BG1760" s="119">
        <f t="shared" si="674"/>
        <v>3.5935576190114501E-6</v>
      </c>
      <c r="BH1760" s="119" t="str">
        <f t="shared" si="675"/>
        <v/>
      </c>
      <c r="BM1760" s="134">
        <v>1731</v>
      </c>
      <c r="BN1760" s="119">
        <f t="shared" si="676"/>
        <v>14.334802654295594</v>
      </c>
      <c r="BO1760" s="140">
        <f t="shared" si="677"/>
        <v>1.13223205587555E-3</v>
      </c>
      <c r="BP1760" s="140">
        <f t="shared" si="678"/>
        <v>0.99827217626622566</v>
      </c>
      <c r="BQ1760" s="119">
        <f t="shared" si="679"/>
        <v>1.13223205587555E-3</v>
      </c>
      <c r="BR1760" s="119" t="str">
        <f t="shared" si="680"/>
        <v/>
      </c>
      <c r="BS1760" s="119" t="str">
        <f t="shared" si="681"/>
        <v/>
      </c>
      <c r="BT1760" s="140">
        <f t="shared" si="682"/>
        <v>0</v>
      </c>
      <c r="BU1760" s="119">
        <f t="shared" si="683"/>
        <v>1.13223205587555E-3</v>
      </c>
      <c r="BV1760" s="119" t="str">
        <f t="shared" si="684"/>
        <v/>
      </c>
      <c r="BZ1760" s="136">
        <f t="shared" si="666"/>
        <v>11.123199999999819</v>
      </c>
      <c r="CA1760" s="119">
        <f t="shared" si="664"/>
        <v>0.1333346477439423</v>
      </c>
      <c r="CB1760" s="119">
        <f t="shared" si="665"/>
        <v>2.6966118133048278E-4</v>
      </c>
      <c r="CC1760" s="119" t="str">
        <f t="shared" si="662"/>
        <v/>
      </c>
      <c r="CD1760" s="121" t="str">
        <f t="shared" si="663"/>
        <v/>
      </c>
    </row>
    <row r="1761" spans="51:82" ht="20.100000000000001" customHeight="1" x14ac:dyDescent="0.25">
      <c r="AY1761" s="134">
        <v>1732</v>
      </c>
      <c r="AZ1761" s="119">
        <f t="shared" si="667"/>
        <v>4522.6841217768806</v>
      </c>
      <c r="BA1761" s="140">
        <f t="shared" si="668"/>
        <v>3.551743792467817E-6</v>
      </c>
      <c r="BB1761" s="140">
        <f t="shared" si="669"/>
        <v>0.99829424977403669</v>
      </c>
      <c r="BC1761" s="119">
        <f t="shared" si="670"/>
        <v>3.551743792467817E-6</v>
      </c>
      <c r="BD1761" s="119" t="str">
        <f t="shared" si="671"/>
        <v/>
      </c>
      <c r="BE1761" s="119" t="str">
        <f t="shared" si="672"/>
        <v/>
      </c>
      <c r="BF1761" s="119">
        <f t="shared" si="673"/>
        <v>0</v>
      </c>
      <c r="BG1761" s="119">
        <f t="shared" si="674"/>
        <v>3.551743792467817E-6</v>
      </c>
      <c r="BH1761" s="119" t="str">
        <f t="shared" si="675"/>
        <v/>
      </c>
      <c r="BM1761" s="134">
        <v>1732</v>
      </c>
      <c r="BN1761" s="119">
        <f t="shared" si="676"/>
        <v>14.35441250744784</v>
      </c>
      <c r="BO1761" s="140">
        <f t="shared" si="677"/>
        <v>1.1190576588543224E-3</v>
      </c>
      <c r="BP1761" s="140">
        <f t="shared" si="678"/>
        <v>0.99829424977403669</v>
      </c>
      <c r="BQ1761" s="119">
        <f t="shared" si="679"/>
        <v>1.1190576588543224E-3</v>
      </c>
      <c r="BR1761" s="119" t="str">
        <f t="shared" si="680"/>
        <v/>
      </c>
      <c r="BS1761" s="119" t="str">
        <f t="shared" si="681"/>
        <v/>
      </c>
      <c r="BT1761" s="140">
        <f t="shared" si="682"/>
        <v>0</v>
      </c>
      <c r="BU1761" s="119">
        <f t="shared" si="683"/>
        <v>1.1190576588543224E-3</v>
      </c>
      <c r="BV1761" s="119" t="str">
        <f t="shared" si="684"/>
        <v/>
      </c>
      <c r="BZ1761" s="136">
        <f t="shared" si="666"/>
        <v>11.129599999999819</v>
      </c>
      <c r="CA1761" s="119">
        <f t="shared" si="664"/>
        <v>0.13306498656261181</v>
      </c>
      <c r="CB1761" s="119">
        <f t="shared" si="665"/>
        <v>2.6918635116893186E-4</v>
      </c>
      <c r="CC1761" s="119" t="str">
        <f t="shared" si="662"/>
        <v/>
      </c>
      <c r="CD1761" s="121" t="str">
        <f t="shared" si="663"/>
        <v/>
      </c>
    </row>
    <row r="1762" spans="51:82" ht="20.100000000000001" customHeight="1" x14ac:dyDescent="0.25">
      <c r="AY1762" s="134">
        <v>1733</v>
      </c>
      <c r="AZ1762" s="119">
        <f t="shared" si="667"/>
        <v>4528.862651997887</v>
      </c>
      <c r="BA1762" s="140">
        <f t="shared" si="668"/>
        <v>3.5103603359711954E-6</v>
      </c>
      <c r="BB1762" s="140">
        <f t="shared" si="669"/>
        <v>0.99831606626529368</v>
      </c>
      <c r="BC1762" s="119">
        <f t="shared" si="670"/>
        <v>3.5103603359711954E-6</v>
      </c>
      <c r="BD1762" s="119" t="str">
        <f t="shared" si="671"/>
        <v/>
      </c>
      <c r="BE1762" s="119" t="str">
        <f t="shared" si="672"/>
        <v/>
      </c>
      <c r="BF1762" s="119">
        <f t="shared" si="673"/>
        <v>0</v>
      </c>
      <c r="BG1762" s="119">
        <f t="shared" si="674"/>
        <v>3.5103603359711954E-6</v>
      </c>
      <c r="BH1762" s="119" t="str">
        <f t="shared" si="675"/>
        <v/>
      </c>
      <c r="BM1762" s="134">
        <v>1733</v>
      </c>
      <c r="BN1762" s="119">
        <f t="shared" si="676"/>
        <v>14.374022360600094</v>
      </c>
      <c r="BO1762" s="140">
        <f t="shared" si="677"/>
        <v>1.1060188597042751E-3</v>
      </c>
      <c r="BP1762" s="140">
        <f t="shared" si="678"/>
        <v>0.99831606626529368</v>
      </c>
      <c r="BQ1762" s="119">
        <f t="shared" si="679"/>
        <v>1.1060188597042751E-3</v>
      </c>
      <c r="BR1762" s="119" t="str">
        <f t="shared" si="680"/>
        <v/>
      </c>
      <c r="BS1762" s="119" t="str">
        <f t="shared" si="681"/>
        <v/>
      </c>
      <c r="BT1762" s="140">
        <f t="shared" si="682"/>
        <v>0</v>
      </c>
      <c r="BU1762" s="119">
        <f t="shared" si="683"/>
        <v>1.1060188597042751E-3</v>
      </c>
      <c r="BV1762" s="119" t="str">
        <f t="shared" si="684"/>
        <v/>
      </c>
      <c r="BZ1762" s="136">
        <f t="shared" si="666"/>
        <v>11.135999999999818</v>
      </c>
      <c r="CA1762" s="119">
        <f t="shared" si="664"/>
        <v>0.13279580021144288</v>
      </c>
      <c r="CB1762" s="119">
        <f t="shared" si="665"/>
        <v>2.687121350940791E-4</v>
      </c>
      <c r="CC1762" s="119" t="str">
        <f t="shared" si="662"/>
        <v/>
      </c>
      <c r="CD1762" s="121" t="str">
        <f t="shared" si="663"/>
        <v/>
      </c>
    </row>
    <row r="1763" spans="51:82" ht="20.100000000000001" customHeight="1" x14ac:dyDescent="0.25">
      <c r="AY1763" s="134">
        <v>1734</v>
      </c>
      <c r="AZ1763" s="119">
        <f t="shared" si="667"/>
        <v>4535.0411822188953</v>
      </c>
      <c r="BA1763" s="140">
        <f t="shared" si="668"/>
        <v>3.4694035515721111E-6</v>
      </c>
      <c r="BB1763" s="140">
        <f t="shared" si="669"/>
        <v>0.99833762838761542</v>
      </c>
      <c r="BC1763" s="119">
        <f t="shared" si="670"/>
        <v>3.4694035515721111E-6</v>
      </c>
      <c r="BD1763" s="119" t="str">
        <f t="shared" si="671"/>
        <v/>
      </c>
      <c r="BE1763" s="119" t="str">
        <f t="shared" si="672"/>
        <v/>
      </c>
      <c r="BF1763" s="119">
        <f t="shared" si="673"/>
        <v>0</v>
      </c>
      <c r="BG1763" s="119">
        <f t="shared" si="674"/>
        <v>3.4694035515721111E-6</v>
      </c>
      <c r="BH1763" s="119" t="str">
        <f t="shared" si="675"/>
        <v/>
      </c>
      <c r="BM1763" s="134">
        <v>1734</v>
      </c>
      <c r="BN1763" s="119">
        <f t="shared" si="676"/>
        <v>14.393632213752348</v>
      </c>
      <c r="BO1763" s="140">
        <f t="shared" si="677"/>
        <v>1.0931144933023303E-3</v>
      </c>
      <c r="BP1763" s="140">
        <f t="shared" si="678"/>
        <v>0.99833762838761542</v>
      </c>
      <c r="BQ1763" s="119">
        <f t="shared" si="679"/>
        <v>1.0931144933023303E-3</v>
      </c>
      <c r="BR1763" s="119" t="str">
        <f t="shared" si="680"/>
        <v/>
      </c>
      <c r="BS1763" s="119" t="str">
        <f t="shared" si="681"/>
        <v/>
      </c>
      <c r="BT1763" s="140">
        <f t="shared" si="682"/>
        <v>0</v>
      </c>
      <c r="BU1763" s="119">
        <f t="shared" si="683"/>
        <v>1.0931144933023303E-3</v>
      </c>
      <c r="BV1763" s="119" t="str">
        <f t="shared" si="684"/>
        <v/>
      </c>
      <c r="BZ1763" s="136">
        <f t="shared" si="666"/>
        <v>11.142399999999817</v>
      </c>
      <c r="CA1763" s="119">
        <f t="shared" si="664"/>
        <v>0.1325270880763488</v>
      </c>
      <c r="CB1763" s="119">
        <f t="shared" si="665"/>
        <v>2.6823853306148782E-4</v>
      </c>
      <c r="CC1763" s="119" t="str">
        <f t="shared" si="662"/>
        <v/>
      </c>
      <c r="CD1763" s="121" t="str">
        <f t="shared" si="663"/>
        <v/>
      </c>
    </row>
    <row r="1764" spans="51:82" ht="20.100000000000001" customHeight="1" x14ac:dyDescent="0.25">
      <c r="AY1764" s="134">
        <v>1735</v>
      </c>
      <c r="AZ1764" s="119">
        <f t="shared" si="667"/>
        <v>4541.2197124399017</v>
      </c>
      <c r="BA1764" s="140">
        <f t="shared" si="668"/>
        <v>3.4288697640767237E-6</v>
      </c>
      <c r="BB1764" s="140">
        <f t="shared" si="669"/>
        <v>0.99835893876584303</v>
      </c>
      <c r="BC1764" s="119">
        <f t="shared" si="670"/>
        <v>3.4288697640767237E-6</v>
      </c>
      <c r="BD1764" s="119" t="str">
        <f t="shared" si="671"/>
        <v/>
      </c>
      <c r="BE1764" s="119" t="str">
        <f t="shared" si="672"/>
        <v/>
      </c>
      <c r="BF1764" s="119">
        <f t="shared" si="673"/>
        <v>0</v>
      </c>
      <c r="BG1764" s="119">
        <f t="shared" si="674"/>
        <v>3.4288697640767237E-6</v>
      </c>
      <c r="BH1764" s="119" t="str">
        <f t="shared" si="675"/>
        <v/>
      </c>
      <c r="BM1764" s="134">
        <v>1735</v>
      </c>
      <c r="BN1764" s="119">
        <f t="shared" si="676"/>
        <v>14.413242066904594</v>
      </c>
      <c r="BO1764" s="140">
        <f t="shared" si="677"/>
        <v>1.0803434016950844E-3</v>
      </c>
      <c r="BP1764" s="140">
        <f t="shared" si="678"/>
        <v>0.99835893876584303</v>
      </c>
      <c r="BQ1764" s="119">
        <f t="shared" si="679"/>
        <v>1.0803434016950844E-3</v>
      </c>
      <c r="BR1764" s="119" t="str">
        <f t="shared" si="680"/>
        <v/>
      </c>
      <c r="BS1764" s="119" t="str">
        <f t="shared" si="681"/>
        <v/>
      </c>
      <c r="BT1764" s="140">
        <f t="shared" si="682"/>
        <v>0</v>
      </c>
      <c r="BU1764" s="119">
        <f t="shared" si="683"/>
        <v>1.0803434016950844E-3</v>
      </c>
      <c r="BV1764" s="119" t="str">
        <f t="shared" si="684"/>
        <v/>
      </c>
      <c r="BZ1764" s="136">
        <f t="shared" si="666"/>
        <v>11.148799999999817</v>
      </c>
      <c r="CA1764" s="119">
        <f t="shared" si="664"/>
        <v>0.13225884954328732</v>
      </c>
      <c r="CB1764" s="119">
        <f t="shared" si="665"/>
        <v>2.6776554502377925E-4</v>
      </c>
      <c r="CC1764" s="119" t="str">
        <f t="shared" si="662"/>
        <v/>
      </c>
      <c r="CD1764" s="121" t="str">
        <f t="shared" si="663"/>
        <v/>
      </c>
    </row>
    <row r="1765" spans="51:82" ht="20.100000000000001" customHeight="1" x14ac:dyDescent="0.25">
      <c r="AY1765" s="134">
        <v>1736</v>
      </c>
      <c r="AZ1765" s="119">
        <f t="shared" si="667"/>
        <v>4547.3982426609082</v>
      </c>
      <c r="BA1765" s="140">
        <f t="shared" si="668"/>
        <v>3.3887553210151226E-6</v>
      </c>
      <c r="BB1765" s="140">
        <f t="shared" si="669"/>
        <v>0.99838000000218041</v>
      </c>
      <c r="BC1765" s="119">
        <f t="shared" si="670"/>
        <v>3.3887553210151226E-6</v>
      </c>
      <c r="BD1765" s="119" t="str">
        <f t="shared" si="671"/>
        <v/>
      </c>
      <c r="BE1765" s="119" t="str">
        <f t="shared" si="672"/>
        <v/>
      </c>
      <c r="BF1765" s="119">
        <f t="shared" si="673"/>
        <v>0</v>
      </c>
      <c r="BG1765" s="119">
        <f t="shared" si="674"/>
        <v>3.3887553210151226E-6</v>
      </c>
      <c r="BH1765" s="119" t="str">
        <f t="shared" si="675"/>
        <v/>
      </c>
      <c r="BM1765" s="134">
        <v>1736</v>
      </c>
      <c r="BN1765" s="119">
        <f t="shared" si="676"/>
        <v>14.432851920056848</v>
      </c>
      <c r="BO1765" s="140">
        <f t="shared" si="677"/>
        <v>1.0677044340888127E-3</v>
      </c>
      <c r="BP1765" s="140">
        <f t="shared" si="678"/>
        <v>0.99838000000218041</v>
      </c>
      <c r="BQ1765" s="119">
        <f t="shared" si="679"/>
        <v>1.0677044340888127E-3</v>
      </c>
      <c r="BR1765" s="119" t="str">
        <f t="shared" si="680"/>
        <v/>
      </c>
      <c r="BS1765" s="119" t="str">
        <f t="shared" si="681"/>
        <v/>
      </c>
      <c r="BT1765" s="140">
        <f t="shared" si="682"/>
        <v>0</v>
      </c>
      <c r="BU1765" s="119">
        <f t="shared" si="683"/>
        <v>1.0677044340888127E-3</v>
      </c>
      <c r="BV1765" s="119" t="str">
        <f t="shared" si="684"/>
        <v/>
      </c>
      <c r="BZ1765" s="136">
        <f t="shared" si="666"/>
        <v>11.155199999999816</v>
      </c>
      <c r="CA1765" s="119">
        <f t="shared" si="664"/>
        <v>0.13199108399826354</v>
      </c>
      <c r="CB1765" s="119">
        <f t="shared" si="665"/>
        <v>2.6729317093032723E-4</v>
      </c>
      <c r="CC1765" s="119" t="str">
        <f t="shared" si="662"/>
        <v/>
      </c>
      <c r="CD1765" s="121" t="str">
        <f t="shared" si="663"/>
        <v/>
      </c>
    </row>
    <row r="1766" spans="51:82" ht="20.100000000000001" customHeight="1" x14ac:dyDescent="0.25">
      <c r="AY1766" s="134">
        <v>1737</v>
      </c>
      <c r="AZ1766" s="119">
        <f t="shared" si="667"/>
        <v>4553.5767728819146</v>
      </c>
      <c r="BA1766" s="140">
        <f t="shared" si="668"/>
        <v>3.3490565926082276E-6</v>
      </c>
      <c r="BB1766" s="140">
        <f t="shared" si="669"/>
        <v>0.9984008146763349</v>
      </c>
      <c r="BC1766" s="119">
        <f t="shared" si="670"/>
        <v>3.3490565926082276E-6</v>
      </c>
      <c r="BD1766" s="119" t="str">
        <f t="shared" si="671"/>
        <v/>
      </c>
      <c r="BE1766" s="119" t="str">
        <f t="shared" si="672"/>
        <v/>
      </c>
      <c r="BF1766" s="119">
        <f t="shared" si="673"/>
        <v>0</v>
      </c>
      <c r="BG1766" s="119">
        <f t="shared" si="674"/>
        <v>3.3490565926082276E-6</v>
      </c>
      <c r="BH1766" s="119" t="str">
        <f t="shared" si="675"/>
        <v/>
      </c>
      <c r="BM1766" s="134">
        <v>1737</v>
      </c>
      <c r="BN1766" s="119">
        <f t="shared" si="676"/>
        <v>14.452461773209102</v>
      </c>
      <c r="BO1766" s="140">
        <f t="shared" si="677"/>
        <v>1.0551964468390768E-3</v>
      </c>
      <c r="BP1766" s="140">
        <f t="shared" si="678"/>
        <v>0.9984008146763349</v>
      </c>
      <c r="BQ1766" s="119">
        <f t="shared" si="679"/>
        <v>1.0551964468390768E-3</v>
      </c>
      <c r="BR1766" s="119" t="str">
        <f t="shared" si="680"/>
        <v/>
      </c>
      <c r="BS1766" s="119" t="str">
        <f t="shared" si="681"/>
        <v/>
      </c>
      <c r="BT1766" s="140">
        <f t="shared" si="682"/>
        <v>0</v>
      </c>
      <c r="BU1766" s="119">
        <f t="shared" si="683"/>
        <v>1.0551964468390768E-3</v>
      </c>
      <c r="BV1766" s="119" t="str">
        <f t="shared" si="684"/>
        <v/>
      </c>
      <c r="BZ1766" s="136">
        <f t="shared" si="666"/>
        <v>11.161599999999815</v>
      </c>
      <c r="CA1766" s="119">
        <f t="shared" si="664"/>
        <v>0.13172379082733321</v>
      </c>
      <c r="CB1766" s="119">
        <f t="shared" si="665"/>
        <v>2.6682141072678633E-4</v>
      </c>
      <c r="CC1766" s="119" t="str">
        <f t="shared" si="662"/>
        <v/>
      </c>
      <c r="CD1766" s="121" t="str">
        <f t="shared" si="663"/>
        <v/>
      </c>
    </row>
    <row r="1767" spans="51:82" ht="20.100000000000001" customHeight="1" x14ac:dyDescent="0.25">
      <c r="AY1767" s="134">
        <v>1738</v>
      </c>
      <c r="AZ1767" s="119">
        <f t="shared" si="667"/>
        <v>4559.7553031029211</v>
      </c>
      <c r="BA1767" s="140">
        <f t="shared" si="668"/>
        <v>3.3097699717333125E-6</v>
      </c>
      <c r="BB1767" s="140">
        <f t="shared" si="669"/>
        <v>0.99842138534565705</v>
      </c>
      <c r="BC1767" s="119">
        <f t="shared" si="670"/>
        <v>3.3097699717333125E-6</v>
      </c>
      <c r="BD1767" s="119" t="str">
        <f t="shared" si="671"/>
        <v/>
      </c>
      <c r="BE1767" s="119" t="str">
        <f t="shared" si="672"/>
        <v/>
      </c>
      <c r="BF1767" s="119">
        <f t="shared" si="673"/>
        <v>0</v>
      </c>
      <c r="BG1767" s="119">
        <f t="shared" si="674"/>
        <v>3.3097699717333125E-6</v>
      </c>
      <c r="BH1767" s="119" t="str">
        <f t="shared" si="675"/>
        <v/>
      </c>
      <c r="BM1767" s="134">
        <v>1738</v>
      </c>
      <c r="BN1767" s="119">
        <f t="shared" si="676"/>
        <v>14.472071626361348</v>
      </c>
      <c r="BO1767" s="140">
        <f t="shared" si="677"/>
        <v>1.0428183034398245E-3</v>
      </c>
      <c r="BP1767" s="140">
        <f t="shared" si="678"/>
        <v>0.99842138534565705</v>
      </c>
      <c r="BQ1767" s="119">
        <f t="shared" si="679"/>
        <v>1.0428183034398245E-3</v>
      </c>
      <c r="BR1767" s="119" t="str">
        <f t="shared" si="680"/>
        <v/>
      </c>
      <c r="BS1767" s="119" t="str">
        <f t="shared" si="681"/>
        <v/>
      </c>
      <c r="BT1767" s="140">
        <f t="shared" si="682"/>
        <v>0</v>
      </c>
      <c r="BU1767" s="119">
        <f t="shared" si="683"/>
        <v>1.0428183034398245E-3</v>
      </c>
      <c r="BV1767" s="119" t="str">
        <f t="shared" si="684"/>
        <v/>
      </c>
      <c r="BZ1767" s="136">
        <f t="shared" si="666"/>
        <v>11.167999999999815</v>
      </c>
      <c r="CA1767" s="119">
        <f t="shared" si="664"/>
        <v>0.13145696941660642</v>
      </c>
      <c r="CB1767" s="119">
        <f t="shared" si="665"/>
        <v>2.6635026435672948E-4</v>
      </c>
      <c r="CC1767" s="119" t="str">
        <f t="shared" si="662"/>
        <v/>
      </c>
      <c r="CD1767" s="121" t="str">
        <f t="shared" si="663"/>
        <v/>
      </c>
    </row>
    <row r="1768" spans="51:82" ht="20.100000000000001" customHeight="1" x14ac:dyDescent="0.25">
      <c r="AY1768" s="134">
        <v>1739</v>
      </c>
      <c r="AZ1768" s="119">
        <f t="shared" si="667"/>
        <v>4565.9338333239275</v>
      </c>
      <c r="BA1768" s="140">
        <f t="shared" si="668"/>
        <v>3.2708918738880555E-6</v>
      </c>
      <c r="BB1768" s="140">
        <f t="shared" si="669"/>
        <v>0.99844171454528052</v>
      </c>
      <c r="BC1768" s="119">
        <f t="shared" si="670"/>
        <v>3.2708918738880555E-6</v>
      </c>
      <c r="BD1768" s="119" t="str">
        <f t="shared" si="671"/>
        <v/>
      </c>
      <c r="BE1768" s="119" t="str">
        <f t="shared" si="672"/>
        <v/>
      </c>
      <c r="BF1768" s="119">
        <f t="shared" si="673"/>
        <v>0</v>
      </c>
      <c r="BG1768" s="119">
        <f t="shared" si="674"/>
        <v>3.2708918738880555E-6</v>
      </c>
      <c r="BH1768" s="119" t="str">
        <f t="shared" si="675"/>
        <v/>
      </c>
      <c r="BM1768" s="134">
        <v>1739</v>
      </c>
      <c r="BN1768" s="119">
        <f t="shared" si="676"/>
        <v>14.491681479513602</v>
      </c>
      <c r="BO1768" s="140">
        <f t="shared" si="677"/>
        <v>1.0305688745120686E-3</v>
      </c>
      <c r="BP1768" s="140">
        <f t="shared" si="678"/>
        <v>0.99844171454528052</v>
      </c>
      <c r="BQ1768" s="119">
        <f t="shared" si="679"/>
        <v>1.0305688745120686E-3</v>
      </c>
      <c r="BR1768" s="119" t="str">
        <f t="shared" si="680"/>
        <v/>
      </c>
      <c r="BS1768" s="119" t="str">
        <f t="shared" si="681"/>
        <v/>
      </c>
      <c r="BT1768" s="140">
        <f t="shared" si="682"/>
        <v>0</v>
      </c>
      <c r="BU1768" s="119">
        <f t="shared" si="683"/>
        <v>1.0305688745120686E-3</v>
      </c>
      <c r="BV1768" s="119" t="str">
        <f t="shared" si="684"/>
        <v/>
      </c>
      <c r="BZ1768" s="136">
        <f t="shared" si="666"/>
        <v>11.174399999999814</v>
      </c>
      <c r="CA1768" s="119">
        <f t="shared" si="664"/>
        <v>0.13119061915224969</v>
      </c>
      <c r="CB1768" s="119">
        <f t="shared" si="665"/>
        <v>2.6587973175892787E-4</v>
      </c>
      <c r="CC1768" s="119" t="str">
        <f t="shared" si="662"/>
        <v/>
      </c>
      <c r="CD1768" s="121" t="str">
        <f t="shared" si="663"/>
        <v/>
      </c>
    </row>
    <row r="1769" spans="51:82" ht="20.100000000000001" customHeight="1" x14ac:dyDescent="0.25">
      <c r="AY1769" s="134">
        <v>1740</v>
      </c>
      <c r="AZ1769" s="119">
        <f t="shared" si="667"/>
        <v>4572.1123635449339</v>
      </c>
      <c r="BA1769" s="140">
        <f t="shared" si="668"/>
        <v>3.2324187371532434E-6</v>
      </c>
      <c r="BB1769" s="140">
        <f t="shared" si="669"/>
        <v>0.99846180478826196</v>
      </c>
      <c r="BC1769" s="119">
        <f t="shared" si="670"/>
        <v>3.2324187371532434E-6</v>
      </c>
      <c r="BD1769" s="119" t="str">
        <f t="shared" si="671"/>
        <v/>
      </c>
      <c r="BE1769" s="119" t="str">
        <f t="shared" si="672"/>
        <v/>
      </c>
      <c r="BF1769" s="119">
        <f t="shared" si="673"/>
        <v>0</v>
      </c>
      <c r="BG1769" s="119">
        <f t="shared" si="674"/>
        <v>3.2324187371532434E-6</v>
      </c>
      <c r="BH1769" s="119" t="str">
        <f t="shared" si="675"/>
        <v/>
      </c>
      <c r="BM1769" s="134">
        <v>1740</v>
      </c>
      <c r="BN1769" s="119">
        <f t="shared" si="676"/>
        <v>14.511291332665849</v>
      </c>
      <c r="BO1769" s="140">
        <f t="shared" si="677"/>
        <v>1.0184470377921637E-3</v>
      </c>
      <c r="BP1769" s="140">
        <f t="shared" si="678"/>
        <v>0.99846180478826196</v>
      </c>
      <c r="BQ1769" s="119">
        <f t="shared" si="679"/>
        <v>1.0184470377921637E-3</v>
      </c>
      <c r="BR1769" s="119" t="str">
        <f t="shared" si="680"/>
        <v/>
      </c>
      <c r="BS1769" s="119" t="str">
        <f t="shared" si="681"/>
        <v/>
      </c>
      <c r="BT1769" s="140">
        <f t="shared" si="682"/>
        <v>0</v>
      </c>
      <c r="BU1769" s="119">
        <f t="shared" si="683"/>
        <v>1.0184470377921637E-3</v>
      </c>
      <c r="BV1769" s="119" t="str">
        <f t="shared" si="684"/>
        <v/>
      </c>
      <c r="BZ1769" s="136">
        <f t="shared" si="666"/>
        <v>11.180799999999813</v>
      </c>
      <c r="CA1769" s="119">
        <f t="shared" si="664"/>
        <v>0.13092473942049077</v>
      </c>
      <c r="CB1769" s="119">
        <f t="shared" si="665"/>
        <v>2.6540981287051513E-4</v>
      </c>
      <c r="CC1769" s="119" t="str">
        <f t="shared" si="662"/>
        <v/>
      </c>
      <c r="CD1769" s="121" t="str">
        <f t="shared" si="663"/>
        <v/>
      </c>
    </row>
    <row r="1770" spans="51:82" ht="20.100000000000001" customHeight="1" x14ac:dyDescent="0.25">
      <c r="AY1770" s="134">
        <v>1741</v>
      </c>
      <c r="AZ1770" s="119">
        <f t="shared" si="667"/>
        <v>4578.2908937659404</v>
      </c>
      <c r="BA1770" s="140">
        <f t="shared" si="668"/>
        <v>3.1943470221541445E-6</v>
      </c>
      <c r="BB1770" s="140">
        <f t="shared" si="669"/>
        <v>0.99848165856572002</v>
      </c>
      <c r="BC1770" s="119">
        <f t="shared" si="670"/>
        <v>3.1943470221541445E-6</v>
      </c>
      <c r="BD1770" s="119" t="str">
        <f t="shared" si="671"/>
        <v/>
      </c>
      <c r="BE1770" s="119" t="str">
        <f t="shared" si="672"/>
        <v/>
      </c>
      <c r="BF1770" s="119">
        <f t="shared" si="673"/>
        <v>0</v>
      </c>
      <c r="BG1770" s="119">
        <f t="shared" si="674"/>
        <v>3.1943470221541445E-6</v>
      </c>
      <c r="BH1770" s="119" t="str">
        <f t="shared" si="675"/>
        <v/>
      </c>
      <c r="BM1770" s="134">
        <v>1741</v>
      </c>
      <c r="BN1770" s="119">
        <f t="shared" si="676"/>
        <v>14.530901185818102</v>
      </c>
      <c r="BO1770" s="140">
        <f t="shared" si="677"/>
        <v>1.0064516781195943E-3</v>
      </c>
      <c r="BP1770" s="140">
        <f t="shared" si="678"/>
        <v>0.99848165856572002</v>
      </c>
      <c r="BQ1770" s="119">
        <f t="shared" si="679"/>
        <v>1.0064516781195943E-3</v>
      </c>
      <c r="BR1770" s="119" t="str">
        <f t="shared" si="680"/>
        <v/>
      </c>
      <c r="BS1770" s="119" t="str">
        <f t="shared" si="681"/>
        <v/>
      </c>
      <c r="BT1770" s="140">
        <f t="shared" si="682"/>
        <v>0</v>
      </c>
      <c r="BU1770" s="119">
        <f t="shared" si="683"/>
        <v>1.0064516781195943E-3</v>
      </c>
      <c r="BV1770" s="119" t="str">
        <f t="shared" si="684"/>
        <v/>
      </c>
      <c r="BZ1770" s="136">
        <f t="shared" si="666"/>
        <v>11.187199999999812</v>
      </c>
      <c r="CA1770" s="119">
        <f t="shared" si="664"/>
        <v>0.13065932960762025</v>
      </c>
      <c r="CB1770" s="119">
        <f t="shared" si="665"/>
        <v>2.6494050762482235E-4</v>
      </c>
      <c r="CC1770" s="119" t="str">
        <f t="shared" si="662"/>
        <v/>
      </c>
      <c r="CD1770" s="121" t="str">
        <f t="shared" si="663"/>
        <v/>
      </c>
    </row>
    <row r="1771" spans="51:82" ht="20.100000000000001" customHeight="1" x14ac:dyDescent="0.25">
      <c r="AY1771" s="134">
        <v>1742</v>
      </c>
      <c r="AZ1771" s="119">
        <f t="shared" si="667"/>
        <v>4584.4694239869486</v>
      </c>
      <c r="BA1771" s="140">
        <f t="shared" si="668"/>
        <v>3.156673212020488E-6</v>
      </c>
      <c r="BB1771" s="140">
        <f t="shared" si="669"/>
        <v>0.998501278346975</v>
      </c>
      <c r="BC1771" s="119">
        <f t="shared" si="670"/>
        <v>3.156673212020488E-6</v>
      </c>
      <c r="BD1771" s="119" t="str">
        <f t="shared" si="671"/>
        <v/>
      </c>
      <c r="BE1771" s="119" t="str">
        <f t="shared" si="672"/>
        <v/>
      </c>
      <c r="BF1771" s="119">
        <f t="shared" si="673"/>
        <v>0</v>
      </c>
      <c r="BG1771" s="119">
        <f t="shared" si="674"/>
        <v>3.156673212020488E-6</v>
      </c>
      <c r="BH1771" s="119" t="str">
        <f t="shared" si="675"/>
        <v/>
      </c>
      <c r="BM1771" s="134">
        <v>1742</v>
      </c>
      <c r="BN1771" s="119">
        <f t="shared" si="676"/>
        <v>14.550511038970356</v>
      </c>
      <c r="BO1771" s="140">
        <f t="shared" si="677"/>
        <v>9.9458168742440627E-4</v>
      </c>
      <c r="BP1771" s="140">
        <f t="shared" si="678"/>
        <v>0.998501278346975</v>
      </c>
      <c r="BQ1771" s="119">
        <f t="shared" si="679"/>
        <v>9.9458168742440627E-4</v>
      </c>
      <c r="BR1771" s="119" t="str">
        <f t="shared" si="680"/>
        <v/>
      </c>
      <c r="BS1771" s="119" t="str">
        <f t="shared" si="681"/>
        <v/>
      </c>
      <c r="BT1771" s="140">
        <f t="shared" si="682"/>
        <v>0</v>
      </c>
      <c r="BU1771" s="119">
        <f t="shared" si="683"/>
        <v>9.9458168742440627E-4</v>
      </c>
      <c r="BV1771" s="119" t="str">
        <f t="shared" si="684"/>
        <v/>
      </c>
      <c r="BZ1771" s="136">
        <f t="shared" si="666"/>
        <v>11.193599999999812</v>
      </c>
      <c r="CA1771" s="119">
        <f t="shared" si="664"/>
        <v>0.13039438909999543</v>
      </c>
      <c r="CB1771" s="119">
        <f t="shared" si="665"/>
        <v>2.6447181595204428E-4</v>
      </c>
      <c r="CC1771" s="119" t="str">
        <f t="shared" si="662"/>
        <v/>
      </c>
      <c r="CD1771" s="121" t="str">
        <f t="shared" si="663"/>
        <v/>
      </c>
    </row>
    <row r="1772" spans="51:82" ht="20.100000000000001" customHeight="1" x14ac:dyDescent="0.25">
      <c r="AY1772" s="134">
        <v>1743</v>
      </c>
      <c r="AZ1772" s="119">
        <f t="shared" si="667"/>
        <v>4590.6479542079551</v>
      </c>
      <c r="BA1772" s="140">
        <f t="shared" si="668"/>
        <v>3.1193938123452012E-6</v>
      </c>
      <c r="BB1772" s="140">
        <f t="shared" si="669"/>
        <v>0.99852066657968741</v>
      </c>
      <c r="BC1772" s="119">
        <f t="shared" si="670"/>
        <v>3.1193938123452012E-6</v>
      </c>
      <c r="BD1772" s="119" t="str">
        <f t="shared" si="671"/>
        <v/>
      </c>
      <c r="BE1772" s="119" t="str">
        <f t="shared" si="672"/>
        <v/>
      </c>
      <c r="BF1772" s="119">
        <f t="shared" si="673"/>
        <v>0</v>
      </c>
      <c r="BG1772" s="119">
        <f t="shared" si="674"/>
        <v>3.1193938123452012E-6</v>
      </c>
      <c r="BH1772" s="119" t="str">
        <f t="shared" si="675"/>
        <v/>
      </c>
      <c r="BM1772" s="134">
        <v>1743</v>
      </c>
      <c r="BN1772" s="119">
        <f t="shared" si="676"/>
        <v>14.570120892122603</v>
      </c>
      <c r="BO1772" s="140">
        <f t="shared" si="677"/>
        <v>9.8283596471417426E-4</v>
      </c>
      <c r="BP1772" s="140">
        <f t="shared" si="678"/>
        <v>0.99852066657968741</v>
      </c>
      <c r="BQ1772" s="119">
        <f t="shared" si="679"/>
        <v>9.8283596471417426E-4</v>
      </c>
      <c r="BR1772" s="119" t="str">
        <f t="shared" si="680"/>
        <v/>
      </c>
      <c r="BS1772" s="119" t="str">
        <f t="shared" si="681"/>
        <v/>
      </c>
      <c r="BT1772" s="140">
        <f t="shared" si="682"/>
        <v>0</v>
      </c>
      <c r="BU1772" s="119">
        <f t="shared" si="683"/>
        <v>9.8283596471417426E-4</v>
      </c>
      <c r="BV1772" s="119" t="str">
        <f t="shared" si="684"/>
        <v/>
      </c>
      <c r="BZ1772" s="136">
        <f t="shared" si="666"/>
        <v>11.199999999999811</v>
      </c>
      <c r="CA1772" s="119">
        <f t="shared" si="664"/>
        <v>0.13012991728404338</v>
      </c>
      <c r="CB1772" s="119">
        <f t="shared" si="665"/>
        <v>2.6400373777923924E-4</v>
      </c>
      <c r="CC1772" s="119" t="str">
        <f t="shared" si="662"/>
        <v/>
      </c>
      <c r="CD1772" s="121" t="str">
        <f t="shared" si="663"/>
        <v/>
      </c>
    </row>
    <row r="1773" spans="51:82" ht="20.100000000000001" customHeight="1" x14ac:dyDescent="0.25">
      <c r="AY1773" s="134">
        <v>1744</v>
      </c>
      <c r="AZ1773" s="119">
        <f t="shared" si="667"/>
        <v>4596.8264844289615</v>
      </c>
      <c r="BA1773" s="140">
        <f t="shared" si="668"/>
        <v>3.0825053511417405E-6</v>
      </c>
      <c r="BB1773" s="140">
        <f t="shared" si="669"/>
        <v>0.99853982568999677</v>
      </c>
      <c r="BC1773" s="119">
        <f t="shared" si="670"/>
        <v>3.0825053511417405E-6</v>
      </c>
      <c r="BD1773" s="119" t="str">
        <f t="shared" si="671"/>
        <v/>
      </c>
      <c r="BE1773" s="119" t="str">
        <f t="shared" si="672"/>
        <v/>
      </c>
      <c r="BF1773" s="119">
        <f t="shared" si="673"/>
        <v>0</v>
      </c>
      <c r="BG1773" s="119">
        <f t="shared" si="674"/>
        <v>3.0825053511417405E-6</v>
      </c>
      <c r="BH1773" s="119" t="str">
        <f t="shared" si="675"/>
        <v/>
      </c>
      <c r="BM1773" s="134">
        <v>1744</v>
      </c>
      <c r="BN1773" s="119">
        <f t="shared" si="676"/>
        <v>14.589730745274856</v>
      </c>
      <c r="BO1773" s="140">
        <f t="shared" si="677"/>
        <v>9.7121341606057126E-4</v>
      </c>
      <c r="BP1773" s="140">
        <f t="shared" si="678"/>
        <v>0.99853982568999677</v>
      </c>
      <c r="BQ1773" s="119">
        <f t="shared" si="679"/>
        <v>9.7121341606057126E-4</v>
      </c>
      <c r="BR1773" s="119" t="str">
        <f t="shared" si="680"/>
        <v/>
      </c>
      <c r="BS1773" s="119" t="str">
        <f t="shared" si="681"/>
        <v/>
      </c>
      <c r="BT1773" s="140">
        <f t="shared" si="682"/>
        <v>0</v>
      </c>
      <c r="BU1773" s="119">
        <f t="shared" si="683"/>
        <v>9.7121341606057126E-4</v>
      </c>
      <c r="BV1773" s="119" t="str">
        <f t="shared" si="684"/>
        <v/>
      </c>
      <c r="BZ1773" s="136">
        <f t="shared" si="666"/>
        <v>11.20639999999981</v>
      </c>
      <c r="CA1773" s="119">
        <f t="shared" si="664"/>
        <v>0.12986591354626414</v>
      </c>
      <c r="CB1773" s="119">
        <f t="shared" si="665"/>
        <v>2.6353627303049576E-4</v>
      </c>
      <c r="CC1773" s="119" t="str">
        <f t="shared" si="662"/>
        <v/>
      </c>
      <c r="CD1773" s="121" t="str">
        <f t="shared" si="663"/>
        <v/>
      </c>
    </row>
    <row r="1774" spans="51:82" ht="20.100000000000001" customHeight="1" x14ac:dyDescent="0.25">
      <c r="AY1774" s="134">
        <v>1745</v>
      </c>
      <c r="AZ1774" s="119">
        <f t="shared" si="667"/>
        <v>4603.005014649968</v>
      </c>
      <c r="BA1774" s="140">
        <f t="shared" si="668"/>
        <v>3.0460043788002388E-6</v>
      </c>
      <c r="BB1774" s="140">
        <f t="shared" si="669"/>
        <v>0.99855875808266004</v>
      </c>
      <c r="BC1774" s="119">
        <f t="shared" si="670"/>
        <v>3.0460043788002388E-6</v>
      </c>
      <c r="BD1774" s="119" t="str">
        <f t="shared" si="671"/>
        <v/>
      </c>
      <c r="BE1774" s="119" t="str">
        <f t="shared" si="672"/>
        <v/>
      </c>
      <c r="BF1774" s="119">
        <f t="shared" si="673"/>
        <v>0</v>
      </c>
      <c r="BG1774" s="119">
        <f t="shared" si="674"/>
        <v>3.0460043788002388E-6</v>
      </c>
      <c r="BH1774" s="119" t="str">
        <f t="shared" si="675"/>
        <v/>
      </c>
      <c r="BM1774" s="134">
        <v>1745</v>
      </c>
      <c r="BN1774" s="119">
        <f t="shared" si="676"/>
        <v>14.60934059842711</v>
      </c>
      <c r="BO1774" s="140">
        <f t="shared" si="677"/>
        <v>9.59712954585558E-4</v>
      </c>
      <c r="BP1774" s="140">
        <f t="shared" si="678"/>
        <v>0.99855875808266004</v>
      </c>
      <c r="BQ1774" s="119">
        <f t="shared" si="679"/>
        <v>9.59712954585558E-4</v>
      </c>
      <c r="BR1774" s="119" t="str">
        <f t="shared" si="680"/>
        <v/>
      </c>
      <c r="BS1774" s="119" t="str">
        <f t="shared" si="681"/>
        <v/>
      </c>
      <c r="BT1774" s="140">
        <f t="shared" si="682"/>
        <v>0</v>
      </c>
      <c r="BU1774" s="119">
        <f t="shared" si="683"/>
        <v>9.59712954585558E-4</v>
      </c>
      <c r="BV1774" s="119" t="str">
        <f t="shared" si="684"/>
        <v/>
      </c>
      <c r="BZ1774" s="136">
        <f t="shared" si="666"/>
        <v>11.21279999999981</v>
      </c>
      <c r="CA1774" s="119">
        <f t="shared" si="664"/>
        <v>0.12960237727323365</v>
      </c>
      <c r="CB1774" s="119">
        <f t="shared" si="665"/>
        <v>2.6306942162668268E-4</v>
      </c>
      <c r="CC1774" s="119" t="str">
        <f t="shared" si="662"/>
        <v/>
      </c>
      <c r="CD1774" s="121" t="str">
        <f t="shared" si="663"/>
        <v/>
      </c>
    </row>
    <row r="1775" spans="51:82" ht="20.100000000000001" customHeight="1" x14ac:dyDescent="0.25">
      <c r="AY1775" s="134">
        <v>1746</v>
      </c>
      <c r="AZ1775" s="119">
        <f t="shared" si="667"/>
        <v>4609.1835448709744</v>
      </c>
      <c r="BA1775" s="140">
        <f t="shared" si="668"/>
        <v>3.00988746804235E-6</v>
      </c>
      <c r="BB1775" s="140">
        <f t="shared" si="669"/>
        <v>0.99857746614118947</v>
      </c>
      <c r="BC1775" s="119">
        <f t="shared" si="670"/>
        <v>3.00988746804235E-6</v>
      </c>
      <c r="BD1775" s="119" t="str">
        <f t="shared" si="671"/>
        <v/>
      </c>
      <c r="BE1775" s="119" t="str">
        <f t="shared" si="672"/>
        <v/>
      </c>
      <c r="BF1775" s="119">
        <f t="shared" si="673"/>
        <v>0</v>
      </c>
      <c r="BG1775" s="119">
        <f t="shared" si="674"/>
        <v>3.00988746804235E-6</v>
      </c>
      <c r="BH1775" s="119" t="str">
        <f t="shared" si="675"/>
        <v/>
      </c>
      <c r="BM1775" s="134">
        <v>1746</v>
      </c>
      <c r="BN1775" s="119">
        <f t="shared" si="676"/>
        <v>14.628950451579357</v>
      </c>
      <c r="BO1775" s="140">
        <f t="shared" si="677"/>
        <v>9.4833350044714964E-4</v>
      </c>
      <c r="BP1775" s="140">
        <f t="shared" si="678"/>
        <v>0.99857746614118947</v>
      </c>
      <c r="BQ1775" s="119">
        <f t="shared" si="679"/>
        <v>9.4833350044714964E-4</v>
      </c>
      <c r="BR1775" s="119" t="str">
        <f t="shared" si="680"/>
        <v/>
      </c>
      <c r="BS1775" s="119" t="str">
        <f t="shared" si="681"/>
        <v/>
      </c>
      <c r="BT1775" s="140">
        <f t="shared" si="682"/>
        <v>0</v>
      </c>
      <c r="BU1775" s="119">
        <f t="shared" si="683"/>
        <v>9.4833350044714964E-4</v>
      </c>
      <c r="BV1775" s="119" t="str">
        <f t="shared" si="684"/>
        <v/>
      </c>
      <c r="BZ1775" s="136">
        <f t="shared" si="666"/>
        <v>11.219199999999809</v>
      </c>
      <c r="CA1775" s="119">
        <f t="shared" si="664"/>
        <v>0.12933930785160697</v>
      </c>
      <c r="CB1775" s="119">
        <f t="shared" si="665"/>
        <v>2.62603183485699E-4</v>
      </c>
      <c r="CC1775" s="119" t="str">
        <f t="shared" si="662"/>
        <v/>
      </c>
      <c r="CD1775" s="121" t="str">
        <f t="shared" si="663"/>
        <v/>
      </c>
    </row>
    <row r="1776" spans="51:82" ht="20.100000000000001" customHeight="1" x14ac:dyDescent="0.25">
      <c r="AY1776" s="134">
        <v>1747</v>
      </c>
      <c r="AZ1776" s="119">
        <f t="shared" si="667"/>
        <v>4615.3620750919808</v>
      </c>
      <c r="BA1776" s="140">
        <f t="shared" si="668"/>
        <v>2.9741512138748624E-6</v>
      </c>
      <c r="BB1776" s="140">
        <f t="shared" si="669"/>
        <v>0.9985959522279908</v>
      </c>
      <c r="BC1776" s="119">
        <f t="shared" si="670"/>
        <v>2.9741512138748624E-6</v>
      </c>
      <c r="BD1776" s="119" t="str">
        <f t="shared" si="671"/>
        <v/>
      </c>
      <c r="BE1776" s="119" t="str">
        <f t="shared" si="672"/>
        <v/>
      </c>
      <c r="BF1776" s="119">
        <f t="shared" si="673"/>
        <v>0</v>
      </c>
      <c r="BG1776" s="119">
        <f t="shared" si="674"/>
        <v>2.9741512138748624E-6</v>
      </c>
      <c r="BH1776" s="119" t="str">
        <f t="shared" si="675"/>
        <v/>
      </c>
      <c r="BM1776" s="134">
        <v>1747</v>
      </c>
      <c r="BN1776" s="119">
        <f t="shared" si="676"/>
        <v>14.64856030473161</v>
      </c>
      <c r="BO1776" s="140">
        <f t="shared" si="677"/>
        <v>9.3707398082478572E-4</v>
      </c>
      <c r="BP1776" s="140">
        <f t="shared" si="678"/>
        <v>0.9985959522279908</v>
      </c>
      <c r="BQ1776" s="119">
        <f t="shared" si="679"/>
        <v>9.3707398082478572E-4</v>
      </c>
      <c r="BR1776" s="119" t="str">
        <f t="shared" si="680"/>
        <v/>
      </c>
      <c r="BS1776" s="119" t="str">
        <f t="shared" si="681"/>
        <v/>
      </c>
      <c r="BT1776" s="140">
        <f t="shared" si="682"/>
        <v>0</v>
      </c>
      <c r="BU1776" s="119">
        <f t="shared" si="683"/>
        <v>9.3707398082478572E-4</v>
      </c>
      <c r="BV1776" s="119" t="str">
        <f t="shared" si="684"/>
        <v/>
      </c>
      <c r="BZ1776" s="136">
        <f t="shared" si="666"/>
        <v>11.225599999999808</v>
      </c>
      <c r="CA1776" s="119">
        <f t="shared" si="664"/>
        <v>0.12907670466812127</v>
      </c>
      <c r="CB1776" s="119">
        <f t="shared" si="665"/>
        <v>2.6213755852241838E-4</v>
      </c>
      <c r="CC1776" s="119" t="str">
        <f t="shared" si="662"/>
        <v/>
      </c>
      <c r="CD1776" s="121" t="str">
        <f t="shared" si="663"/>
        <v/>
      </c>
    </row>
    <row r="1777" spans="51:82" ht="20.100000000000001" customHeight="1" x14ac:dyDescent="0.25">
      <c r="AY1777" s="134">
        <v>1748</v>
      </c>
      <c r="AZ1777" s="119">
        <f t="shared" si="667"/>
        <v>4621.5406053129873</v>
      </c>
      <c r="BA1777" s="140">
        <f t="shared" si="668"/>
        <v>2.9387922335420666E-6</v>
      </c>
      <c r="BB1777" s="140">
        <f t="shared" si="669"/>
        <v>0.99861421868450073</v>
      </c>
      <c r="BC1777" s="119">
        <f t="shared" si="670"/>
        <v>2.9387922335420666E-6</v>
      </c>
      <c r="BD1777" s="119" t="str">
        <f t="shared" si="671"/>
        <v/>
      </c>
      <c r="BE1777" s="119" t="str">
        <f t="shared" si="672"/>
        <v/>
      </c>
      <c r="BF1777" s="119">
        <f t="shared" si="673"/>
        <v>0</v>
      </c>
      <c r="BG1777" s="119">
        <f t="shared" si="674"/>
        <v>2.9387922335420666E-6</v>
      </c>
      <c r="BH1777" s="119" t="str">
        <f t="shared" si="675"/>
        <v/>
      </c>
      <c r="BM1777" s="134">
        <v>1748</v>
      </c>
      <c r="BN1777" s="119">
        <f t="shared" si="676"/>
        <v>14.668170157883864</v>
      </c>
      <c r="BO1777" s="140">
        <f t="shared" si="677"/>
        <v>9.2593332990435144E-4</v>
      </c>
      <c r="BP1777" s="140">
        <f t="shared" si="678"/>
        <v>0.99861421868450073</v>
      </c>
      <c r="BQ1777" s="119">
        <f t="shared" si="679"/>
        <v>9.2593332990435144E-4</v>
      </c>
      <c r="BR1777" s="119" t="str">
        <f t="shared" si="680"/>
        <v/>
      </c>
      <c r="BS1777" s="119" t="str">
        <f t="shared" si="681"/>
        <v/>
      </c>
      <c r="BT1777" s="140">
        <f t="shared" si="682"/>
        <v>0</v>
      </c>
      <c r="BU1777" s="119">
        <f t="shared" si="683"/>
        <v>9.2593332990435144E-4</v>
      </c>
      <c r="BV1777" s="119" t="str">
        <f t="shared" si="684"/>
        <v/>
      </c>
      <c r="BZ1777" s="136">
        <f t="shared" si="666"/>
        <v>11.231999999999807</v>
      </c>
      <c r="CA1777" s="119">
        <f t="shared" si="664"/>
        <v>0.12881456710959885</v>
      </c>
      <c r="CB1777" s="119">
        <f t="shared" si="665"/>
        <v>2.6167254664843931E-4</v>
      </c>
      <c r="CC1777" s="119" t="str">
        <f t="shared" si="662"/>
        <v/>
      </c>
      <c r="CD1777" s="121" t="str">
        <f t="shared" si="663"/>
        <v/>
      </c>
    </row>
    <row r="1778" spans="51:82" ht="20.100000000000001" customHeight="1" x14ac:dyDescent="0.25">
      <c r="AY1778" s="134">
        <v>1749</v>
      </c>
      <c r="AZ1778" s="119">
        <f t="shared" si="667"/>
        <v>4627.7191355339937</v>
      </c>
      <c r="BA1778" s="140">
        <f t="shared" si="668"/>
        <v>2.9038071664769524E-6</v>
      </c>
      <c r="BB1778" s="140">
        <f t="shared" si="669"/>
        <v>0.99863226783132386</v>
      </c>
      <c r="BC1778" s="119">
        <f t="shared" si="670"/>
        <v>2.9038071664769524E-6</v>
      </c>
      <c r="BD1778" s="119" t="str">
        <f t="shared" si="671"/>
        <v/>
      </c>
      <c r="BE1778" s="119" t="str">
        <f t="shared" si="672"/>
        <v/>
      </c>
      <c r="BF1778" s="119">
        <f t="shared" si="673"/>
        <v>0</v>
      </c>
      <c r="BG1778" s="119">
        <f t="shared" si="674"/>
        <v>2.9038071664769524E-6</v>
      </c>
      <c r="BH1778" s="119" t="str">
        <f t="shared" si="675"/>
        <v/>
      </c>
      <c r="BM1778" s="134">
        <v>1749</v>
      </c>
      <c r="BN1778" s="119">
        <f t="shared" si="676"/>
        <v>14.687780011036111</v>
      </c>
      <c r="BO1778" s="140">
        <f t="shared" si="677"/>
        <v>9.1491048886278761E-4</v>
      </c>
      <c r="BP1778" s="140">
        <f t="shared" si="678"/>
        <v>0.99863226783132386</v>
      </c>
      <c r="BQ1778" s="119">
        <f t="shared" si="679"/>
        <v>9.1491048886278761E-4</v>
      </c>
      <c r="BR1778" s="119" t="str">
        <f t="shared" si="680"/>
        <v/>
      </c>
      <c r="BS1778" s="119" t="str">
        <f t="shared" si="681"/>
        <v/>
      </c>
      <c r="BT1778" s="140">
        <f t="shared" si="682"/>
        <v>0</v>
      </c>
      <c r="BU1778" s="119">
        <f t="shared" si="683"/>
        <v>9.1491048886278761E-4</v>
      </c>
      <c r="BV1778" s="119" t="str">
        <f t="shared" si="684"/>
        <v/>
      </c>
      <c r="BZ1778" s="136">
        <f t="shared" si="666"/>
        <v>11.238399999999807</v>
      </c>
      <c r="CA1778" s="119">
        <f t="shared" si="664"/>
        <v>0.12855289456295041</v>
      </c>
      <c r="CB1778" s="119">
        <f t="shared" si="665"/>
        <v>2.6120814777255696E-4</v>
      </c>
      <c r="CC1778" s="119" t="str">
        <f t="shared" si="662"/>
        <v/>
      </c>
      <c r="CD1778" s="121" t="str">
        <f t="shared" si="663"/>
        <v/>
      </c>
    </row>
    <row r="1779" spans="51:82" ht="20.100000000000001" customHeight="1" x14ac:dyDescent="0.25">
      <c r="AY1779" s="134">
        <v>1750</v>
      </c>
      <c r="AZ1779" s="119">
        <f t="shared" si="667"/>
        <v>4633.897665755002</v>
      </c>
      <c r="BA1779" s="140">
        <f t="shared" si="668"/>
        <v>2.8691926742512032E-6</v>
      </c>
      <c r="BB1779" s="140">
        <f t="shared" si="669"/>
        <v>0.9986501019683699</v>
      </c>
      <c r="BC1779" s="119">
        <f t="shared" si="670"/>
        <v>2.8691926742512032E-6</v>
      </c>
      <c r="BD1779" s="119" t="str">
        <f t="shared" si="671"/>
        <v/>
      </c>
      <c r="BE1779" s="119" t="str">
        <f t="shared" si="672"/>
        <v/>
      </c>
      <c r="BF1779" s="119">
        <f t="shared" si="673"/>
        <v>0</v>
      </c>
      <c r="BG1779" s="119">
        <f t="shared" si="674"/>
        <v>2.8691926742512032E-6</v>
      </c>
      <c r="BH1779" s="119" t="str">
        <f t="shared" si="675"/>
        <v/>
      </c>
      <c r="BM1779" s="134">
        <v>1750</v>
      </c>
      <c r="BN1779" s="119">
        <f t="shared" si="676"/>
        <v>14.707389864188364</v>
      </c>
      <c r="BO1779" s="140">
        <f t="shared" si="677"/>
        <v>9.0400440585231695E-4</v>
      </c>
      <c r="BP1779" s="140">
        <f t="shared" si="678"/>
        <v>0.9986501019683699</v>
      </c>
      <c r="BQ1779" s="119">
        <f t="shared" si="679"/>
        <v>9.0400440585231695E-4</v>
      </c>
      <c r="BR1779" s="119" t="str">
        <f t="shared" si="680"/>
        <v/>
      </c>
      <c r="BS1779" s="119" t="str">
        <f t="shared" si="681"/>
        <v/>
      </c>
      <c r="BT1779" s="140">
        <f t="shared" si="682"/>
        <v>0</v>
      </c>
      <c r="BU1779" s="119">
        <f t="shared" si="683"/>
        <v>9.0400440585231695E-4</v>
      </c>
      <c r="BV1779" s="119" t="str">
        <f t="shared" si="684"/>
        <v/>
      </c>
      <c r="BZ1779" s="136">
        <f t="shared" si="666"/>
        <v>11.244799999999806</v>
      </c>
      <c r="CA1779" s="119">
        <f t="shared" si="664"/>
        <v>0.12829168641517785</v>
      </c>
      <c r="CB1779" s="119">
        <f t="shared" si="665"/>
        <v>2.607443618002081E-4</v>
      </c>
      <c r="CC1779" s="119" t="str">
        <f t="shared" si="662"/>
        <v/>
      </c>
      <c r="CD1779" s="121" t="str">
        <f t="shared" si="663"/>
        <v/>
      </c>
    </row>
    <row r="1780" spans="51:82" ht="20.100000000000001" customHeight="1" x14ac:dyDescent="0.25">
      <c r="AY1780" s="134">
        <v>1751</v>
      </c>
      <c r="AZ1780" s="119">
        <f t="shared" si="667"/>
        <v>4640.0761959760084</v>
      </c>
      <c r="BA1780" s="140">
        <f t="shared" si="668"/>
        <v>2.8349454405240468E-6</v>
      </c>
      <c r="BB1780" s="140">
        <f t="shared" si="669"/>
        <v>0.99866772337499043</v>
      </c>
      <c r="BC1780" s="119">
        <f t="shared" si="670"/>
        <v>2.8349454405240468E-6</v>
      </c>
      <c r="BD1780" s="119" t="str">
        <f t="shared" si="671"/>
        <v/>
      </c>
      <c r="BE1780" s="119" t="str">
        <f t="shared" si="672"/>
        <v/>
      </c>
      <c r="BF1780" s="119">
        <f t="shared" si="673"/>
        <v>0</v>
      </c>
      <c r="BG1780" s="119">
        <f t="shared" si="674"/>
        <v>2.8349454405240468E-6</v>
      </c>
      <c r="BH1780" s="119" t="str">
        <f t="shared" si="675"/>
        <v/>
      </c>
      <c r="BM1780" s="134">
        <v>1751</v>
      </c>
      <c r="BN1780" s="119">
        <f t="shared" si="676"/>
        <v>14.726999717340611</v>
      </c>
      <c r="BO1780" s="140">
        <f t="shared" si="677"/>
        <v>8.9321403598436233E-4</v>
      </c>
      <c r="BP1780" s="140">
        <f t="shared" si="678"/>
        <v>0.99866772337499043</v>
      </c>
      <c r="BQ1780" s="119">
        <f t="shared" si="679"/>
        <v>8.9321403598436233E-4</v>
      </c>
      <c r="BR1780" s="119" t="str">
        <f t="shared" si="680"/>
        <v/>
      </c>
      <c r="BS1780" s="119" t="str">
        <f t="shared" si="681"/>
        <v/>
      </c>
      <c r="BT1780" s="140">
        <f t="shared" si="682"/>
        <v>0</v>
      </c>
      <c r="BU1780" s="119">
        <f t="shared" si="683"/>
        <v>8.9321403598436233E-4</v>
      </c>
      <c r="BV1780" s="119" t="str">
        <f t="shared" si="684"/>
        <v/>
      </c>
      <c r="BZ1780" s="136">
        <f t="shared" si="666"/>
        <v>11.251199999999805</v>
      </c>
      <c r="CA1780" s="119">
        <f t="shared" si="664"/>
        <v>0.12803094205337764</v>
      </c>
      <c r="CB1780" s="119">
        <f t="shared" si="665"/>
        <v>2.6028118863427596E-4</v>
      </c>
      <c r="CC1780" s="119" t="str">
        <f t="shared" si="662"/>
        <v/>
      </c>
      <c r="CD1780" s="121" t="str">
        <f t="shared" si="663"/>
        <v/>
      </c>
    </row>
    <row r="1781" spans="51:82" ht="20.100000000000001" customHeight="1" x14ac:dyDescent="0.25">
      <c r="AY1781" s="134">
        <v>1752</v>
      </c>
      <c r="AZ1781" s="119">
        <f t="shared" si="667"/>
        <v>4646.2547261970149</v>
      </c>
      <c r="BA1781" s="140">
        <f t="shared" si="668"/>
        <v>2.8010621709899032E-6</v>
      </c>
      <c r="BB1781" s="140">
        <f t="shared" si="669"/>
        <v>0.99868513431011463</v>
      </c>
      <c r="BC1781" s="119">
        <f t="shared" si="670"/>
        <v>2.8010621709899032E-6</v>
      </c>
      <c r="BD1781" s="119" t="str">
        <f t="shared" si="671"/>
        <v/>
      </c>
      <c r="BE1781" s="119" t="str">
        <f t="shared" si="672"/>
        <v/>
      </c>
      <c r="BF1781" s="119">
        <f t="shared" si="673"/>
        <v>0</v>
      </c>
      <c r="BG1781" s="119">
        <f t="shared" si="674"/>
        <v>2.8010621709899032E-6</v>
      </c>
      <c r="BH1781" s="119" t="str">
        <f t="shared" si="675"/>
        <v/>
      </c>
      <c r="BM1781" s="134">
        <v>1752</v>
      </c>
      <c r="BN1781" s="119">
        <f t="shared" si="676"/>
        <v>14.746609570492865</v>
      </c>
      <c r="BO1781" s="140">
        <f t="shared" si="677"/>
        <v>8.8253834131302145E-4</v>
      </c>
      <c r="BP1781" s="140">
        <f t="shared" si="678"/>
        <v>0.99868513431011474</v>
      </c>
      <c r="BQ1781" s="119">
        <f t="shared" si="679"/>
        <v>8.8253834131302145E-4</v>
      </c>
      <c r="BR1781" s="119" t="str">
        <f t="shared" si="680"/>
        <v/>
      </c>
      <c r="BS1781" s="119" t="str">
        <f t="shared" si="681"/>
        <v/>
      </c>
      <c r="BT1781" s="140">
        <f t="shared" si="682"/>
        <v>0</v>
      </c>
      <c r="BU1781" s="119">
        <f t="shared" si="683"/>
        <v>8.8253834131302145E-4</v>
      </c>
      <c r="BV1781" s="119" t="str">
        <f t="shared" si="684"/>
        <v/>
      </c>
      <c r="BZ1781" s="136">
        <f t="shared" si="666"/>
        <v>11.257599999999805</v>
      </c>
      <c r="CA1781" s="119">
        <f t="shared" si="664"/>
        <v>0.12777066086474337</v>
      </c>
      <c r="CB1781" s="119">
        <f t="shared" si="665"/>
        <v>2.5981862817439638E-4</v>
      </c>
      <c r="CC1781" s="119" t="str">
        <f t="shared" si="662"/>
        <v/>
      </c>
      <c r="CD1781" s="121" t="str">
        <f t="shared" si="663"/>
        <v/>
      </c>
    </row>
    <row r="1782" spans="51:82" ht="20.100000000000001" customHeight="1" x14ac:dyDescent="0.25">
      <c r="AY1782" s="134">
        <v>1753</v>
      </c>
      <c r="AZ1782" s="119">
        <f t="shared" si="667"/>
        <v>4652.4332564180213</v>
      </c>
      <c r="BA1782" s="140">
        <f t="shared" si="668"/>
        <v>2.767539593324958E-6</v>
      </c>
      <c r="BB1782" s="140">
        <f t="shared" si="669"/>
        <v>0.9987023370123862</v>
      </c>
      <c r="BC1782" s="119">
        <f t="shared" si="670"/>
        <v>2.767539593324958E-6</v>
      </c>
      <c r="BD1782" s="119" t="str">
        <f t="shared" si="671"/>
        <v/>
      </c>
      <c r="BE1782" s="119" t="str">
        <f t="shared" si="672"/>
        <v/>
      </c>
      <c r="BF1782" s="119">
        <f t="shared" si="673"/>
        <v>0</v>
      </c>
      <c r="BG1782" s="119">
        <f t="shared" si="674"/>
        <v>2.767539593324958E-6</v>
      </c>
      <c r="BH1782" s="119" t="str">
        <f t="shared" si="675"/>
        <v/>
      </c>
      <c r="BM1782" s="134">
        <v>1753</v>
      </c>
      <c r="BN1782" s="119">
        <f t="shared" si="676"/>
        <v>14.766219423645119</v>
      </c>
      <c r="BO1782" s="140">
        <f t="shared" si="677"/>
        <v>8.7197629081825967E-4</v>
      </c>
      <c r="BP1782" s="140">
        <f t="shared" si="678"/>
        <v>0.9987023370123862</v>
      </c>
      <c r="BQ1782" s="119">
        <f t="shared" si="679"/>
        <v>8.7197629081825967E-4</v>
      </c>
      <c r="BR1782" s="119" t="str">
        <f t="shared" si="680"/>
        <v/>
      </c>
      <c r="BS1782" s="119" t="str">
        <f t="shared" si="681"/>
        <v/>
      </c>
      <c r="BT1782" s="140">
        <f t="shared" si="682"/>
        <v>0</v>
      </c>
      <c r="BU1782" s="119">
        <f t="shared" si="683"/>
        <v>8.7197629081825967E-4</v>
      </c>
      <c r="BV1782" s="119" t="str">
        <f t="shared" si="684"/>
        <v/>
      </c>
      <c r="BZ1782" s="136">
        <f t="shared" si="666"/>
        <v>11.263999999999804</v>
      </c>
      <c r="CA1782" s="119">
        <f t="shared" si="664"/>
        <v>0.12751084223656897</v>
      </c>
      <c r="CB1782" s="119">
        <f t="shared" si="665"/>
        <v>2.593566803169578E-4</v>
      </c>
      <c r="CC1782" s="119" t="str">
        <f t="shared" si="662"/>
        <v/>
      </c>
      <c r="CD1782" s="121" t="str">
        <f t="shared" si="663"/>
        <v/>
      </c>
    </row>
    <row r="1783" spans="51:82" ht="20.100000000000001" customHeight="1" x14ac:dyDescent="0.25">
      <c r="AY1783" s="134">
        <v>1754</v>
      </c>
      <c r="AZ1783" s="119">
        <f t="shared" si="667"/>
        <v>4658.6117866390277</v>
      </c>
      <c r="BA1783" s="140">
        <f t="shared" si="668"/>
        <v>2.7343744571326229E-6</v>
      </c>
      <c r="BB1783" s="140">
        <f t="shared" si="669"/>
        <v>0.99871933370029786</v>
      </c>
      <c r="BC1783" s="119">
        <f t="shared" si="670"/>
        <v>2.7343744571326229E-6</v>
      </c>
      <c r="BD1783" s="119" t="str">
        <f t="shared" si="671"/>
        <v/>
      </c>
      <c r="BE1783" s="119" t="str">
        <f t="shared" si="672"/>
        <v/>
      </c>
      <c r="BF1783" s="119">
        <f t="shared" si="673"/>
        <v>0</v>
      </c>
      <c r="BG1783" s="119">
        <f t="shared" si="674"/>
        <v>2.7343744571326229E-6</v>
      </c>
      <c r="BH1783" s="119" t="str">
        <f t="shared" si="675"/>
        <v/>
      </c>
      <c r="BM1783" s="134">
        <v>1754</v>
      </c>
      <c r="BN1783" s="119">
        <f t="shared" si="676"/>
        <v>14.785829276797365</v>
      </c>
      <c r="BO1783" s="140">
        <f t="shared" si="677"/>
        <v>8.6152686038871171E-4</v>
      </c>
      <c r="BP1783" s="140">
        <f t="shared" si="678"/>
        <v>0.99871933370029786</v>
      </c>
      <c r="BQ1783" s="119">
        <f t="shared" si="679"/>
        <v>8.6152686038871171E-4</v>
      </c>
      <c r="BR1783" s="119" t="str">
        <f t="shared" si="680"/>
        <v/>
      </c>
      <c r="BS1783" s="119" t="str">
        <f t="shared" si="681"/>
        <v/>
      </c>
      <c r="BT1783" s="140">
        <f t="shared" si="682"/>
        <v>0</v>
      </c>
      <c r="BU1783" s="119">
        <f t="shared" si="683"/>
        <v>8.6152686038871171E-4</v>
      </c>
      <c r="BV1783" s="119" t="str">
        <f t="shared" si="684"/>
        <v/>
      </c>
      <c r="BZ1783" s="136">
        <f t="shared" si="666"/>
        <v>11.270399999999803</v>
      </c>
      <c r="CA1783" s="119">
        <f t="shared" si="664"/>
        <v>0.12725148555625201</v>
      </c>
      <c r="CB1783" s="119">
        <f t="shared" si="665"/>
        <v>2.5889534495585065E-4</v>
      </c>
      <c r="CC1783" s="119" t="str">
        <f t="shared" si="662"/>
        <v/>
      </c>
      <c r="CD1783" s="121" t="str">
        <f t="shared" si="663"/>
        <v/>
      </c>
    </row>
    <row r="1784" spans="51:82" ht="20.100000000000001" customHeight="1" x14ac:dyDescent="0.25">
      <c r="AY1784" s="134">
        <v>1755</v>
      </c>
      <c r="AZ1784" s="119">
        <f t="shared" si="667"/>
        <v>4664.7903168600342</v>
      </c>
      <c r="BA1784" s="140">
        <f t="shared" si="668"/>
        <v>2.7015635338878839E-6</v>
      </c>
      <c r="BB1784" s="140">
        <f t="shared" si="669"/>
        <v>0.99873612657232769</v>
      </c>
      <c r="BC1784" s="119">
        <f t="shared" si="670"/>
        <v>2.7015635338878839E-6</v>
      </c>
      <c r="BD1784" s="119" t="str">
        <f t="shared" si="671"/>
        <v/>
      </c>
      <c r="BE1784" s="119" t="str">
        <f t="shared" si="672"/>
        <v/>
      </c>
      <c r="BF1784" s="119">
        <f t="shared" si="673"/>
        <v>0</v>
      </c>
      <c r="BG1784" s="119">
        <f t="shared" si="674"/>
        <v>2.7015635338878839E-6</v>
      </c>
      <c r="BH1784" s="119" t="str">
        <f t="shared" si="675"/>
        <v/>
      </c>
      <c r="BM1784" s="134">
        <v>1755</v>
      </c>
      <c r="BN1784" s="119">
        <f t="shared" si="676"/>
        <v>14.805439129949619</v>
      </c>
      <c r="BO1784" s="140">
        <f t="shared" si="677"/>
        <v>8.5118903280413736E-4</v>
      </c>
      <c r="BP1784" s="140">
        <f t="shared" si="678"/>
        <v>0.99873612657232769</v>
      </c>
      <c r="BQ1784" s="119">
        <f t="shared" si="679"/>
        <v>8.5118903280413736E-4</v>
      </c>
      <c r="BR1784" s="119" t="str">
        <f t="shared" si="680"/>
        <v/>
      </c>
      <c r="BS1784" s="119" t="str">
        <f t="shared" si="681"/>
        <v/>
      </c>
      <c r="BT1784" s="140">
        <f t="shared" si="682"/>
        <v>0</v>
      </c>
      <c r="BU1784" s="119">
        <f t="shared" si="683"/>
        <v>8.5118903280413736E-4</v>
      </c>
      <c r="BV1784" s="119" t="str">
        <f t="shared" si="684"/>
        <v/>
      </c>
      <c r="BZ1784" s="136">
        <f t="shared" si="666"/>
        <v>11.276799999999803</v>
      </c>
      <c r="CA1784" s="119">
        <f t="shared" si="664"/>
        <v>0.12699259021129616</v>
      </c>
      <c r="CB1784" s="119">
        <f t="shared" si="665"/>
        <v>2.5843462198188449E-4</v>
      </c>
      <c r="CC1784" s="119" t="str">
        <f t="shared" si="662"/>
        <v/>
      </c>
      <c r="CD1784" s="121" t="str">
        <f t="shared" si="663"/>
        <v/>
      </c>
    </row>
    <row r="1785" spans="51:82" ht="20.100000000000001" customHeight="1" x14ac:dyDescent="0.25">
      <c r="AY1785" s="134">
        <v>1756</v>
      </c>
      <c r="AZ1785" s="119">
        <f t="shared" si="667"/>
        <v>4670.9688470810406</v>
      </c>
      <c r="BA1785" s="140">
        <f t="shared" si="668"/>
        <v>2.6691036168805754E-6</v>
      </c>
      <c r="BB1785" s="140">
        <f t="shared" si="669"/>
        <v>0.99875271780707342</v>
      </c>
      <c r="BC1785" s="119">
        <f t="shared" si="670"/>
        <v>2.6691036168805754E-6</v>
      </c>
      <c r="BD1785" s="119" t="str">
        <f t="shared" si="671"/>
        <v/>
      </c>
      <c r="BE1785" s="119" t="str">
        <f t="shared" si="672"/>
        <v/>
      </c>
      <c r="BF1785" s="119">
        <f t="shared" si="673"/>
        <v>0</v>
      </c>
      <c r="BG1785" s="119">
        <f t="shared" si="674"/>
        <v>2.6691036168805754E-6</v>
      </c>
      <c r="BH1785" s="119" t="str">
        <f t="shared" si="675"/>
        <v/>
      </c>
      <c r="BM1785" s="134">
        <v>1756</v>
      </c>
      <c r="BN1785" s="119">
        <f t="shared" si="676"/>
        <v>14.825048983101873</v>
      </c>
      <c r="BO1785" s="140">
        <f t="shared" si="677"/>
        <v>8.4096179771757417E-4</v>
      </c>
      <c r="BP1785" s="140">
        <f t="shared" si="678"/>
        <v>0.99875271780707342</v>
      </c>
      <c r="BQ1785" s="119">
        <f t="shared" si="679"/>
        <v>8.4096179771757417E-4</v>
      </c>
      <c r="BR1785" s="119" t="str">
        <f t="shared" si="680"/>
        <v/>
      </c>
      <c r="BS1785" s="119" t="str">
        <f t="shared" si="681"/>
        <v/>
      </c>
      <c r="BT1785" s="140">
        <f t="shared" si="682"/>
        <v>0</v>
      </c>
      <c r="BU1785" s="119">
        <f t="shared" si="683"/>
        <v>8.4096179771757417E-4</v>
      </c>
      <c r="BV1785" s="119" t="str">
        <f t="shared" si="684"/>
        <v/>
      </c>
      <c r="BZ1785" s="136">
        <f t="shared" si="666"/>
        <v>11.283199999999802</v>
      </c>
      <c r="CA1785" s="119">
        <f t="shared" si="664"/>
        <v>0.12673415558931428</v>
      </c>
      <c r="CB1785" s="119">
        <f t="shared" si="665"/>
        <v>2.5797451128251048E-4</v>
      </c>
      <c r="CC1785" s="119" t="str">
        <f t="shared" si="662"/>
        <v/>
      </c>
      <c r="CD1785" s="121" t="str">
        <f t="shared" si="663"/>
        <v/>
      </c>
    </row>
    <row r="1786" spans="51:82" ht="20.100000000000001" customHeight="1" x14ac:dyDescent="0.25">
      <c r="AY1786" s="134">
        <v>1757</v>
      </c>
      <c r="AZ1786" s="119">
        <f t="shared" si="667"/>
        <v>4677.1473773020471</v>
      </c>
      <c r="BA1786" s="140">
        <f t="shared" si="668"/>
        <v>2.6369915211576192E-6</v>
      </c>
      <c r="BB1786" s="140">
        <f t="shared" si="669"/>
        <v>0.99876910956338749</v>
      </c>
      <c r="BC1786" s="119">
        <f t="shared" si="670"/>
        <v>2.6369915211576192E-6</v>
      </c>
      <c r="BD1786" s="119" t="str">
        <f t="shared" si="671"/>
        <v/>
      </c>
      <c r="BE1786" s="119" t="str">
        <f t="shared" si="672"/>
        <v/>
      </c>
      <c r="BF1786" s="119">
        <f t="shared" si="673"/>
        <v>0</v>
      </c>
      <c r="BG1786" s="119">
        <f t="shared" si="674"/>
        <v>2.6369915211576192E-6</v>
      </c>
      <c r="BH1786" s="119" t="str">
        <f t="shared" si="675"/>
        <v/>
      </c>
      <c r="BM1786" s="134">
        <v>1757</v>
      </c>
      <c r="BN1786" s="119">
        <f t="shared" si="676"/>
        <v>14.844658836254119</v>
      </c>
      <c r="BO1786" s="140">
        <f t="shared" si="677"/>
        <v>8.3084415163712307E-4</v>
      </c>
      <c r="BP1786" s="140">
        <f t="shared" si="678"/>
        <v>0.99876910956338749</v>
      </c>
      <c r="BQ1786" s="119">
        <f t="shared" si="679"/>
        <v>8.3084415163712307E-4</v>
      </c>
      <c r="BR1786" s="119" t="str">
        <f t="shared" si="680"/>
        <v/>
      </c>
      <c r="BS1786" s="119" t="str">
        <f t="shared" si="681"/>
        <v/>
      </c>
      <c r="BT1786" s="140">
        <f t="shared" si="682"/>
        <v>0</v>
      </c>
      <c r="BU1786" s="119">
        <f t="shared" si="683"/>
        <v>8.3084415163712307E-4</v>
      </c>
      <c r="BV1786" s="119" t="str">
        <f t="shared" si="684"/>
        <v/>
      </c>
      <c r="BZ1786" s="136">
        <f t="shared" si="666"/>
        <v>11.289599999999801</v>
      </c>
      <c r="CA1786" s="119">
        <f t="shared" si="664"/>
        <v>0.12647618107803177</v>
      </c>
      <c r="CB1786" s="119">
        <f t="shared" si="665"/>
        <v>2.5751501274273725E-4</v>
      </c>
      <c r="CC1786" s="119" t="str">
        <f t="shared" si="662"/>
        <v/>
      </c>
      <c r="CD1786" s="121" t="str">
        <f t="shared" si="663"/>
        <v/>
      </c>
    </row>
    <row r="1787" spans="51:82" ht="20.100000000000001" customHeight="1" x14ac:dyDescent="0.25">
      <c r="AY1787" s="134">
        <v>1758</v>
      </c>
      <c r="AZ1787" s="119">
        <f t="shared" si="667"/>
        <v>4683.3259075230553</v>
      </c>
      <c r="BA1787" s="140">
        <f t="shared" si="668"/>
        <v>2.6052240834642095E-6</v>
      </c>
      <c r="BB1787" s="140">
        <f t="shared" si="669"/>
        <v>0.99878530398051069</v>
      </c>
      <c r="BC1787" s="119">
        <f t="shared" si="670"/>
        <v>2.6052240834642095E-6</v>
      </c>
      <c r="BD1787" s="119" t="str">
        <f t="shared" si="671"/>
        <v/>
      </c>
      <c r="BE1787" s="119" t="str">
        <f t="shared" si="672"/>
        <v/>
      </c>
      <c r="BF1787" s="119">
        <f t="shared" si="673"/>
        <v>0</v>
      </c>
      <c r="BG1787" s="119">
        <f t="shared" si="674"/>
        <v>2.6052240834642095E-6</v>
      </c>
      <c r="BH1787" s="119" t="str">
        <f t="shared" si="675"/>
        <v/>
      </c>
      <c r="BM1787" s="134">
        <v>1758</v>
      </c>
      <c r="BN1787" s="119">
        <f t="shared" si="676"/>
        <v>14.864268689406373</v>
      </c>
      <c r="BO1787" s="140">
        <f t="shared" si="677"/>
        <v>8.2083509790741081E-4</v>
      </c>
      <c r="BP1787" s="140">
        <f t="shared" si="678"/>
        <v>0.99878530398051069</v>
      </c>
      <c r="BQ1787" s="119">
        <f t="shared" si="679"/>
        <v>8.2083509790741081E-4</v>
      </c>
      <c r="BR1787" s="119" t="str">
        <f t="shared" si="680"/>
        <v/>
      </c>
      <c r="BS1787" s="119" t="str">
        <f t="shared" si="681"/>
        <v/>
      </c>
      <c r="BT1787" s="140">
        <f t="shared" si="682"/>
        <v>0</v>
      </c>
      <c r="BU1787" s="119">
        <f t="shared" si="683"/>
        <v>8.2083509790741081E-4</v>
      </c>
      <c r="BV1787" s="119" t="str">
        <f t="shared" si="684"/>
        <v/>
      </c>
      <c r="BZ1787" s="136">
        <f t="shared" si="666"/>
        <v>11.2959999999998</v>
      </c>
      <c r="CA1787" s="119">
        <f t="shared" si="664"/>
        <v>0.12621866606528903</v>
      </c>
      <c r="CB1787" s="119">
        <f t="shared" si="665"/>
        <v>2.5705612624443708E-4</v>
      </c>
      <c r="CC1787" s="119" t="str">
        <f t="shared" si="662"/>
        <v/>
      </c>
      <c r="CD1787" s="121" t="str">
        <f t="shared" si="663"/>
        <v/>
      </c>
    </row>
    <row r="1788" spans="51:82" ht="20.100000000000001" customHeight="1" x14ac:dyDescent="0.25">
      <c r="AY1788" s="134">
        <v>1759</v>
      </c>
      <c r="AZ1788" s="119">
        <f t="shared" si="667"/>
        <v>4689.5044377440618</v>
      </c>
      <c r="BA1788" s="140">
        <f t="shared" si="668"/>
        <v>2.573798162184013E-6</v>
      </c>
      <c r="BB1788" s="140">
        <f t="shared" si="669"/>
        <v>0.99880130317820681</v>
      </c>
      <c r="BC1788" s="119">
        <f t="shared" si="670"/>
        <v>2.573798162184013E-6</v>
      </c>
      <c r="BD1788" s="119" t="str">
        <f t="shared" si="671"/>
        <v/>
      </c>
      <c r="BE1788" s="119" t="str">
        <f t="shared" si="672"/>
        <v/>
      </c>
      <c r="BF1788" s="119">
        <f t="shared" si="673"/>
        <v>0</v>
      </c>
      <c r="BG1788" s="119">
        <f t="shared" si="674"/>
        <v>2.573798162184013E-6</v>
      </c>
      <c r="BH1788" s="119" t="str">
        <f t="shared" si="675"/>
        <v/>
      </c>
      <c r="BM1788" s="134">
        <v>1759</v>
      </c>
      <c r="BN1788" s="119">
        <f t="shared" si="676"/>
        <v>14.883878542558627</v>
      </c>
      <c r="BO1788" s="140">
        <f t="shared" si="677"/>
        <v>8.1093364669075998E-4</v>
      </c>
      <c r="BP1788" s="140">
        <f t="shared" si="678"/>
        <v>0.99880130317820681</v>
      </c>
      <c r="BQ1788" s="119">
        <f t="shared" si="679"/>
        <v>8.1093364669075998E-4</v>
      </c>
      <c r="BR1788" s="119" t="str">
        <f t="shared" si="680"/>
        <v/>
      </c>
      <c r="BS1788" s="119" t="str">
        <f t="shared" si="681"/>
        <v/>
      </c>
      <c r="BT1788" s="140">
        <f t="shared" si="682"/>
        <v>0</v>
      </c>
      <c r="BU1788" s="119">
        <f t="shared" si="683"/>
        <v>8.1093364669075998E-4</v>
      </c>
      <c r="BV1788" s="119" t="str">
        <f t="shared" si="684"/>
        <v/>
      </c>
      <c r="BZ1788" s="136">
        <f t="shared" si="666"/>
        <v>11.3023999999998</v>
      </c>
      <c r="CA1788" s="119">
        <f t="shared" si="664"/>
        <v>0.12596160993904459</v>
      </c>
      <c r="CB1788" s="119">
        <f t="shared" si="665"/>
        <v>2.5659785166670668E-4</v>
      </c>
      <c r="CC1788" s="119" t="str">
        <f t="shared" si="662"/>
        <v/>
      </c>
      <c r="CD1788" s="121" t="str">
        <f t="shared" si="663"/>
        <v/>
      </c>
    </row>
    <row r="1789" spans="51:82" ht="20.100000000000001" customHeight="1" x14ac:dyDescent="0.25">
      <c r="AY1789" s="134">
        <v>1760</v>
      </c>
      <c r="AZ1789" s="119">
        <f t="shared" si="667"/>
        <v>4695.6829679650682</v>
      </c>
      <c r="BA1789" s="140">
        <f t="shared" si="668"/>
        <v>2.5427106372783022E-6</v>
      </c>
      <c r="BB1789" s="140">
        <f t="shared" si="669"/>
        <v>0.9988171092568956</v>
      </c>
      <c r="BC1789" s="119">
        <f t="shared" si="670"/>
        <v>2.5427106372783022E-6</v>
      </c>
      <c r="BD1789" s="119" t="str">
        <f t="shared" si="671"/>
        <v/>
      </c>
      <c r="BE1789" s="119" t="str">
        <f t="shared" si="672"/>
        <v/>
      </c>
      <c r="BF1789" s="119">
        <f t="shared" si="673"/>
        <v>0</v>
      </c>
      <c r="BG1789" s="119">
        <f t="shared" si="674"/>
        <v>2.5427106372783022E-6</v>
      </c>
      <c r="BH1789" s="119" t="str">
        <f t="shared" si="675"/>
        <v/>
      </c>
      <c r="BM1789" s="134">
        <v>1760</v>
      </c>
      <c r="BN1789" s="119">
        <f t="shared" si="676"/>
        <v>14.903488395710873</v>
      </c>
      <c r="BO1789" s="140">
        <f t="shared" si="677"/>
        <v>8.011388149480168E-4</v>
      </c>
      <c r="BP1789" s="140">
        <f t="shared" si="678"/>
        <v>0.9988171092568956</v>
      </c>
      <c r="BQ1789" s="119">
        <f t="shared" si="679"/>
        <v>8.011388149480168E-4</v>
      </c>
      <c r="BR1789" s="119" t="str">
        <f t="shared" si="680"/>
        <v/>
      </c>
      <c r="BS1789" s="119" t="str">
        <f t="shared" si="681"/>
        <v/>
      </c>
      <c r="BT1789" s="140">
        <f t="shared" si="682"/>
        <v>0</v>
      </c>
      <c r="BU1789" s="119">
        <f t="shared" si="683"/>
        <v>8.011388149480168E-4</v>
      </c>
      <c r="BV1789" s="119" t="str">
        <f t="shared" si="684"/>
        <v/>
      </c>
      <c r="BZ1789" s="136">
        <f t="shared" si="666"/>
        <v>11.308799999999799</v>
      </c>
      <c r="CA1789" s="119">
        <f t="shared" si="664"/>
        <v>0.12570501208737789</v>
      </c>
      <c r="CB1789" s="119">
        <f t="shared" si="665"/>
        <v>2.5614018888531209E-4</v>
      </c>
      <c r="CC1789" s="119" t="str">
        <f t="shared" ref="CC1789:CC1852" si="685">IF(CA1789&lt;(1-$BY$26),CB1789,"")</f>
        <v/>
      </c>
      <c r="CD1789" s="121" t="str">
        <f t="shared" ref="CD1789:CD1852" si="686">IF(CA1789&lt;(1-$BY$32),CB1789,"")</f>
        <v/>
      </c>
    </row>
    <row r="1790" spans="51:82" ht="20.100000000000001" customHeight="1" x14ac:dyDescent="0.25">
      <c r="AY1790" s="134">
        <v>1761</v>
      </c>
      <c r="AZ1790" s="119">
        <f t="shared" si="667"/>
        <v>4701.8614981860746</v>
      </c>
      <c r="BA1790" s="140">
        <f t="shared" si="668"/>
        <v>2.5119584102241634E-6</v>
      </c>
      <c r="BB1790" s="140">
        <f t="shared" si="669"/>
        <v>0.99883272429778602</v>
      </c>
      <c r="BC1790" s="119">
        <f t="shared" si="670"/>
        <v>2.5119584102241634E-6</v>
      </c>
      <c r="BD1790" s="119" t="str">
        <f t="shared" si="671"/>
        <v/>
      </c>
      <c r="BE1790" s="119" t="str">
        <f t="shared" si="672"/>
        <v/>
      </c>
      <c r="BF1790" s="119">
        <f t="shared" si="673"/>
        <v>0</v>
      </c>
      <c r="BG1790" s="119">
        <f t="shared" si="674"/>
        <v>2.5119584102241634E-6</v>
      </c>
      <c r="BH1790" s="119" t="str">
        <f t="shared" si="675"/>
        <v/>
      </c>
      <c r="BM1790" s="134">
        <v>1761</v>
      </c>
      <c r="BN1790" s="119">
        <f t="shared" si="676"/>
        <v>14.923098248863127</v>
      </c>
      <c r="BO1790" s="140">
        <f t="shared" si="677"/>
        <v>7.9144962641906175E-4</v>
      </c>
      <c r="BP1790" s="140">
        <f t="shared" si="678"/>
        <v>0.99883272429778602</v>
      </c>
      <c r="BQ1790" s="119">
        <f t="shared" si="679"/>
        <v>7.9144962641906175E-4</v>
      </c>
      <c r="BR1790" s="119" t="str">
        <f t="shared" si="680"/>
        <v/>
      </c>
      <c r="BS1790" s="119" t="str">
        <f t="shared" si="681"/>
        <v/>
      </c>
      <c r="BT1790" s="140">
        <f t="shared" si="682"/>
        <v>0</v>
      </c>
      <c r="BU1790" s="119">
        <f t="shared" si="683"/>
        <v>7.9144962641906175E-4</v>
      </c>
      <c r="BV1790" s="119" t="str">
        <f t="shared" si="684"/>
        <v/>
      </c>
      <c r="BZ1790" s="136">
        <f t="shared" si="666"/>
        <v>11.315199999999798</v>
      </c>
      <c r="CA1790" s="119">
        <f t="shared" si="664"/>
        <v>0.12544887189849258</v>
      </c>
      <c r="CB1790" s="119">
        <f t="shared" si="665"/>
        <v>2.5568313777360463E-4</v>
      </c>
      <c r="CC1790" s="119" t="str">
        <f t="shared" si="685"/>
        <v/>
      </c>
      <c r="CD1790" s="121" t="str">
        <f t="shared" si="686"/>
        <v/>
      </c>
    </row>
    <row r="1791" spans="51:82" ht="20.100000000000001" customHeight="1" x14ac:dyDescent="0.25">
      <c r="AY1791" s="134">
        <v>1762</v>
      </c>
      <c r="AZ1791" s="119">
        <f t="shared" si="667"/>
        <v>4708.0400284070811</v>
      </c>
      <c r="BA1791" s="140">
        <f t="shared" si="668"/>
        <v>2.4815384039517342E-6</v>
      </c>
      <c r="BB1791" s="140">
        <f t="shared" si="669"/>
        <v>0.99884815036300911</v>
      </c>
      <c r="BC1791" s="119">
        <f t="shared" si="670"/>
        <v>2.4815384039517342E-6</v>
      </c>
      <c r="BD1791" s="119" t="str">
        <f t="shared" si="671"/>
        <v/>
      </c>
      <c r="BE1791" s="119" t="str">
        <f t="shared" si="672"/>
        <v/>
      </c>
      <c r="BF1791" s="119">
        <f t="shared" si="673"/>
        <v>0</v>
      </c>
      <c r="BG1791" s="119">
        <f t="shared" si="674"/>
        <v>2.4815384039517342E-6</v>
      </c>
      <c r="BH1791" s="119" t="str">
        <f t="shared" si="675"/>
        <v/>
      </c>
      <c r="BM1791" s="134">
        <v>1762</v>
      </c>
      <c r="BN1791" s="119">
        <f t="shared" si="676"/>
        <v>14.942708102015374</v>
      </c>
      <c r="BO1791" s="140">
        <f t="shared" si="677"/>
        <v>7.8186511160306053E-4</v>
      </c>
      <c r="BP1791" s="140">
        <f t="shared" si="678"/>
        <v>0.99884815036300911</v>
      </c>
      <c r="BQ1791" s="119">
        <f t="shared" si="679"/>
        <v>7.8186511160306053E-4</v>
      </c>
      <c r="BR1791" s="119" t="str">
        <f t="shared" si="680"/>
        <v/>
      </c>
      <c r="BS1791" s="119" t="str">
        <f t="shared" si="681"/>
        <v/>
      </c>
      <c r="BT1791" s="140">
        <f t="shared" si="682"/>
        <v>0</v>
      </c>
      <c r="BU1791" s="119">
        <f t="shared" si="683"/>
        <v>7.8186511160306053E-4</v>
      </c>
      <c r="BV1791" s="119" t="str">
        <f t="shared" si="684"/>
        <v/>
      </c>
      <c r="BZ1791" s="136">
        <f t="shared" si="666"/>
        <v>11.321599999999798</v>
      </c>
      <c r="CA1791" s="119">
        <f t="shared" si="664"/>
        <v>0.12519318876071897</v>
      </c>
      <c r="CB1791" s="119">
        <f t="shared" si="665"/>
        <v>2.552266982020629E-4</v>
      </c>
      <c r="CC1791" s="119" t="str">
        <f t="shared" si="685"/>
        <v/>
      </c>
      <c r="CD1791" s="121" t="str">
        <f t="shared" si="686"/>
        <v/>
      </c>
    </row>
    <row r="1792" spans="51:82" ht="20.100000000000001" customHeight="1" x14ac:dyDescent="0.25">
      <c r="AY1792" s="134">
        <v>1763</v>
      </c>
      <c r="AZ1792" s="119">
        <f t="shared" si="667"/>
        <v>4714.2185586280875</v>
      </c>
      <c r="BA1792" s="140">
        <f t="shared" si="668"/>
        <v>2.4514475627804798E-6</v>
      </c>
      <c r="BB1792" s="140">
        <f t="shared" si="669"/>
        <v>0.99886338949575026</v>
      </c>
      <c r="BC1792" s="119">
        <f t="shared" si="670"/>
        <v>2.4514475627804798E-6</v>
      </c>
      <c r="BD1792" s="119" t="str">
        <f t="shared" si="671"/>
        <v/>
      </c>
      <c r="BE1792" s="119" t="str">
        <f t="shared" si="672"/>
        <v/>
      </c>
      <c r="BF1792" s="119">
        <f t="shared" si="673"/>
        <v>0</v>
      </c>
      <c r="BG1792" s="119">
        <f t="shared" si="674"/>
        <v>2.4514475627804798E-6</v>
      </c>
      <c r="BH1792" s="119" t="str">
        <f t="shared" si="675"/>
        <v/>
      </c>
      <c r="BM1792" s="134">
        <v>1763</v>
      </c>
      <c r="BN1792" s="119">
        <f t="shared" si="676"/>
        <v>14.962317955167627</v>
      </c>
      <c r="BO1792" s="140">
        <f t="shared" si="677"/>
        <v>7.7238430773835453E-4</v>
      </c>
      <c r="BP1792" s="140">
        <f t="shared" si="678"/>
        <v>0.99886338949575026</v>
      </c>
      <c r="BQ1792" s="119">
        <f t="shared" si="679"/>
        <v>7.7238430773835453E-4</v>
      </c>
      <c r="BR1792" s="119" t="str">
        <f t="shared" si="680"/>
        <v/>
      </c>
      <c r="BS1792" s="119" t="str">
        <f t="shared" si="681"/>
        <v/>
      </c>
      <c r="BT1792" s="140">
        <f t="shared" si="682"/>
        <v>0</v>
      </c>
      <c r="BU1792" s="119">
        <f t="shared" si="683"/>
        <v>7.7238430773835453E-4</v>
      </c>
      <c r="BV1792" s="119" t="str">
        <f t="shared" si="684"/>
        <v/>
      </c>
      <c r="BZ1792" s="136">
        <f t="shared" si="666"/>
        <v>11.327999999999797</v>
      </c>
      <c r="CA1792" s="119">
        <f t="shared" si="664"/>
        <v>0.12493796206251691</v>
      </c>
      <c r="CB1792" s="119">
        <f t="shared" si="665"/>
        <v>2.5477087003789034E-4</v>
      </c>
      <c r="CC1792" s="119" t="str">
        <f t="shared" si="685"/>
        <v/>
      </c>
      <c r="CD1792" s="121" t="str">
        <f t="shared" si="686"/>
        <v/>
      </c>
    </row>
    <row r="1793" spans="51:82" ht="20.100000000000001" customHeight="1" x14ac:dyDescent="0.25">
      <c r="AY1793" s="134">
        <v>1764</v>
      </c>
      <c r="AZ1793" s="119">
        <f t="shared" si="667"/>
        <v>4720.397088849094</v>
      </c>
      <c r="BA1793" s="140">
        <f t="shared" si="668"/>
        <v>2.4216828523545185E-6</v>
      </c>
      <c r="BB1793" s="140">
        <f t="shared" si="669"/>
        <v>0.99887844372038093</v>
      </c>
      <c r="BC1793" s="119">
        <f t="shared" si="670"/>
        <v>2.4216828523545185E-6</v>
      </c>
      <c r="BD1793" s="119" t="str">
        <f t="shared" si="671"/>
        <v/>
      </c>
      <c r="BE1793" s="119" t="str">
        <f t="shared" si="672"/>
        <v/>
      </c>
      <c r="BF1793" s="119">
        <f t="shared" si="673"/>
        <v>0</v>
      </c>
      <c r="BG1793" s="119">
        <f t="shared" si="674"/>
        <v>2.4216828523545185E-6</v>
      </c>
      <c r="BH1793" s="119" t="str">
        <f t="shared" si="675"/>
        <v/>
      </c>
      <c r="BM1793" s="134">
        <v>1764</v>
      </c>
      <c r="BN1793" s="119">
        <f t="shared" si="676"/>
        <v>14.981927808319881</v>
      </c>
      <c r="BO1793" s="140">
        <f t="shared" si="677"/>
        <v>7.6300625878212289E-4</v>
      </c>
      <c r="BP1793" s="140">
        <f t="shared" si="678"/>
        <v>0.99887844372038093</v>
      </c>
      <c r="BQ1793" s="119">
        <f t="shared" si="679"/>
        <v>7.6300625878212289E-4</v>
      </c>
      <c r="BR1793" s="119" t="str">
        <f t="shared" si="680"/>
        <v/>
      </c>
      <c r="BS1793" s="119" t="str">
        <f t="shared" si="681"/>
        <v/>
      </c>
      <c r="BT1793" s="140">
        <f t="shared" si="682"/>
        <v>0</v>
      </c>
      <c r="BU1793" s="119">
        <f t="shared" si="683"/>
        <v>7.6300625878212289E-4</v>
      </c>
      <c r="BV1793" s="119" t="str">
        <f t="shared" si="684"/>
        <v/>
      </c>
      <c r="BZ1793" s="136">
        <f t="shared" si="666"/>
        <v>11.334399999999796</v>
      </c>
      <c r="CA1793" s="119">
        <f t="shared" si="664"/>
        <v>0.12468319119247902</v>
      </c>
      <c r="CB1793" s="119">
        <f t="shared" si="665"/>
        <v>2.5431565314583404E-4</v>
      </c>
      <c r="CC1793" s="119" t="str">
        <f t="shared" si="685"/>
        <v/>
      </c>
      <c r="CD1793" s="121" t="str">
        <f t="shared" si="686"/>
        <v/>
      </c>
    </row>
    <row r="1794" spans="51:82" ht="20.100000000000001" customHeight="1" x14ac:dyDescent="0.25">
      <c r="AY1794" s="134">
        <v>1765</v>
      </c>
      <c r="AZ1794" s="119">
        <f t="shared" si="667"/>
        <v>4726.5756190701004</v>
      </c>
      <c r="BA1794" s="140">
        <f t="shared" si="668"/>
        <v>2.3922412595770971E-6</v>
      </c>
      <c r="BB1794" s="140">
        <f t="shared" si="669"/>
        <v>0.99889331504259071</v>
      </c>
      <c r="BC1794" s="119">
        <f t="shared" si="670"/>
        <v>2.3922412595770971E-6</v>
      </c>
      <c r="BD1794" s="119" t="str">
        <f t="shared" si="671"/>
        <v/>
      </c>
      <c r="BE1794" s="119" t="str">
        <f t="shared" si="672"/>
        <v/>
      </c>
      <c r="BF1794" s="119">
        <f t="shared" si="673"/>
        <v>0</v>
      </c>
      <c r="BG1794" s="119">
        <f t="shared" si="674"/>
        <v>2.3922412595770971E-6</v>
      </c>
      <c r="BH1794" s="119" t="str">
        <f t="shared" si="675"/>
        <v/>
      </c>
      <c r="BM1794" s="134">
        <v>1765</v>
      </c>
      <c r="BN1794" s="119">
        <f t="shared" si="676"/>
        <v>15.001537661472128</v>
      </c>
      <c r="BO1794" s="140">
        <f t="shared" si="677"/>
        <v>7.5373001538970631E-4</v>
      </c>
      <c r="BP1794" s="140">
        <f t="shared" si="678"/>
        <v>0.99889331504259071</v>
      </c>
      <c r="BQ1794" s="119">
        <f t="shared" si="679"/>
        <v>7.5373001538970631E-4</v>
      </c>
      <c r="BR1794" s="119" t="str">
        <f t="shared" si="680"/>
        <v/>
      </c>
      <c r="BS1794" s="119" t="str">
        <f t="shared" si="681"/>
        <v/>
      </c>
      <c r="BT1794" s="140">
        <f t="shared" si="682"/>
        <v>0</v>
      </c>
      <c r="BU1794" s="119">
        <f t="shared" si="683"/>
        <v>7.5373001538970631E-4</v>
      </c>
      <c r="BV1794" s="119" t="str">
        <f t="shared" si="684"/>
        <v/>
      </c>
      <c r="BZ1794" s="136">
        <f t="shared" si="666"/>
        <v>11.340799999999795</v>
      </c>
      <c r="CA1794" s="119">
        <f t="shared" si="664"/>
        <v>0.12442887553933318</v>
      </c>
      <c r="CB1794" s="119">
        <f t="shared" si="665"/>
        <v>2.5386104738753246E-4</v>
      </c>
      <c r="CC1794" s="119" t="str">
        <f t="shared" si="685"/>
        <v/>
      </c>
      <c r="CD1794" s="121" t="str">
        <f t="shared" si="686"/>
        <v/>
      </c>
    </row>
    <row r="1795" spans="51:82" ht="20.100000000000001" customHeight="1" x14ac:dyDescent="0.25">
      <c r="AY1795" s="134">
        <v>1766</v>
      </c>
      <c r="AZ1795" s="119">
        <f t="shared" si="667"/>
        <v>4732.7541492911087</v>
      </c>
      <c r="BA1795" s="140">
        <f t="shared" si="668"/>
        <v>2.3631197925441006E-6</v>
      </c>
      <c r="BB1795" s="140">
        <f t="shared" si="669"/>
        <v>0.99890800544951819</v>
      </c>
      <c r="BC1795" s="119">
        <f t="shared" si="670"/>
        <v>2.3631197925441006E-6</v>
      </c>
      <c r="BD1795" s="119" t="str">
        <f t="shared" si="671"/>
        <v/>
      </c>
      <c r="BE1795" s="119" t="str">
        <f t="shared" si="672"/>
        <v/>
      </c>
      <c r="BF1795" s="119">
        <f t="shared" si="673"/>
        <v>0</v>
      </c>
      <c r="BG1795" s="119">
        <f t="shared" si="674"/>
        <v>2.3631197925441006E-6</v>
      </c>
      <c r="BH1795" s="119" t="str">
        <f t="shared" si="675"/>
        <v/>
      </c>
      <c r="BM1795" s="134">
        <v>1766</v>
      </c>
      <c r="BN1795" s="119">
        <f t="shared" si="676"/>
        <v>15.021147514624381</v>
      </c>
      <c r="BO1795" s="140">
        <f t="shared" si="677"/>
        <v>7.445546348936648E-4</v>
      </c>
      <c r="BP1795" s="140">
        <f t="shared" si="678"/>
        <v>0.99890800544951819</v>
      </c>
      <c r="BQ1795" s="119">
        <f t="shared" si="679"/>
        <v>7.445546348936648E-4</v>
      </c>
      <c r="BR1795" s="119" t="str">
        <f t="shared" si="680"/>
        <v/>
      </c>
      <c r="BS1795" s="119" t="str">
        <f t="shared" si="681"/>
        <v/>
      </c>
      <c r="BT1795" s="140">
        <f t="shared" si="682"/>
        <v>0</v>
      </c>
      <c r="BU1795" s="119">
        <f t="shared" si="683"/>
        <v>7.445546348936648E-4</v>
      </c>
      <c r="BV1795" s="119" t="str">
        <f t="shared" si="684"/>
        <v/>
      </c>
      <c r="BZ1795" s="136">
        <f t="shared" si="666"/>
        <v>11.347199999999795</v>
      </c>
      <c r="CA1795" s="119">
        <f t="shared" si="664"/>
        <v>0.12417501449194565</v>
      </c>
      <c r="CB1795" s="119">
        <f t="shared" si="665"/>
        <v>2.5340705262205665E-4</v>
      </c>
      <c r="CC1795" s="119" t="str">
        <f t="shared" si="685"/>
        <v/>
      </c>
      <c r="CD1795" s="121" t="str">
        <f t="shared" si="686"/>
        <v/>
      </c>
    </row>
    <row r="1796" spans="51:82" ht="20.100000000000001" customHeight="1" x14ac:dyDescent="0.25">
      <c r="AY1796" s="134">
        <v>1767</v>
      </c>
      <c r="AZ1796" s="119">
        <f t="shared" si="667"/>
        <v>4738.9326795121151</v>
      </c>
      <c r="BA1796" s="140">
        <f t="shared" si="668"/>
        <v>2.3343154804767483E-6</v>
      </c>
      <c r="BB1796" s="140">
        <f t="shared" si="669"/>
        <v>0.99892251690988132</v>
      </c>
      <c r="BC1796" s="119">
        <f t="shared" si="670"/>
        <v>2.3343154804767483E-6</v>
      </c>
      <c r="BD1796" s="119" t="str">
        <f t="shared" si="671"/>
        <v/>
      </c>
      <c r="BE1796" s="119" t="str">
        <f t="shared" si="672"/>
        <v/>
      </c>
      <c r="BF1796" s="119">
        <f t="shared" si="673"/>
        <v>0</v>
      </c>
      <c r="BG1796" s="119">
        <f t="shared" si="674"/>
        <v>2.3343154804767483E-6</v>
      </c>
      <c r="BH1796" s="119" t="str">
        <f t="shared" si="675"/>
        <v/>
      </c>
      <c r="BM1796" s="134">
        <v>1767</v>
      </c>
      <c r="BN1796" s="119">
        <f t="shared" si="676"/>
        <v>15.040757367776635</v>
      </c>
      <c r="BO1796" s="140">
        <f t="shared" si="677"/>
        <v>7.3547918128257861E-4</v>
      </c>
      <c r="BP1796" s="140">
        <f t="shared" si="678"/>
        <v>0.99892251690988132</v>
      </c>
      <c r="BQ1796" s="119">
        <f t="shared" si="679"/>
        <v>7.3547918128257861E-4</v>
      </c>
      <c r="BR1796" s="119" t="str">
        <f t="shared" si="680"/>
        <v/>
      </c>
      <c r="BS1796" s="119" t="str">
        <f t="shared" si="681"/>
        <v/>
      </c>
      <c r="BT1796" s="140">
        <f t="shared" si="682"/>
        <v>0</v>
      </c>
      <c r="BU1796" s="119">
        <f t="shared" si="683"/>
        <v>7.3547918128257861E-4</v>
      </c>
      <c r="BV1796" s="119" t="str">
        <f t="shared" si="684"/>
        <v/>
      </c>
      <c r="BZ1796" s="136">
        <f t="shared" si="666"/>
        <v>11.353599999999794</v>
      </c>
      <c r="CA1796" s="119">
        <f t="shared" si="664"/>
        <v>0.12392160743932359</v>
      </c>
      <c r="CB1796" s="119">
        <f t="shared" si="665"/>
        <v>2.5295366870543845E-4</v>
      </c>
      <c r="CC1796" s="119" t="str">
        <f t="shared" si="685"/>
        <v/>
      </c>
      <c r="CD1796" s="121" t="str">
        <f t="shared" si="686"/>
        <v/>
      </c>
    </row>
    <row r="1797" spans="51:82" ht="20.100000000000001" customHeight="1" x14ac:dyDescent="0.25">
      <c r="AY1797" s="134">
        <v>1768</v>
      </c>
      <c r="AZ1797" s="119">
        <f t="shared" si="667"/>
        <v>4745.1112097331215</v>
      </c>
      <c r="BA1797" s="140">
        <f t="shared" si="668"/>
        <v>2.3058253736533699E-6</v>
      </c>
      <c r="BB1797" s="140">
        <f t="shared" si="669"/>
        <v>0.99893685137410859</v>
      </c>
      <c r="BC1797" s="119">
        <f t="shared" si="670"/>
        <v>2.3058253736533699E-6</v>
      </c>
      <c r="BD1797" s="119" t="str">
        <f t="shared" si="671"/>
        <v/>
      </c>
      <c r="BE1797" s="119" t="str">
        <f t="shared" si="672"/>
        <v/>
      </c>
      <c r="BF1797" s="119">
        <f t="shared" si="673"/>
        <v>0</v>
      </c>
      <c r="BG1797" s="119">
        <f t="shared" si="674"/>
        <v>2.3058253736533699E-6</v>
      </c>
      <c r="BH1797" s="119" t="str">
        <f t="shared" si="675"/>
        <v/>
      </c>
      <c r="BM1797" s="134">
        <v>1768</v>
      </c>
      <c r="BN1797" s="119">
        <f t="shared" si="676"/>
        <v>15.060367220928882</v>
      </c>
      <c r="BO1797" s="140">
        <f t="shared" si="677"/>
        <v>7.2650272517955461E-4</v>
      </c>
      <c r="BP1797" s="140">
        <f t="shared" si="678"/>
        <v>0.99893685137410859</v>
      </c>
      <c r="BQ1797" s="119">
        <f t="shared" si="679"/>
        <v>7.2650272517955461E-4</v>
      </c>
      <c r="BR1797" s="119" t="str">
        <f t="shared" si="680"/>
        <v/>
      </c>
      <c r="BS1797" s="119" t="str">
        <f t="shared" si="681"/>
        <v/>
      </c>
      <c r="BT1797" s="140">
        <f t="shared" si="682"/>
        <v>0</v>
      </c>
      <c r="BU1797" s="119">
        <f t="shared" si="683"/>
        <v>7.2650272517955461E-4</v>
      </c>
      <c r="BV1797" s="119" t="str">
        <f t="shared" si="684"/>
        <v/>
      </c>
      <c r="BZ1797" s="136">
        <f t="shared" si="666"/>
        <v>11.359999999999793</v>
      </c>
      <c r="CA1797" s="119">
        <f t="shared" si="664"/>
        <v>0.12366865377061816</v>
      </c>
      <c r="CB1797" s="119">
        <f t="shared" si="665"/>
        <v>2.5250089549104515E-4</v>
      </c>
      <c r="CC1797" s="119" t="str">
        <f t="shared" si="685"/>
        <v/>
      </c>
      <c r="CD1797" s="121" t="str">
        <f t="shared" si="686"/>
        <v/>
      </c>
    </row>
    <row r="1798" spans="51:82" ht="20.100000000000001" customHeight="1" x14ac:dyDescent="0.25">
      <c r="AY1798" s="134">
        <v>1769</v>
      </c>
      <c r="AZ1798" s="119">
        <f t="shared" si="667"/>
        <v>4751.289739954128</v>
      </c>
      <c r="BA1798" s="140">
        <f t="shared" si="668"/>
        <v>2.2776465433403717E-6</v>
      </c>
      <c r="BB1798" s="140">
        <f t="shared" si="669"/>
        <v>0.99895101077446802</v>
      </c>
      <c r="BC1798" s="119">
        <f t="shared" si="670"/>
        <v>2.2776465433403717E-6</v>
      </c>
      <c r="BD1798" s="119" t="str">
        <f t="shared" si="671"/>
        <v/>
      </c>
      <c r="BE1798" s="119" t="str">
        <f t="shared" si="672"/>
        <v/>
      </c>
      <c r="BF1798" s="119">
        <f t="shared" si="673"/>
        <v>0</v>
      </c>
      <c r="BG1798" s="119">
        <f t="shared" si="674"/>
        <v>2.2776465433403717E-6</v>
      </c>
      <c r="BH1798" s="119" t="str">
        <f t="shared" si="675"/>
        <v/>
      </c>
      <c r="BM1798" s="134">
        <v>1769</v>
      </c>
      <c r="BN1798" s="119">
        <f t="shared" si="676"/>
        <v>15.079977074081135</v>
      </c>
      <c r="BO1798" s="140">
        <f t="shared" si="677"/>
        <v>7.176243438204614E-4</v>
      </c>
      <c r="BP1798" s="140">
        <f t="shared" si="678"/>
        <v>0.99895101077446802</v>
      </c>
      <c r="BQ1798" s="119">
        <f t="shared" si="679"/>
        <v>7.176243438204614E-4</v>
      </c>
      <c r="BR1798" s="119" t="str">
        <f t="shared" si="680"/>
        <v/>
      </c>
      <c r="BS1798" s="119" t="str">
        <f t="shared" si="681"/>
        <v/>
      </c>
      <c r="BT1798" s="140">
        <f t="shared" si="682"/>
        <v>0</v>
      </c>
      <c r="BU1798" s="119">
        <f t="shared" si="683"/>
        <v>7.176243438204614E-4</v>
      </c>
      <c r="BV1798" s="119" t="str">
        <f t="shared" si="684"/>
        <v/>
      </c>
      <c r="BZ1798" s="136">
        <f t="shared" si="666"/>
        <v>11.366399999999793</v>
      </c>
      <c r="CA1798" s="119">
        <f t="shared" si="664"/>
        <v>0.12341615287512711</v>
      </c>
      <c r="CB1798" s="119">
        <f t="shared" si="665"/>
        <v>2.52048732829524E-4</v>
      </c>
      <c r="CC1798" s="119" t="str">
        <f t="shared" si="685"/>
        <v/>
      </c>
      <c r="CD1798" s="121" t="str">
        <f t="shared" si="686"/>
        <v/>
      </c>
    </row>
    <row r="1799" spans="51:82" ht="20.100000000000001" customHeight="1" x14ac:dyDescent="0.25">
      <c r="AY1799" s="134">
        <v>1770</v>
      </c>
      <c r="AZ1799" s="119">
        <f t="shared" si="667"/>
        <v>4757.4682701751344</v>
      </c>
      <c r="BA1799" s="140">
        <f t="shared" si="668"/>
        <v>2.2497760817223916E-6</v>
      </c>
      <c r="BB1799" s="140">
        <f t="shared" si="669"/>
        <v>0.99896499702519714</v>
      </c>
      <c r="BC1799" s="119">
        <f t="shared" si="670"/>
        <v>2.2497760817223916E-6</v>
      </c>
      <c r="BD1799" s="119" t="str">
        <f t="shared" si="671"/>
        <v/>
      </c>
      <c r="BE1799" s="119" t="str">
        <f t="shared" si="672"/>
        <v/>
      </c>
      <c r="BF1799" s="119">
        <f t="shared" si="673"/>
        <v>0</v>
      </c>
      <c r="BG1799" s="119">
        <f t="shared" si="674"/>
        <v>2.2497760817223916E-6</v>
      </c>
      <c r="BH1799" s="119" t="str">
        <f t="shared" si="675"/>
        <v/>
      </c>
      <c r="BM1799" s="134">
        <v>1770</v>
      </c>
      <c r="BN1799" s="119">
        <f t="shared" si="676"/>
        <v>15.099586927233389</v>
      </c>
      <c r="BO1799" s="140">
        <f t="shared" si="677"/>
        <v>7.0884312103193915E-4</v>
      </c>
      <c r="BP1799" s="140">
        <f t="shared" si="678"/>
        <v>0.99896499702519714</v>
      </c>
      <c r="BQ1799" s="119">
        <f t="shared" si="679"/>
        <v>7.0884312103193915E-4</v>
      </c>
      <c r="BR1799" s="119" t="str">
        <f t="shared" si="680"/>
        <v/>
      </c>
      <c r="BS1799" s="119" t="str">
        <f t="shared" si="681"/>
        <v/>
      </c>
      <c r="BT1799" s="140">
        <f t="shared" si="682"/>
        <v>0</v>
      </c>
      <c r="BU1799" s="119">
        <f t="shared" si="683"/>
        <v>7.0884312103193915E-4</v>
      </c>
      <c r="BV1799" s="119" t="str">
        <f t="shared" si="684"/>
        <v/>
      </c>
      <c r="BZ1799" s="136">
        <f t="shared" si="666"/>
        <v>11.372799999999792</v>
      </c>
      <c r="CA1799" s="119">
        <f t="shared" si="664"/>
        <v>0.12316410414229759</v>
      </c>
      <c r="CB1799" s="119">
        <f t="shared" si="665"/>
        <v>2.5159718056826097E-4</v>
      </c>
      <c r="CC1799" s="119" t="str">
        <f t="shared" si="685"/>
        <v/>
      </c>
      <c r="CD1799" s="121" t="str">
        <f t="shared" si="686"/>
        <v/>
      </c>
    </row>
    <row r="1800" spans="51:82" ht="20.100000000000001" customHeight="1" x14ac:dyDescent="0.25">
      <c r="AY1800" s="134">
        <v>1771</v>
      </c>
      <c r="AZ1800" s="119">
        <f t="shared" si="667"/>
        <v>4763.6468003961409</v>
      </c>
      <c r="BA1800" s="140">
        <f t="shared" si="668"/>
        <v>2.2222111018315949E-6</v>
      </c>
      <c r="BB1800" s="140">
        <f t="shared" si="669"/>
        <v>0.99897881202263206</v>
      </c>
      <c r="BC1800" s="119">
        <f t="shared" si="670"/>
        <v>2.2222111018315949E-6</v>
      </c>
      <c r="BD1800" s="119" t="str">
        <f t="shared" si="671"/>
        <v/>
      </c>
      <c r="BE1800" s="119" t="str">
        <f t="shared" si="672"/>
        <v/>
      </c>
      <c r="BF1800" s="119">
        <f t="shared" si="673"/>
        <v>0</v>
      </c>
      <c r="BG1800" s="119">
        <f t="shared" si="674"/>
        <v>2.2222111018315949E-6</v>
      </c>
      <c r="BH1800" s="119" t="str">
        <f t="shared" si="675"/>
        <v/>
      </c>
      <c r="BM1800" s="134">
        <v>1771</v>
      </c>
      <c r="BN1800" s="119">
        <f t="shared" si="676"/>
        <v>15.119196780385636</v>
      </c>
      <c r="BO1800" s="140">
        <f t="shared" si="677"/>
        <v>7.0015814720911685E-4</v>
      </c>
      <c r="BP1800" s="140">
        <f t="shared" si="678"/>
        <v>0.99897881202263206</v>
      </c>
      <c r="BQ1800" s="119">
        <f t="shared" si="679"/>
        <v>7.0015814720911685E-4</v>
      </c>
      <c r="BR1800" s="119" t="str">
        <f t="shared" si="680"/>
        <v/>
      </c>
      <c r="BS1800" s="119" t="str">
        <f t="shared" si="681"/>
        <v/>
      </c>
      <c r="BT1800" s="140">
        <f t="shared" si="682"/>
        <v>0</v>
      </c>
      <c r="BU1800" s="119">
        <f t="shared" si="683"/>
        <v>7.0015814720911685E-4</v>
      </c>
      <c r="BV1800" s="119" t="str">
        <f t="shared" si="684"/>
        <v/>
      </c>
      <c r="BZ1800" s="136">
        <f t="shared" si="666"/>
        <v>11.379199999999791</v>
      </c>
      <c r="CA1800" s="119">
        <f t="shared" si="664"/>
        <v>0.12291250696172933</v>
      </c>
      <c r="CB1800" s="119">
        <f t="shared" si="665"/>
        <v>2.5114623855256035E-4</v>
      </c>
      <c r="CC1800" s="119" t="str">
        <f t="shared" si="685"/>
        <v/>
      </c>
      <c r="CD1800" s="121" t="str">
        <f t="shared" si="686"/>
        <v/>
      </c>
    </row>
    <row r="1801" spans="51:82" ht="20.100000000000001" customHeight="1" x14ac:dyDescent="0.25">
      <c r="AY1801" s="134">
        <v>1772</v>
      </c>
      <c r="AZ1801" s="119">
        <f t="shared" si="667"/>
        <v>4769.8253306171473</v>
      </c>
      <c r="BA1801" s="140">
        <f t="shared" si="668"/>
        <v>2.1949487374762307E-6</v>
      </c>
      <c r="BB1801" s="140">
        <f t="shared" si="669"/>
        <v>0.99899245764533573</v>
      </c>
      <c r="BC1801" s="119">
        <f t="shared" si="670"/>
        <v>2.1949487374762307E-6</v>
      </c>
      <c r="BD1801" s="119" t="str">
        <f t="shared" si="671"/>
        <v/>
      </c>
      <c r="BE1801" s="119" t="str">
        <f t="shared" si="672"/>
        <v/>
      </c>
      <c r="BF1801" s="119">
        <f t="shared" si="673"/>
        <v>0</v>
      </c>
      <c r="BG1801" s="119">
        <f t="shared" si="674"/>
        <v>2.1949487374762307E-6</v>
      </c>
      <c r="BH1801" s="119" t="str">
        <f t="shared" si="675"/>
        <v/>
      </c>
      <c r="BM1801" s="134">
        <v>1772</v>
      </c>
      <c r="BN1801" s="119">
        <f t="shared" si="676"/>
        <v>15.138806633537889</v>
      </c>
      <c r="BO1801" s="140">
        <f t="shared" si="677"/>
        <v>6.9156851929309143E-4</v>
      </c>
      <c r="BP1801" s="140">
        <f t="shared" si="678"/>
        <v>0.99899245764533573</v>
      </c>
      <c r="BQ1801" s="119">
        <f t="shared" si="679"/>
        <v>6.9156851929309143E-4</v>
      </c>
      <c r="BR1801" s="119" t="str">
        <f t="shared" si="680"/>
        <v/>
      </c>
      <c r="BS1801" s="119" t="str">
        <f t="shared" si="681"/>
        <v/>
      </c>
      <c r="BT1801" s="140">
        <f t="shared" si="682"/>
        <v>0</v>
      </c>
      <c r="BU1801" s="119">
        <f t="shared" si="683"/>
        <v>6.9156851929309143E-4</v>
      </c>
      <c r="BV1801" s="119" t="str">
        <f t="shared" si="684"/>
        <v/>
      </c>
      <c r="BZ1801" s="136">
        <f t="shared" si="666"/>
        <v>11.385599999999791</v>
      </c>
      <c r="CA1801" s="119">
        <f t="shared" si="664"/>
        <v>0.12266136072317677</v>
      </c>
      <c r="CB1801" s="119">
        <f t="shared" si="665"/>
        <v>2.5069590662468721E-4</v>
      </c>
      <c r="CC1801" s="119" t="str">
        <f t="shared" si="685"/>
        <v/>
      </c>
      <c r="CD1801" s="121" t="str">
        <f t="shared" si="686"/>
        <v/>
      </c>
    </row>
    <row r="1802" spans="51:82" ht="20.100000000000001" customHeight="1" x14ac:dyDescent="0.25">
      <c r="AY1802" s="134">
        <v>1773</v>
      </c>
      <c r="AZ1802" s="119">
        <f t="shared" si="667"/>
        <v>4776.0038608381537</v>
      </c>
      <c r="BA1802" s="140">
        <f t="shared" si="668"/>
        <v>2.167986143168372E-6</v>
      </c>
      <c r="BB1802" s="140">
        <f t="shared" si="669"/>
        <v>0.99900593575422625</v>
      </c>
      <c r="BC1802" s="119">
        <f t="shared" si="670"/>
        <v>2.167986143168372E-6</v>
      </c>
      <c r="BD1802" s="119" t="str">
        <f t="shared" si="671"/>
        <v/>
      </c>
      <c r="BE1802" s="119" t="str">
        <f t="shared" si="672"/>
        <v/>
      </c>
      <c r="BF1802" s="119">
        <f t="shared" si="673"/>
        <v>0</v>
      </c>
      <c r="BG1802" s="119">
        <f t="shared" si="674"/>
        <v>2.167986143168372E-6</v>
      </c>
      <c r="BH1802" s="119" t="str">
        <f t="shared" si="675"/>
        <v/>
      </c>
      <c r="BM1802" s="134">
        <v>1773</v>
      </c>
      <c r="BN1802" s="119">
        <f t="shared" si="676"/>
        <v>15.158416486690136</v>
      </c>
      <c r="BO1802" s="140">
        <f t="shared" si="677"/>
        <v>6.8307334074818181E-4</v>
      </c>
      <c r="BP1802" s="140">
        <f t="shared" si="678"/>
        <v>0.99900593575422625</v>
      </c>
      <c r="BQ1802" s="119">
        <f t="shared" si="679"/>
        <v>6.8307334074818181E-4</v>
      </c>
      <c r="BR1802" s="119" t="str">
        <f t="shared" si="680"/>
        <v/>
      </c>
      <c r="BS1802" s="119" t="str">
        <f t="shared" si="681"/>
        <v/>
      </c>
      <c r="BT1802" s="140">
        <f t="shared" si="682"/>
        <v>0</v>
      </c>
      <c r="BU1802" s="119">
        <f t="shared" si="683"/>
        <v>6.8307334074818181E-4</v>
      </c>
      <c r="BV1802" s="119" t="str">
        <f t="shared" si="684"/>
        <v/>
      </c>
      <c r="BZ1802" s="136">
        <f t="shared" si="666"/>
        <v>11.39199999999979</v>
      </c>
      <c r="CA1802" s="119">
        <f t="shared" si="664"/>
        <v>0.12241066481655208</v>
      </c>
      <c r="CB1802" s="119">
        <f t="shared" si="665"/>
        <v>2.5024618462414494E-4</v>
      </c>
      <c r="CC1802" s="119" t="str">
        <f t="shared" si="685"/>
        <v/>
      </c>
      <c r="CD1802" s="121" t="str">
        <f t="shared" si="686"/>
        <v/>
      </c>
    </row>
    <row r="1803" spans="51:82" ht="20.100000000000001" customHeight="1" x14ac:dyDescent="0.25">
      <c r="AY1803" s="134">
        <v>1774</v>
      </c>
      <c r="AZ1803" s="119">
        <f t="shared" si="667"/>
        <v>4782.182391059162</v>
      </c>
      <c r="BA1803" s="140">
        <f t="shared" si="668"/>
        <v>2.1413204940508963E-6</v>
      </c>
      <c r="BB1803" s="140">
        <f t="shared" si="669"/>
        <v>0.99901924819270449</v>
      </c>
      <c r="BC1803" s="119">
        <f t="shared" si="670"/>
        <v>2.1413204940508963E-6</v>
      </c>
      <c r="BD1803" s="119" t="str">
        <f t="shared" si="671"/>
        <v/>
      </c>
      <c r="BE1803" s="119" t="str">
        <f t="shared" si="672"/>
        <v/>
      </c>
      <c r="BF1803" s="119">
        <f t="shared" si="673"/>
        <v>0</v>
      </c>
      <c r="BG1803" s="119">
        <f t="shared" si="674"/>
        <v>2.1413204940508963E-6</v>
      </c>
      <c r="BH1803" s="119" t="str">
        <f t="shared" si="675"/>
        <v/>
      </c>
      <c r="BM1803" s="134">
        <v>1774</v>
      </c>
      <c r="BN1803" s="119">
        <f t="shared" si="676"/>
        <v>15.17802633984239</v>
      </c>
      <c r="BO1803" s="140">
        <f t="shared" si="677"/>
        <v>6.7467172153890486E-4</v>
      </c>
      <c r="BP1803" s="140">
        <f t="shared" si="678"/>
        <v>0.99901924819270449</v>
      </c>
      <c r="BQ1803" s="119">
        <f t="shared" si="679"/>
        <v>6.7467172153890486E-4</v>
      </c>
      <c r="BR1803" s="119" t="str">
        <f t="shared" si="680"/>
        <v/>
      </c>
      <c r="BS1803" s="119" t="str">
        <f t="shared" si="681"/>
        <v/>
      </c>
      <c r="BT1803" s="140">
        <f t="shared" si="682"/>
        <v>0</v>
      </c>
      <c r="BU1803" s="119">
        <f t="shared" si="683"/>
        <v>6.7467172153890486E-4</v>
      </c>
      <c r="BV1803" s="119" t="str">
        <f t="shared" si="684"/>
        <v/>
      </c>
      <c r="BZ1803" s="136">
        <f t="shared" si="666"/>
        <v>11.398399999999789</v>
      </c>
      <c r="CA1803" s="119">
        <f t="shared" si="664"/>
        <v>0.12216041863192793</v>
      </c>
      <c r="CB1803" s="119">
        <f t="shared" si="665"/>
        <v>2.4979707238732829E-4</v>
      </c>
      <c r="CC1803" s="119" t="str">
        <f t="shared" si="685"/>
        <v/>
      </c>
      <c r="CD1803" s="121" t="str">
        <f t="shared" si="686"/>
        <v/>
      </c>
    </row>
    <row r="1804" spans="51:82" ht="20.100000000000001" customHeight="1" x14ac:dyDescent="0.25">
      <c r="AY1804" s="134">
        <v>1775</v>
      </c>
      <c r="AZ1804" s="119">
        <f t="shared" si="667"/>
        <v>4788.3609212801684</v>
      </c>
      <c r="BA1804" s="140">
        <f t="shared" si="668"/>
        <v>2.1149489858237874E-6</v>
      </c>
      <c r="BB1804" s="140">
        <f t="shared" si="669"/>
        <v>0.99903239678678168</v>
      </c>
      <c r="BC1804" s="119">
        <f t="shared" si="670"/>
        <v>2.1149489858237874E-6</v>
      </c>
      <c r="BD1804" s="119" t="str">
        <f t="shared" si="671"/>
        <v/>
      </c>
      <c r="BE1804" s="119" t="str">
        <f t="shared" si="672"/>
        <v/>
      </c>
      <c r="BF1804" s="119">
        <f t="shared" si="673"/>
        <v>0</v>
      </c>
      <c r="BG1804" s="119">
        <f t="shared" si="674"/>
        <v>2.1149489858237874E-6</v>
      </c>
      <c r="BH1804" s="119" t="str">
        <f t="shared" si="675"/>
        <v/>
      </c>
      <c r="BM1804" s="134">
        <v>1775</v>
      </c>
      <c r="BN1804" s="119">
        <f t="shared" si="676"/>
        <v>15.197636192994644</v>
      </c>
      <c r="BO1804" s="140">
        <f t="shared" si="677"/>
        <v>6.6636277810675805E-4</v>
      </c>
      <c r="BP1804" s="140">
        <f t="shared" si="678"/>
        <v>0.99903239678678168</v>
      </c>
      <c r="BQ1804" s="119">
        <f t="shared" si="679"/>
        <v>6.6636277810675805E-4</v>
      </c>
      <c r="BR1804" s="119" t="str">
        <f t="shared" si="680"/>
        <v/>
      </c>
      <c r="BS1804" s="119" t="str">
        <f t="shared" si="681"/>
        <v/>
      </c>
      <c r="BT1804" s="140">
        <f t="shared" si="682"/>
        <v>0</v>
      </c>
      <c r="BU1804" s="119">
        <f t="shared" si="683"/>
        <v>6.6636277810675805E-4</v>
      </c>
      <c r="BV1804" s="119" t="str">
        <f t="shared" si="684"/>
        <v/>
      </c>
      <c r="BZ1804" s="136">
        <f t="shared" si="666"/>
        <v>11.404799999999788</v>
      </c>
      <c r="CA1804" s="119">
        <f t="shared" si="664"/>
        <v>0.12191062155954061</v>
      </c>
      <c r="CB1804" s="119">
        <f t="shared" si="665"/>
        <v>2.4934856974882791E-4</v>
      </c>
      <c r="CC1804" s="119" t="str">
        <f t="shared" si="685"/>
        <v/>
      </c>
      <c r="CD1804" s="121" t="str">
        <f t="shared" si="686"/>
        <v/>
      </c>
    </row>
    <row r="1805" spans="51:82" ht="20.100000000000001" customHeight="1" x14ac:dyDescent="0.25">
      <c r="AY1805" s="134">
        <v>1776</v>
      </c>
      <c r="AZ1805" s="119">
        <f t="shared" si="667"/>
        <v>4794.5394515011749</v>
      </c>
      <c r="BA1805" s="140">
        <f t="shared" si="668"/>
        <v>2.0888688346695891E-6</v>
      </c>
      <c r="BB1805" s="140">
        <f t="shared" si="669"/>
        <v>0.99904538334520554</v>
      </c>
      <c r="BC1805" s="119">
        <f t="shared" si="670"/>
        <v>2.0888688346695891E-6</v>
      </c>
      <c r="BD1805" s="119" t="str">
        <f t="shared" si="671"/>
        <v/>
      </c>
      <c r="BE1805" s="119" t="str">
        <f t="shared" si="672"/>
        <v/>
      </c>
      <c r="BF1805" s="119">
        <f t="shared" si="673"/>
        <v>0</v>
      </c>
      <c r="BG1805" s="119">
        <f t="shared" si="674"/>
        <v>2.0888688346695891E-6</v>
      </c>
      <c r="BH1805" s="119" t="str">
        <f t="shared" si="675"/>
        <v/>
      </c>
      <c r="BM1805" s="134">
        <v>1776</v>
      </c>
      <c r="BN1805" s="119">
        <f t="shared" si="676"/>
        <v>15.21724604614689</v>
      </c>
      <c r="BO1805" s="140">
        <f t="shared" si="677"/>
        <v>6.5814563334674729E-4</v>
      </c>
      <c r="BP1805" s="140">
        <f t="shared" si="678"/>
        <v>0.99904538334520554</v>
      </c>
      <c r="BQ1805" s="119">
        <f t="shared" si="679"/>
        <v>6.5814563334674729E-4</v>
      </c>
      <c r="BR1805" s="119" t="str">
        <f t="shared" si="680"/>
        <v/>
      </c>
      <c r="BS1805" s="119" t="str">
        <f t="shared" si="681"/>
        <v/>
      </c>
      <c r="BT1805" s="140">
        <f t="shared" si="682"/>
        <v>0</v>
      </c>
      <c r="BU1805" s="119">
        <f t="shared" si="683"/>
        <v>6.5814563334674729E-4</v>
      </c>
      <c r="BV1805" s="119" t="str">
        <f t="shared" si="684"/>
        <v/>
      </c>
      <c r="BZ1805" s="136">
        <f t="shared" si="666"/>
        <v>11.411199999999788</v>
      </c>
      <c r="CA1805" s="119">
        <f t="shared" si="664"/>
        <v>0.12166127298979178</v>
      </c>
      <c r="CB1805" s="119">
        <f t="shared" si="665"/>
        <v>2.4890067653966785E-4</v>
      </c>
      <c r="CC1805" s="119" t="str">
        <f t="shared" si="685"/>
        <v/>
      </c>
      <c r="CD1805" s="121" t="str">
        <f t="shared" si="686"/>
        <v/>
      </c>
    </row>
    <row r="1806" spans="51:82" ht="20.100000000000001" customHeight="1" x14ac:dyDescent="0.25">
      <c r="AY1806" s="134">
        <v>1777</v>
      </c>
      <c r="AZ1806" s="119">
        <f t="shared" si="667"/>
        <v>4800.7179817221813</v>
      </c>
      <c r="BA1806" s="140">
        <f t="shared" si="668"/>
        <v>2.0630772771782592E-6</v>
      </c>
      <c r="BB1806" s="140">
        <f t="shared" si="669"/>
        <v>0.99905820965958725</v>
      </c>
      <c r="BC1806" s="119">
        <f t="shared" si="670"/>
        <v>2.0630772771782592E-6</v>
      </c>
      <c r="BD1806" s="119" t="str">
        <f t="shared" si="671"/>
        <v/>
      </c>
      <c r="BE1806" s="119" t="str">
        <f t="shared" si="672"/>
        <v/>
      </c>
      <c r="BF1806" s="119">
        <f t="shared" si="673"/>
        <v>0</v>
      </c>
      <c r="BG1806" s="119">
        <f t="shared" si="674"/>
        <v>2.0630772771782592E-6</v>
      </c>
      <c r="BH1806" s="119" t="str">
        <f t="shared" si="675"/>
        <v/>
      </c>
      <c r="BM1806" s="134">
        <v>1777</v>
      </c>
      <c r="BN1806" s="119">
        <f t="shared" si="676"/>
        <v>15.236855899299144</v>
      </c>
      <c r="BO1806" s="140">
        <f t="shared" si="677"/>
        <v>6.5001941658368438E-4</v>
      </c>
      <c r="BP1806" s="140">
        <f t="shared" si="678"/>
        <v>0.99905820965958725</v>
      </c>
      <c r="BQ1806" s="119">
        <f t="shared" si="679"/>
        <v>6.5001941658368438E-4</v>
      </c>
      <c r="BR1806" s="119" t="str">
        <f t="shared" si="680"/>
        <v/>
      </c>
      <c r="BS1806" s="119" t="str">
        <f t="shared" si="681"/>
        <v/>
      </c>
      <c r="BT1806" s="140">
        <f t="shared" si="682"/>
        <v>0</v>
      </c>
      <c r="BU1806" s="119">
        <f t="shared" si="683"/>
        <v>6.5001941658368438E-4</v>
      </c>
      <c r="BV1806" s="119" t="str">
        <f t="shared" si="684"/>
        <v/>
      </c>
      <c r="BZ1806" s="136">
        <f t="shared" si="666"/>
        <v>11.417599999999787</v>
      </c>
      <c r="CA1806" s="119">
        <f t="shared" si="664"/>
        <v>0.12141237231325211</v>
      </c>
      <c r="CB1806" s="119">
        <f t="shared" si="665"/>
        <v>2.4845339258879051E-4</v>
      </c>
      <c r="CC1806" s="119" t="str">
        <f t="shared" si="685"/>
        <v/>
      </c>
      <c r="CD1806" s="121" t="str">
        <f t="shared" si="686"/>
        <v/>
      </c>
    </row>
    <row r="1807" spans="51:82" ht="20.100000000000001" customHeight="1" x14ac:dyDescent="0.25">
      <c r="AY1807" s="134">
        <v>1778</v>
      </c>
      <c r="AZ1807" s="119">
        <f t="shared" si="667"/>
        <v>4806.8965119431878</v>
      </c>
      <c r="BA1807" s="140">
        <f t="shared" si="668"/>
        <v>2.037571570271276E-6</v>
      </c>
      <c r="BB1807" s="140">
        <f t="shared" si="669"/>
        <v>0.99907087750452694</v>
      </c>
      <c r="BC1807" s="119">
        <f t="shared" si="670"/>
        <v>2.037571570271276E-6</v>
      </c>
      <c r="BD1807" s="119" t="str">
        <f t="shared" si="671"/>
        <v/>
      </c>
      <c r="BE1807" s="119" t="str">
        <f t="shared" si="672"/>
        <v/>
      </c>
      <c r="BF1807" s="119">
        <f t="shared" si="673"/>
        <v>0</v>
      </c>
      <c r="BG1807" s="119">
        <f t="shared" si="674"/>
        <v>2.037571570271276E-6</v>
      </c>
      <c r="BH1807" s="119" t="str">
        <f t="shared" si="675"/>
        <v/>
      </c>
      <c r="BM1807" s="134">
        <v>1778</v>
      </c>
      <c r="BN1807" s="119">
        <f t="shared" si="676"/>
        <v>15.256465752451398</v>
      </c>
      <c r="BO1807" s="140">
        <f t="shared" si="677"/>
        <v>6.4198326354829619E-4</v>
      </c>
      <c r="BP1807" s="140">
        <f t="shared" si="678"/>
        <v>0.99907087750452694</v>
      </c>
      <c r="BQ1807" s="119">
        <f t="shared" si="679"/>
        <v>6.4198326354829619E-4</v>
      </c>
      <c r="BR1807" s="119" t="str">
        <f t="shared" si="680"/>
        <v/>
      </c>
      <c r="BS1807" s="119" t="str">
        <f t="shared" si="681"/>
        <v/>
      </c>
      <c r="BT1807" s="140">
        <f t="shared" si="682"/>
        <v>0</v>
      </c>
      <c r="BU1807" s="119">
        <f t="shared" si="683"/>
        <v>6.4198326354829619E-4</v>
      </c>
      <c r="BV1807" s="119" t="str">
        <f t="shared" si="684"/>
        <v/>
      </c>
      <c r="BZ1807" s="136">
        <f t="shared" si="666"/>
        <v>11.423999999999786</v>
      </c>
      <c r="CA1807" s="119">
        <f t="shared" si="664"/>
        <v>0.12116391892066332</v>
      </c>
      <c r="CB1807" s="119">
        <f t="shared" si="665"/>
        <v>2.4800671772177985E-4</v>
      </c>
      <c r="CC1807" s="119" t="str">
        <f t="shared" si="685"/>
        <v/>
      </c>
      <c r="CD1807" s="121" t="str">
        <f t="shared" si="686"/>
        <v/>
      </c>
    </row>
    <row r="1808" spans="51:82" ht="20.100000000000001" customHeight="1" x14ac:dyDescent="0.25">
      <c r="AY1808" s="134">
        <v>1779</v>
      </c>
      <c r="AZ1808" s="119">
        <f t="shared" si="667"/>
        <v>4813.0750421641942</v>
      </c>
      <c r="BA1808" s="140">
        <f t="shared" si="668"/>
        <v>2.0123489911250548E-6</v>
      </c>
      <c r="BB1808" s="140">
        <f t="shared" si="669"/>
        <v>0.99908338863773916</v>
      </c>
      <c r="BC1808" s="119">
        <f t="shared" si="670"/>
        <v>2.0123489911250548E-6</v>
      </c>
      <c r="BD1808" s="119" t="str">
        <f t="shared" si="671"/>
        <v/>
      </c>
      <c r="BE1808" s="119" t="str">
        <f t="shared" si="672"/>
        <v/>
      </c>
      <c r="BF1808" s="119">
        <f t="shared" si="673"/>
        <v>0</v>
      </c>
      <c r="BG1808" s="119">
        <f t="shared" si="674"/>
        <v>2.0123489911250548E-6</v>
      </c>
      <c r="BH1808" s="119" t="str">
        <f t="shared" si="675"/>
        <v/>
      </c>
      <c r="BM1808" s="134">
        <v>1779</v>
      </c>
      <c r="BN1808" s="119">
        <f t="shared" si="676"/>
        <v>15.276075605603644</v>
      </c>
      <c r="BO1808" s="140">
        <f t="shared" si="677"/>
        <v>6.3403631635309307E-4</v>
      </c>
      <c r="BP1808" s="140">
        <f t="shared" si="678"/>
        <v>0.99908338863773916</v>
      </c>
      <c r="BQ1808" s="119">
        <f t="shared" si="679"/>
        <v>6.3403631635309307E-4</v>
      </c>
      <c r="BR1808" s="119" t="str">
        <f t="shared" si="680"/>
        <v/>
      </c>
      <c r="BS1808" s="119" t="str">
        <f t="shared" si="681"/>
        <v/>
      </c>
      <c r="BT1808" s="140">
        <f t="shared" si="682"/>
        <v>0</v>
      </c>
      <c r="BU1808" s="119">
        <f t="shared" si="683"/>
        <v>6.3403631635309307E-4</v>
      </c>
      <c r="BV1808" s="119" t="str">
        <f t="shared" si="684"/>
        <v/>
      </c>
      <c r="BZ1808" s="136">
        <f t="shared" si="666"/>
        <v>11.430399999999786</v>
      </c>
      <c r="CA1808" s="119">
        <f t="shared" si="664"/>
        <v>0.12091591220294154</v>
      </c>
      <c r="CB1808" s="119">
        <f t="shared" si="665"/>
        <v>2.475606517623602E-4</v>
      </c>
      <c r="CC1808" s="119" t="str">
        <f t="shared" si="685"/>
        <v/>
      </c>
      <c r="CD1808" s="121" t="str">
        <f t="shared" si="686"/>
        <v/>
      </c>
    </row>
    <row r="1809" spans="51:82" ht="20.100000000000001" customHeight="1" x14ac:dyDescent="0.25">
      <c r="AY1809" s="134">
        <v>1780</v>
      </c>
      <c r="AZ1809" s="119">
        <f t="shared" si="667"/>
        <v>4819.2535723852006</v>
      </c>
      <c r="BA1809" s="140">
        <f t="shared" si="668"/>
        <v>1.9874068370937457E-6</v>
      </c>
      <c r="BB1809" s="140">
        <f t="shared" si="669"/>
        <v>0.99909574480017771</v>
      </c>
      <c r="BC1809" s="119">
        <f t="shared" si="670"/>
        <v>1.9874068370937457E-6</v>
      </c>
      <c r="BD1809" s="119" t="str">
        <f t="shared" si="671"/>
        <v/>
      </c>
      <c r="BE1809" s="119" t="str">
        <f t="shared" si="672"/>
        <v/>
      </c>
      <c r="BF1809" s="119">
        <f t="shared" si="673"/>
        <v>0</v>
      </c>
      <c r="BG1809" s="119">
        <f t="shared" si="674"/>
        <v>1.9874068370937457E-6</v>
      </c>
      <c r="BH1809" s="119" t="str">
        <f t="shared" si="675"/>
        <v/>
      </c>
      <c r="BM1809" s="134">
        <v>1780</v>
      </c>
      <c r="BN1809" s="119">
        <f t="shared" si="676"/>
        <v>15.295685458755898</v>
      </c>
      <c r="BO1809" s="140">
        <f t="shared" si="677"/>
        <v>6.2617772346802768E-4</v>
      </c>
      <c r="BP1809" s="140">
        <f t="shared" si="678"/>
        <v>0.99909574480017771</v>
      </c>
      <c r="BQ1809" s="119">
        <f t="shared" si="679"/>
        <v>6.2617772346802768E-4</v>
      </c>
      <c r="BR1809" s="119" t="str">
        <f t="shared" si="680"/>
        <v/>
      </c>
      <c r="BS1809" s="119" t="str">
        <f t="shared" si="681"/>
        <v/>
      </c>
      <c r="BT1809" s="140">
        <f t="shared" si="682"/>
        <v>0</v>
      </c>
      <c r="BU1809" s="119">
        <f t="shared" si="683"/>
        <v>6.2617772346802768E-4</v>
      </c>
      <c r="BV1809" s="119" t="str">
        <f t="shared" si="684"/>
        <v/>
      </c>
      <c r="BZ1809" s="136">
        <f t="shared" si="666"/>
        <v>11.436799999999785</v>
      </c>
      <c r="CA1809" s="119">
        <f t="shared" si="664"/>
        <v>0.12066835155117918</v>
      </c>
      <c r="CB1809" s="119">
        <f t="shared" si="665"/>
        <v>2.4711519453096686E-4</v>
      </c>
      <c r="CC1809" s="119" t="str">
        <f t="shared" si="685"/>
        <v/>
      </c>
      <c r="CD1809" s="121" t="str">
        <f t="shared" si="686"/>
        <v/>
      </c>
    </row>
    <row r="1810" spans="51:82" ht="20.100000000000001" customHeight="1" x14ac:dyDescent="0.25">
      <c r="AY1810" s="134">
        <v>1781</v>
      </c>
      <c r="AZ1810" s="119">
        <f t="shared" si="667"/>
        <v>4825.4321026062071</v>
      </c>
      <c r="BA1810" s="140">
        <f t="shared" si="668"/>
        <v>1.9627424256313368E-6</v>
      </c>
      <c r="BB1810" s="140">
        <f t="shared" si="669"/>
        <v>0.99910794771616018</v>
      </c>
      <c r="BC1810" s="119">
        <f t="shared" si="670"/>
        <v>1.9627424256313368E-6</v>
      </c>
      <c r="BD1810" s="119" t="str">
        <f t="shared" si="671"/>
        <v/>
      </c>
      <c r="BE1810" s="119" t="str">
        <f t="shared" si="672"/>
        <v/>
      </c>
      <c r="BF1810" s="119">
        <f t="shared" si="673"/>
        <v>0</v>
      </c>
      <c r="BG1810" s="119">
        <f t="shared" si="674"/>
        <v>1.9627424256313368E-6</v>
      </c>
      <c r="BH1810" s="119" t="str">
        <f t="shared" si="675"/>
        <v/>
      </c>
      <c r="BM1810" s="134">
        <v>1781</v>
      </c>
      <c r="BN1810" s="119">
        <f t="shared" si="676"/>
        <v>15.315295311908152</v>
      </c>
      <c r="BO1810" s="140">
        <f t="shared" si="677"/>
        <v>6.1840663969597073E-4</v>
      </c>
      <c r="BP1810" s="140">
        <f t="shared" si="678"/>
        <v>0.99910794771616018</v>
      </c>
      <c r="BQ1810" s="119">
        <f t="shared" si="679"/>
        <v>6.1840663969597073E-4</v>
      </c>
      <c r="BR1810" s="119" t="str">
        <f t="shared" si="680"/>
        <v/>
      </c>
      <c r="BS1810" s="119" t="str">
        <f t="shared" si="681"/>
        <v/>
      </c>
      <c r="BT1810" s="140">
        <f t="shared" si="682"/>
        <v>0</v>
      </c>
      <c r="BU1810" s="119">
        <f t="shared" si="683"/>
        <v>6.1840663969597073E-4</v>
      </c>
      <c r="BV1810" s="119" t="str">
        <f t="shared" si="684"/>
        <v/>
      </c>
      <c r="BZ1810" s="136">
        <f t="shared" si="666"/>
        <v>11.443199999999784</v>
      </c>
      <c r="CA1810" s="119">
        <f t="shared" si="664"/>
        <v>0.12042123635664821</v>
      </c>
      <c r="CB1810" s="119">
        <f t="shared" si="665"/>
        <v>2.4667034584566205E-4</v>
      </c>
      <c r="CC1810" s="119" t="str">
        <f t="shared" si="685"/>
        <v/>
      </c>
      <c r="CD1810" s="121" t="str">
        <f t="shared" si="686"/>
        <v/>
      </c>
    </row>
    <row r="1811" spans="51:82" ht="20.100000000000001" customHeight="1" x14ac:dyDescent="0.25">
      <c r="AY1811" s="134">
        <v>1782</v>
      </c>
      <c r="AZ1811" s="119">
        <f t="shared" si="667"/>
        <v>4831.6106328272153</v>
      </c>
      <c r="BA1811" s="140">
        <f t="shared" si="668"/>
        <v>1.938353094213129E-6</v>
      </c>
      <c r="BB1811" s="140">
        <f t="shared" si="669"/>
        <v>0.99911999909349203</v>
      </c>
      <c r="BC1811" s="119">
        <f t="shared" si="670"/>
        <v>1.938353094213129E-6</v>
      </c>
      <c r="BD1811" s="119" t="str">
        <f t="shared" si="671"/>
        <v/>
      </c>
      <c r="BE1811" s="119" t="str">
        <f t="shared" si="672"/>
        <v/>
      </c>
      <c r="BF1811" s="119">
        <f t="shared" si="673"/>
        <v>0</v>
      </c>
      <c r="BG1811" s="119">
        <f t="shared" si="674"/>
        <v>1.938353094213129E-6</v>
      </c>
      <c r="BH1811" s="119" t="str">
        <f t="shared" si="675"/>
        <v/>
      </c>
      <c r="BM1811" s="134">
        <v>1782</v>
      </c>
      <c r="BN1811" s="119">
        <f t="shared" si="676"/>
        <v>15.334905165060398</v>
      </c>
      <c r="BO1811" s="140">
        <f t="shared" si="677"/>
        <v>6.1072222614797032E-4</v>
      </c>
      <c r="BP1811" s="140">
        <f t="shared" si="678"/>
        <v>0.99911999909349203</v>
      </c>
      <c r="BQ1811" s="119">
        <f t="shared" si="679"/>
        <v>6.1072222614797032E-4</v>
      </c>
      <c r="BR1811" s="119" t="str">
        <f t="shared" si="680"/>
        <v/>
      </c>
      <c r="BS1811" s="119" t="str">
        <f t="shared" si="681"/>
        <v/>
      </c>
      <c r="BT1811" s="140">
        <f t="shared" si="682"/>
        <v>0</v>
      </c>
      <c r="BU1811" s="119">
        <f t="shared" si="683"/>
        <v>6.1072222614797032E-4</v>
      </c>
      <c r="BV1811" s="119" t="str">
        <f t="shared" si="684"/>
        <v/>
      </c>
      <c r="BZ1811" s="136">
        <f t="shared" si="666"/>
        <v>11.449599999999784</v>
      </c>
      <c r="CA1811" s="119">
        <f t="shared" si="664"/>
        <v>0.12017456601080255</v>
      </c>
      <c r="CB1811" s="119">
        <f t="shared" si="665"/>
        <v>2.4622610552198221E-4</v>
      </c>
      <c r="CC1811" s="119" t="str">
        <f t="shared" si="685"/>
        <v/>
      </c>
      <c r="CD1811" s="121" t="str">
        <f t="shared" si="686"/>
        <v/>
      </c>
    </row>
    <row r="1812" spans="51:82" ht="20.100000000000001" customHeight="1" x14ac:dyDescent="0.25">
      <c r="AY1812" s="134">
        <v>1783</v>
      </c>
      <c r="AZ1812" s="119">
        <f t="shared" si="667"/>
        <v>4837.7891630482218</v>
      </c>
      <c r="BA1812" s="140">
        <f t="shared" si="668"/>
        <v>1.9142362002566593E-6</v>
      </c>
      <c r="BB1812" s="140">
        <f t="shared" si="669"/>
        <v>0.9991319006235897</v>
      </c>
      <c r="BC1812" s="119">
        <f t="shared" si="670"/>
        <v>1.9142362002566593E-6</v>
      </c>
      <c r="BD1812" s="119" t="str">
        <f t="shared" si="671"/>
        <v/>
      </c>
      <c r="BE1812" s="119" t="str">
        <f t="shared" si="672"/>
        <v/>
      </c>
      <c r="BF1812" s="119">
        <f t="shared" si="673"/>
        <v>0</v>
      </c>
      <c r="BG1812" s="119">
        <f t="shared" si="674"/>
        <v>1.9142362002566593E-6</v>
      </c>
      <c r="BH1812" s="119" t="str">
        <f t="shared" si="675"/>
        <v/>
      </c>
      <c r="BM1812" s="134">
        <v>1783</v>
      </c>
      <c r="BN1812" s="119">
        <f t="shared" si="676"/>
        <v>15.354515018212652</v>
      </c>
      <c r="BO1812" s="140">
        <f t="shared" si="677"/>
        <v>6.0312365021830878E-4</v>
      </c>
      <c r="BP1812" s="140">
        <f t="shared" si="678"/>
        <v>0.9991319006235897</v>
      </c>
      <c r="BQ1812" s="119">
        <f t="shared" si="679"/>
        <v>6.0312365021830878E-4</v>
      </c>
      <c r="BR1812" s="119" t="str">
        <f t="shared" si="680"/>
        <v/>
      </c>
      <c r="BS1812" s="119" t="str">
        <f t="shared" si="681"/>
        <v/>
      </c>
      <c r="BT1812" s="140">
        <f t="shared" si="682"/>
        <v>0</v>
      </c>
      <c r="BU1812" s="119">
        <f t="shared" si="683"/>
        <v>6.0312365021830878E-4</v>
      </c>
      <c r="BV1812" s="119" t="str">
        <f t="shared" si="684"/>
        <v/>
      </c>
      <c r="BZ1812" s="136">
        <f t="shared" si="666"/>
        <v>11.455999999999783</v>
      </c>
      <c r="CA1812" s="119">
        <f t="shared" si="664"/>
        <v>0.11992833990528057</v>
      </c>
      <c r="CB1812" s="119">
        <f t="shared" si="665"/>
        <v>2.4578247337249393E-4</v>
      </c>
      <c r="CC1812" s="119" t="str">
        <f t="shared" si="685"/>
        <v/>
      </c>
      <c r="CD1812" s="121" t="str">
        <f t="shared" si="686"/>
        <v/>
      </c>
    </row>
    <row r="1813" spans="51:82" ht="20.100000000000001" customHeight="1" x14ac:dyDescent="0.25">
      <c r="AY1813" s="134">
        <v>1784</v>
      </c>
      <c r="AZ1813" s="119">
        <f t="shared" si="667"/>
        <v>4843.9676932692282</v>
      </c>
      <c r="BA1813" s="140">
        <f t="shared" si="668"/>
        <v>1.890389121041891E-6</v>
      </c>
      <c r="BB1813" s="140">
        <f t="shared" si="669"/>
        <v>0.99914365398160376</v>
      </c>
      <c r="BC1813" s="119">
        <f t="shared" si="670"/>
        <v>1.890389121041891E-6</v>
      </c>
      <c r="BD1813" s="119" t="str">
        <f t="shared" si="671"/>
        <v/>
      </c>
      <c r="BE1813" s="119" t="str">
        <f t="shared" si="672"/>
        <v/>
      </c>
      <c r="BF1813" s="119">
        <f t="shared" si="673"/>
        <v>0</v>
      </c>
      <c r="BG1813" s="119">
        <f t="shared" si="674"/>
        <v>1.890389121041891E-6</v>
      </c>
      <c r="BH1813" s="119" t="str">
        <f t="shared" si="675"/>
        <v/>
      </c>
      <c r="BM1813" s="134">
        <v>1784</v>
      </c>
      <c r="BN1813" s="119">
        <f t="shared" si="676"/>
        <v>15.374124871364906</v>
      </c>
      <c r="BO1813" s="140">
        <f t="shared" si="677"/>
        <v>5.9561008555939735E-4</v>
      </c>
      <c r="BP1813" s="140">
        <f t="shared" si="678"/>
        <v>0.99914365398160376</v>
      </c>
      <c r="BQ1813" s="119">
        <f t="shared" si="679"/>
        <v>5.9561008555939735E-4</v>
      </c>
      <c r="BR1813" s="119" t="str">
        <f t="shared" si="680"/>
        <v/>
      </c>
      <c r="BS1813" s="119" t="str">
        <f t="shared" si="681"/>
        <v/>
      </c>
      <c r="BT1813" s="140">
        <f t="shared" si="682"/>
        <v>0</v>
      </c>
      <c r="BU1813" s="119">
        <f t="shared" si="683"/>
        <v>5.9561008555939735E-4</v>
      </c>
      <c r="BV1813" s="119" t="str">
        <f t="shared" si="684"/>
        <v/>
      </c>
      <c r="BZ1813" s="136">
        <f t="shared" si="666"/>
        <v>11.462399999999782</v>
      </c>
      <c r="CA1813" s="119">
        <f t="shared" si="664"/>
        <v>0.11968255743190807</v>
      </c>
      <c r="CB1813" s="119">
        <f t="shared" si="665"/>
        <v>2.4533944920758499E-4</v>
      </c>
      <c r="CC1813" s="119" t="str">
        <f t="shared" si="685"/>
        <v/>
      </c>
      <c r="CD1813" s="121" t="str">
        <f t="shared" si="686"/>
        <v/>
      </c>
    </row>
    <row r="1814" spans="51:82" ht="20.100000000000001" customHeight="1" x14ac:dyDescent="0.25">
      <c r="AY1814" s="134">
        <v>1785</v>
      </c>
      <c r="AZ1814" s="119">
        <f t="shared" si="667"/>
        <v>4850.1462234902347</v>
      </c>
      <c r="BA1814" s="140">
        <f t="shared" si="668"/>
        <v>1.8668092536309547E-6</v>
      </c>
      <c r="BB1814" s="140">
        <f t="shared" si="669"/>
        <v>0.99915526082654138</v>
      </c>
      <c r="BC1814" s="119">
        <f t="shared" si="670"/>
        <v>1.8668092536309547E-6</v>
      </c>
      <c r="BD1814" s="119" t="str">
        <f t="shared" si="671"/>
        <v/>
      </c>
      <c r="BE1814" s="119" t="str">
        <f t="shared" si="672"/>
        <v/>
      </c>
      <c r="BF1814" s="119">
        <f t="shared" si="673"/>
        <v>0</v>
      </c>
      <c r="BG1814" s="119">
        <f t="shared" si="674"/>
        <v>1.8668092536309547E-6</v>
      </c>
      <c r="BH1814" s="119" t="str">
        <f t="shared" si="675"/>
        <v/>
      </c>
      <c r="BM1814" s="134">
        <v>1785</v>
      </c>
      <c r="BN1814" s="119">
        <f t="shared" si="676"/>
        <v>15.393734724517152</v>
      </c>
      <c r="BO1814" s="140">
        <f t="shared" si="677"/>
        <v>5.8818071205646305E-4</v>
      </c>
      <c r="BP1814" s="140">
        <f t="shared" si="678"/>
        <v>0.99915526082654138</v>
      </c>
      <c r="BQ1814" s="119">
        <f t="shared" si="679"/>
        <v>5.8818071205646305E-4</v>
      </c>
      <c r="BR1814" s="119" t="str">
        <f t="shared" si="680"/>
        <v/>
      </c>
      <c r="BS1814" s="119" t="str">
        <f t="shared" si="681"/>
        <v/>
      </c>
      <c r="BT1814" s="140">
        <f t="shared" si="682"/>
        <v>0</v>
      </c>
      <c r="BU1814" s="119">
        <f t="shared" si="683"/>
        <v>5.8818071205646305E-4</v>
      </c>
      <c r="BV1814" s="119" t="str">
        <f t="shared" si="684"/>
        <v/>
      </c>
      <c r="BZ1814" s="136">
        <f t="shared" si="666"/>
        <v>11.468799999999781</v>
      </c>
      <c r="CA1814" s="119">
        <f t="shared" si="664"/>
        <v>0.11943721798270049</v>
      </c>
      <c r="CB1814" s="119">
        <f t="shared" si="665"/>
        <v>2.4489703283459008E-4</v>
      </c>
      <c r="CC1814" s="119" t="str">
        <f t="shared" si="685"/>
        <v/>
      </c>
      <c r="CD1814" s="121" t="str">
        <f t="shared" si="686"/>
        <v/>
      </c>
    </row>
    <row r="1815" spans="51:82" ht="20.100000000000001" customHeight="1" x14ac:dyDescent="0.25">
      <c r="AY1815" s="134">
        <v>1786</v>
      </c>
      <c r="AZ1815" s="119">
        <f t="shared" si="667"/>
        <v>4856.3247537112411</v>
      </c>
      <c r="BA1815" s="140">
        <f t="shared" si="668"/>
        <v>1.8434940147872241E-6</v>
      </c>
      <c r="BB1815" s="140">
        <f t="shared" si="669"/>
        <v>0.99916672280138841</v>
      </c>
      <c r="BC1815" s="119">
        <f t="shared" si="670"/>
        <v>1.8434940147872241E-6</v>
      </c>
      <c r="BD1815" s="119" t="str">
        <f t="shared" si="671"/>
        <v/>
      </c>
      <c r="BE1815" s="119" t="str">
        <f t="shared" si="672"/>
        <v/>
      </c>
      <c r="BF1815" s="119">
        <f t="shared" si="673"/>
        <v>0</v>
      </c>
      <c r="BG1815" s="119">
        <f t="shared" si="674"/>
        <v>1.8434940147872241E-6</v>
      </c>
      <c r="BH1815" s="119" t="str">
        <f t="shared" si="675"/>
        <v/>
      </c>
      <c r="BM1815" s="134">
        <v>1786</v>
      </c>
      <c r="BN1815" s="119">
        <f t="shared" si="676"/>
        <v>15.413344577669406</v>
      </c>
      <c r="BO1815" s="140">
        <f t="shared" si="677"/>
        <v>5.80834715802051E-4</v>
      </c>
      <c r="BP1815" s="140">
        <f t="shared" si="678"/>
        <v>0.99916672280138841</v>
      </c>
      <c r="BQ1815" s="119">
        <f t="shared" si="679"/>
        <v>5.80834715802051E-4</v>
      </c>
      <c r="BR1815" s="119" t="str">
        <f t="shared" si="680"/>
        <v/>
      </c>
      <c r="BS1815" s="119" t="str">
        <f t="shared" si="681"/>
        <v/>
      </c>
      <c r="BT1815" s="140">
        <f t="shared" si="682"/>
        <v>0</v>
      </c>
      <c r="BU1815" s="119">
        <f t="shared" si="683"/>
        <v>5.80834715802051E-4</v>
      </c>
      <c r="BV1815" s="119" t="str">
        <f t="shared" si="684"/>
        <v/>
      </c>
      <c r="BZ1815" s="136">
        <f t="shared" si="666"/>
        <v>11.475199999999781</v>
      </c>
      <c r="CA1815" s="119">
        <f t="shared" ref="CA1815:CA1878" si="687">_xlfn.CHISQ.DIST.RT(BZ1815,7)</f>
        <v>0.1191923209498659</v>
      </c>
      <c r="CB1815" s="119">
        <f t="shared" ref="CB1815:CB1878" si="688">CA1815-CA1816</f>
        <v>2.4445522405867892E-4</v>
      </c>
      <c r="CC1815" s="119" t="str">
        <f t="shared" si="685"/>
        <v/>
      </c>
      <c r="CD1815" s="121" t="str">
        <f t="shared" si="686"/>
        <v/>
      </c>
    </row>
    <row r="1816" spans="51:82" ht="20.100000000000001" customHeight="1" x14ac:dyDescent="0.25">
      <c r="AY1816" s="134">
        <v>1787</v>
      </c>
      <c r="AZ1816" s="119">
        <f t="shared" si="667"/>
        <v>4862.5032839322475</v>
      </c>
      <c r="BA1816" s="140">
        <f t="shared" si="668"/>
        <v>1.8204408408938723E-6</v>
      </c>
      <c r="BB1816" s="140">
        <f t="shared" si="669"/>
        <v>0.99917804153323064</v>
      </c>
      <c r="BC1816" s="119">
        <f t="shared" si="670"/>
        <v>1.8204408408938723E-6</v>
      </c>
      <c r="BD1816" s="119" t="str">
        <f t="shared" si="671"/>
        <v/>
      </c>
      <c r="BE1816" s="119" t="str">
        <f t="shared" si="672"/>
        <v/>
      </c>
      <c r="BF1816" s="119">
        <f t="shared" si="673"/>
        <v>0</v>
      </c>
      <c r="BG1816" s="119">
        <f t="shared" si="674"/>
        <v>1.8204408408938723E-6</v>
      </c>
      <c r="BH1816" s="119" t="str">
        <f t="shared" si="675"/>
        <v/>
      </c>
      <c r="BM1816" s="134">
        <v>1787</v>
      </c>
      <c r="BN1816" s="119">
        <f t="shared" si="676"/>
        <v>15.432954430821653</v>
      </c>
      <c r="BO1816" s="140">
        <f t="shared" si="677"/>
        <v>5.7357128907038193E-4</v>
      </c>
      <c r="BP1816" s="140">
        <f t="shared" si="678"/>
        <v>0.99917804153323064</v>
      </c>
      <c r="BQ1816" s="119">
        <f t="shared" si="679"/>
        <v>5.7357128907038193E-4</v>
      </c>
      <c r="BR1816" s="119" t="str">
        <f t="shared" si="680"/>
        <v/>
      </c>
      <c r="BS1816" s="119" t="str">
        <f t="shared" si="681"/>
        <v/>
      </c>
      <c r="BT1816" s="140">
        <f t="shared" si="682"/>
        <v>0</v>
      </c>
      <c r="BU1816" s="119">
        <f t="shared" si="683"/>
        <v>5.7357128907038193E-4</v>
      </c>
      <c r="BV1816" s="119" t="str">
        <f t="shared" si="684"/>
        <v/>
      </c>
      <c r="BZ1816" s="136">
        <f t="shared" si="666"/>
        <v>11.48159999999978</v>
      </c>
      <c r="CA1816" s="119">
        <f t="shared" si="687"/>
        <v>0.11894786572580722</v>
      </c>
      <c r="CB1816" s="119">
        <f t="shared" si="688"/>
        <v>2.4401402268235672E-4</v>
      </c>
      <c r="CC1816" s="119" t="str">
        <f t="shared" si="685"/>
        <v/>
      </c>
      <c r="CD1816" s="121" t="str">
        <f t="shared" si="686"/>
        <v/>
      </c>
    </row>
    <row r="1817" spans="51:82" ht="20.100000000000001" customHeight="1" x14ac:dyDescent="0.25">
      <c r="AY1817" s="134">
        <v>1788</v>
      </c>
      <c r="AZ1817" s="119">
        <f t="shared" si="667"/>
        <v>4868.681814153254</v>
      </c>
      <c r="BA1817" s="140">
        <f t="shared" si="668"/>
        <v>1.7976471878718799E-6</v>
      </c>
      <c r="BB1817" s="140">
        <f t="shared" si="669"/>
        <v>0.99918921863337495</v>
      </c>
      <c r="BC1817" s="119">
        <f t="shared" si="670"/>
        <v>1.7976471878718799E-6</v>
      </c>
      <c r="BD1817" s="119" t="str">
        <f t="shared" si="671"/>
        <v/>
      </c>
      <c r="BE1817" s="119" t="str">
        <f t="shared" si="672"/>
        <v/>
      </c>
      <c r="BF1817" s="119">
        <f t="shared" si="673"/>
        <v>0</v>
      </c>
      <c r="BG1817" s="119">
        <f t="shared" si="674"/>
        <v>1.7976471878718799E-6</v>
      </c>
      <c r="BH1817" s="119" t="str">
        <f t="shared" si="675"/>
        <v/>
      </c>
      <c r="BM1817" s="134">
        <v>1788</v>
      </c>
      <c r="BN1817" s="119">
        <f t="shared" si="676"/>
        <v>15.452564283973906</v>
      </c>
      <c r="BO1817" s="140">
        <f t="shared" si="677"/>
        <v>5.6638963029149428E-4</v>
      </c>
      <c r="BP1817" s="140">
        <f t="shared" si="678"/>
        <v>0.99918921863337495</v>
      </c>
      <c r="BQ1817" s="119">
        <f t="shared" si="679"/>
        <v>5.6638963029149428E-4</v>
      </c>
      <c r="BR1817" s="119" t="str">
        <f t="shared" si="680"/>
        <v/>
      </c>
      <c r="BS1817" s="119" t="str">
        <f t="shared" si="681"/>
        <v/>
      </c>
      <c r="BT1817" s="140">
        <f t="shared" si="682"/>
        <v>0</v>
      </c>
      <c r="BU1817" s="119">
        <f t="shared" si="683"/>
        <v>5.6638963029149428E-4</v>
      </c>
      <c r="BV1817" s="119" t="str">
        <f t="shared" si="684"/>
        <v/>
      </c>
      <c r="BZ1817" s="136">
        <f t="shared" ref="BZ1817:BZ1880" si="689">BZ1816+$CC$19</f>
        <v>11.487999999999779</v>
      </c>
      <c r="CA1817" s="119">
        <f t="shared" si="687"/>
        <v>0.11870385170312486</v>
      </c>
      <c r="CB1817" s="119">
        <f t="shared" si="688"/>
        <v>2.4357342850517272E-4</v>
      </c>
      <c r="CC1817" s="119" t="str">
        <f t="shared" si="685"/>
        <v/>
      </c>
      <c r="CD1817" s="121" t="str">
        <f t="shared" si="686"/>
        <v/>
      </c>
    </row>
    <row r="1818" spans="51:82" ht="20.100000000000001" customHeight="1" x14ac:dyDescent="0.25">
      <c r="AY1818" s="134">
        <v>1789</v>
      </c>
      <c r="AZ1818" s="119">
        <f t="shared" si="667"/>
        <v>4874.8603443742604</v>
      </c>
      <c r="BA1818" s="140">
        <f t="shared" si="668"/>
        <v>1.7751105310975118E-6</v>
      </c>
      <c r="BB1818" s="140">
        <f t="shared" si="669"/>
        <v>0.99920025569746962</v>
      </c>
      <c r="BC1818" s="119">
        <f t="shared" si="670"/>
        <v>1.7751105310975118E-6</v>
      </c>
      <c r="BD1818" s="119" t="str">
        <f t="shared" si="671"/>
        <v/>
      </c>
      <c r="BE1818" s="119" t="str">
        <f t="shared" si="672"/>
        <v/>
      </c>
      <c r="BF1818" s="119">
        <f t="shared" si="673"/>
        <v>0</v>
      </c>
      <c r="BG1818" s="119">
        <f t="shared" si="674"/>
        <v>1.7751105310975118E-6</v>
      </c>
      <c r="BH1818" s="119" t="str">
        <f t="shared" si="675"/>
        <v/>
      </c>
      <c r="BM1818" s="134">
        <v>1789</v>
      </c>
      <c r="BN1818" s="119">
        <f t="shared" si="676"/>
        <v>15.47217413712616</v>
      </c>
      <c r="BO1818" s="140">
        <f t="shared" si="677"/>
        <v>5.5928894402526748E-4</v>
      </c>
      <c r="BP1818" s="140">
        <f t="shared" si="678"/>
        <v>0.99920025569746962</v>
      </c>
      <c r="BQ1818" s="119">
        <f t="shared" si="679"/>
        <v>5.5928894402526748E-4</v>
      </c>
      <c r="BR1818" s="119" t="str">
        <f t="shared" si="680"/>
        <v/>
      </c>
      <c r="BS1818" s="119" t="str">
        <f t="shared" si="681"/>
        <v/>
      </c>
      <c r="BT1818" s="140">
        <f t="shared" si="682"/>
        <v>0</v>
      </c>
      <c r="BU1818" s="119">
        <f t="shared" si="683"/>
        <v>5.5928894402526748E-4</v>
      </c>
      <c r="BV1818" s="119" t="str">
        <f t="shared" si="684"/>
        <v/>
      </c>
      <c r="BZ1818" s="136">
        <f t="shared" si="689"/>
        <v>11.494399999999779</v>
      </c>
      <c r="CA1818" s="119">
        <f t="shared" si="687"/>
        <v>0.11846027827461969</v>
      </c>
      <c r="CB1818" s="119">
        <f t="shared" si="688"/>
        <v>2.431334413246361E-4</v>
      </c>
      <c r="CC1818" s="119" t="str">
        <f t="shared" si="685"/>
        <v/>
      </c>
      <c r="CD1818" s="121" t="str">
        <f t="shared" si="686"/>
        <v/>
      </c>
    </row>
    <row r="1819" spans="51:82" ht="20.100000000000001" customHeight="1" x14ac:dyDescent="0.25">
      <c r="AY1819" s="134">
        <v>1790</v>
      </c>
      <c r="AZ1819" s="119">
        <f t="shared" si="667"/>
        <v>4881.0388745952687</v>
      </c>
      <c r="BA1819" s="140">
        <f t="shared" si="668"/>
        <v>1.7528283653192641E-6</v>
      </c>
      <c r="BB1819" s="140">
        <f t="shared" si="669"/>
        <v>0.99921115430562446</v>
      </c>
      <c r="BC1819" s="119">
        <f t="shared" si="670"/>
        <v>1.7528283653192641E-6</v>
      </c>
      <c r="BD1819" s="119" t="str">
        <f t="shared" si="671"/>
        <v/>
      </c>
      <c r="BE1819" s="119" t="str">
        <f t="shared" si="672"/>
        <v/>
      </c>
      <c r="BF1819" s="119">
        <f t="shared" si="673"/>
        <v>0</v>
      </c>
      <c r="BG1819" s="119">
        <f t="shared" si="674"/>
        <v>1.7528283653192641E-6</v>
      </c>
      <c r="BH1819" s="119" t="str">
        <f t="shared" si="675"/>
        <v/>
      </c>
      <c r="BM1819" s="134">
        <v>1790</v>
      </c>
      <c r="BN1819" s="119">
        <f t="shared" si="676"/>
        <v>15.491783990278407</v>
      </c>
      <c r="BO1819" s="140">
        <f t="shared" si="677"/>
        <v>5.5226844093524293E-4</v>
      </c>
      <c r="BP1819" s="140">
        <f t="shared" si="678"/>
        <v>0.99921115430562446</v>
      </c>
      <c r="BQ1819" s="119">
        <f t="shared" si="679"/>
        <v>5.5226844093524293E-4</v>
      </c>
      <c r="BR1819" s="119" t="str">
        <f t="shared" si="680"/>
        <v/>
      </c>
      <c r="BS1819" s="119" t="str">
        <f t="shared" si="681"/>
        <v/>
      </c>
      <c r="BT1819" s="140">
        <f t="shared" si="682"/>
        <v>0</v>
      </c>
      <c r="BU1819" s="119">
        <f t="shared" si="683"/>
        <v>5.5226844093524293E-4</v>
      </c>
      <c r="BV1819" s="119" t="str">
        <f t="shared" si="684"/>
        <v/>
      </c>
      <c r="BZ1819" s="136">
        <f t="shared" si="689"/>
        <v>11.500799999999778</v>
      </c>
      <c r="CA1819" s="119">
        <f t="shared" si="687"/>
        <v>0.11821714483329505</v>
      </c>
      <c r="CB1819" s="119">
        <f t="shared" si="688"/>
        <v>2.4269406093574419E-4</v>
      </c>
      <c r="CC1819" s="119" t="str">
        <f t="shared" si="685"/>
        <v/>
      </c>
      <c r="CD1819" s="121" t="str">
        <f t="shared" si="686"/>
        <v/>
      </c>
    </row>
    <row r="1820" spans="51:82" ht="20.100000000000001" customHeight="1" x14ac:dyDescent="0.25">
      <c r="AY1820" s="134">
        <v>1791</v>
      </c>
      <c r="AZ1820" s="119">
        <f t="shared" si="667"/>
        <v>4887.2174048162751</v>
      </c>
      <c r="BA1820" s="140">
        <f t="shared" si="668"/>
        <v>1.7307982045743727E-6</v>
      </c>
      <c r="BB1820" s="140">
        <f t="shared" si="669"/>
        <v>0.99922191602252997</v>
      </c>
      <c r="BC1820" s="119">
        <f t="shared" si="670"/>
        <v>1.7307982045743727E-6</v>
      </c>
      <c r="BD1820" s="119" t="str">
        <f t="shared" si="671"/>
        <v/>
      </c>
      <c r="BE1820" s="119" t="str">
        <f t="shared" si="672"/>
        <v/>
      </c>
      <c r="BF1820" s="119">
        <f t="shared" si="673"/>
        <v>0</v>
      </c>
      <c r="BG1820" s="119">
        <f t="shared" si="674"/>
        <v>1.7307982045743727E-6</v>
      </c>
      <c r="BH1820" s="119" t="str">
        <f t="shared" si="675"/>
        <v/>
      </c>
      <c r="BM1820" s="134">
        <v>1791</v>
      </c>
      <c r="BN1820" s="119">
        <f t="shared" si="676"/>
        <v>15.51139384343066</v>
      </c>
      <c r="BO1820" s="140">
        <f t="shared" si="677"/>
        <v>5.4532733776230301E-4</v>
      </c>
      <c r="BP1820" s="140">
        <f t="shared" si="678"/>
        <v>0.99922191602252997</v>
      </c>
      <c r="BQ1820" s="119">
        <f t="shared" si="679"/>
        <v>5.4532733776230301E-4</v>
      </c>
      <c r="BR1820" s="119" t="str">
        <f t="shared" si="680"/>
        <v/>
      </c>
      <c r="BS1820" s="119" t="str">
        <f t="shared" si="681"/>
        <v/>
      </c>
      <c r="BT1820" s="140">
        <f t="shared" si="682"/>
        <v>0</v>
      </c>
      <c r="BU1820" s="119">
        <f t="shared" si="683"/>
        <v>5.4532733776230301E-4</v>
      </c>
      <c r="BV1820" s="119" t="str">
        <f t="shared" si="684"/>
        <v/>
      </c>
      <c r="BZ1820" s="136">
        <f t="shared" si="689"/>
        <v>11.507199999999777</v>
      </c>
      <c r="CA1820" s="119">
        <f t="shared" si="687"/>
        <v>0.11797445077235931</v>
      </c>
      <c r="CB1820" s="119">
        <f t="shared" si="688"/>
        <v>2.4225528713027467E-4</v>
      </c>
      <c r="CC1820" s="119" t="str">
        <f t="shared" si="685"/>
        <v/>
      </c>
      <c r="CD1820" s="121" t="str">
        <f t="shared" si="686"/>
        <v/>
      </c>
    </row>
    <row r="1821" spans="51:82" ht="20.100000000000001" customHeight="1" x14ac:dyDescent="0.25">
      <c r="AY1821" s="134">
        <v>1792</v>
      </c>
      <c r="AZ1821" s="119">
        <f t="shared" ref="AZ1821:AZ1884" si="690">$AZ$23+(AY1821*$AZ$26)</f>
        <v>4893.3959350372816</v>
      </c>
      <c r="BA1821" s="140">
        <f t="shared" ref="BA1821:BA1884" si="691">_xlfn.NORM.DIST($AZ1821,$AZ$20,$AZ$21,0)</f>
        <v>1.7090175821047279E-6</v>
      </c>
      <c r="BB1821" s="140">
        <f t="shared" ref="BB1821:BB1884" si="692">_xlfn.NORM.DIST($AZ1821,$AZ$20,$AZ$21,1)</f>
        <v>0.99923254239757653</v>
      </c>
      <c r="BC1821" s="119">
        <f t="shared" ref="BC1821:BC1884" si="693">IF(OR(BB1821&lt;$BD$25,BB1821&gt;$BD$26),BA1821,"")</f>
        <v>1.7090175821047279E-6</v>
      </c>
      <c r="BD1821" s="119" t="str">
        <f t="shared" ref="BD1821:BD1884" si="694">IF(AND(BB1821&gt;$BD$25,BB1821&lt;$BD$26),BA1821,"")</f>
        <v/>
      </c>
      <c r="BE1821" s="119" t="str">
        <f t="shared" ref="BE1821:BE1884" si="695">IF(BA1821=MAX($BA$29:$BA$2029),BA1821,"")</f>
        <v/>
      </c>
      <c r="BF1821" s="119">
        <f t="shared" ref="BF1821:BF1884" si="696">_xlfn.NORM.DIST(AZ1821,$BD$21,$BD$22,0)</f>
        <v>0</v>
      </c>
      <c r="BG1821" s="119">
        <f t="shared" ref="BG1821:BG1884" si="697">IF(BF1821=MAX($BF$29:$BF$2029),BA1821,"")</f>
        <v>1.7090175821047279E-6</v>
      </c>
      <c r="BH1821" s="119" t="str">
        <f t="shared" ref="BH1821:BH1884" si="698">IF(BG1821=MIN($BG$29:$BG$2029),BG1821,"")</f>
        <v/>
      </c>
      <c r="BM1821" s="134">
        <v>1792</v>
      </c>
      <c r="BN1821" s="119">
        <f t="shared" ref="BN1821:BN1884" si="699">$BN$23+(BM1821*$BN$26)</f>
        <v>15.531003696582914</v>
      </c>
      <c r="BO1821" s="140">
        <f t="shared" ref="BO1821:BO1884" si="700">_xlfn.NORM.DIST(BN1821,BN$20,BN$21,0)</f>
        <v>5.3846485729821061E-4</v>
      </c>
      <c r="BP1821" s="140">
        <f t="shared" ref="BP1821:BP1884" si="701">_xlfn.NORM.DIST(BN1821,BN$20,BN$21,1)</f>
        <v>0.99923254239757653</v>
      </c>
      <c r="BQ1821" s="119">
        <f t="shared" ref="BQ1821:BQ1884" si="702">IF(OR(BP1821&lt;$BR$25,BP1821&gt;$BR$26),BO1821,"")</f>
        <v>5.3846485729821061E-4</v>
      </c>
      <c r="BR1821" s="119" t="str">
        <f t="shared" ref="BR1821:BR1884" si="703">IF(AND(BP1821&gt;$BR$25,BP1821&lt;$BR$26),BO1821,"")</f>
        <v/>
      </c>
      <c r="BS1821" s="119" t="str">
        <f t="shared" ref="BS1821:BS1884" si="704">IF(BO1821=MAX($BO$29:$BO$2029),BO1821,"")</f>
        <v/>
      </c>
      <c r="BT1821" s="140">
        <f t="shared" ref="BT1821:BT1884" si="705">_xlfn.NORM.DIST(BN1821,$BR$21,$BR$22,0)</f>
        <v>0</v>
      </c>
      <c r="BU1821" s="119">
        <f t="shared" ref="BU1821:BU1884" si="706">IF(BT1821=MAX($BT$29:$BT$2029),BO1821,"")</f>
        <v>5.3846485729821061E-4</v>
      </c>
      <c r="BV1821" s="119" t="str">
        <f t="shared" ref="BV1821:BV1884" si="707">IF(BU1821=MIN($BU$29:$BU$2029),BU1821,"")</f>
        <v/>
      </c>
      <c r="BZ1821" s="136">
        <f t="shared" si="689"/>
        <v>11.513599999999776</v>
      </c>
      <c r="CA1821" s="119">
        <f t="shared" si="687"/>
        <v>0.11773219548522904</v>
      </c>
      <c r="CB1821" s="119">
        <f t="shared" si="688"/>
        <v>2.4181711969829822E-4</v>
      </c>
      <c r="CC1821" s="119" t="str">
        <f t="shared" si="685"/>
        <v/>
      </c>
      <c r="CD1821" s="121" t="str">
        <f t="shared" si="686"/>
        <v/>
      </c>
    </row>
    <row r="1822" spans="51:82" ht="20.100000000000001" customHeight="1" x14ac:dyDescent="0.25">
      <c r="AY1822" s="134">
        <v>1793</v>
      </c>
      <c r="AZ1822" s="119">
        <f t="shared" si="690"/>
        <v>4899.574465258288</v>
      </c>
      <c r="BA1822" s="140">
        <f t="shared" si="691"/>
        <v>1.6874840502724271E-6</v>
      </c>
      <c r="BB1822" s="140">
        <f t="shared" si="692"/>
        <v>0.9992430349649728</v>
      </c>
      <c r="BC1822" s="119">
        <f t="shared" si="693"/>
        <v>1.6874840502724271E-6</v>
      </c>
      <c r="BD1822" s="119" t="str">
        <f t="shared" si="694"/>
        <v/>
      </c>
      <c r="BE1822" s="119" t="str">
        <f t="shared" si="695"/>
        <v/>
      </c>
      <c r="BF1822" s="119">
        <f t="shared" si="696"/>
        <v>0</v>
      </c>
      <c r="BG1822" s="119">
        <f t="shared" si="697"/>
        <v>1.6874840502724271E-6</v>
      </c>
      <c r="BH1822" s="119" t="str">
        <f t="shared" si="698"/>
        <v/>
      </c>
      <c r="BM1822" s="134">
        <v>1793</v>
      </c>
      <c r="BN1822" s="119">
        <f t="shared" si="699"/>
        <v>15.550613549735161</v>
      </c>
      <c r="BO1822" s="140">
        <f t="shared" si="700"/>
        <v>5.3168022835897851E-4</v>
      </c>
      <c r="BP1822" s="140">
        <f t="shared" si="701"/>
        <v>0.9992430349649728</v>
      </c>
      <c r="BQ1822" s="119">
        <f t="shared" si="702"/>
        <v>5.3168022835897851E-4</v>
      </c>
      <c r="BR1822" s="119" t="str">
        <f t="shared" si="703"/>
        <v/>
      </c>
      <c r="BS1822" s="119" t="str">
        <f t="shared" si="704"/>
        <v/>
      </c>
      <c r="BT1822" s="140">
        <f t="shared" si="705"/>
        <v>0</v>
      </c>
      <c r="BU1822" s="119">
        <f t="shared" si="706"/>
        <v>5.3168022835897851E-4</v>
      </c>
      <c r="BV1822" s="119" t="str">
        <f t="shared" si="707"/>
        <v/>
      </c>
      <c r="BZ1822" s="136">
        <f t="shared" si="689"/>
        <v>11.519999999999776</v>
      </c>
      <c r="CA1822" s="119">
        <f t="shared" si="687"/>
        <v>0.11749037836553074</v>
      </c>
      <c r="CB1822" s="119">
        <f t="shared" si="688"/>
        <v>2.4137955842695735E-4</v>
      </c>
      <c r="CC1822" s="119" t="str">
        <f t="shared" si="685"/>
        <v/>
      </c>
      <c r="CD1822" s="121" t="str">
        <f t="shared" si="686"/>
        <v/>
      </c>
    </row>
    <row r="1823" spans="51:82" ht="20.100000000000001" customHeight="1" x14ac:dyDescent="0.25">
      <c r="AY1823" s="134">
        <v>1794</v>
      </c>
      <c r="AZ1823" s="119">
        <f t="shared" si="690"/>
        <v>4905.7529954792944</v>
      </c>
      <c r="BA1823" s="140">
        <f t="shared" si="691"/>
        <v>1.6661951804748116E-6</v>
      </c>
      <c r="BB1823" s="140">
        <f t="shared" si="692"/>
        <v>0.99925339524386336</v>
      </c>
      <c r="BC1823" s="119">
        <f t="shared" si="693"/>
        <v>1.6661951804748116E-6</v>
      </c>
      <c r="BD1823" s="119" t="str">
        <f t="shared" si="694"/>
        <v/>
      </c>
      <c r="BE1823" s="119" t="str">
        <f t="shared" si="695"/>
        <v/>
      </c>
      <c r="BF1823" s="119">
        <f t="shared" si="696"/>
        <v>0</v>
      </c>
      <c r="BG1823" s="119">
        <f t="shared" si="697"/>
        <v>1.6661951804748116E-6</v>
      </c>
      <c r="BH1823" s="119" t="str">
        <f t="shared" si="698"/>
        <v/>
      </c>
      <c r="BM1823" s="134">
        <v>1794</v>
      </c>
      <c r="BN1823" s="119">
        <f t="shared" si="699"/>
        <v>15.570223402887414</v>
      </c>
      <c r="BO1823" s="140">
        <f t="shared" si="700"/>
        <v>5.2497268575810141E-4</v>
      </c>
      <c r="BP1823" s="140">
        <f t="shared" si="701"/>
        <v>0.99925339524386336</v>
      </c>
      <c r="BQ1823" s="119">
        <f t="shared" si="702"/>
        <v>5.2497268575810141E-4</v>
      </c>
      <c r="BR1823" s="119" t="str">
        <f t="shared" si="703"/>
        <v/>
      </c>
      <c r="BS1823" s="119" t="str">
        <f t="shared" si="704"/>
        <v/>
      </c>
      <c r="BT1823" s="140">
        <f t="shared" si="705"/>
        <v>0</v>
      </c>
      <c r="BU1823" s="119">
        <f t="shared" si="706"/>
        <v>5.2497268575810141E-4</v>
      </c>
      <c r="BV1823" s="119" t="str">
        <f t="shared" si="707"/>
        <v/>
      </c>
      <c r="BZ1823" s="136">
        <f t="shared" si="689"/>
        <v>11.526399999999775</v>
      </c>
      <c r="CA1823" s="119">
        <f t="shared" si="687"/>
        <v>0.11724899880710378</v>
      </c>
      <c r="CB1823" s="119">
        <f t="shared" si="688"/>
        <v>2.4094260310113247E-4</v>
      </c>
      <c r="CC1823" s="119" t="str">
        <f t="shared" si="685"/>
        <v/>
      </c>
      <c r="CD1823" s="121" t="str">
        <f t="shared" si="686"/>
        <v/>
      </c>
    </row>
    <row r="1824" spans="51:82" ht="20.100000000000001" customHeight="1" x14ac:dyDescent="0.25">
      <c r="AY1824" s="134">
        <v>1795</v>
      </c>
      <c r="AZ1824" s="119">
        <f t="shared" si="690"/>
        <v>4911.9315257003009</v>
      </c>
      <c r="BA1824" s="140">
        <f t="shared" si="691"/>
        <v>1.6451485630590613E-6</v>
      </c>
      <c r="BB1824" s="140">
        <f t="shared" si="692"/>
        <v>0.9992636247384461</v>
      </c>
      <c r="BC1824" s="119">
        <f t="shared" si="693"/>
        <v>1.6451485630590613E-6</v>
      </c>
      <c r="BD1824" s="119" t="str">
        <f t="shared" si="694"/>
        <v/>
      </c>
      <c r="BE1824" s="119" t="str">
        <f t="shared" si="695"/>
        <v/>
      </c>
      <c r="BF1824" s="119">
        <f t="shared" si="696"/>
        <v>0</v>
      </c>
      <c r="BG1824" s="119">
        <f t="shared" si="697"/>
        <v>1.6451485630590613E-6</v>
      </c>
      <c r="BH1824" s="119" t="str">
        <f t="shared" si="698"/>
        <v/>
      </c>
      <c r="BM1824" s="134">
        <v>1795</v>
      </c>
      <c r="BN1824" s="119">
        <f t="shared" si="699"/>
        <v>15.589833256039668</v>
      </c>
      <c r="BO1824" s="140">
        <f t="shared" si="700"/>
        <v>5.183414702796586E-4</v>
      </c>
      <c r="BP1824" s="140">
        <f t="shared" si="701"/>
        <v>0.9992636247384461</v>
      </c>
      <c r="BQ1824" s="119">
        <f t="shared" si="702"/>
        <v>5.183414702796586E-4</v>
      </c>
      <c r="BR1824" s="119" t="str">
        <f t="shared" si="703"/>
        <v/>
      </c>
      <c r="BS1824" s="119" t="str">
        <f t="shared" si="704"/>
        <v/>
      </c>
      <c r="BT1824" s="140">
        <f t="shared" si="705"/>
        <v>0</v>
      </c>
      <c r="BU1824" s="119">
        <f t="shared" si="706"/>
        <v>5.183414702796586E-4</v>
      </c>
      <c r="BV1824" s="119" t="str">
        <f t="shared" si="707"/>
        <v/>
      </c>
      <c r="BZ1824" s="136">
        <f t="shared" si="689"/>
        <v>11.532799999999774</v>
      </c>
      <c r="CA1824" s="119">
        <f t="shared" si="687"/>
        <v>0.11700805620400265</v>
      </c>
      <c r="CB1824" s="119">
        <f t="shared" si="688"/>
        <v>2.4050625350302557E-4</v>
      </c>
      <c r="CC1824" s="119" t="str">
        <f t="shared" si="685"/>
        <v/>
      </c>
      <c r="CD1824" s="121" t="str">
        <f t="shared" si="686"/>
        <v/>
      </c>
    </row>
    <row r="1825" spans="51:82" ht="20.100000000000001" customHeight="1" x14ac:dyDescent="0.25">
      <c r="AY1825" s="134">
        <v>1796</v>
      </c>
      <c r="AZ1825" s="119">
        <f t="shared" si="690"/>
        <v>4918.1100559213073</v>
      </c>
      <c r="BA1825" s="140">
        <f t="shared" si="691"/>
        <v>1.6243418072363859E-6</v>
      </c>
      <c r="BB1825" s="140">
        <f t="shared" si="692"/>
        <v>0.99927372493808919</v>
      </c>
      <c r="BC1825" s="119">
        <f t="shared" si="693"/>
        <v>1.6243418072363859E-6</v>
      </c>
      <c r="BD1825" s="119" t="str">
        <f t="shared" si="694"/>
        <v/>
      </c>
      <c r="BE1825" s="119" t="str">
        <f t="shared" si="695"/>
        <v/>
      </c>
      <c r="BF1825" s="119">
        <f t="shared" si="696"/>
        <v>0</v>
      </c>
      <c r="BG1825" s="119">
        <f t="shared" si="697"/>
        <v>1.6243418072363859E-6</v>
      </c>
      <c r="BH1825" s="119" t="str">
        <f t="shared" si="698"/>
        <v/>
      </c>
      <c r="BM1825" s="134">
        <v>1796</v>
      </c>
      <c r="BN1825" s="119">
        <f t="shared" si="699"/>
        <v>15.609443109191915</v>
      </c>
      <c r="BO1825" s="140">
        <f t="shared" si="700"/>
        <v>5.1178582865127049E-4</v>
      </c>
      <c r="BP1825" s="140">
        <f t="shared" si="701"/>
        <v>0.99927372493808919</v>
      </c>
      <c r="BQ1825" s="119">
        <f t="shared" si="702"/>
        <v>5.1178582865127049E-4</v>
      </c>
      <c r="BR1825" s="119" t="str">
        <f t="shared" si="703"/>
        <v/>
      </c>
      <c r="BS1825" s="119" t="str">
        <f t="shared" si="704"/>
        <v/>
      </c>
      <c r="BT1825" s="140">
        <f t="shared" si="705"/>
        <v>0</v>
      </c>
      <c r="BU1825" s="119">
        <f t="shared" si="706"/>
        <v>5.1178582865127049E-4</v>
      </c>
      <c r="BV1825" s="119" t="str">
        <f t="shared" si="707"/>
        <v/>
      </c>
      <c r="BZ1825" s="136">
        <f t="shared" si="689"/>
        <v>11.539199999999774</v>
      </c>
      <c r="CA1825" s="119">
        <f t="shared" si="687"/>
        <v>0.11676754995049962</v>
      </c>
      <c r="CB1825" s="119">
        <f t="shared" si="688"/>
        <v>2.4007050941209085E-4</v>
      </c>
      <c r="CC1825" s="119" t="str">
        <f t="shared" si="685"/>
        <v/>
      </c>
      <c r="CD1825" s="121" t="str">
        <f t="shared" si="686"/>
        <v/>
      </c>
    </row>
    <row r="1826" spans="51:82" ht="20.100000000000001" customHeight="1" x14ac:dyDescent="0.25">
      <c r="AY1826" s="134">
        <v>1797</v>
      </c>
      <c r="AZ1826" s="119">
        <f t="shared" si="690"/>
        <v>4924.2885861423156</v>
      </c>
      <c r="BA1826" s="140">
        <f t="shared" si="691"/>
        <v>1.6037725409957742E-6</v>
      </c>
      <c r="BB1826" s="140">
        <f t="shared" si="692"/>
        <v>0.99928369731744748</v>
      </c>
      <c r="BC1826" s="119">
        <f t="shared" si="693"/>
        <v>1.6037725409957742E-6</v>
      </c>
      <c r="BD1826" s="119" t="str">
        <f t="shared" si="694"/>
        <v/>
      </c>
      <c r="BE1826" s="119" t="str">
        <f t="shared" si="695"/>
        <v/>
      </c>
      <c r="BF1826" s="119">
        <f t="shared" si="696"/>
        <v>0</v>
      </c>
      <c r="BG1826" s="119">
        <f t="shared" si="697"/>
        <v>1.6037725409957742E-6</v>
      </c>
      <c r="BH1826" s="119" t="str">
        <f t="shared" si="698"/>
        <v/>
      </c>
      <c r="BM1826" s="134">
        <v>1797</v>
      </c>
      <c r="BN1826" s="119">
        <f t="shared" si="699"/>
        <v>15.629052962344169</v>
      </c>
      <c r="BO1826" s="140">
        <f t="shared" si="700"/>
        <v>5.0530501351691822E-4</v>
      </c>
      <c r="BP1826" s="140">
        <f t="shared" si="701"/>
        <v>0.99928369731744748</v>
      </c>
      <c r="BQ1826" s="119">
        <f t="shared" si="702"/>
        <v>5.0530501351691822E-4</v>
      </c>
      <c r="BR1826" s="119" t="str">
        <f t="shared" si="703"/>
        <v/>
      </c>
      <c r="BS1826" s="119" t="str">
        <f t="shared" si="704"/>
        <v/>
      </c>
      <c r="BT1826" s="140">
        <f t="shared" si="705"/>
        <v>0</v>
      </c>
      <c r="BU1826" s="119">
        <f t="shared" si="706"/>
        <v>5.0530501351691822E-4</v>
      </c>
      <c r="BV1826" s="119" t="str">
        <f t="shared" si="707"/>
        <v/>
      </c>
      <c r="BZ1826" s="136">
        <f t="shared" si="689"/>
        <v>11.545599999999773</v>
      </c>
      <c r="CA1826" s="119">
        <f t="shared" si="687"/>
        <v>0.11652747944108753</v>
      </c>
      <c r="CB1826" s="119">
        <f t="shared" si="688"/>
        <v>2.3963537060639473E-4</v>
      </c>
      <c r="CC1826" s="119" t="str">
        <f t="shared" si="685"/>
        <v/>
      </c>
      <c r="CD1826" s="121" t="str">
        <f t="shared" si="686"/>
        <v/>
      </c>
    </row>
    <row r="1827" spans="51:82" ht="20.100000000000001" customHeight="1" x14ac:dyDescent="0.25">
      <c r="AY1827" s="134">
        <v>1798</v>
      </c>
      <c r="AZ1827" s="119">
        <f t="shared" si="690"/>
        <v>4930.467116363322</v>
      </c>
      <c r="BA1827" s="140">
        <f t="shared" si="691"/>
        <v>1.5834384110173683E-6</v>
      </c>
      <c r="BB1827" s="140">
        <f t="shared" si="692"/>
        <v>0.99929354333657783</v>
      </c>
      <c r="BC1827" s="119">
        <f t="shared" si="693"/>
        <v>1.5834384110173683E-6</v>
      </c>
      <c r="BD1827" s="119" t="str">
        <f t="shared" si="694"/>
        <v/>
      </c>
      <c r="BE1827" s="119" t="str">
        <f t="shared" si="695"/>
        <v/>
      </c>
      <c r="BF1827" s="119">
        <f t="shared" si="696"/>
        <v>0</v>
      </c>
      <c r="BG1827" s="119">
        <f t="shared" si="697"/>
        <v>1.5834384110173683E-6</v>
      </c>
      <c r="BH1827" s="119" t="str">
        <f t="shared" si="698"/>
        <v/>
      </c>
      <c r="BM1827" s="134">
        <v>1798</v>
      </c>
      <c r="BN1827" s="119">
        <f t="shared" si="699"/>
        <v>15.648662815496415</v>
      </c>
      <c r="BO1827" s="140">
        <f t="shared" si="700"/>
        <v>4.9889828340966033E-4</v>
      </c>
      <c r="BP1827" s="140">
        <f t="shared" si="701"/>
        <v>0.99929354333657783</v>
      </c>
      <c r="BQ1827" s="119">
        <f t="shared" si="702"/>
        <v>4.9889828340966033E-4</v>
      </c>
      <c r="BR1827" s="119" t="str">
        <f t="shared" si="703"/>
        <v/>
      </c>
      <c r="BS1827" s="119" t="str">
        <f t="shared" si="704"/>
        <v/>
      </c>
      <c r="BT1827" s="140">
        <f t="shared" si="705"/>
        <v>0</v>
      </c>
      <c r="BU1827" s="119">
        <f t="shared" si="706"/>
        <v>4.9889828340966033E-4</v>
      </c>
      <c r="BV1827" s="119" t="str">
        <f t="shared" si="707"/>
        <v/>
      </c>
      <c r="BZ1827" s="136">
        <f t="shared" si="689"/>
        <v>11.551999999999772</v>
      </c>
      <c r="CA1827" s="119">
        <f t="shared" si="687"/>
        <v>0.11628784407048114</v>
      </c>
      <c r="CB1827" s="119">
        <f t="shared" si="688"/>
        <v>2.3920083686024274E-4</v>
      </c>
      <c r="CC1827" s="119" t="str">
        <f t="shared" si="685"/>
        <v/>
      </c>
      <c r="CD1827" s="121" t="str">
        <f t="shared" si="686"/>
        <v/>
      </c>
    </row>
    <row r="1828" spans="51:82" ht="20.100000000000001" customHeight="1" x14ac:dyDescent="0.25">
      <c r="AY1828" s="134">
        <v>1799</v>
      </c>
      <c r="AZ1828" s="119">
        <f t="shared" si="690"/>
        <v>4936.6456465843285</v>
      </c>
      <c r="BA1828" s="140">
        <f t="shared" si="691"/>
        <v>1.5633370825854063E-6</v>
      </c>
      <c r="BB1828" s="140">
        <f t="shared" si="692"/>
        <v>0.99930326444105444</v>
      </c>
      <c r="BC1828" s="119">
        <f t="shared" si="693"/>
        <v>1.5633370825854063E-6</v>
      </c>
      <c r="BD1828" s="119" t="str">
        <f t="shared" si="694"/>
        <v/>
      </c>
      <c r="BE1828" s="119" t="str">
        <f t="shared" si="695"/>
        <v/>
      </c>
      <c r="BF1828" s="119">
        <f t="shared" si="696"/>
        <v>0</v>
      </c>
      <c r="BG1828" s="119">
        <f t="shared" si="697"/>
        <v>1.5633370825854063E-6</v>
      </c>
      <c r="BH1828" s="119" t="str">
        <f t="shared" si="698"/>
        <v/>
      </c>
      <c r="BM1828" s="134">
        <v>1799</v>
      </c>
      <c r="BN1828" s="119">
        <f t="shared" si="699"/>
        <v>15.668272668648669</v>
      </c>
      <c r="BO1828" s="140">
        <f t="shared" si="700"/>
        <v>4.9256490272419468E-4</v>
      </c>
      <c r="BP1828" s="140">
        <f t="shared" si="701"/>
        <v>0.99930326444105444</v>
      </c>
      <c r="BQ1828" s="119">
        <f t="shared" si="702"/>
        <v>4.9256490272419468E-4</v>
      </c>
      <c r="BR1828" s="119" t="str">
        <f t="shared" si="703"/>
        <v/>
      </c>
      <c r="BS1828" s="119" t="str">
        <f t="shared" si="704"/>
        <v/>
      </c>
      <c r="BT1828" s="140">
        <f t="shared" si="705"/>
        <v>0</v>
      </c>
      <c r="BU1828" s="119">
        <f t="shared" si="706"/>
        <v>4.9256490272419468E-4</v>
      </c>
      <c r="BV1828" s="119" t="str">
        <f t="shared" si="707"/>
        <v/>
      </c>
      <c r="BZ1828" s="136">
        <f t="shared" si="689"/>
        <v>11.558399999999772</v>
      </c>
      <c r="CA1828" s="119">
        <f t="shared" si="687"/>
        <v>0.11604864323362089</v>
      </c>
      <c r="CB1828" s="119">
        <f t="shared" si="688"/>
        <v>2.3876690794630284E-4</v>
      </c>
      <c r="CC1828" s="119" t="str">
        <f t="shared" si="685"/>
        <v/>
      </c>
      <c r="CD1828" s="121" t="str">
        <f t="shared" si="686"/>
        <v/>
      </c>
    </row>
    <row r="1829" spans="51:82" ht="20.100000000000001" customHeight="1" x14ac:dyDescent="0.25">
      <c r="AY1829" s="134">
        <v>1800</v>
      </c>
      <c r="AZ1829" s="119">
        <f t="shared" si="690"/>
        <v>4942.8241768053349</v>
      </c>
      <c r="BA1829" s="140">
        <f t="shared" si="691"/>
        <v>1.5434662395008247E-6</v>
      </c>
      <c r="BB1829" s="140">
        <f t="shared" si="692"/>
        <v>0.99931286206208414</v>
      </c>
      <c r="BC1829" s="119">
        <f t="shared" si="693"/>
        <v>1.5434662395008247E-6</v>
      </c>
      <c r="BD1829" s="119" t="str">
        <f t="shared" si="694"/>
        <v/>
      </c>
      <c r="BE1829" s="119" t="str">
        <f t="shared" si="695"/>
        <v/>
      </c>
      <c r="BF1829" s="119">
        <f t="shared" si="696"/>
        <v>0</v>
      </c>
      <c r="BG1829" s="119">
        <f t="shared" si="697"/>
        <v>1.5434662395008247E-6</v>
      </c>
      <c r="BH1829" s="119" t="str">
        <f t="shared" si="698"/>
        <v/>
      </c>
      <c r="BM1829" s="134">
        <v>1800</v>
      </c>
      <c r="BN1829" s="119">
        <f t="shared" si="699"/>
        <v>15.687882521800923</v>
      </c>
      <c r="BO1829" s="140">
        <f t="shared" si="700"/>
        <v>4.8630414168933199E-4</v>
      </c>
      <c r="BP1829" s="140">
        <f t="shared" si="701"/>
        <v>0.99931286206208414</v>
      </c>
      <c r="BQ1829" s="119">
        <f t="shared" si="702"/>
        <v>4.8630414168933199E-4</v>
      </c>
      <c r="BR1829" s="119" t="str">
        <f t="shared" si="703"/>
        <v/>
      </c>
      <c r="BS1829" s="119" t="str">
        <f t="shared" si="704"/>
        <v/>
      </c>
      <c r="BT1829" s="140">
        <f t="shared" si="705"/>
        <v>0</v>
      </c>
      <c r="BU1829" s="119">
        <f t="shared" si="706"/>
        <v>4.8630414168933199E-4</v>
      </c>
      <c r="BV1829" s="119" t="str">
        <f t="shared" si="707"/>
        <v/>
      </c>
      <c r="BZ1829" s="136">
        <f t="shared" si="689"/>
        <v>11.564799999999771</v>
      </c>
      <c r="CA1829" s="119">
        <f t="shared" si="687"/>
        <v>0.11580987632567459</v>
      </c>
      <c r="CB1829" s="119">
        <f t="shared" si="688"/>
        <v>2.3833358363470336E-4</v>
      </c>
      <c r="CC1829" s="119" t="str">
        <f t="shared" si="685"/>
        <v/>
      </c>
      <c r="CD1829" s="121" t="str">
        <f t="shared" si="686"/>
        <v/>
      </c>
    </row>
    <row r="1830" spans="51:82" ht="20.100000000000001" customHeight="1" x14ac:dyDescent="0.25">
      <c r="AY1830" s="134">
        <v>1801</v>
      </c>
      <c r="AZ1830" s="119">
        <f t="shared" si="690"/>
        <v>4949.0027070263413</v>
      </c>
      <c r="BA1830" s="140">
        <f t="shared" si="691"/>
        <v>1.523823583993496E-6</v>
      </c>
      <c r="BB1830" s="140">
        <f t="shared" si="692"/>
        <v>0.99932233761661959</v>
      </c>
      <c r="BC1830" s="119">
        <f t="shared" si="693"/>
        <v>1.523823583993496E-6</v>
      </c>
      <c r="BD1830" s="119" t="str">
        <f t="shared" si="694"/>
        <v/>
      </c>
      <c r="BE1830" s="119" t="str">
        <f t="shared" si="695"/>
        <v/>
      </c>
      <c r="BF1830" s="119">
        <f t="shared" si="696"/>
        <v>0</v>
      </c>
      <c r="BG1830" s="119">
        <f t="shared" si="697"/>
        <v>1.523823583993496E-6</v>
      </c>
      <c r="BH1830" s="119" t="str">
        <f t="shared" si="698"/>
        <v/>
      </c>
      <c r="BM1830" s="134">
        <v>1801</v>
      </c>
      <c r="BN1830" s="119">
        <f t="shared" si="699"/>
        <v>15.707492374953169</v>
      </c>
      <c r="BO1830" s="140">
        <f t="shared" si="700"/>
        <v>4.8011527634033883E-4</v>
      </c>
      <c r="BP1830" s="140">
        <f t="shared" si="701"/>
        <v>0.99932233761661959</v>
      </c>
      <c r="BQ1830" s="119">
        <f t="shared" si="702"/>
        <v>4.8011527634033883E-4</v>
      </c>
      <c r="BR1830" s="119" t="str">
        <f t="shared" si="703"/>
        <v/>
      </c>
      <c r="BS1830" s="119" t="str">
        <f t="shared" si="704"/>
        <v/>
      </c>
      <c r="BT1830" s="140">
        <f t="shared" si="705"/>
        <v>0</v>
      </c>
      <c r="BU1830" s="119">
        <f t="shared" si="706"/>
        <v>4.8011527634033883E-4</v>
      </c>
      <c r="BV1830" s="119" t="str">
        <f t="shared" si="707"/>
        <v/>
      </c>
      <c r="BZ1830" s="136">
        <f t="shared" si="689"/>
        <v>11.57119999999977</v>
      </c>
      <c r="CA1830" s="119">
        <f t="shared" si="687"/>
        <v>0.11557154274203989</v>
      </c>
      <c r="CB1830" s="119">
        <f t="shared" si="688"/>
        <v>2.379008636930191E-4</v>
      </c>
      <c r="CC1830" s="119" t="str">
        <f t="shared" si="685"/>
        <v/>
      </c>
      <c r="CD1830" s="121" t="str">
        <f t="shared" si="686"/>
        <v/>
      </c>
    </row>
    <row r="1831" spans="51:82" ht="20.100000000000001" customHeight="1" x14ac:dyDescent="0.25">
      <c r="AY1831" s="134">
        <v>1802</v>
      </c>
      <c r="AZ1831" s="119">
        <f t="shared" si="690"/>
        <v>4955.1812372473478</v>
      </c>
      <c r="BA1831" s="140">
        <f t="shared" si="691"/>
        <v>1.5044068366340984E-6</v>
      </c>
      <c r="BB1831" s="140">
        <f t="shared" si="692"/>
        <v>0.99933169250747333</v>
      </c>
      <c r="BC1831" s="119">
        <f t="shared" si="693"/>
        <v>1.5044068366340984E-6</v>
      </c>
      <c r="BD1831" s="119" t="str">
        <f t="shared" si="694"/>
        <v/>
      </c>
      <c r="BE1831" s="119" t="str">
        <f t="shared" si="695"/>
        <v/>
      </c>
      <c r="BF1831" s="119">
        <f t="shared" si="696"/>
        <v>0</v>
      </c>
      <c r="BG1831" s="119">
        <f t="shared" si="697"/>
        <v>1.5044068366340984E-6</v>
      </c>
      <c r="BH1831" s="119" t="str">
        <f t="shared" si="698"/>
        <v/>
      </c>
      <c r="BM1831" s="134">
        <v>1802</v>
      </c>
      <c r="BN1831" s="119">
        <f t="shared" si="699"/>
        <v>15.727102228105423</v>
      </c>
      <c r="BO1831" s="140">
        <f t="shared" si="700"/>
        <v>4.7399758849115889E-4</v>
      </c>
      <c r="BP1831" s="140">
        <f t="shared" si="701"/>
        <v>0.99933169250747333</v>
      </c>
      <c r="BQ1831" s="119">
        <f t="shared" si="702"/>
        <v>4.7399758849115889E-4</v>
      </c>
      <c r="BR1831" s="119" t="str">
        <f t="shared" si="703"/>
        <v/>
      </c>
      <c r="BS1831" s="119" t="str">
        <f t="shared" si="704"/>
        <v/>
      </c>
      <c r="BT1831" s="140">
        <f t="shared" si="705"/>
        <v>0</v>
      </c>
      <c r="BU1831" s="119">
        <f t="shared" si="706"/>
        <v>4.7399758849115889E-4</v>
      </c>
      <c r="BV1831" s="119" t="str">
        <f t="shared" si="707"/>
        <v/>
      </c>
      <c r="BZ1831" s="136">
        <f t="shared" si="689"/>
        <v>11.577599999999769</v>
      </c>
      <c r="CA1831" s="119">
        <f t="shared" si="687"/>
        <v>0.11533364187834687</v>
      </c>
      <c r="CB1831" s="119">
        <f t="shared" si="688"/>
        <v>2.3746874788654893E-4</v>
      </c>
      <c r="CC1831" s="119" t="str">
        <f t="shared" si="685"/>
        <v/>
      </c>
      <c r="CD1831" s="121" t="str">
        <f t="shared" si="686"/>
        <v/>
      </c>
    </row>
    <row r="1832" spans="51:82" ht="20.100000000000001" customHeight="1" x14ac:dyDescent="0.25">
      <c r="AY1832" s="134">
        <v>1803</v>
      </c>
      <c r="AZ1832" s="119">
        <f t="shared" si="690"/>
        <v>4961.3597674683542</v>
      </c>
      <c r="BA1832" s="140">
        <f t="shared" si="691"/>
        <v>1.4852137362456536E-6</v>
      </c>
      <c r="BB1832" s="140">
        <f t="shared" si="692"/>
        <v>0.99934092812343112</v>
      </c>
      <c r="BC1832" s="119">
        <f t="shared" si="693"/>
        <v>1.4852137362456536E-6</v>
      </c>
      <c r="BD1832" s="119" t="str">
        <f t="shared" si="694"/>
        <v/>
      </c>
      <c r="BE1832" s="119" t="str">
        <f t="shared" si="695"/>
        <v/>
      </c>
      <c r="BF1832" s="119">
        <f t="shared" si="696"/>
        <v>0</v>
      </c>
      <c r="BG1832" s="119">
        <f t="shared" si="697"/>
        <v>1.4852137362456536E-6</v>
      </c>
      <c r="BH1832" s="119" t="str">
        <f t="shared" si="698"/>
        <v/>
      </c>
      <c r="BM1832" s="134">
        <v>1803</v>
      </c>
      <c r="BN1832" s="119">
        <f t="shared" si="699"/>
        <v>15.746712081257677</v>
      </c>
      <c r="BO1832" s="140">
        <f t="shared" si="700"/>
        <v>4.6795036570656482E-4</v>
      </c>
      <c r="BP1832" s="140">
        <f t="shared" si="701"/>
        <v>0.99934092812343123</v>
      </c>
      <c r="BQ1832" s="119">
        <f t="shared" si="702"/>
        <v>4.6795036570656482E-4</v>
      </c>
      <c r="BR1832" s="119" t="str">
        <f t="shared" si="703"/>
        <v/>
      </c>
      <c r="BS1832" s="119" t="str">
        <f t="shared" si="704"/>
        <v/>
      </c>
      <c r="BT1832" s="140">
        <f t="shared" si="705"/>
        <v>0</v>
      </c>
      <c r="BU1832" s="119">
        <f t="shared" si="706"/>
        <v>4.6795036570656482E-4</v>
      </c>
      <c r="BV1832" s="119" t="str">
        <f t="shared" si="707"/>
        <v/>
      </c>
      <c r="BZ1832" s="136">
        <f t="shared" si="689"/>
        <v>11.583999999999769</v>
      </c>
      <c r="CA1832" s="119">
        <f t="shared" si="687"/>
        <v>0.11509617313046032</v>
      </c>
      <c r="CB1832" s="119">
        <f t="shared" si="688"/>
        <v>2.3703723597806592E-4</v>
      </c>
      <c r="CC1832" s="119" t="str">
        <f t="shared" si="685"/>
        <v/>
      </c>
      <c r="CD1832" s="121" t="str">
        <f t="shared" si="686"/>
        <v/>
      </c>
    </row>
    <row r="1833" spans="51:82" ht="20.100000000000001" customHeight="1" x14ac:dyDescent="0.25">
      <c r="AY1833" s="134">
        <v>1804</v>
      </c>
      <c r="AZ1833" s="119">
        <f t="shared" si="690"/>
        <v>4967.5382976893607</v>
      </c>
      <c r="BA1833" s="140">
        <f t="shared" si="691"/>
        <v>1.4662420398147557E-6</v>
      </c>
      <c r="BB1833" s="140">
        <f t="shared" si="692"/>
        <v>0.99935004583936393</v>
      </c>
      <c r="BC1833" s="119">
        <f t="shared" si="693"/>
        <v>1.4662420398147557E-6</v>
      </c>
      <c r="BD1833" s="119" t="str">
        <f t="shared" si="694"/>
        <v/>
      </c>
      <c r="BE1833" s="119" t="str">
        <f t="shared" si="695"/>
        <v/>
      </c>
      <c r="BF1833" s="119">
        <f t="shared" si="696"/>
        <v>0</v>
      </c>
      <c r="BG1833" s="119">
        <f t="shared" si="697"/>
        <v>1.4662420398147557E-6</v>
      </c>
      <c r="BH1833" s="119" t="str">
        <f t="shared" si="698"/>
        <v/>
      </c>
      <c r="BM1833" s="134">
        <v>1804</v>
      </c>
      <c r="BN1833" s="119">
        <f t="shared" si="699"/>
        <v>15.766321934409923</v>
      </c>
      <c r="BO1833" s="140">
        <f t="shared" si="700"/>
        <v>4.6197290127417129E-4</v>
      </c>
      <c r="BP1833" s="140">
        <f t="shared" si="701"/>
        <v>0.99935004583936393</v>
      </c>
      <c r="BQ1833" s="119">
        <f t="shared" si="702"/>
        <v>4.6197290127417129E-4</v>
      </c>
      <c r="BR1833" s="119" t="str">
        <f t="shared" si="703"/>
        <v/>
      </c>
      <c r="BS1833" s="119" t="str">
        <f t="shared" si="704"/>
        <v/>
      </c>
      <c r="BT1833" s="140">
        <f t="shared" si="705"/>
        <v>0</v>
      </c>
      <c r="BU1833" s="119">
        <f t="shared" si="706"/>
        <v>4.6197290127417129E-4</v>
      </c>
      <c r="BV1833" s="119" t="str">
        <f t="shared" si="707"/>
        <v/>
      </c>
      <c r="BZ1833" s="136">
        <f t="shared" si="689"/>
        <v>11.590399999999768</v>
      </c>
      <c r="CA1833" s="119">
        <f t="shared" si="687"/>
        <v>0.11485913589448225</v>
      </c>
      <c r="CB1833" s="119">
        <f t="shared" si="688"/>
        <v>2.3660632772816437E-4</v>
      </c>
      <c r="CC1833" s="119" t="str">
        <f t="shared" si="685"/>
        <v/>
      </c>
      <c r="CD1833" s="121" t="str">
        <f t="shared" si="686"/>
        <v/>
      </c>
    </row>
    <row r="1834" spans="51:82" ht="20.100000000000001" customHeight="1" x14ac:dyDescent="0.25">
      <c r="AY1834" s="134">
        <v>1805</v>
      </c>
      <c r="AZ1834" s="119">
        <f t="shared" si="690"/>
        <v>4973.7168279103689</v>
      </c>
      <c r="BA1834" s="140">
        <f t="shared" si="691"/>
        <v>1.447489522402465E-6</v>
      </c>
      <c r="BB1834" s="140">
        <f t="shared" si="692"/>
        <v>0.99935904701633993</v>
      </c>
      <c r="BC1834" s="119">
        <f t="shared" si="693"/>
        <v>1.447489522402465E-6</v>
      </c>
      <c r="BD1834" s="119" t="str">
        <f t="shared" si="694"/>
        <v/>
      </c>
      <c r="BE1834" s="119" t="str">
        <f t="shared" si="695"/>
        <v/>
      </c>
      <c r="BF1834" s="119">
        <f t="shared" si="696"/>
        <v>0</v>
      </c>
      <c r="BG1834" s="119">
        <f t="shared" si="697"/>
        <v>1.447489522402465E-6</v>
      </c>
      <c r="BH1834" s="119" t="str">
        <f t="shared" si="698"/>
        <v/>
      </c>
      <c r="BM1834" s="134">
        <v>1805</v>
      </c>
      <c r="BN1834" s="119">
        <f t="shared" si="699"/>
        <v>15.785931787562177</v>
      </c>
      <c r="BO1834" s="140">
        <f t="shared" si="700"/>
        <v>4.5606449417636097E-4</v>
      </c>
      <c r="BP1834" s="140">
        <f t="shared" si="701"/>
        <v>0.99935904701633993</v>
      </c>
      <c r="BQ1834" s="119">
        <f t="shared" si="702"/>
        <v>4.5606449417636097E-4</v>
      </c>
      <c r="BR1834" s="119" t="str">
        <f t="shared" si="703"/>
        <v/>
      </c>
      <c r="BS1834" s="119" t="str">
        <f t="shared" si="704"/>
        <v/>
      </c>
      <c r="BT1834" s="140">
        <f t="shared" si="705"/>
        <v>0</v>
      </c>
      <c r="BU1834" s="119">
        <f t="shared" si="706"/>
        <v>4.5606449417636097E-4</v>
      </c>
      <c r="BV1834" s="119" t="str">
        <f t="shared" si="707"/>
        <v/>
      </c>
      <c r="BZ1834" s="136">
        <f t="shared" si="689"/>
        <v>11.596799999999767</v>
      </c>
      <c r="CA1834" s="119">
        <f t="shared" si="687"/>
        <v>0.11462252956675409</v>
      </c>
      <c r="CB1834" s="119">
        <f t="shared" si="688"/>
        <v>2.3617602289487116E-4</v>
      </c>
      <c r="CC1834" s="119" t="str">
        <f t="shared" si="685"/>
        <v/>
      </c>
      <c r="CD1834" s="121" t="str">
        <f t="shared" si="686"/>
        <v/>
      </c>
    </row>
    <row r="1835" spans="51:82" ht="20.100000000000001" customHeight="1" x14ac:dyDescent="0.25">
      <c r="AY1835" s="134">
        <v>1806</v>
      </c>
      <c r="AZ1835" s="119">
        <f t="shared" si="690"/>
        <v>4979.8953581313754</v>
      </c>
      <c r="BA1835" s="140">
        <f t="shared" si="691"/>
        <v>1.4289539770549337E-6</v>
      </c>
      <c r="BB1835" s="140">
        <f t="shared" si="692"/>
        <v>0.99936793300173632</v>
      </c>
      <c r="BC1835" s="119">
        <f t="shared" si="693"/>
        <v>1.4289539770549337E-6</v>
      </c>
      <c r="BD1835" s="119" t="str">
        <f t="shared" si="694"/>
        <v/>
      </c>
      <c r="BE1835" s="119" t="str">
        <f t="shared" si="695"/>
        <v/>
      </c>
      <c r="BF1835" s="119">
        <f t="shared" si="696"/>
        <v>0</v>
      </c>
      <c r="BG1835" s="119">
        <f t="shared" si="697"/>
        <v>1.4289539770549337E-6</v>
      </c>
      <c r="BH1835" s="119" t="str">
        <f t="shared" si="698"/>
        <v/>
      </c>
      <c r="BM1835" s="134">
        <v>1806</v>
      </c>
      <c r="BN1835" s="119">
        <f t="shared" si="699"/>
        <v>15.805541640714431</v>
      </c>
      <c r="BO1835" s="140">
        <f t="shared" si="700"/>
        <v>4.5022444906213041E-4</v>
      </c>
      <c r="BP1835" s="140">
        <f t="shared" si="701"/>
        <v>0.99936793300173632</v>
      </c>
      <c r="BQ1835" s="119">
        <f t="shared" si="702"/>
        <v>4.5022444906213041E-4</v>
      </c>
      <c r="BR1835" s="119" t="str">
        <f t="shared" si="703"/>
        <v/>
      </c>
      <c r="BS1835" s="119" t="str">
        <f t="shared" si="704"/>
        <v/>
      </c>
      <c r="BT1835" s="140">
        <f t="shared" si="705"/>
        <v>0</v>
      </c>
      <c r="BU1835" s="119">
        <f t="shared" si="706"/>
        <v>4.5022444906213041E-4</v>
      </c>
      <c r="BV1835" s="119" t="str">
        <f t="shared" si="707"/>
        <v/>
      </c>
      <c r="BZ1835" s="136">
        <f t="shared" si="689"/>
        <v>11.603199999999767</v>
      </c>
      <c r="CA1835" s="119">
        <f t="shared" si="687"/>
        <v>0.11438635354385922</v>
      </c>
      <c r="CB1835" s="119">
        <f t="shared" si="688"/>
        <v>2.3574632123406214E-4</v>
      </c>
      <c r="CC1835" s="119" t="str">
        <f t="shared" si="685"/>
        <v/>
      </c>
      <c r="CD1835" s="121" t="str">
        <f t="shared" si="686"/>
        <v/>
      </c>
    </row>
    <row r="1836" spans="51:82" ht="20.100000000000001" customHeight="1" x14ac:dyDescent="0.25">
      <c r="AY1836" s="134">
        <v>1807</v>
      </c>
      <c r="AZ1836" s="119">
        <f t="shared" si="690"/>
        <v>4986.0738883523818</v>
      </c>
      <c r="BA1836" s="140">
        <f t="shared" si="691"/>
        <v>1.4106332147136921E-6</v>
      </c>
      <c r="BB1836" s="140">
        <f t="shared" si="692"/>
        <v>0.99937670512934984</v>
      </c>
      <c r="BC1836" s="119">
        <f t="shared" si="693"/>
        <v>1.4106332147136921E-6</v>
      </c>
      <c r="BD1836" s="119" t="str">
        <f t="shared" si="694"/>
        <v/>
      </c>
      <c r="BE1836" s="119" t="str">
        <f t="shared" si="695"/>
        <v/>
      </c>
      <c r="BF1836" s="119">
        <f t="shared" si="696"/>
        <v>0</v>
      </c>
      <c r="BG1836" s="119">
        <f t="shared" si="697"/>
        <v>1.4106332147136921E-6</v>
      </c>
      <c r="BH1836" s="119" t="str">
        <f t="shared" si="698"/>
        <v/>
      </c>
      <c r="BM1836" s="134">
        <v>1807</v>
      </c>
      <c r="BN1836" s="119">
        <f t="shared" si="699"/>
        <v>15.825151493866677</v>
      </c>
      <c r="BO1836" s="140">
        <f t="shared" si="700"/>
        <v>4.4445207621882717E-4</v>
      </c>
      <c r="BP1836" s="140">
        <f t="shared" si="701"/>
        <v>0.99937670512934984</v>
      </c>
      <c r="BQ1836" s="119">
        <f t="shared" si="702"/>
        <v>4.4445207621882717E-4</v>
      </c>
      <c r="BR1836" s="119" t="str">
        <f t="shared" si="703"/>
        <v/>
      </c>
      <c r="BS1836" s="119" t="str">
        <f t="shared" si="704"/>
        <v/>
      </c>
      <c r="BT1836" s="140">
        <f t="shared" si="705"/>
        <v>0</v>
      </c>
      <c r="BU1836" s="119">
        <f t="shared" si="706"/>
        <v>4.4445207621882717E-4</v>
      </c>
      <c r="BV1836" s="119" t="str">
        <f t="shared" si="707"/>
        <v/>
      </c>
      <c r="BZ1836" s="136">
        <f t="shared" si="689"/>
        <v>11.609599999999766</v>
      </c>
      <c r="CA1836" s="119">
        <f t="shared" si="687"/>
        <v>0.11415060722262516</v>
      </c>
      <c r="CB1836" s="119">
        <f t="shared" si="688"/>
        <v>2.3531722249912901E-4</v>
      </c>
      <c r="CC1836" s="119" t="str">
        <f t="shared" si="685"/>
        <v/>
      </c>
      <c r="CD1836" s="121" t="str">
        <f t="shared" si="686"/>
        <v/>
      </c>
    </row>
    <row r="1837" spans="51:82" ht="20.100000000000001" customHeight="1" x14ac:dyDescent="0.25">
      <c r="AY1837" s="134">
        <v>1808</v>
      </c>
      <c r="AZ1837" s="119">
        <f t="shared" si="690"/>
        <v>4992.2524185733882</v>
      </c>
      <c r="BA1837" s="140">
        <f t="shared" si="691"/>
        <v>1.3925250641257207E-6</v>
      </c>
      <c r="BB1837" s="140">
        <f t="shared" si="692"/>
        <v>0.9993853647195069</v>
      </c>
      <c r="BC1837" s="119">
        <f t="shared" si="693"/>
        <v>1.3925250641257207E-6</v>
      </c>
      <c r="BD1837" s="119" t="str">
        <f t="shared" si="694"/>
        <v/>
      </c>
      <c r="BE1837" s="119" t="str">
        <f t="shared" si="695"/>
        <v/>
      </c>
      <c r="BF1837" s="119">
        <f t="shared" si="696"/>
        <v>0</v>
      </c>
      <c r="BG1837" s="119">
        <f t="shared" si="697"/>
        <v>1.3925250641257207E-6</v>
      </c>
      <c r="BH1837" s="119" t="str">
        <f t="shared" si="698"/>
        <v/>
      </c>
      <c r="BM1837" s="134">
        <v>1808</v>
      </c>
      <c r="BN1837" s="119">
        <f t="shared" si="699"/>
        <v>15.844761347018931</v>
      </c>
      <c r="BO1837" s="140">
        <f t="shared" si="700"/>
        <v>4.3874669154380291E-4</v>
      </c>
      <c r="BP1837" s="140">
        <f t="shared" si="701"/>
        <v>0.9993853647195069</v>
      </c>
      <c r="BQ1837" s="119">
        <f t="shared" si="702"/>
        <v>4.3874669154380291E-4</v>
      </c>
      <c r="BR1837" s="119" t="str">
        <f t="shared" si="703"/>
        <v/>
      </c>
      <c r="BS1837" s="119" t="str">
        <f t="shared" si="704"/>
        <v/>
      </c>
      <c r="BT1837" s="140">
        <f t="shared" si="705"/>
        <v>0</v>
      </c>
      <c r="BU1837" s="119">
        <f t="shared" si="706"/>
        <v>4.3874669154380291E-4</v>
      </c>
      <c r="BV1837" s="119" t="str">
        <f t="shared" si="707"/>
        <v/>
      </c>
      <c r="BZ1837" s="136">
        <f t="shared" si="689"/>
        <v>11.615999999999765</v>
      </c>
      <c r="CA1837" s="119">
        <f t="shared" si="687"/>
        <v>0.11391529000012603</v>
      </c>
      <c r="CB1837" s="119">
        <f t="shared" si="688"/>
        <v>2.3488872644097936E-4</v>
      </c>
      <c r="CC1837" s="119" t="str">
        <f t="shared" si="685"/>
        <v/>
      </c>
      <c r="CD1837" s="121" t="str">
        <f t="shared" si="686"/>
        <v/>
      </c>
    </row>
    <row r="1838" spans="51:82" ht="20.100000000000001" customHeight="1" x14ac:dyDescent="0.25">
      <c r="AY1838" s="134">
        <v>1809</v>
      </c>
      <c r="AZ1838" s="119">
        <f t="shared" si="690"/>
        <v>4998.4309487943947</v>
      </c>
      <c r="BA1838" s="140">
        <f t="shared" si="691"/>
        <v>1.3746273717532255E-6</v>
      </c>
      <c r="BB1838" s="140">
        <f t="shared" si="692"/>
        <v>0.9993939130791738</v>
      </c>
      <c r="BC1838" s="119">
        <f t="shared" si="693"/>
        <v>1.3746273717532255E-6</v>
      </c>
      <c r="BD1838" s="119" t="str">
        <f t="shared" si="694"/>
        <v/>
      </c>
      <c r="BE1838" s="119" t="str">
        <f t="shared" si="695"/>
        <v/>
      </c>
      <c r="BF1838" s="119">
        <f t="shared" si="696"/>
        <v>0</v>
      </c>
      <c r="BG1838" s="119">
        <f t="shared" si="697"/>
        <v>1.3746273717532255E-6</v>
      </c>
      <c r="BH1838" s="119" t="str">
        <f t="shared" si="698"/>
        <v/>
      </c>
      <c r="BM1838" s="134">
        <v>1809</v>
      </c>
      <c r="BN1838" s="119">
        <f t="shared" si="699"/>
        <v>15.864371200171178</v>
      </c>
      <c r="BO1838" s="140">
        <f t="shared" si="700"/>
        <v>4.3310761651600037E-4</v>
      </c>
      <c r="BP1838" s="140">
        <f t="shared" si="701"/>
        <v>0.9993939130791738</v>
      </c>
      <c r="BQ1838" s="119">
        <f t="shared" si="702"/>
        <v>4.3310761651600037E-4</v>
      </c>
      <c r="BR1838" s="119" t="str">
        <f t="shared" si="703"/>
        <v/>
      </c>
      <c r="BS1838" s="119" t="str">
        <f t="shared" si="704"/>
        <v/>
      </c>
      <c r="BT1838" s="140">
        <f t="shared" si="705"/>
        <v>0</v>
      </c>
      <c r="BU1838" s="119">
        <f t="shared" si="706"/>
        <v>4.3310761651600037E-4</v>
      </c>
      <c r="BV1838" s="119" t="str">
        <f t="shared" si="707"/>
        <v/>
      </c>
      <c r="BZ1838" s="136">
        <f t="shared" si="689"/>
        <v>11.622399999999764</v>
      </c>
      <c r="CA1838" s="119">
        <f t="shared" si="687"/>
        <v>0.11368040127368505</v>
      </c>
      <c r="CB1838" s="119">
        <f t="shared" si="688"/>
        <v>2.3446083280867502E-4</v>
      </c>
      <c r="CC1838" s="119" t="str">
        <f t="shared" si="685"/>
        <v/>
      </c>
      <c r="CD1838" s="121" t="str">
        <f t="shared" si="686"/>
        <v/>
      </c>
    </row>
    <row r="1839" spans="51:82" ht="20.100000000000001" customHeight="1" x14ac:dyDescent="0.25">
      <c r="AY1839" s="134">
        <v>1810</v>
      </c>
      <c r="AZ1839" s="119">
        <f t="shared" si="690"/>
        <v>5004.6094790154011</v>
      </c>
      <c r="BA1839" s="140">
        <f t="shared" si="691"/>
        <v>1.3569380016831568E-6</v>
      </c>
      <c r="BB1839" s="140">
        <f t="shared" si="692"/>
        <v>0.99940235150206558</v>
      </c>
      <c r="BC1839" s="119">
        <f t="shared" si="693"/>
        <v>1.3569380016831568E-6</v>
      </c>
      <c r="BD1839" s="119" t="str">
        <f t="shared" si="694"/>
        <v/>
      </c>
      <c r="BE1839" s="119" t="str">
        <f t="shared" si="695"/>
        <v/>
      </c>
      <c r="BF1839" s="119">
        <f t="shared" si="696"/>
        <v>0</v>
      </c>
      <c r="BG1839" s="119">
        <f t="shared" si="697"/>
        <v>1.3569380016831568E-6</v>
      </c>
      <c r="BH1839" s="119" t="str">
        <f t="shared" si="698"/>
        <v/>
      </c>
      <c r="BM1839" s="134">
        <v>1810</v>
      </c>
      <c r="BN1839" s="119">
        <f t="shared" si="699"/>
        <v>15.883981053323431</v>
      </c>
      <c r="BO1839" s="140">
        <f t="shared" si="700"/>
        <v>4.275341781674344E-4</v>
      </c>
      <c r="BP1839" s="140">
        <f t="shared" si="701"/>
        <v>0.99940235150206558</v>
      </c>
      <c r="BQ1839" s="119">
        <f t="shared" si="702"/>
        <v>4.275341781674344E-4</v>
      </c>
      <c r="BR1839" s="119" t="str">
        <f t="shared" si="703"/>
        <v/>
      </c>
      <c r="BS1839" s="119" t="str">
        <f t="shared" si="704"/>
        <v/>
      </c>
      <c r="BT1839" s="140">
        <f t="shared" si="705"/>
        <v>0</v>
      </c>
      <c r="BU1839" s="119">
        <f t="shared" si="706"/>
        <v>4.275341781674344E-4</v>
      </c>
      <c r="BV1839" s="119" t="str">
        <f t="shared" si="707"/>
        <v/>
      </c>
      <c r="BZ1839" s="136">
        <f t="shared" si="689"/>
        <v>11.628799999999764</v>
      </c>
      <c r="CA1839" s="119">
        <f t="shared" si="687"/>
        <v>0.11344594044087637</v>
      </c>
      <c r="CB1839" s="119">
        <f t="shared" si="688"/>
        <v>2.3403354134866883E-4</v>
      </c>
      <c r="CC1839" s="119" t="str">
        <f t="shared" si="685"/>
        <v/>
      </c>
      <c r="CD1839" s="121" t="str">
        <f t="shared" si="686"/>
        <v/>
      </c>
    </row>
    <row r="1840" spans="51:82" ht="20.100000000000001" customHeight="1" x14ac:dyDescent="0.25">
      <c r="AY1840" s="134">
        <v>1811</v>
      </c>
      <c r="AZ1840" s="119">
        <f t="shared" si="690"/>
        <v>5010.7880092364076</v>
      </c>
      <c r="BA1840" s="140">
        <f t="shared" si="691"/>
        <v>1.3394548355365202E-6</v>
      </c>
      <c r="BB1840" s="140">
        <f t="shared" si="692"/>
        <v>0.99941068126875454</v>
      </c>
      <c r="BC1840" s="119">
        <f t="shared" si="693"/>
        <v>1.3394548355365202E-6</v>
      </c>
      <c r="BD1840" s="119" t="str">
        <f t="shared" si="694"/>
        <v/>
      </c>
      <c r="BE1840" s="119" t="str">
        <f t="shared" si="695"/>
        <v/>
      </c>
      <c r="BF1840" s="119">
        <f t="shared" si="696"/>
        <v>0</v>
      </c>
      <c r="BG1840" s="119">
        <f t="shared" si="697"/>
        <v>1.3394548355365202E-6</v>
      </c>
      <c r="BH1840" s="119" t="str">
        <f t="shared" si="698"/>
        <v/>
      </c>
      <c r="BM1840" s="134">
        <v>1811</v>
      </c>
      <c r="BN1840" s="119">
        <f t="shared" si="699"/>
        <v>15.903590906475685</v>
      </c>
      <c r="BO1840" s="140">
        <f t="shared" si="700"/>
        <v>4.2202570905462607E-4</v>
      </c>
      <c r="BP1840" s="140">
        <f t="shared" si="701"/>
        <v>0.99941068126875454</v>
      </c>
      <c r="BQ1840" s="119">
        <f t="shared" si="702"/>
        <v>4.2202570905462607E-4</v>
      </c>
      <c r="BR1840" s="119" t="str">
        <f t="shared" si="703"/>
        <v/>
      </c>
      <c r="BS1840" s="119" t="str">
        <f t="shared" si="704"/>
        <v/>
      </c>
      <c r="BT1840" s="140">
        <f t="shared" si="705"/>
        <v>0</v>
      </c>
      <c r="BU1840" s="119">
        <f t="shared" si="706"/>
        <v>4.2202570905462607E-4</v>
      </c>
      <c r="BV1840" s="119" t="str">
        <f t="shared" si="707"/>
        <v/>
      </c>
      <c r="BZ1840" s="136">
        <f t="shared" si="689"/>
        <v>11.635199999999763</v>
      </c>
      <c r="CA1840" s="119">
        <f t="shared" si="687"/>
        <v>0.1132119068995277</v>
      </c>
      <c r="CB1840" s="119">
        <f t="shared" si="688"/>
        <v>2.3360685180484619E-4</v>
      </c>
      <c r="CC1840" s="119" t="str">
        <f t="shared" si="685"/>
        <v/>
      </c>
      <c r="CD1840" s="121" t="str">
        <f t="shared" si="686"/>
        <v/>
      </c>
    </row>
    <row r="1841" spans="51:82" ht="20.100000000000001" customHeight="1" x14ac:dyDescent="0.25">
      <c r="AY1841" s="134">
        <v>1812</v>
      </c>
      <c r="AZ1841" s="119">
        <f t="shared" si="690"/>
        <v>5016.966539457414</v>
      </c>
      <c r="BA1841" s="140">
        <f t="shared" si="691"/>
        <v>1.3221757723774301E-6</v>
      </c>
      <c r="BB1841" s="140">
        <f t="shared" si="692"/>
        <v>0.99941890364677866</v>
      </c>
      <c r="BC1841" s="119">
        <f t="shared" si="693"/>
        <v>1.3221757723774301E-6</v>
      </c>
      <c r="BD1841" s="119" t="str">
        <f t="shared" si="694"/>
        <v/>
      </c>
      <c r="BE1841" s="119" t="str">
        <f t="shared" si="695"/>
        <v/>
      </c>
      <c r="BF1841" s="119">
        <f t="shared" si="696"/>
        <v>0</v>
      </c>
      <c r="BG1841" s="119">
        <f t="shared" si="697"/>
        <v>1.3221757723774301E-6</v>
      </c>
      <c r="BH1841" s="119" t="str">
        <f t="shared" si="698"/>
        <v/>
      </c>
      <c r="BM1841" s="134">
        <v>1812</v>
      </c>
      <c r="BN1841" s="119">
        <f t="shared" si="699"/>
        <v>15.923200759627932</v>
      </c>
      <c r="BO1841" s="140">
        <f t="shared" si="700"/>
        <v>4.1658154722994356E-4</v>
      </c>
      <c r="BP1841" s="140">
        <f t="shared" si="701"/>
        <v>0.99941890364677866</v>
      </c>
      <c r="BQ1841" s="119">
        <f t="shared" si="702"/>
        <v>4.1658154722994356E-4</v>
      </c>
      <c r="BR1841" s="119" t="str">
        <f t="shared" si="703"/>
        <v/>
      </c>
      <c r="BS1841" s="119" t="str">
        <f t="shared" si="704"/>
        <v/>
      </c>
      <c r="BT1841" s="140">
        <f t="shared" si="705"/>
        <v>0</v>
      </c>
      <c r="BU1841" s="119">
        <f t="shared" si="706"/>
        <v>4.1658154722994356E-4</v>
      </c>
      <c r="BV1841" s="119" t="str">
        <f t="shared" si="707"/>
        <v/>
      </c>
      <c r="BZ1841" s="136">
        <f t="shared" si="689"/>
        <v>11.641599999999762</v>
      </c>
      <c r="CA1841" s="119">
        <f t="shared" si="687"/>
        <v>0.11297830004772286</v>
      </c>
      <c r="CB1841" s="119">
        <f t="shared" si="688"/>
        <v>2.331807639193717E-4</v>
      </c>
      <c r="CC1841" s="119" t="str">
        <f t="shared" si="685"/>
        <v/>
      </c>
      <c r="CD1841" s="121" t="str">
        <f t="shared" si="686"/>
        <v/>
      </c>
    </row>
    <row r="1842" spans="51:82" ht="20.100000000000001" customHeight="1" x14ac:dyDescent="0.25">
      <c r="AY1842" s="134">
        <v>1813</v>
      </c>
      <c r="AZ1842" s="119">
        <f t="shared" si="690"/>
        <v>5023.1450696784223</v>
      </c>
      <c r="BA1842" s="140">
        <f t="shared" si="691"/>
        <v>1.3050987286219503E-6</v>
      </c>
      <c r="BB1842" s="140">
        <f t="shared" si="692"/>
        <v>0.99942701989074856</v>
      </c>
      <c r="BC1842" s="119">
        <f t="shared" si="693"/>
        <v>1.3050987286219503E-6</v>
      </c>
      <c r="BD1842" s="119" t="str">
        <f t="shared" si="694"/>
        <v/>
      </c>
      <c r="BE1842" s="119" t="str">
        <f t="shared" si="695"/>
        <v/>
      </c>
      <c r="BF1842" s="119">
        <f t="shared" si="696"/>
        <v>0</v>
      </c>
      <c r="BG1842" s="119">
        <f t="shared" si="697"/>
        <v>1.3050987286219503E-6</v>
      </c>
      <c r="BH1842" s="119" t="str">
        <f t="shared" si="698"/>
        <v/>
      </c>
      <c r="BM1842" s="134">
        <v>1813</v>
      </c>
      <c r="BN1842" s="119">
        <f t="shared" si="699"/>
        <v>15.942810612780185</v>
      </c>
      <c r="BO1842" s="140">
        <f t="shared" si="700"/>
        <v>4.112010362128812E-4</v>
      </c>
      <c r="BP1842" s="140">
        <f t="shared" si="701"/>
        <v>0.99942701989074856</v>
      </c>
      <c r="BQ1842" s="119">
        <f t="shared" si="702"/>
        <v>4.112010362128812E-4</v>
      </c>
      <c r="BR1842" s="119" t="str">
        <f t="shared" si="703"/>
        <v/>
      </c>
      <c r="BS1842" s="119" t="str">
        <f t="shared" si="704"/>
        <v/>
      </c>
      <c r="BT1842" s="140">
        <f t="shared" si="705"/>
        <v>0</v>
      </c>
      <c r="BU1842" s="119">
        <f t="shared" si="706"/>
        <v>4.112010362128812E-4</v>
      </c>
      <c r="BV1842" s="119" t="str">
        <f t="shared" si="707"/>
        <v/>
      </c>
      <c r="BZ1842" s="136">
        <f t="shared" si="689"/>
        <v>11.647999999999762</v>
      </c>
      <c r="CA1842" s="119">
        <f t="shared" si="687"/>
        <v>0.11274511928380349</v>
      </c>
      <c r="CB1842" s="119">
        <f t="shared" si="688"/>
        <v>2.3275527743175928E-4</v>
      </c>
      <c r="CC1842" s="119" t="str">
        <f t="shared" si="685"/>
        <v/>
      </c>
      <c r="CD1842" s="121" t="str">
        <f t="shared" si="686"/>
        <v/>
      </c>
    </row>
    <row r="1843" spans="51:82" ht="20.100000000000001" customHeight="1" x14ac:dyDescent="0.25">
      <c r="AY1843" s="134">
        <v>1814</v>
      </c>
      <c r="AZ1843" s="119">
        <f t="shared" si="690"/>
        <v>5029.3235998994287</v>
      </c>
      <c r="BA1843" s="140">
        <f t="shared" si="691"/>
        <v>1.2882216379467764E-6</v>
      </c>
      <c r="BB1843" s="140">
        <f t="shared" si="692"/>
        <v>0.99943503124245525</v>
      </c>
      <c r="BC1843" s="119">
        <f t="shared" si="693"/>
        <v>1.2882216379467764E-6</v>
      </c>
      <c r="BD1843" s="119" t="str">
        <f t="shared" si="694"/>
        <v/>
      </c>
      <c r="BE1843" s="119" t="str">
        <f t="shared" si="695"/>
        <v/>
      </c>
      <c r="BF1843" s="119">
        <f t="shared" si="696"/>
        <v>0</v>
      </c>
      <c r="BG1843" s="119">
        <f t="shared" si="697"/>
        <v>1.2882216379467764E-6</v>
      </c>
      <c r="BH1843" s="119" t="str">
        <f t="shared" si="698"/>
        <v/>
      </c>
      <c r="BM1843" s="134">
        <v>1814</v>
      </c>
      <c r="BN1843" s="119">
        <f t="shared" si="699"/>
        <v>15.962420465932439</v>
      </c>
      <c r="BO1843" s="140">
        <f t="shared" si="700"/>
        <v>4.0588352496128424E-4</v>
      </c>
      <c r="BP1843" s="140">
        <f t="shared" si="701"/>
        <v>0.99943503124245525</v>
      </c>
      <c r="BQ1843" s="119">
        <f t="shared" si="702"/>
        <v>4.0588352496128424E-4</v>
      </c>
      <c r="BR1843" s="119" t="str">
        <f t="shared" si="703"/>
        <v/>
      </c>
      <c r="BS1843" s="119" t="str">
        <f t="shared" si="704"/>
        <v/>
      </c>
      <c r="BT1843" s="140">
        <f t="shared" si="705"/>
        <v>0</v>
      </c>
      <c r="BU1843" s="119">
        <f t="shared" si="706"/>
        <v>4.0588352496128424E-4</v>
      </c>
      <c r="BV1843" s="119" t="str">
        <f t="shared" si="707"/>
        <v/>
      </c>
      <c r="BZ1843" s="136">
        <f t="shared" si="689"/>
        <v>11.654399999999761</v>
      </c>
      <c r="CA1843" s="119">
        <f t="shared" si="687"/>
        <v>0.11251236400637173</v>
      </c>
      <c r="CB1843" s="119">
        <f t="shared" si="688"/>
        <v>2.3233039207946893E-4</v>
      </c>
      <c r="CC1843" s="119" t="str">
        <f t="shared" si="685"/>
        <v/>
      </c>
      <c r="CD1843" s="121" t="str">
        <f t="shared" si="686"/>
        <v/>
      </c>
    </row>
    <row r="1844" spans="51:82" ht="20.100000000000001" customHeight="1" x14ac:dyDescent="0.25">
      <c r="AY1844" s="134">
        <v>1815</v>
      </c>
      <c r="AZ1844" s="119">
        <f t="shared" si="690"/>
        <v>5035.5021301204351</v>
      </c>
      <c r="BA1844" s="140">
        <f t="shared" si="691"/>
        <v>1.2715424511976371E-6</v>
      </c>
      <c r="BB1844" s="140">
        <f t="shared" si="692"/>
        <v>0.99944293893097536</v>
      </c>
      <c r="BC1844" s="119">
        <f t="shared" si="693"/>
        <v>1.2715424511976371E-6</v>
      </c>
      <c r="BD1844" s="119" t="str">
        <f t="shared" si="694"/>
        <v/>
      </c>
      <c r="BE1844" s="119" t="str">
        <f t="shared" si="695"/>
        <v/>
      </c>
      <c r="BF1844" s="119">
        <f t="shared" si="696"/>
        <v>0</v>
      </c>
      <c r="BG1844" s="119">
        <f t="shared" si="697"/>
        <v>1.2715424511976371E-6</v>
      </c>
      <c r="BH1844" s="119" t="str">
        <f t="shared" si="698"/>
        <v/>
      </c>
      <c r="BM1844" s="134">
        <v>1815</v>
      </c>
      <c r="BN1844" s="119">
        <f t="shared" si="699"/>
        <v>15.982030319084686</v>
      </c>
      <c r="BO1844" s="140">
        <f t="shared" si="700"/>
        <v>4.0062836784250086E-4</v>
      </c>
      <c r="BP1844" s="140">
        <f t="shared" si="701"/>
        <v>0.99944293893097536</v>
      </c>
      <c r="BQ1844" s="119">
        <f t="shared" si="702"/>
        <v>4.0062836784250086E-4</v>
      </c>
      <c r="BR1844" s="119" t="str">
        <f t="shared" si="703"/>
        <v/>
      </c>
      <c r="BS1844" s="119" t="str">
        <f t="shared" si="704"/>
        <v/>
      </c>
      <c r="BT1844" s="140">
        <f t="shared" si="705"/>
        <v>0</v>
      </c>
      <c r="BU1844" s="119">
        <f t="shared" si="706"/>
        <v>4.0062836784250086E-4</v>
      </c>
      <c r="BV1844" s="119" t="str">
        <f t="shared" si="707"/>
        <v/>
      </c>
      <c r="BZ1844" s="136">
        <f t="shared" si="689"/>
        <v>11.66079999999976</v>
      </c>
      <c r="CA1844" s="119">
        <f t="shared" si="687"/>
        <v>0.11228003361429226</v>
      </c>
      <c r="CB1844" s="119">
        <f t="shared" si="688"/>
        <v>2.3190610759726837E-4</v>
      </c>
      <c r="CC1844" s="119" t="str">
        <f t="shared" si="685"/>
        <v/>
      </c>
      <c r="CD1844" s="121" t="str">
        <f t="shared" si="686"/>
        <v/>
      </c>
    </row>
    <row r="1845" spans="51:82" ht="20.100000000000001" customHeight="1" x14ac:dyDescent="0.25">
      <c r="AY1845" s="134">
        <v>1816</v>
      </c>
      <c r="AZ1845" s="119">
        <f t="shared" si="690"/>
        <v>5041.6806603414416</v>
      </c>
      <c r="BA1845" s="140">
        <f t="shared" si="691"/>
        <v>1.2550591362976015E-6</v>
      </c>
      <c r="BB1845" s="140">
        <f t="shared" si="692"/>
        <v>0.99945074417277813</v>
      </c>
      <c r="BC1845" s="119">
        <f t="shared" si="693"/>
        <v>1.2550591362976015E-6</v>
      </c>
      <c r="BD1845" s="119" t="str">
        <f t="shared" si="694"/>
        <v/>
      </c>
      <c r="BE1845" s="119" t="str">
        <f t="shared" si="695"/>
        <v/>
      </c>
      <c r="BF1845" s="119">
        <f t="shared" si="696"/>
        <v>0</v>
      </c>
      <c r="BG1845" s="119">
        <f t="shared" si="697"/>
        <v>1.2550591362976015E-6</v>
      </c>
      <c r="BH1845" s="119" t="str">
        <f t="shared" si="698"/>
        <v/>
      </c>
      <c r="BM1845" s="134">
        <v>1816</v>
      </c>
      <c r="BN1845" s="119">
        <f t="shared" si="699"/>
        <v>16.001640172236939</v>
      </c>
      <c r="BO1845" s="140">
        <f t="shared" si="700"/>
        <v>3.9543492460447464E-4</v>
      </c>
      <c r="BP1845" s="140">
        <f t="shared" si="701"/>
        <v>0.99945074417277813</v>
      </c>
      <c r="BQ1845" s="119">
        <f t="shared" si="702"/>
        <v>3.9543492460447464E-4</v>
      </c>
      <c r="BR1845" s="119" t="str">
        <f t="shared" si="703"/>
        <v/>
      </c>
      <c r="BS1845" s="119" t="str">
        <f t="shared" si="704"/>
        <v/>
      </c>
      <c r="BT1845" s="140">
        <f t="shared" si="705"/>
        <v>0</v>
      </c>
      <c r="BU1845" s="119">
        <f t="shared" si="706"/>
        <v>3.9543492460447464E-4</v>
      </c>
      <c r="BV1845" s="119" t="str">
        <f t="shared" si="707"/>
        <v/>
      </c>
      <c r="BZ1845" s="136">
        <f t="shared" si="689"/>
        <v>11.66719999999976</v>
      </c>
      <c r="CA1845" s="119">
        <f t="shared" si="687"/>
        <v>0.11204812750669499</v>
      </c>
      <c r="CB1845" s="119">
        <f t="shared" si="688"/>
        <v>2.3148242371831551E-4</v>
      </c>
      <c r="CC1845" s="119" t="str">
        <f t="shared" si="685"/>
        <v/>
      </c>
      <c r="CD1845" s="121" t="str">
        <f t="shared" si="686"/>
        <v/>
      </c>
    </row>
    <row r="1846" spans="51:82" ht="20.100000000000001" customHeight="1" x14ac:dyDescent="0.25">
      <c r="AY1846" s="134">
        <v>1817</v>
      </c>
      <c r="AZ1846" s="119">
        <f t="shared" si="690"/>
        <v>5047.859190562448</v>
      </c>
      <c r="BA1846" s="140">
        <f t="shared" si="691"/>
        <v>1.2387696781551731E-6</v>
      </c>
      <c r="BB1846" s="140">
        <f t="shared" si="692"/>
        <v>0.99945844817182972</v>
      </c>
      <c r="BC1846" s="119">
        <f t="shared" si="693"/>
        <v>1.2387696781551731E-6</v>
      </c>
      <c r="BD1846" s="119" t="str">
        <f t="shared" si="694"/>
        <v/>
      </c>
      <c r="BE1846" s="119" t="str">
        <f t="shared" si="695"/>
        <v/>
      </c>
      <c r="BF1846" s="119">
        <f t="shared" si="696"/>
        <v>0</v>
      </c>
      <c r="BG1846" s="119">
        <f t="shared" si="697"/>
        <v>1.2387696781551731E-6</v>
      </c>
      <c r="BH1846" s="119" t="str">
        <f t="shared" si="698"/>
        <v/>
      </c>
      <c r="BM1846" s="134">
        <v>1817</v>
      </c>
      <c r="BN1846" s="119">
        <f t="shared" si="699"/>
        <v>16.021250025389193</v>
      </c>
      <c r="BO1846" s="140">
        <f t="shared" si="700"/>
        <v>3.9030256034680089E-4</v>
      </c>
      <c r="BP1846" s="140">
        <f t="shared" si="701"/>
        <v>0.99945844817182972</v>
      </c>
      <c r="BQ1846" s="119">
        <f t="shared" si="702"/>
        <v>3.9030256034680089E-4</v>
      </c>
      <c r="BR1846" s="119" t="str">
        <f t="shared" si="703"/>
        <v/>
      </c>
      <c r="BS1846" s="119" t="str">
        <f t="shared" si="704"/>
        <v/>
      </c>
      <c r="BT1846" s="140">
        <f t="shared" si="705"/>
        <v>0</v>
      </c>
      <c r="BU1846" s="119">
        <f t="shared" si="706"/>
        <v>3.9030256034680089E-4</v>
      </c>
      <c r="BV1846" s="119" t="str">
        <f t="shared" si="707"/>
        <v/>
      </c>
      <c r="BZ1846" s="136">
        <f t="shared" si="689"/>
        <v>11.673599999999759</v>
      </c>
      <c r="CA1846" s="119">
        <f t="shared" si="687"/>
        <v>0.11181664508297667</v>
      </c>
      <c r="CB1846" s="119">
        <f t="shared" si="688"/>
        <v>2.310593401732286E-4</v>
      </c>
      <c r="CC1846" s="119" t="str">
        <f t="shared" si="685"/>
        <v/>
      </c>
      <c r="CD1846" s="121" t="str">
        <f t="shared" si="686"/>
        <v/>
      </c>
    </row>
    <row r="1847" spans="51:82" ht="20.100000000000001" customHeight="1" x14ac:dyDescent="0.25">
      <c r="AY1847" s="134">
        <v>1818</v>
      </c>
      <c r="AZ1847" s="119">
        <f t="shared" si="690"/>
        <v>5054.0377207834545</v>
      </c>
      <c r="BA1847" s="140">
        <f t="shared" si="691"/>
        <v>1.2226720785722179E-6</v>
      </c>
      <c r="BB1847" s="140">
        <f t="shared" si="692"/>
        <v>0.9994660521196983</v>
      </c>
      <c r="BC1847" s="119">
        <f t="shared" si="693"/>
        <v>1.2226720785722179E-6</v>
      </c>
      <c r="BD1847" s="119" t="str">
        <f t="shared" si="694"/>
        <v/>
      </c>
      <c r="BE1847" s="119" t="str">
        <f t="shared" si="695"/>
        <v/>
      </c>
      <c r="BF1847" s="119">
        <f t="shared" si="696"/>
        <v>0</v>
      </c>
      <c r="BG1847" s="119">
        <f t="shared" si="697"/>
        <v>1.2226720785722179E-6</v>
      </c>
      <c r="BH1847" s="119" t="str">
        <f t="shared" si="698"/>
        <v/>
      </c>
      <c r="BM1847" s="134">
        <v>1818</v>
      </c>
      <c r="BN1847" s="119">
        <f t="shared" si="699"/>
        <v>16.04085987854144</v>
      </c>
      <c r="BO1847" s="140">
        <f t="shared" si="700"/>
        <v>3.8523064549171652E-4</v>
      </c>
      <c r="BP1847" s="140">
        <f t="shared" si="701"/>
        <v>0.9994660521196983</v>
      </c>
      <c r="BQ1847" s="119">
        <f t="shared" si="702"/>
        <v>3.8523064549171652E-4</v>
      </c>
      <c r="BR1847" s="119" t="str">
        <f t="shared" si="703"/>
        <v/>
      </c>
      <c r="BS1847" s="119" t="str">
        <f t="shared" si="704"/>
        <v/>
      </c>
      <c r="BT1847" s="140">
        <f t="shared" si="705"/>
        <v>0</v>
      </c>
      <c r="BU1847" s="119">
        <f t="shared" si="706"/>
        <v>3.8523064549171652E-4</v>
      </c>
      <c r="BV1847" s="119" t="str">
        <f t="shared" si="707"/>
        <v/>
      </c>
      <c r="BZ1847" s="136">
        <f t="shared" si="689"/>
        <v>11.679999999999758</v>
      </c>
      <c r="CA1847" s="119">
        <f t="shared" si="687"/>
        <v>0.11158558574280344</v>
      </c>
      <c r="CB1847" s="119">
        <f t="shared" si="688"/>
        <v>2.3063685669015566E-4</v>
      </c>
      <c r="CC1847" s="119" t="str">
        <f t="shared" si="685"/>
        <v/>
      </c>
      <c r="CD1847" s="121" t="str">
        <f t="shared" si="686"/>
        <v/>
      </c>
    </row>
    <row r="1848" spans="51:82" ht="20.100000000000001" customHeight="1" x14ac:dyDescent="0.25">
      <c r="AY1848" s="134">
        <v>1819</v>
      </c>
      <c r="AZ1848" s="119">
        <f t="shared" si="690"/>
        <v>5060.2162510044609</v>
      </c>
      <c r="BA1848" s="140">
        <f t="shared" si="691"/>
        <v>1.2067643561517759E-6</v>
      </c>
      <c r="BB1848" s="140">
        <f t="shared" si="692"/>
        <v>0.99947355719565811</v>
      </c>
      <c r="BC1848" s="119">
        <f t="shared" si="693"/>
        <v>1.2067643561517759E-6</v>
      </c>
      <c r="BD1848" s="119" t="str">
        <f t="shared" si="694"/>
        <v/>
      </c>
      <c r="BE1848" s="119" t="str">
        <f t="shared" si="695"/>
        <v/>
      </c>
      <c r="BF1848" s="119">
        <f t="shared" si="696"/>
        <v>0</v>
      </c>
      <c r="BG1848" s="119">
        <f t="shared" si="697"/>
        <v>1.2067643561517759E-6</v>
      </c>
      <c r="BH1848" s="119" t="str">
        <f t="shared" si="698"/>
        <v/>
      </c>
      <c r="BM1848" s="134">
        <v>1819</v>
      </c>
      <c r="BN1848" s="119">
        <f t="shared" si="699"/>
        <v>16.060469731693694</v>
      </c>
      <c r="BO1848" s="140">
        <f t="shared" si="700"/>
        <v>3.8021855575504169E-4</v>
      </c>
      <c r="BP1848" s="140">
        <f t="shared" si="701"/>
        <v>0.99947355719565811</v>
      </c>
      <c r="BQ1848" s="119">
        <f t="shared" si="702"/>
        <v>3.8021855575504169E-4</v>
      </c>
      <c r="BR1848" s="119" t="str">
        <f t="shared" si="703"/>
        <v/>
      </c>
      <c r="BS1848" s="119" t="str">
        <f t="shared" si="704"/>
        <v/>
      </c>
      <c r="BT1848" s="140">
        <f t="shared" si="705"/>
        <v>0</v>
      </c>
      <c r="BU1848" s="119">
        <f t="shared" si="706"/>
        <v>3.8021855575504169E-4</v>
      </c>
      <c r="BV1848" s="119" t="str">
        <f t="shared" si="707"/>
        <v/>
      </c>
      <c r="BZ1848" s="136">
        <f t="shared" si="689"/>
        <v>11.686399999999757</v>
      </c>
      <c r="CA1848" s="119">
        <f t="shared" si="687"/>
        <v>0.11135494888611329</v>
      </c>
      <c r="CB1848" s="119">
        <f t="shared" si="688"/>
        <v>2.3021497299559324E-4</v>
      </c>
      <c r="CC1848" s="119" t="str">
        <f t="shared" si="685"/>
        <v/>
      </c>
      <c r="CD1848" s="121" t="str">
        <f t="shared" si="686"/>
        <v/>
      </c>
    </row>
    <row r="1849" spans="51:82" ht="20.100000000000001" customHeight="1" x14ac:dyDescent="0.25">
      <c r="AY1849" s="134">
        <v>1820</v>
      </c>
      <c r="AZ1849" s="119">
        <f t="shared" si="690"/>
        <v>5066.3947812254673</v>
      </c>
      <c r="BA1849" s="140">
        <f t="shared" si="691"/>
        <v>1.1910445462057063E-6</v>
      </c>
      <c r="BB1849" s="140">
        <f t="shared" si="692"/>
        <v>0.99948096456679303</v>
      </c>
      <c r="BC1849" s="119">
        <f t="shared" si="693"/>
        <v>1.1910445462057063E-6</v>
      </c>
      <c r="BD1849" s="119" t="str">
        <f t="shared" si="694"/>
        <v/>
      </c>
      <c r="BE1849" s="119" t="str">
        <f t="shared" si="695"/>
        <v/>
      </c>
      <c r="BF1849" s="119">
        <f t="shared" si="696"/>
        <v>0</v>
      </c>
      <c r="BG1849" s="119">
        <f t="shared" si="697"/>
        <v>1.1910445462057063E-6</v>
      </c>
      <c r="BH1849" s="119" t="str">
        <f t="shared" si="698"/>
        <v/>
      </c>
      <c r="BM1849" s="134">
        <v>1820</v>
      </c>
      <c r="BN1849" s="119">
        <f t="shared" si="699"/>
        <v>16.08007958484594</v>
      </c>
      <c r="BO1849" s="140">
        <f t="shared" si="700"/>
        <v>3.7526567211709826E-4</v>
      </c>
      <c r="BP1849" s="140">
        <f t="shared" si="701"/>
        <v>0.99948096456679303</v>
      </c>
      <c r="BQ1849" s="119">
        <f t="shared" si="702"/>
        <v>3.7526567211709826E-4</v>
      </c>
      <c r="BR1849" s="119" t="str">
        <f t="shared" si="703"/>
        <v/>
      </c>
      <c r="BS1849" s="119" t="str">
        <f t="shared" si="704"/>
        <v/>
      </c>
      <c r="BT1849" s="140">
        <f t="shared" si="705"/>
        <v>0</v>
      </c>
      <c r="BU1849" s="119">
        <f t="shared" si="706"/>
        <v>3.7526567211709826E-4</v>
      </c>
      <c r="BV1849" s="119" t="str">
        <f t="shared" si="707"/>
        <v/>
      </c>
      <c r="BZ1849" s="136">
        <f t="shared" si="689"/>
        <v>11.692799999999757</v>
      </c>
      <c r="CA1849" s="119">
        <f t="shared" si="687"/>
        <v>0.1111247339131177</v>
      </c>
      <c r="CB1849" s="119">
        <f t="shared" si="688"/>
        <v>2.2979368881331785E-4</v>
      </c>
      <c r="CC1849" s="119" t="str">
        <f t="shared" si="685"/>
        <v/>
      </c>
      <c r="CD1849" s="121" t="str">
        <f t="shared" si="686"/>
        <v/>
      </c>
    </row>
    <row r="1850" spans="51:82" ht="20.100000000000001" customHeight="1" x14ac:dyDescent="0.25">
      <c r="AY1850" s="134">
        <v>1821</v>
      </c>
      <c r="AZ1850" s="119">
        <f t="shared" si="690"/>
        <v>5072.5733114464756</v>
      </c>
      <c r="BA1850" s="140">
        <f t="shared" si="691"/>
        <v>1.1755107006622062E-6</v>
      </c>
      <c r="BB1850" s="140">
        <f t="shared" si="692"/>
        <v>0.99948827538809915</v>
      </c>
      <c r="BC1850" s="119">
        <f t="shared" si="693"/>
        <v>1.1755107006622062E-6</v>
      </c>
      <c r="BD1850" s="119" t="str">
        <f t="shared" si="694"/>
        <v/>
      </c>
      <c r="BE1850" s="119" t="str">
        <f t="shared" si="695"/>
        <v/>
      </c>
      <c r="BF1850" s="119">
        <f t="shared" si="696"/>
        <v>0</v>
      </c>
      <c r="BG1850" s="119">
        <f t="shared" si="697"/>
        <v>1.1755107006622062E-6</v>
      </c>
      <c r="BH1850" s="119" t="str">
        <f t="shared" si="698"/>
        <v/>
      </c>
      <c r="BM1850" s="134">
        <v>1821</v>
      </c>
      <c r="BN1850" s="119">
        <f t="shared" si="699"/>
        <v>16.099689437998194</v>
      </c>
      <c r="BO1850" s="140">
        <f t="shared" si="700"/>
        <v>3.7037138079355867E-4</v>
      </c>
      <c r="BP1850" s="140">
        <f t="shared" si="701"/>
        <v>0.99948827538809915</v>
      </c>
      <c r="BQ1850" s="119">
        <f t="shared" si="702"/>
        <v>3.7037138079355867E-4</v>
      </c>
      <c r="BR1850" s="119" t="str">
        <f t="shared" si="703"/>
        <v/>
      </c>
      <c r="BS1850" s="119" t="str">
        <f t="shared" si="704"/>
        <v/>
      </c>
      <c r="BT1850" s="140">
        <f t="shared" si="705"/>
        <v>0</v>
      </c>
      <c r="BU1850" s="119">
        <f t="shared" si="706"/>
        <v>3.7037138079355867E-4</v>
      </c>
      <c r="BV1850" s="119" t="str">
        <f t="shared" si="707"/>
        <v/>
      </c>
      <c r="BZ1850" s="136">
        <f t="shared" si="689"/>
        <v>11.699199999999756</v>
      </c>
      <c r="CA1850" s="119">
        <f t="shared" si="687"/>
        <v>0.11089494022430438</v>
      </c>
      <c r="CB1850" s="119">
        <f t="shared" si="688"/>
        <v>2.2937300386513537E-4</v>
      </c>
      <c r="CC1850" s="119" t="str">
        <f t="shared" si="685"/>
        <v/>
      </c>
      <c r="CD1850" s="121" t="str">
        <f t="shared" si="686"/>
        <v/>
      </c>
    </row>
    <row r="1851" spans="51:82" ht="20.100000000000001" customHeight="1" x14ac:dyDescent="0.25">
      <c r="AY1851" s="134">
        <v>1822</v>
      </c>
      <c r="AZ1851" s="119">
        <f t="shared" si="690"/>
        <v>5078.751841667482</v>
      </c>
      <c r="BA1851" s="140">
        <f t="shared" si="691"/>
        <v>1.1601608879732549E-6</v>
      </c>
      <c r="BB1851" s="140">
        <f t="shared" si="692"/>
        <v>0.9994954908025877</v>
      </c>
      <c r="BC1851" s="119">
        <f t="shared" si="693"/>
        <v>1.1601608879732549E-6</v>
      </c>
      <c r="BD1851" s="119" t="str">
        <f t="shared" si="694"/>
        <v/>
      </c>
      <c r="BE1851" s="119" t="str">
        <f t="shared" si="695"/>
        <v/>
      </c>
      <c r="BF1851" s="119">
        <f t="shared" si="696"/>
        <v>0</v>
      </c>
      <c r="BG1851" s="119">
        <f t="shared" si="697"/>
        <v>1.1601608879732549E-6</v>
      </c>
      <c r="BH1851" s="119" t="str">
        <f t="shared" si="698"/>
        <v/>
      </c>
      <c r="BM1851" s="134">
        <v>1822</v>
      </c>
      <c r="BN1851" s="119">
        <f t="shared" si="699"/>
        <v>16.119299291150448</v>
      </c>
      <c r="BO1851" s="140">
        <f t="shared" si="700"/>
        <v>3.6553507320628766E-4</v>
      </c>
      <c r="BP1851" s="140">
        <f t="shared" si="701"/>
        <v>0.9994954908025877</v>
      </c>
      <c r="BQ1851" s="119">
        <f t="shared" si="702"/>
        <v>3.6553507320628766E-4</v>
      </c>
      <c r="BR1851" s="119" t="str">
        <f t="shared" si="703"/>
        <v/>
      </c>
      <c r="BS1851" s="119" t="str">
        <f t="shared" si="704"/>
        <v/>
      </c>
      <c r="BT1851" s="140">
        <f t="shared" si="705"/>
        <v>0</v>
      </c>
      <c r="BU1851" s="119">
        <f t="shared" si="706"/>
        <v>3.6553507320628766E-4</v>
      </c>
      <c r="BV1851" s="119" t="str">
        <f t="shared" si="707"/>
        <v/>
      </c>
      <c r="BZ1851" s="136">
        <f t="shared" si="689"/>
        <v>11.705599999999755</v>
      </c>
      <c r="CA1851" s="119">
        <f t="shared" si="687"/>
        <v>0.11066556722043924</v>
      </c>
      <c r="CB1851" s="119">
        <f t="shared" si="688"/>
        <v>2.289529178709504E-4</v>
      </c>
      <c r="CC1851" s="119" t="str">
        <f t="shared" si="685"/>
        <v/>
      </c>
      <c r="CD1851" s="121" t="str">
        <f t="shared" si="686"/>
        <v/>
      </c>
    </row>
    <row r="1852" spans="51:82" ht="20.100000000000001" customHeight="1" x14ac:dyDescent="0.25">
      <c r="AY1852" s="134">
        <v>1823</v>
      </c>
      <c r="AZ1852" s="119">
        <f t="shared" si="690"/>
        <v>5084.9303718884885</v>
      </c>
      <c r="BA1852" s="140">
        <f t="shared" si="691"/>
        <v>1.1449931930218708E-6</v>
      </c>
      <c r="BB1852" s="140">
        <f t="shared" si="692"/>
        <v>0.99950261194138657</v>
      </c>
      <c r="BC1852" s="119">
        <f t="shared" si="693"/>
        <v>1.1449931930218708E-6</v>
      </c>
      <c r="BD1852" s="119" t="str">
        <f t="shared" si="694"/>
        <v/>
      </c>
      <c r="BE1852" s="119" t="str">
        <f t="shared" si="695"/>
        <v/>
      </c>
      <c r="BF1852" s="119">
        <f t="shared" si="696"/>
        <v>0</v>
      </c>
      <c r="BG1852" s="119">
        <f t="shared" si="697"/>
        <v>1.1449931930218708E-6</v>
      </c>
      <c r="BH1852" s="119" t="str">
        <f t="shared" si="698"/>
        <v/>
      </c>
      <c r="BM1852" s="134">
        <v>1823</v>
      </c>
      <c r="BN1852" s="119">
        <f t="shared" si="699"/>
        <v>16.138909144302694</v>
      </c>
      <c r="BO1852" s="140">
        <f t="shared" si="700"/>
        <v>3.6075614595412932E-4</v>
      </c>
      <c r="BP1852" s="140">
        <f t="shared" si="701"/>
        <v>0.99950261194138657</v>
      </c>
      <c r="BQ1852" s="119">
        <f t="shared" si="702"/>
        <v>3.6075614595412932E-4</v>
      </c>
      <c r="BR1852" s="119" t="str">
        <f t="shared" si="703"/>
        <v/>
      </c>
      <c r="BS1852" s="119" t="str">
        <f t="shared" si="704"/>
        <v/>
      </c>
      <c r="BT1852" s="140">
        <f t="shared" si="705"/>
        <v>0</v>
      </c>
      <c r="BU1852" s="119">
        <f t="shared" si="706"/>
        <v>3.6075614595412932E-4</v>
      </c>
      <c r="BV1852" s="119" t="str">
        <f t="shared" si="707"/>
        <v/>
      </c>
      <c r="BZ1852" s="136">
        <f t="shared" si="689"/>
        <v>11.711999999999755</v>
      </c>
      <c r="CA1852" s="119">
        <f t="shared" si="687"/>
        <v>0.11043661430256829</v>
      </c>
      <c r="CB1852" s="119">
        <f t="shared" si="688"/>
        <v>2.2853343054765607E-4</v>
      </c>
      <c r="CC1852" s="119" t="str">
        <f t="shared" si="685"/>
        <v/>
      </c>
      <c r="CD1852" s="121" t="str">
        <f t="shared" si="686"/>
        <v/>
      </c>
    </row>
    <row r="1853" spans="51:82" ht="20.100000000000001" customHeight="1" x14ac:dyDescent="0.25">
      <c r="AY1853" s="134">
        <v>1824</v>
      </c>
      <c r="AZ1853" s="119">
        <f t="shared" si="690"/>
        <v>5091.1089021094949</v>
      </c>
      <c r="BA1853" s="140">
        <f t="shared" si="691"/>
        <v>1.1300057170293574E-6</v>
      </c>
      <c r="BB1853" s="140">
        <f t="shared" si="692"/>
        <v>0.99950963992384123</v>
      </c>
      <c r="BC1853" s="119">
        <f t="shared" si="693"/>
        <v>1.1300057170293574E-6</v>
      </c>
      <c r="BD1853" s="119" t="str">
        <f t="shared" si="694"/>
        <v/>
      </c>
      <c r="BE1853" s="119" t="str">
        <f t="shared" si="695"/>
        <v/>
      </c>
      <c r="BF1853" s="119">
        <f t="shared" si="696"/>
        <v>0</v>
      </c>
      <c r="BG1853" s="119">
        <f t="shared" si="697"/>
        <v>1.1300057170293574E-6</v>
      </c>
      <c r="BH1853" s="119" t="str">
        <f t="shared" si="698"/>
        <v/>
      </c>
      <c r="BM1853" s="134">
        <v>1824</v>
      </c>
      <c r="BN1853" s="119">
        <f t="shared" si="699"/>
        <v>16.158518997454948</v>
      </c>
      <c r="BO1853" s="140">
        <f t="shared" si="700"/>
        <v>3.560340007836677E-4</v>
      </c>
      <c r="BP1853" s="140">
        <f t="shared" si="701"/>
        <v>0.99950963992384123</v>
      </c>
      <c r="BQ1853" s="119">
        <f t="shared" si="702"/>
        <v>3.560340007836677E-4</v>
      </c>
      <c r="BR1853" s="119" t="str">
        <f t="shared" si="703"/>
        <v/>
      </c>
      <c r="BS1853" s="119" t="str">
        <f t="shared" si="704"/>
        <v/>
      </c>
      <c r="BT1853" s="140">
        <f t="shared" si="705"/>
        <v>0</v>
      </c>
      <c r="BU1853" s="119">
        <f t="shared" si="706"/>
        <v>3.560340007836677E-4</v>
      </c>
      <c r="BV1853" s="119" t="str">
        <f t="shared" si="707"/>
        <v/>
      </c>
      <c r="BZ1853" s="136">
        <f t="shared" si="689"/>
        <v>11.718399999999754</v>
      </c>
      <c r="CA1853" s="119">
        <f t="shared" si="687"/>
        <v>0.11020808087202064</v>
      </c>
      <c r="CB1853" s="119">
        <f t="shared" si="688"/>
        <v>2.2811454161131284E-4</v>
      </c>
      <c r="CC1853" s="119" t="str">
        <f t="shared" ref="CC1853:CC1916" si="708">IF(CA1853&lt;(1-$BY$26),CB1853,"")</f>
        <v/>
      </c>
      <c r="CD1853" s="121" t="str">
        <f t="shared" ref="CD1853:CD1916" si="709">IF(CA1853&lt;(1-$BY$32),CB1853,"")</f>
        <v/>
      </c>
    </row>
    <row r="1854" spans="51:82" ht="20.100000000000001" customHeight="1" x14ac:dyDescent="0.25">
      <c r="AY1854" s="134">
        <v>1825</v>
      </c>
      <c r="AZ1854" s="119">
        <f t="shared" si="690"/>
        <v>5097.2874323305014</v>
      </c>
      <c r="BA1854" s="140">
        <f t="shared" si="691"/>
        <v>1.1151965774624134E-6</v>
      </c>
      <c r="BB1854" s="140">
        <f t="shared" si="692"/>
        <v>0.99951657585761622</v>
      </c>
      <c r="BC1854" s="119">
        <f t="shared" si="693"/>
        <v>1.1151965774624134E-6</v>
      </c>
      <c r="BD1854" s="119" t="str">
        <f t="shared" si="694"/>
        <v/>
      </c>
      <c r="BE1854" s="119" t="str">
        <f t="shared" si="695"/>
        <v/>
      </c>
      <c r="BF1854" s="119">
        <f t="shared" si="696"/>
        <v>0</v>
      </c>
      <c r="BG1854" s="119">
        <f t="shared" si="697"/>
        <v>1.1151965774624134E-6</v>
      </c>
      <c r="BH1854" s="119" t="str">
        <f t="shared" si="698"/>
        <v/>
      </c>
      <c r="BM1854" s="134">
        <v>1825</v>
      </c>
      <c r="BN1854" s="119">
        <f t="shared" si="699"/>
        <v>16.178128850607202</v>
      </c>
      <c r="BO1854" s="140">
        <f t="shared" si="700"/>
        <v>3.5136804455997226E-4</v>
      </c>
      <c r="BP1854" s="140">
        <f t="shared" si="701"/>
        <v>0.99951657585761622</v>
      </c>
      <c r="BQ1854" s="119">
        <f t="shared" si="702"/>
        <v>3.5136804455997226E-4</v>
      </c>
      <c r="BR1854" s="119" t="str">
        <f t="shared" si="703"/>
        <v/>
      </c>
      <c r="BS1854" s="119" t="str">
        <f t="shared" si="704"/>
        <v/>
      </c>
      <c r="BT1854" s="140">
        <f t="shared" si="705"/>
        <v>0</v>
      </c>
      <c r="BU1854" s="119">
        <f t="shared" si="706"/>
        <v>3.5136804455997226E-4</v>
      </c>
      <c r="BV1854" s="119" t="str">
        <f t="shared" si="707"/>
        <v/>
      </c>
      <c r="BZ1854" s="136">
        <f t="shared" si="689"/>
        <v>11.724799999999753</v>
      </c>
      <c r="CA1854" s="119">
        <f t="shared" si="687"/>
        <v>0.10997996633040932</v>
      </c>
      <c r="CB1854" s="119">
        <f t="shared" si="688"/>
        <v>2.2769625077416478E-4</v>
      </c>
      <c r="CC1854" s="119" t="str">
        <f t="shared" si="708"/>
        <v/>
      </c>
      <c r="CD1854" s="121" t="str">
        <f t="shared" si="709"/>
        <v/>
      </c>
    </row>
    <row r="1855" spans="51:82" ht="20.100000000000001" customHeight="1" x14ac:dyDescent="0.25">
      <c r="AY1855" s="134">
        <v>1826</v>
      </c>
      <c r="AZ1855" s="119">
        <f t="shared" si="690"/>
        <v>5103.4659625515078</v>
      </c>
      <c r="BA1855" s="140">
        <f t="shared" si="691"/>
        <v>1.1005639079401711E-6</v>
      </c>
      <c r="BB1855" s="140">
        <f t="shared" si="692"/>
        <v>0.99952342083879442</v>
      </c>
      <c r="BC1855" s="119">
        <f t="shared" si="693"/>
        <v>1.1005639079401711E-6</v>
      </c>
      <c r="BD1855" s="119" t="str">
        <f t="shared" si="694"/>
        <v/>
      </c>
      <c r="BE1855" s="119" t="str">
        <f t="shared" si="695"/>
        <v/>
      </c>
      <c r="BF1855" s="119">
        <f t="shared" si="696"/>
        <v>0</v>
      </c>
      <c r="BG1855" s="119">
        <f t="shared" si="697"/>
        <v>1.1005639079401711E-6</v>
      </c>
      <c r="BH1855" s="119" t="str">
        <f t="shared" si="698"/>
        <v/>
      </c>
      <c r="BM1855" s="134">
        <v>1826</v>
      </c>
      <c r="BN1855" s="119">
        <f t="shared" si="699"/>
        <v>16.197738703759448</v>
      </c>
      <c r="BO1855" s="140">
        <f t="shared" si="700"/>
        <v>3.4675768923730802E-4</v>
      </c>
      <c r="BP1855" s="140">
        <f t="shared" si="701"/>
        <v>0.99952342083879442</v>
      </c>
      <c r="BQ1855" s="119">
        <f t="shared" si="702"/>
        <v>3.4675768923730802E-4</v>
      </c>
      <c r="BR1855" s="119" t="str">
        <f t="shared" si="703"/>
        <v/>
      </c>
      <c r="BS1855" s="119" t="str">
        <f t="shared" si="704"/>
        <v/>
      </c>
      <c r="BT1855" s="140">
        <f t="shared" si="705"/>
        <v>0</v>
      </c>
      <c r="BU1855" s="119">
        <f t="shared" si="706"/>
        <v>3.4675768923730802E-4</v>
      </c>
      <c r="BV1855" s="119" t="str">
        <f t="shared" si="707"/>
        <v/>
      </c>
      <c r="BZ1855" s="136">
        <f t="shared" si="689"/>
        <v>11.731199999999752</v>
      </c>
      <c r="CA1855" s="119">
        <f t="shared" si="687"/>
        <v>0.10975227007963516</v>
      </c>
      <c r="CB1855" s="119">
        <f t="shared" si="688"/>
        <v>2.2727855774810901E-4</v>
      </c>
      <c r="CC1855" s="119" t="str">
        <f t="shared" si="708"/>
        <v/>
      </c>
      <c r="CD1855" s="121" t="str">
        <f t="shared" si="709"/>
        <v/>
      </c>
    </row>
    <row r="1856" spans="51:82" ht="20.100000000000001" customHeight="1" x14ac:dyDescent="0.25">
      <c r="AY1856" s="134">
        <v>1827</v>
      </c>
      <c r="AZ1856" s="119">
        <f t="shared" si="690"/>
        <v>5109.6444927725142</v>
      </c>
      <c r="BA1856" s="140">
        <f t="shared" si="691"/>
        <v>1.0861058581411889E-6</v>
      </c>
      <c r="BB1856" s="140">
        <f t="shared" si="692"/>
        <v>0.99953017595197691</v>
      </c>
      <c r="BC1856" s="119">
        <f t="shared" si="693"/>
        <v>1.0861058581411889E-6</v>
      </c>
      <c r="BD1856" s="119" t="str">
        <f t="shared" si="694"/>
        <v/>
      </c>
      <c r="BE1856" s="119" t="str">
        <f t="shared" si="695"/>
        <v/>
      </c>
      <c r="BF1856" s="119">
        <f t="shared" si="696"/>
        <v>0</v>
      </c>
      <c r="BG1856" s="119">
        <f t="shared" si="697"/>
        <v>1.0861058581411889E-6</v>
      </c>
      <c r="BH1856" s="119" t="str">
        <f t="shared" si="698"/>
        <v/>
      </c>
      <c r="BM1856" s="134">
        <v>1827</v>
      </c>
      <c r="BN1856" s="119">
        <f t="shared" si="699"/>
        <v>16.217348556911702</v>
      </c>
      <c r="BO1856" s="140">
        <f t="shared" si="700"/>
        <v>3.4220235182981702E-4</v>
      </c>
      <c r="BP1856" s="140">
        <f t="shared" si="701"/>
        <v>0.99953017595197691</v>
      </c>
      <c r="BQ1856" s="119">
        <f t="shared" si="702"/>
        <v>3.4220235182981702E-4</v>
      </c>
      <c r="BR1856" s="119" t="str">
        <f t="shared" si="703"/>
        <v/>
      </c>
      <c r="BS1856" s="119" t="str">
        <f t="shared" si="704"/>
        <v/>
      </c>
      <c r="BT1856" s="140">
        <f t="shared" si="705"/>
        <v>0</v>
      </c>
      <c r="BU1856" s="119">
        <f t="shared" si="706"/>
        <v>3.4220235182981702E-4</v>
      </c>
      <c r="BV1856" s="119" t="str">
        <f t="shared" si="707"/>
        <v/>
      </c>
      <c r="BZ1856" s="136">
        <f t="shared" si="689"/>
        <v>11.737599999999752</v>
      </c>
      <c r="CA1856" s="119">
        <f t="shared" si="687"/>
        <v>0.10952499152188705</v>
      </c>
      <c r="CB1856" s="119">
        <f t="shared" si="688"/>
        <v>2.2686146224153159E-4</v>
      </c>
      <c r="CC1856" s="119" t="str">
        <f t="shared" si="708"/>
        <v/>
      </c>
      <c r="CD1856" s="121" t="str">
        <f t="shared" si="709"/>
        <v/>
      </c>
    </row>
    <row r="1857" spans="51:82" ht="20.100000000000001" customHeight="1" x14ac:dyDescent="0.25">
      <c r="AY1857" s="134">
        <v>1828</v>
      </c>
      <c r="AZ1857" s="119">
        <f t="shared" si="690"/>
        <v>5115.8230229935207</v>
      </c>
      <c r="BA1857" s="140">
        <f t="shared" si="691"/>
        <v>1.0718205937103709E-6</v>
      </c>
      <c r="BB1857" s="140">
        <f t="shared" si="692"/>
        <v>0.99953684227038198</v>
      </c>
      <c r="BC1857" s="119">
        <f t="shared" si="693"/>
        <v>1.0718205937103709E-6</v>
      </c>
      <c r="BD1857" s="119" t="str">
        <f t="shared" si="694"/>
        <v/>
      </c>
      <c r="BE1857" s="119" t="str">
        <f t="shared" si="695"/>
        <v/>
      </c>
      <c r="BF1857" s="119">
        <f t="shared" si="696"/>
        <v>0</v>
      </c>
      <c r="BG1857" s="119">
        <f t="shared" si="697"/>
        <v>1.0718205937103709E-6</v>
      </c>
      <c r="BH1857" s="119" t="str">
        <f t="shared" si="698"/>
        <v/>
      </c>
      <c r="BM1857" s="134">
        <v>1828</v>
      </c>
      <c r="BN1857" s="119">
        <f t="shared" si="699"/>
        <v>16.236958410063956</v>
      </c>
      <c r="BO1857" s="140">
        <f t="shared" si="700"/>
        <v>3.3770145438221082E-4</v>
      </c>
      <c r="BP1857" s="140">
        <f t="shared" si="701"/>
        <v>0.99953684227038198</v>
      </c>
      <c r="BQ1857" s="119">
        <f t="shared" si="702"/>
        <v>3.3770145438221082E-4</v>
      </c>
      <c r="BR1857" s="119" t="str">
        <f t="shared" si="703"/>
        <v/>
      </c>
      <c r="BS1857" s="119" t="str">
        <f t="shared" si="704"/>
        <v/>
      </c>
      <c r="BT1857" s="140">
        <f t="shared" si="705"/>
        <v>0</v>
      </c>
      <c r="BU1857" s="119">
        <f t="shared" si="706"/>
        <v>3.3770145438221082E-4</v>
      </c>
      <c r="BV1857" s="119" t="str">
        <f t="shared" si="707"/>
        <v/>
      </c>
      <c r="BZ1857" s="136">
        <f t="shared" si="689"/>
        <v>11.743999999999751</v>
      </c>
      <c r="CA1857" s="119">
        <f t="shared" si="687"/>
        <v>0.10929813005964552</v>
      </c>
      <c r="CB1857" s="119">
        <f t="shared" si="688"/>
        <v>2.2644496396140301E-4</v>
      </c>
      <c r="CC1857" s="119" t="str">
        <f t="shared" si="708"/>
        <v/>
      </c>
      <c r="CD1857" s="121" t="str">
        <f t="shared" si="709"/>
        <v/>
      </c>
    </row>
    <row r="1858" spans="51:82" ht="20.100000000000001" customHeight="1" x14ac:dyDescent="0.25">
      <c r="AY1858" s="134">
        <v>1829</v>
      </c>
      <c r="AZ1858" s="119">
        <f t="shared" si="690"/>
        <v>5122.0015532145289</v>
      </c>
      <c r="BA1858" s="140">
        <f t="shared" si="691"/>
        <v>1.0577062961658315E-6</v>
      </c>
      <c r="BB1858" s="140">
        <f t="shared" si="692"/>
        <v>0.99954342085594339</v>
      </c>
      <c r="BC1858" s="119">
        <f t="shared" si="693"/>
        <v>1.0577062961658315E-6</v>
      </c>
      <c r="BD1858" s="119" t="str">
        <f t="shared" si="694"/>
        <v/>
      </c>
      <c r="BE1858" s="119" t="str">
        <f t="shared" si="695"/>
        <v/>
      </c>
      <c r="BF1858" s="119">
        <f t="shared" si="696"/>
        <v>0</v>
      </c>
      <c r="BG1858" s="119">
        <f t="shared" si="697"/>
        <v>1.0577062961658315E-6</v>
      </c>
      <c r="BH1858" s="119" t="str">
        <f t="shared" si="698"/>
        <v/>
      </c>
      <c r="BM1858" s="134">
        <v>1829</v>
      </c>
      <c r="BN1858" s="119">
        <f t="shared" si="699"/>
        <v>16.256568263216202</v>
      </c>
      <c r="BO1858" s="140">
        <f t="shared" si="700"/>
        <v>3.3325442394041717E-4</v>
      </c>
      <c r="BP1858" s="140">
        <f t="shared" si="701"/>
        <v>0.99954342085594339</v>
      </c>
      <c r="BQ1858" s="119">
        <f t="shared" si="702"/>
        <v>3.3325442394041717E-4</v>
      </c>
      <c r="BR1858" s="119" t="str">
        <f t="shared" si="703"/>
        <v/>
      </c>
      <c r="BS1858" s="119" t="str">
        <f t="shared" si="704"/>
        <v/>
      </c>
      <c r="BT1858" s="140">
        <f t="shared" si="705"/>
        <v>0</v>
      </c>
      <c r="BU1858" s="119">
        <f t="shared" si="706"/>
        <v>3.3325442394041717E-4</v>
      </c>
      <c r="BV1858" s="119" t="str">
        <f t="shared" si="707"/>
        <v/>
      </c>
      <c r="BZ1858" s="136">
        <f t="shared" si="689"/>
        <v>11.75039999999975</v>
      </c>
      <c r="CA1858" s="119">
        <f t="shared" si="687"/>
        <v>0.10907168509568411</v>
      </c>
      <c r="CB1858" s="119">
        <f t="shared" si="688"/>
        <v>2.2602906261215416E-4</v>
      </c>
      <c r="CC1858" s="119" t="str">
        <f t="shared" si="708"/>
        <v/>
      </c>
      <c r="CD1858" s="121" t="str">
        <f t="shared" si="709"/>
        <v/>
      </c>
    </row>
    <row r="1859" spans="51:82" ht="20.100000000000001" customHeight="1" x14ac:dyDescent="0.25">
      <c r="AY1859" s="134">
        <v>1830</v>
      </c>
      <c r="AZ1859" s="119">
        <f t="shared" si="690"/>
        <v>5128.1800834355354</v>
      </c>
      <c r="BA1859" s="140">
        <f t="shared" si="691"/>
        <v>1.043761162805767E-6</v>
      </c>
      <c r="BB1859" s="140">
        <f t="shared" si="692"/>
        <v>0.99954991275940785</v>
      </c>
      <c r="BC1859" s="119">
        <f t="shared" si="693"/>
        <v>1.043761162805767E-6</v>
      </c>
      <c r="BD1859" s="119" t="str">
        <f t="shared" si="694"/>
        <v/>
      </c>
      <c r="BE1859" s="119" t="str">
        <f t="shared" si="695"/>
        <v/>
      </c>
      <c r="BF1859" s="119">
        <f t="shared" si="696"/>
        <v>0</v>
      </c>
      <c r="BG1859" s="119">
        <f t="shared" si="697"/>
        <v>1.043761162805767E-6</v>
      </c>
      <c r="BH1859" s="119" t="str">
        <f t="shared" si="698"/>
        <v/>
      </c>
      <c r="BM1859" s="134">
        <v>1830</v>
      </c>
      <c r="BN1859" s="119">
        <f t="shared" si="699"/>
        <v>16.276178116368456</v>
      </c>
      <c r="BO1859" s="140">
        <f t="shared" si="700"/>
        <v>3.2886069252222662E-4</v>
      </c>
      <c r="BP1859" s="140">
        <f t="shared" si="701"/>
        <v>0.99954991275940785</v>
      </c>
      <c r="BQ1859" s="119">
        <f t="shared" si="702"/>
        <v>3.2886069252222662E-4</v>
      </c>
      <c r="BR1859" s="119" t="str">
        <f t="shared" si="703"/>
        <v/>
      </c>
      <c r="BS1859" s="119" t="str">
        <f t="shared" si="704"/>
        <v/>
      </c>
      <c r="BT1859" s="140">
        <f t="shared" si="705"/>
        <v>0</v>
      </c>
      <c r="BU1859" s="119">
        <f t="shared" si="706"/>
        <v>3.2886069252222662E-4</v>
      </c>
      <c r="BV1859" s="119" t="str">
        <f t="shared" si="707"/>
        <v/>
      </c>
      <c r="BZ1859" s="136">
        <f t="shared" si="689"/>
        <v>11.75679999999975</v>
      </c>
      <c r="CA1859" s="119">
        <f t="shared" si="687"/>
        <v>0.10884565603307196</v>
      </c>
      <c r="CB1859" s="119">
        <f t="shared" si="688"/>
        <v>2.2561375789660609E-4</v>
      </c>
      <c r="CC1859" s="119" t="str">
        <f t="shared" si="708"/>
        <v/>
      </c>
      <c r="CD1859" s="121" t="str">
        <f t="shared" si="709"/>
        <v/>
      </c>
    </row>
    <row r="1860" spans="51:82" ht="20.100000000000001" customHeight="1" x14ac:dyDescent="0.25">
      <c r="AY1860" s="134">
        <v>1831</v>
      </c>
      <c r="AZ1860" s="119">
        <f t="shared" si="690"/>
        <v>5134.3586136565418</v>
      </c>
      <c r="BA1860" s="140">
        <f t="shared" si="691"/>
        <v>1.0299834066152219E-6</v>
      </c>
      <c r="BB1860" s="140">
        <f t="shared" si="692"/>
        <v>0.99955631902043307</v>
      </c>
      <c r="BC1860" s="119">
        <f t="shared" si="693"/>
        <v>1.0299834066152219E-6</v>
      </c>
      <c r="BD1860" s="119" t="str">
        <f t="shared" si="694"/>
        <v/>
      </c>
      <c r="BE1860" s="119" t="str">
        <f t="shared" si="695"/>
        <v/>
      </c>
      <c r="BF1860" s="119">
        <f t="shared" si="696"/>
        <v>0</v>
      </c>
      <c r="BG1860" s="119">
        <f t="shared" si="697"/>
        <v>1.0299834066152219E-6</v>
      </c>
      <c r="BH1860" s="119" t="str">
        <f t="shared" si="698"/>
        <v/>
      </c>
      <c r="BM1860" s="134">
        <v>1831</v>
      </c>
      <c r="BN1860" s="119">
        <f t="shared" si="699"/>
        <v>16.29578796952071</v>
      </c>
      <c r="BO1860" s="140">
        <f t="shared" si="700"/>
        <v>3.2451969708793984E-4</v>
      </c>
      <c r="BP1860" s="140">
        <f t="shared" si="701"/>
        <v>0.99955631902043307</v>
      </c>
      <c r="BQ1860" s="119">
        <f t="shared" si="702"/>
        <v>3.2451969708793984E-4</v>
      </c>
      <c r="BR1860" s="119" t="str">
        <f t="shared" si="703"/>
        <v/>
      </c>
      <c r="BS1860" s="119" t="str">
        <f t="shared" si="704"/>
        <v/>
      </c>
      <c r="BT1860" s="140">
        <f t="shared" si="705"/>
        <v>0</v>
      </c>
      <c r="BU1860" s="119">
        <f t="shared" si="706"/>
        <v>3.2451969708793984E-4</v>
      </c>
      <c r="BV1860" s="119" t="str">
        <f t="shared" si="707"/>
        <v/>
      </c>
      <c r="BZ1860" s="136">
        <f t="shared" si="689"/>
        <v>11.763199999999749</v>
      </c>
      <c r="CA1860" s="119">
        <f t="shared" si="687"/>
        <v>0.10862004227517535</v>
      </c>
      <c r="CB1860" s="119">
        <f t="shared" si="688"/>
        <v>2.2519904951527614E-4</v>
      </c>
      <c r="CC1860" s="119" t="str">
        <f t="shared" si="708"/>
        <v/>
      </c>
      <c r="CD1860" s="121" t="str">
        <f t="shared" si="709"/>
        <v/>
      </c>
    </row>
    <row r="1861" spans="51:82" ht="20.100000000000001" customHeight="1" x14ac:dyDescent="0.25">
      <c r="AY1861" s="134">
        <v>1832</v>
      </c>
      <c r="AZ1861" s="119">
        <f t="shared" si="690"/>
        <v>5140.5371438775483</v>
      </c>
      <c r="BA1861" s="140">
        <f t="shared" si="691"/>
        <v>1.0163712561729159E-6</v>
      </c>
      <c r="BB1861" s="140">
        <f t="shared" si="692"/>
        <v>0.9995626406676833</v>
      </c>
      <c r="BC1861" s="119">
        <f t="shared" si="693"/>
        <v>1.0163712561729159E-6</v>
      </c>
      <c r="BD1861" s="119" t="str">
        <f t="shared" si="694"/>
        <v/>
      </c>
      <c r="BE1861" s="119" t="str">
        <f t="shared" si="695"/>
        <v/>
      </c>
      <c r="BF1861" s="119">
        <f t="shared" si="696"/>
        <v>0</v>
      </c>
      <c r="BG1861" s="119">
        <f t="shared" si="697"/>
        <v>1.0163712561729159E-6</v>
      </c>
      <c r="BH1861" s="119" t="str">
        <f t="shared" si="698"/>
        <v/>
      </c>
      <c r="BM1861" s="134">
        <v>1832</v>
      </c>
      <c r="BN1861" s="119">
        <f t="shared" si="699"/>
        <v>16.315397822672956</v>
      </c>
      <c r="BO1861" s="140">
        <f t="shared" si="700"/>
        <v>3.2023087951099644E-4</v>
      </c>
      <c r="BP1861" s="140">
        <f t="shared" si="701"/>
        <v>0.9995626406676833</v>
      </c>
      <c r="BQ1861" s="119">
        <f t="shared" si="702"/>
        <v>3.2023087951099644E-4</v>
      </c>
      <c r="BR1861" s="119" t="str">
        <f t="shared" si="703"/>
        <v/>
      </c>
      <c r="BS1861" s="119" t="str">
        <f t="shared" si="704"/>
        <v/>
      </c>
      <c r="BT1861" s="140">
        <f t="shared" si="705"/>
        <v>0</v>
      </c>
      <c r="BU1861" s="119">
        <f t="shared" si="706"/>
        <v>3.2023087951099644E-4</v>
      </c>
      <c r="BV1861" s="119" t="str">
        <f t="shared" si="707"/>
        <v/>
      </c>
      <c r="BZ1861" s="136">
        <f t="shared" si="689"/>
        <v>11.769599999999748</v>
      </c>
      <c r="CA1861" s="119">
        <f t="shared" si="687"/>
        <v>0.10839484322566008</v>
      </c>
      <c r="CB1861" s="119">
        <f t="shared" si="688"/>
        <v>2.2478493716644732E-4</v>
      </c>
      <c r="CC1861" s="119" t="str">
        <f t="shared" si="708"/>
        <v/>
      </c>
      <c r="CD1861" s="121" t="str">
        <f t="shared" si="709"/>
        <v/>
      </c>
    </row>
    <row r="1862" spans="51:82" ht="20.100000000000001" customHeight="1" x14ac:dyDescent="0.25">
      <c r="AY1862" s="134">
        <v>1833</v>
      </c>
      <c r="AZ1862" s="119">
        <f t="shared" si="690"/>
        <v>5146.7156740985547</v>
      </c>
      <c r="BA1862" s="140">
        <f t="shared" si="691"/>
        <v>1.0029229555580155E-6</v>
      </c>
      <c r="BB1862" s="140">
        <f t="shared" si="692"/>
        <v>0.99956887871892641</v>
      </c>
      <c r="BC1862" s="119">
        <f t="shared" si="693"/>
        <v>1.0029229555580155E-6</v>
      </c>
      <c r="BD1862" s="119" t="str">
        <f t="shared" si="694"/>
        <v/>
      </c>
      <c r="BE1862" s="119" t="str">
        <f t="shared" si="695"/>
        <v/>
      </c>
      <c r="BF1862" s="119">
        <f t="shared" si="696"/>
        <v>0</v>
      </c>
      <c r="BG1862" s="119">
        <f t="shared" si="697"/>
        <v>1.0029229555580155E-6</v>
      </c>
      <c r="BH1862" s="119" t="str">
        <f t="shared" si="698"/>
        <v/>
      </c>
      <c r="BM1862" s="134">
        <v>1833</v>
      </c>
      <c r="BN1862" s="119">
        <f t="shared" si="699"/>
        <v>16.33500767582521</v>
      </c>
      <c r="BO1862" s="140">
        <f t="shared" si="700"/>
        <v>3.1599368654859926E-4</v>
      </c>
      <c r="BP1862" s="140">
        <f t="shared" si="701"/>
        <v>0.99956887871892641</v>
      </c>
      <c r="BQ1862" s="119">
        <f t="shared" si="702"/>
        <v>3.1599368654859926E-4</v>
      </c>
      <c r="BR1862" s="119" t="str">
        <f t="shared" si="703"/>
        <v/>
      </c>
      <c r="BS1862" s="119" t="str">
        <f t="shared" si="704"/>
        <v/>
      </c>
      <c r="BT1862" s="140">
        <f t="shared" si="705"/>
        <v>0</v>
      </c>
      <c r="BU1862" s="119">
        <f t="shared" si="706"/>
        <v>3.1599368654859926E-4</v>
      </c>
      <c r="BV1862" s="119" t="str">
        <f t="shared" si="707"/>
        <v/>
      </c>
      <c r="BZ1862" s="136">
        <f t="shared" si="689"/>
        <v>11.775999999999748</v>
      </c>
      <c r="CA1862" s="119">
        <f t="shared" si="687"/>
        <v>0.10817005828849363</v>
      </c>
      <c r="CB1862" s="119">
        <f t="shared" si="688"/>
        <v>2.2437142054662629E-4</v>
      </c>
      <c r="CC1862" s="119" t="str">
        <f t="shared" si="708"/>
        <v/>
      </c>
      <c r="CD1862" s="121" t="str">
        <f t="shared" si="709"/>
        <v/>
      </c>
    </row>
    <row r="1863" spans="51:82" ht="20.100000000000001" customHeight="1" x14ac:dyDescent="0.25">
      <c r="AY1863" s="134">
        <v>1834</v>
      </c>
      <c r="AZ1863" s="119">
        <f t="shared" si="690"/>
        <v>5152.8942043195611</v>
      </c>
      <c r="BA1863" s="140">
        <f t="shared" si="691"/>
        <v>9.8963676425691078E-7</v>
      </c>
      <c r="BB1863" s="140">
        <f t="shared" si="692"/>
        <v>0.99957503418112859</v>
      </c>
      <c r="BC1863" s="119">
        <f t="shared" si="693"/>
        <v>9.8963676425691078E-7</v>
      </c>
      <c r="BD1863" s="119" t="str">
        <f t="shared" si="694"/>
        <v/>
      </c>
      <c r="BE1863" s="119" t="str">
        <f t="shared" si="695"/>
        <v/>
      </c>
      <c r="BF1863" s="119">
        <f t="shared" si="696"/>
        <v>0</v>
      </c>
      <c r="BG1863" s="119">
        <f t="shared" si="697"/>
        <v>9.8963676425691078E-7</v>
      </c>
      <c r="BH1863" s="119" t="str">
        <f t="shared" si="698"/>
        <v/>
      </c>
      <c r="BM1863" s="134">
        <v>1834</v>
      </c>
      <c r="BN1863" s="119">
        <f t="shared" si="699"/>
        <v>16.354617528977457</v>
      </c>
      <c r="BO1863" s="140">
        <f t="shared" si="700"/>
        <v>3.1180756981235479E-4</v>
      </c>
      <c r="BP1863" s="140">
        <f t="shared" si="701"/>
        <v>0.99957503418112859</v>
      </c>
      <c r="BQ1863" s="119">
        <f t="shared" si="702"/>
        <v>3.1180756981235479E-4</v>
      </c>
      <c r="BR1863" s="119" t="str">
        <f t="shared" si="703"/>
        <v/>
      </c>
      <c r="BS1863" s="119" t="str">
        <f t="shared" si="704"/>
        <v/>
      </c>
      <c r="BT1863" s="140">
        <f t="shared" si="705"/>
        <v>0</v>
      </c>
      <c r="BU1863" s="119">
        <f t="shared" si="706"/>
        <v>3.1180756981235479E-4</v>
      </c>
      <c r="BV1863" s="119" t="str">
        <f t="shared" si="707"/>
        <v/>
      </c>
      <c r="BZ1863" s="136">
        <f t="shared" si="689"/>
        <v>11.782399999999747</v>
      </c>
      <c r="CA1863" s="119">
        <f t="shared" si="687"/>
        <v>0.107945686867947</v>
      </c>
      <c r="CB1863" s="119">
        <f t="shared" si="688"/>
        <v>2.2395849935014089E-4</v>
      </c>
      <c r="CC1863" s="119" t="str">
        <f t="shared" si="708"/>
        <v/>
      </c>
      <c r="CD1863" s="121" t="str">
        <f t="shared" si="709"/>
        <v/>
      </c>
    </row>
    <row r="1864" spans="51:82" ht="20.100000000000001" customHeight="1" x14ac:dyDescent="0.25">
      <c r="AY1864" s="134">
        <v>1835</v>
      </c>
      <c r="AZ1864" s="119">
        <f t="shared" si="690"/>
        <v>5159.0727345405676</v>
      </c>
      <c r="BA1864" s="140">
        <f t="shared" si="691"/>
        <v>9.765109570700144E-7</v>
      </c>
      <c r="BB1864" s="140">
        <f t="shared" si="692"/>
        <v>0.99958110805054967</v>
      </c>
      <c r="BC1864" s="119">
        <f t="shared" si="693"/>
        <v>9.765109570700144E-7</v>
      </c>
      <c r="BD1864" s="119" t="str">
        <f t="shared" si="694"/>
        <v/>
      </c>
      <c r="BE1864" s="119" t="str">
        <f t="shared" si="695"/>
        <v/>
      </c>
      <c r="BF1864" s="119">
        <f t="shared" si="696"/>
        <v>0</v>
      </c>
      <c r="BG1864" s="119">
        <f t="shared" si="697"/>
        <v>9.765109570700144E-7</v>
      </c>
      <c r="BH1864" s="119" t="str">
        <f t="shared" si="698"/>
        <v/>
      </c>
      <c r="BM1864" s="134">
        <v>1835</v>
      </c>
      <c r="BN1864" s="119">
        <f t="shared" si="699"/>
        <v>16.37422738212971</v>
      </c>
      <c r="BO1864" s="140">
        <f t="shared" si="700"/>
        <v>3.0767198573889413E-4</v>
      </c>
      <c r="BP1864" s="140">
        <f t="shared" si="701"/>
        <v>0.99958110805054967</v>
      </c>
      <c r="BQ1864" s="119">
        <f t="shared" si="702"/>
        <v>3.0767198573889413E-4</v>
      </c>
      <c r="BR1864" s="119" t="str">
        <f t="shared" si="703"/>
        <v/>
      </c>
      <c r="BS1864" s="119" t="str">
        <f t="shared" si="704"/>
        <v/>
      </c>
      <c r="BT1864" s="140">
        <f t="shared" si="705"/>
        <v>0</v>
      </c>
      <c r="BU1864" s="119">
        <f t="shared" si="706"/>
        <v>3.0767198573889413E-4</v>
      </c>
      <c r="BV1864" s="119" t="str">
        <f t="shared" si="707"/>
        <v/>
      </c>
      <c r="BZ1864" s="136">
        <f t="shared" si="689"/>
        <v>11.788799999999746</v>
      </c>
      <c r="CA1864" s="119">
        <f t="shared" si="687"/>
        <v>0.10772172836859686</v>
      </c>
      <c r="CB1864" s="119">
        <f t="shared" si="688"/>
        <v>2.2354617326889037E-4</v>
      </c>
      <c r="CC1864" s="119" t="str">
        <f t="shared" si="708"/>
        <v/>
      </c>
      <c r="CD1864" s="121" t="str">
        <f t="shared" si="709"/>
        <v/>
      </c>
    </row>
    <row r="1865" spans="51:82" ht="20.100000000000001" customHeight="1" x14ac:dyDescent="0.25">
      <c r="AY1865" s="134">
        <v>1836</v>
      </c>
      <c r="AZ1865" s="119">
        <f t="shared" si="690"/>
        <v>5165.251264761574</v>
      </c>
      <c r="BA1865" s="140">
        <f t="shared" si="691"/>
        <v>9.6354382401856793E-7</v>
      </c>
      <c r="BB1865" s="140">
        <f t="shared" si="692"/>
        <v>0.99958710131283735</v>
      </c>
      <c r="BC1865" s="119">
        <f t="shared" si="693"/>
        <v>9.6354382401856793E-7</v>
      </c>
      <c r="BD1865" s="119" t="str">
        <f t="shared" si="694"/>
        <v/>
      </c>
      <c r="BE1865" s="119" t="str">
        <f t="shared" si="695"/>
        <v/>
      </c>
      <c r="BF1865" s="119">
        <f t="shared" si="696"/>
        <v>0</v>
      </c>
      <c r="BG1865" s="119">
        <f t="shared" si="697"/>
        <v>9.6354382401856793E-7</v>
      </c>
      <c r="BH1865" s="119" t="str">
        <f t="shared" si="698"/>
        <v/>
      </c>
      <c r="BM1865" s="134">
        <v>1836</v>
      </c>
      <c r="BN1865" s="119">
        <f t="shared" si="699"/>
        <v>16.393837235281964</v>
      </c>
      <c r="BO1865" s="140">
        <f t="shared" si="700"/>
        <v>3.0358639556052005E-4</v>
      </c>
      <c r="BP1865" s="140">
        <f t="shared" si="701"/>
        <v>0.99958710131283735</v>
      </c>
      <c r="BQ1865" s="119">
        <f t="shared" si="702"/>
        <v>3.0358639556052005E-4</v>
      </c>
      <c r="BR1865" s="119" t="str">
        <f t="shared" si="703"/>
        <v/>
      </c>
      <c r="BS1865" s="119" t="str">
        <f t="shared" si="704"/>
        <v/>
      </c>
      <c r="BT1865" s="140">
        <f t="shared" si="705"/>
        <v>0</v>
      </c>
      <c r="BU1865" s="119">
        <f t="shared" si="706"/>
        <v>3.0358639556052005E-4</v>
      </c>
      <c r="BV1865" s="119" t="str">
        <f t="shared" si="707"/>
        <v/>
      </c>
      <c r="BZ1865" s="136">
        <f t="shared" si="689"/>
        <v>11.795199999999745</v>
      </c>
      <c r="CA1865" s="119">
        <f t="shared" si="687"/>
        <v>0.10749818219532797</v>
      </c>
      <c r="CB1865" s="119">
        <f t="shared" si="688"/>
        <v>2.2313444199362209E-4</v>
      </c>
      <c r="CC1865" s="119" t="str">
        <f t="shared" si="708"/>
        <v/>
      </c>
      <c r="CD1865" s="121" t="str">
        <f t="shared" si="709"/>
        <v/>
      </c>
    </row>
    <row r="1866" spans="51:82" ht="20.100000000000001" customHeight="1" x14ac:dyDescent="0.25">
      <c r="AY1866" s="134">
        <v>1837</v>
      </c>
      <c r="AZ1866" s="119">
        <f t="shared" si="690"/>
        <v>5171.4297949825823</v>
      </c>
      <c r="BA1866" s="140">
        <f t="shared" si="691"/>
        <v>9.5073367025146229E-7</v>
      </c>
      <c r="BB1866" s="140">
        <f t="shared" si="692"/>
        <v>0.99959301494312092</v>
      </c>
      <c r="BC1866" s="119">
        <f t="shared" si="693"/>
        <v>9.5073367025146229E-7</v>
      </c>
      <c r="BD1866" s="119" t="str">
        <f t="shared" si="694"/>
        <v/>
      </c>
      <c r="BE1866" s="119" t="str">
        <f t="shared" si="695"/>
        <v/>
      </c>
      <c r="BF1866" s="119">
        <f t="shared" si="696"/>
        <v>0</v>
      </c>
      <c r="BG1866" s="119">
        <f t="shared" si="697"/>
        <v>9.5073367025146229E-7</v>
      </c>
      <c r="BH1866" s="119" t="str">
        <f t="shared" si="698"/>
        <v/>
      </c>
      <c r="BM1866" s="134">
        <v>1837</v>
      </c>
      <c r="BN1866" s="119">
        <f t="shared" si="699"/>
        <v>16.413447088434211</v>
      </c>
      <c r="BO1866" s="140">
        <f t="shared" si="700"/>
        <v>2.9955026527584842E-4</v>
      </c>
      <c r="BP1866" s="140">
        <f t="shared" si="701"/>
        <v>0.99959301494312092</v>
      </c>
      <c r="BQ1866" s="119">
        <f t="shared" si="702"/>
        <v>2.9955026527584842E-4</v>
      </c>
      <c r="BR1866" s="119" t="str">
        <f t="shared" si="703"/>
        <v/>
      </c>
      <c r="BS1866" s="119" t="str">
        <f t="shared" si="704"/>
        <v/>
      </c>
      <c r="BT1866" s="140">
        <f t="shared" si="705"/>
        <v>0</v>
      </c>
      <c r="BU1866" s="119">
        <f t="shared" si="706"/>
        <v>2.9955026527584842E-4</v>
      </c>
      <c r="BV1866" s="119" t="str">
        <f t="shared" si="707"/>
        <v/>
      </c>
      <c r="BZ1866" s="136">
        <f t="shared" si="689"/>
        <v>11.801599999999745</v>
      </c>
      <c r="CA1866" s="119">
        <f t="shared" si="687"/>
        <v>0.10727504775333435</v>
      </c>
      <c r="CB1866" s="119">
        <f t="shared" si="688"/>
        <v>2.2272330521247441E-4</v>
      </c>
      <c r="CC1866" s="119" t="str">
        <f t="shared" si="708"/>
        <v/>
      </c>
      <c r="CD1866" s="121" t="str">
        <f t="shared" si="709"/>
        <v/>
      </c>
    </row>
    <row r="1867" spans="51:82" ht="20.100000000000001" customHeight="1" x14ac:dyDescent="0.25">
      <c r="AY1867" s="134">
        <v>1838</v>
      </c>
      <c r="AZ1867" s="119">
        <f t="shared" si="690"/>
        <v>5177.6083252035887</v>
      </c>
      <c r="BA1867" s="140">
        <f t="shared" si="691"/>
        <v>9.3807881595213648E-7</v>
      </c>
      <c r="BB1867" s="140">
        <f t="shared" si="692"/>
        <v>0.9995988499061047</v>
      </c>
      <c r="BC1867" s="119">
        <f t="shared" si="693"/>
        <v>9.3807881595213648E-7</v>
      </c>
      <c r="BD1867" s="119" t="str">
        <f t="shared" si="694"/>
        <v/>
      </c>
      <c r="BE1867" s="119" t="str">
        <f t="shared" si="695"/>
        <v/>
      </c>
      <c r="BF1867" s="119">
        <f t="shared" si="696"/>
        <v>0</v>
      </c>
      <c r="BG1867" s="119">
        <f t="shared" si="697"/>
        <v>9.3807881595213648E-7</v>
      </c>
      <c r="BH1867" s="119" t="str">
        <f t="shared" si="698"/>
        <v/>
      </c>
      <c r="BM1867" s="134">
        <v>1838</v>
      </c>
      <c r="BN1867" s="119">
        <f t="shared" si="699"/>
        <v>16.433056941586464</v>
      </c>
      <c r="BO1867" s="140">
        <f t="shared" si="700"/>
        <v>2.9556306562046185E-4</v>
      </c>
      <c r="BP1867" s="140">
        <f t="shared" si="701"/>
        <v>0.9995988499061047</v>
      </c>
      <c r="BQ1867" s="119">
        <f t="shared" si="702"/>
        <v>2.9556306562046185E-4</v>
      </c>
      <c r="BR1867" s="119" t="str">
        <f t="shared" si="703"/>
        <v/>
      </c>
      <c r="BS1867" s="119" t="str">
        <f t="shared" si="704"/>
        <v/>
      </c>
      <c r="BT1867" s="140">
        <f t="shared" si="705"/>
        <v>0</v>
      </c>
      <c r="BU1867" s="119">
        <f t="shared" si="706"/>
        <v>2.9556306562046185E-4</v>
      </c>
      <c r="BV1867" s="119" t="str">
        <f t="shared" si="707"/>
        <v/>
      </c>
      <c r="BZ1867" s="136">
        <f t="shared" si="689"/>
        <v>11.807999999999744</v>
      </c>
      <c r="CA1867" s="119">
        <f t="shared" si="687"/>
        <v>0.10705232444812188</v>
      </c>
      <c r="CB1867" s="119">
        <f t="shared" si="688"/>
        <v>2.2231276261129584E-4</v>
      </c>
      <c r="CC1867" s="119" t="str">
        <f t="shared" si="708"/>
        <v/>
      </c>
      <c r="CD1867" s="121" t="str">
        <f t="shared" si="709"/>
        <v/>
      </c>
    </row>
    <row r="1868" spans="51:82" ht="20.100000000000001" customHeight="1" x14ac:dyDescent="0.25">
      <c r="AY1868" s="134">
        <v>1839</v>
      </c>
      <c r="AZ1868" s="119">
        <f t="shared" si="690"/>
        <v>5183.7868554245952</v>
      </c>
      <c r="BA1868" s="140">
        <f t="shared" si="691"/>
        <v>9.2557759624544688E-7</v>
      </c>
      <c r="BB1868" s="140">
        <f t="shared" si="692"/>
        <v>0.99960460715615995</v>
      </c>
      <c r="BC1868" s="119">
        <f t="shared" si="693"/>
        <v>9.2557759624544688E-7</v>
      </c>
      <c r="BD1868" s="119" t="str">
        <f t="shared" si="694"/>
        <v/>
      </c>
      <c r="BE1868" s="119" t="str">
        <f t="shared" si="695"/>
        <v/>
      </c>
      <c r="BF1868" s="119">
        <f t="shared" si="696"/>
        <v>0</v>
      </c>
      <c r="BG1868" s="119">
        <f t="shared" si="697"/>
        <v>9.2557759624544688E-7</v>
      </c>
      <c r="BH1868" s="119" t="str">
        <f t="shared" si="698"/>
        <v/>
      </c>
      <c r="BM1868" s="134">
        <v>1839</v>
      </c>
      <c r="BN1868" s="119">
        <f t="shared" si="699"/>
        <v>16.452666794738718</v>
      </c>
      <c r="BO1868" s="140">
        <f t="shared" si="700"/>
        <v>2.9162427203758521E-4</v>
      </c>
      <c r="BP1868" s="140">
        <f t="shared" si="701"/>
        <v>0.99960460715616006</v>
      </c>
      <c r="BQ1868" s="119">
        <f t="shared" si="702"/>
        <v>2.9162427203758521E-4</v>
      </c>
      <c r="BR1868" s="119" t="str">
        <f t="shared" si="703"/>
        <v/>
      </c>
      <c r="BS1868" s="119" t="str">
        <f t="shared" si="704"/>
        <v/>
      </c>
      <c r="BT1868" s="140">
        <f t="shared" si="705"/>
        <v>0</v>
      </c>
      <c r="BU1868" s="119">
        <f t="shared" si="706"/>
        <v>2.9162427203758521E-4</v>
      </c>
      <c r="BV1868" s="119" t="str">
        <f t="shared" si="707"/>
        <v/>
      </c>
      <c r="BZ1868" s="136">
        <f t="shared" si="689"/>
        <v>11.814399999999743</v>
      </c>
      <c r="CA1868" s="119">
        <f t="shared" si="687"/>
        <v>0.10683001168551058</v>
      </c>
      <c r="CB1868" s="119">
        <f t="shared" si="688"/>
        <v>2.2190281387467203E-4</v>
      </c>
      <c r="CC1868" s="119" t="str">
        <f t="shared" si="708"/>
        <v/>
      </c>
      <c r="CD1868" s="121" t="str">
        <f t="shared" si="709"/>
        <v/>
      </c>
    </row>
    <row r="1869" spans="51:82" ht="20.100000000000001" customHeight="1" x14ac:dyDescent="0.25">
      <c r="AY1869" s="134">
        <v>1840</v>
      </c>
      <c r="AZ1869" s="119">
        <f t="shared" si="690"/>
        <v>5189.9653856456016</v>
      </c>
      <c r="BA1869" s="140">
        <f t="shared" si="691"/>
        <v>9.1322836110466115E-7</v>
      </c>
      <c r="BB1869" s="140">
        <f t="shared" si="692"/>
        <v>0.99961028763741799</v>
      </c>
      <c r="BC1869" s="119">
        <f t="shared" si="693"/>
        <v>9.1322836110466115E-7</v>
      </c>
      <c r="BD1869" s="119" t="str">
        <f t="shared" si="694"/>
        <v/>
      </c>
      <c r="BE1869" s="119" t="str">
        <f t="shared" si="695"/>
        <v/>
      </c>
      <c r="BF1869" s="119">
        <f t="shared" si="696"/>
        <v>0</v>
      </c>
      <c r="BG1869" s="119">
        <f t="shared" si="697"/>
        <v>9.1322836110466115E-7</v>
      </c>
      <c r="BH1869" s="119" t="str">
        <f t="shared" si="698"/>
        <v/>
      </c>
      <c r="BM1869" s="134">
        <v>1840</v>
      </c>
      <c r="BN1869" s="119">
        <f t="shared" si="699"/>
        <v>16.472276647890965</v>
      </c>
      <c r="BO1869" s="140">
        <f t="shared" si="700"/>
        <v>2.8773336464877095E-4</v>
      </c>
      <c r="BP1869" s="140">
        <f t="shared" si="701"/>
        <v>0.99961028763741799</v>
      </c>
      <c r="BQ1869" s="119">
        <f t="shared" si="702"/>
        <v>2.8773336464877095E-4</v>
      </c>
      <c r="BR1869" s="119" t="str">
        <f t="shared" si="703"/>
        <v/>
      </c>
      <c r="BS1869" s="119" t="str">
        <f t="shared" si="704"/>
        <v/>
      </c>
      <c r="BT1869" s="140">
        <f t="shared" si="705"/>
        <v>0</v>
      </c>
      <c r="BU1869" s="119">
        <f t="shared" si="706"/>
        <v>2.8773336464877095E-4</v>
      </c>
      <c r="BV1869" s="119" t="str">
        <f t="shared" si="707"/>
        <v/>
      </c>
      <c r="BZ1869" s="136">
        <f t="shared" si="689"/>
        <v>11.820799999999743</v>
      </c>
      <c r="CA1869" s="119">
        <f t="shared" si="687"/>
        <v>0.10660810887163591</v>
      </c>
      <c r="CB1869" s="119">
        <f t="shared" si="688"/>
        <v>2.2149345868466286E-4</v>
      </c>
      <c r="CC1869" s="119" t="str">
        <f t="shared" si="708"/>
        <v/>
      </c>
      <c r="CD1869" s="121" t="str">
        <f t="shared" si="709"/>
        <v/>
      </c>
    </row>
    <row r="1870" spans="51:82" ht="20.100000000000001" customHeight="1" x14ac:dyDescent="0.25">
      <c r="AY1870" s="134">
        <v>1841</v>
      </c>
      <c r="AZ1870" s="119">
        <f t="shared" si="690"/>
        <v>5196.143915866608</v>
      </c>
      <c r="BA1870" s="140">
        <f t="shared" si="691"/>
        <v>9.0102947525845899E-7</v>
      </c>
      <c r="BB1870" s="140">
        <f t="shared" si="692"/>
        <v>0.99961589228386039</v>
      </c>
      <c r="BC1870" s="119">
        <f t="shared" si="693"/>
        <v>9.0102947525845899E-7</v>
      </c>
      <c r="BD1870" s="119" t="str">
        <f t="shared" si="694"/>
        <v/>
      </c>
      <c r="BE1870" s="119" t="str">
        <f t="shared" si="695"/>
        <v/>
      </c>
      <c r="BF1870" s="119">
        <f t="shared" si="696"/>
        <v>0</v>
      </c>
      <c r="BG1870" s="119">
        <f t="shared" si="697"/>
        <v>9.0102947525845899E-7</v>
      </c>
      <c r="BH1870" s="119" t="str">
        <f t="shared" si="698"/>
        <v/>
      </c>
      <c r="BM1870" s="134">
        <v>1841</v>
      </c>
      <c r="BN1870" s="119">
        <f t="shared" si="699"/>
        <v>16.491886501043219</v>
      </c>
      <c r="BO1870" s="140">
        <f t="shared" si="700"/>
        <v>2.838898282245972E-4</v>
      </c>
      <c r="BP1870" s="140">
        <f t="shared" si="701"/>
        <v>0.99961589228386039</v>
      </c>
      <c r="BQ1870" s="119">
        <f t="shared" si="702"/>
        <v>2.838898282245972E-4</v>
      </c>
      <c r="BR1870" s="119" t="str">
        <f t="shared" si="703"/>
        <v/>
      </c>
      <c r="BS1870" s="119" t="str">
        <f t="shared" si="704"/>
        <v/>
      </c>
      <c r="BT1870" s="140">
        <f t="shared" si="705"/>
        <v>0</v>
      </c>
      <c r="BU1870" s="119">
        <f t="shared" si="706"/>
        <v>2.838898282245972E-4</v>
      </c>
      <c r="BV1870" s="119" t="str">
        <f t="shared" si="707"/>
        <v/>
      </c>
      <c r="BZ1870" s="136">
        <f t="shared" si="689"/>
        <v>11.827199999999742</v>
      </c>
      <c r="CA1870" s="119">
        <f t="shared" si="687"/>
        <v>0.10638661541295125</v>
      </c>
      <c r="CB1870" s="119">
        <f t="shared" si="688"/>
        <v>2.2108469672163511E-4</v>
      </c>
      <c r="CC1870" s="119" t="str">
        <f t="shared" si="708"/>
        <v/>
      </c>
      <c r="CD1870" s="121" t="str">
        <f t="shared" si="709"/>
        <v/>
      </c>
    </row>
    <row r="1871" spans="51:82" ht="20.100000000000001" customHeight="1" x14ac:dyDescent="0.25">
      <c r="AY1871" s="134">
        <v>1842</v>
      </c>
      <c r="AZ1871" s="119">
        <f t="shared" si="690"/>
        <v>5202.3224460876145</v>
      </c>
      <c r="BA1871" s="140">
        <f t="shared" si="691"/>
        <v>8.8897931809803382E-7</v>
      </c>
      <c r="BB1871" s="140">
        <f t="shared" si="692"/>
        <v>0.99962142201941095</v>
      </c>
      <c r="BC1871" s="119">
        <f t="shared" si="693"/>
        <v>8.8897931809803382E-7</v>
      </c>
      <c r="BD1871" s="119" t="str">
        <f t="shared" si="694"/>
        <v/>
      </c>
      <c r="BE1871" s="119" t="str">
        <f t="shared" si="695"/>
        <v/>
      </c>
      <c r="BF1871" s="119">
        <f t="shared" si="696"/>
        <v>0</v>
      </c>
      <c r="BG1871" s="119">
        <f t="shared" si="697"/>
        <v>8.8897931809803382E-7</v>
      </c>
      <c r="BH1871" s="119" t="str">
        <f t="shared" si="698"/>
        <v/>
      </c>
      <c r="BM1871" s="134">
        <v>1842</v>
      </c>
      <c r="BN1871" s="119">
        <f t="shared" si="699"/>
        <v>16.511496354195472</v>
      </c>
      <c r="BO1871" s="140">
        <f t="shared" si="700"/>
        <v>2.8009315215540235E-4</v>
      </c>
      <c r="BP1871" s="140">
        <f t="shared" si="701"/>
        <v>0.99962142201941095</v>
      </c>
      <c r="BQ1871" s="119">
        <f t="shared" si="702"/>
        <v>2.8009315215540235E-4</v>
      </c>
      <c r="BR1871" s="119" t="str">
        <f t="shared" si="703"/>
        <v/>
      </c>
      <c r="BS1871" s="119" t="str">
        <f t="shared" si="704"/>
        <v/>
      </c>
      <c r="BT1871" s="140">
        <f t="shared" si="705"/>
        <v>0</v>
      </c>
      <c r="BU1871" s="119">
        <f t="shared" si="706"/>
        <v>2.8009315215540235E-4</v>
      </c>
      <c r="BV1871" s="119" t="str">
        <f t="shared" si="707"/>
        <v/>
      </c>
      <c r="BZ1871" s="136">
        <f t="shared" si="689"/>
        <v>11.833599999999741</v>
      </c>
      <c r="CA1871" s="119">
        <f t="shared" si="687"/>
        <v>0.10616553071622961</v>
      </c>
      <c r="CB1871" s="119">
        <f t="shared" si="688"/>
        <v>2.2067652766361023E-4</v>
      </c>
      <c r="CC1871" s="119" t="str">
        <f t="shared" si="708"/>
        <v/>
      </c>
      <c r="CD1871" s="121" t="str">
        <f t="shared" si="709"/>
        <v/>
      </c>
    </row>
    <row r="1872" spans="51:82" ht="20.100000000000001" customHeight="1" x14ac:dyDescent="0.25">
      <c r="AY1872" s="134">
        <v>1843</v>
      </c>
      <c r="AZ1872" s="119">
        <f t="shared" si="690"/>
        <v>5208.5009763086209</v>
      </c>
      <c r="BA1872" s="140">
        <f t="shared" si="691"/>
        <v>8.7707628358424752E-7</v>
      </c>
      <c r="BB1872" s="140">
        <f t="shared" si="692"/>
        <v>0.99962687775802539</v>
      </c>
      <c r="BC1872" s="119">
        <f t="shared" si="693"/>
        <v>8.7707628358424752E-7</v>
      </c>
      <c r="BD1872" s="119" t="str">
        <f t="shared" si="694"/>
        <v/>
      </c>
      <c r="BE1872" s="119" t="str">
        <f t="shared" si="695"/>
        <v/>
      </c>
      <c r="BF1872" s="119">
        <f t="shared" si="696"/>
        <v>0</v>
      </c>
      <c r="BG1872" s="119">
        <f t="shared" si="697"/>
        <v>8.7707628358424752E-7</v>
      </c>
      <c r="BH1872" s="119" t="str">
        <f t="shared" si="698"/>
        <v/>
      </c>
      <c r="BM1872" s="134">
        <v>1843</v>
      </c>
      <c r="BN1872" s="119">
        <f t="shared" si="699"/>
        <v>16.531106207347719</v>
      </c>
      <c r="BO1872" s="140">
        <f t="shared" si="700"/>
        <v>2.7634283042203122E-4</v>
      </c>
      <c r="BP1872" s="140">
        <f t="shared" si="701"/>
        <v>0.99962687775802539</v>
      </c>
      <c r="BQ1872" s="119">
        <f t="shared" si="702"/>
        <v>2.7634283042203122E-4</v>
      </c>
      <c r="BR1872" s="119" t="str">
        <f t="shared" si="703"/>
        <v/>
      </c>
      <c r="BS1872" s="119" t="str">
        <f t="shared" si="704"/>
        <v/>
      </c>
      <c r="BT1872" s="140">
        <f t="shared" si="705"/>
        <v>0</v>
      </c>
      <c r="BU1872" s="119">
        <f t="shared" si="706"/>
        <v>2.7634283042203122E-4</v>
      </c>
      <c r="BV1872" s="119" t="str">
        <f t="shared" si="707"/>
        <v/>
      </c>
      <c r="BZ1872" s="136">
        <f t="shared" si="689"/>
        <v>11.839999999999741</v>
      </c>
      <c r="CA1872" s="119">
        <f t="shared" si="687"/>
        <v>0.105944854188566</v>
      </c>
      <c r="CB1872" s="119">
        <f t="shared" si="688"/>
        <v>2.2026895118737455E-4</v>
      </c>
      <c r="CC1872" s="119" t="str">
        <f t="shared" si="708"/>
        <v/>
      </c>
      <c r="CD1872" s="121" t="str">
        <f t="shared" si="709"/>
        <v/>
      </c>
    </row>
    <row r="1873" spans="51:82" ht="20.100000000000001" customHeight="1" x14ac:dyDescent="0.25">
      <c r="AY1873" s="134">
        <v>1844</v>
      </c>
      <c r="AZ1873" s="119">
        <f t="shared" si="690"/>
        <v>5214.6795065296274</v>
      </c>
      <c r="BA1873" s="140">
        <f t="shared" si="691"/>
        <v>8.6531878015487568E-7</v>
      </c>
      <c r="BB1873" s="140">
        <f t="shared" si="692"/>
        <v>0.99963226040378128</v>
      </c>
      <c r="BC1873" s="119">
        <f t="shared" si="693"/>
        <v>8.6531878015487568E-7</v>
      </c>
      <c r="BD1873" s="119" t="str">
        <f t="shared" si="694"/>
        <v/>
      </c>
      <c r="BE1873" s="119" t="str">
        <f t="shared" si="695"/>
        <v/>
      </c>
      <c r="BF1873" s="119">
        <f t="shared" si="696"/>
        <v>0</v>
      </c>
      <c r="BG1873" s="119">
        <f t="shared" si="697"/>
        <v>8.6531878015487568E-7</v>
      </c>
      <c r="BH1873" s="119" t="str">
        <f t="shared" si="698"/>
        <v/>
      </c>
      <c r="BM1873" s="134">
        <v>1844</v>
      </c>
      <c r="BN1873" s="119">
        <f t="shared" si="699"/>
        <v>16.550716060499973</v>
      </c>
      <c r="BO1873" s="140">
        <f t="shared" si="700"/>
        <v>2.7263836156660621E-4</v>
      </c>
      <c r="BP1873" s="140">
        <f t="shared" si="701"/>
        <v>0.99963226040378128</v>
      </c>
      <c r="BQ1873" s="119">
        <f t="shared" si="702"/>
        <v>2.7263836156660621E-4</v>
      </c>
      <c r="BR1873" s="119" t="str">
        <f t="shared" si="703"/>
        <v/>
      </c>
      <c r="BS1873" s="119" t="str">
        <f t="shared" si="704"/>
        <v/>
      </c>
      <c r="BT1873" s="140">
        <f t="shared" si="705"/>
        <v>0</v>
      </c>
      <c r="BU1873" s="119">
        <f t="shared" si="706"/>
        <v>2.7263836156660621E-4</v>
      </c>
      <c r="BV1873" s="119" t="str">
        <f t="shared" si="707"/>
        <v/>
      </c>
      <c r="BZ1873" s="136">
        <f t="shared" si="689"/>
        <v>11.84639999999974</v>
      </c>
      <c r="CA1873" s="119">
        <f t="shared" si="687"/>
        <v>0.10572458523737863</v>
      </c>
      <c r="CB1873" s="119">
        <f t="shared" si="688"/>
        <v>2.198619669667029E-4</v>
      </c>
      <c r="CC1873" s="119" t="str">
        <f t="shared" si="708"/>
        <v/>
      </c>
      <c r="CD1873" s="121" t="str">
        <f t="shared" si="709"/>
        <v/>
      </c>
    </row>
    <row r="1874" spans="51:82" ht="20.100000000000001" customHeight="1" x14ac:dyDescent="0.25">
      <c r="AY1874" s="134">
        <v>1845</v>
      </c>
      <c r="AZ1874" s="119">
        <f t="shared" si="690"/>
        <v>5220.8580367506356</v>
      </c>
      <c r="BA1874" s="140">
        <f t="shared" si="691"/>
        <v>8.5370523063194809E-7</v>
      </c>
      <c r="BB1874" s="140">
        <f t="shared" si="692"/>
        <v>0.99963757085096694</v>
      </c>
      <c r="BC1874" s="119">
        <f t="shared" si="693"/>
        <v>8.5370523063194809E-7</v>
      </c>
      <c r="BD1874" s="119" t="str">
        <f t="shared" si="694"/>
        <v/>
      </c>
      <c r="BE1874" s="119" t="str">
        <f t="shared" si="695"/>
        <v/>
      </c>
      <c r="BF1874" s="119">
        <f t="shared" si="696"/>
        <v>0</v>
      </c>
      <c r="BG1874" s="119">
        <f t="shared" si="697"/>
        <v>8.5370523063194809E-7</v>
      </c>
      <c r="BH1874" s="119" t="str">
        <f t="shared" si="698"/>
        <v/>
      </c>
      <c r="BM1874" s="134">
        <v>1845</v>
      </c>
      <c r="BN1874" s="119">
        <f t="shared" si="699"/>
        <v>16.570325913652219</v>
      </c>
      <c r="BO1874" s="140">
        <f t="shared" si="700"/>
        <v>2.689792486633413E-4</v>
      </c>
      <c r="BP1874" s="140">
        <f t="shared" si="701"/>
        <v>0.99963757085096694</v>
      </c>
      <c r="BQ1874" s="119">
        <f t="shared" si="702"/>
        <v>2.689792486633413E-4</v>
      </c>
      <c r="BR1874" s="119" t="str">
        <f t="shared" si="703"/>
        <v/>
      </c>
      <c r="BS1874" s="119" t="str">
        <f t="shared" si="704"/>
        <v/>
      </c>
      <c r="BT1874" s="140">
        <f t="shared" si="705"/>
        <v>0</v>
      </c>
      <c r="BU1874" s="119">
        <f t="shared" si="706"/>
        <v>2.689792486633413E-4</v>
      </c>
      <c r="BV1874" s="119" t="str">
        <f t="shared" si="707"/>
        <v/>
      </c>
      <c r="BZ1874" s="136">
        <f t="shared" si="689"/>
        <v>11.852799999999739</v>
      </c>
      <c r="CA1874" s="119">
        <f t="shared" si="687"/>
        <v>0.10550472327041192</v>
      </c>
      <c r="CB1874" s="119">
        <f t="shared" si="688"/>
        <v>2.1945557467442645E-4</v>
      </c>
      <c r="CC1874" s="119" t="str">
        <f t="shared" si="708"/>
        <v/>
      </c>
      <c r="CD1874" s="121" t="str">
        <f t="shared" si="709"/>
        <v/>
      </c>
    </row>
    <row r="1875" spans="51:82" ht="20.100000000000001" customHeight="1" x14ac:dyDescent="0.25">
      <c r="AY1875" s="134">
        <v>1846</v>
      </c>
      <c r="AZ1875" s="119">
        <f t="shared" si="690"/>
        <v>5227.0365669716421</v>
      </c>
      <c r="BA1875" s="140">
        <f t="shared" si="691"/>
        <v>8.4223407212919041E-7</v>
      </c>
      <c r="BB1875" s="140">
        <f t="shared" si="692"/>
        <v>0.99964280998417065</v>
      </c>
      <c r="BC1875" s="119">
        <f t="shared" si="693"/>
        <v>8.4223407212919041E-7</v>
      </c>
      <c r="BD1875" s="119" t="str">
        <f t="shared" si="694"/>
        <v/>
      </c>
      <c r="BE1875" s="119" t="str">
        <f t="shared" si="695"/>
        <v/>
      </c>
      <c r="BF1875" s="119">
        <f t="shared" si="696"/>
        <v>0</v>
      </c>
      <c r="BG1875" s="119">
        <f t="shared" si="697"/>
        <v>8.4223407212919041E-7</v>
      </c>
      <c r="BH1875" s="119" t="str">
        <f t="shared" si="698"/>
        <v/>
      </c>
      <c r="BM1875" s="134">
        <v>1846</v>
      </c>
      <c r="BN1875" s="119">
        <f t="shared" si="699"/>
        <v>16.589935766804473</v>
      </c>
      <c r="BO1875" s="140">
        <f t="shared" si="700"/>
        <v>2.6536499928936678E-4</v>
      </c>
      <c r="BP1875" s="140">
        <f t="shared" si="701"/>
        <v>0.99964280998417065</v>
      </c>
      <c r="BQ1875" s="119">
        <f t="shared" si="702"/>
        <v>2.6536499928936678E-4</v>
      </c>
      <c r="BR1875" s="119" t="str">
        <f t="shared" si="703"/>
        <v/>
      </c>
      <c r="BS1875" s="119" t="str">
        <f t="shared" si="704"/>
        <v/>
      </c>
      <c r="BT1875" s="140">
        <f t="shared" si="705"/>
        <v>0</v>
      </c>
      <c r="BU1875" s="119">
        <f t="shared" si="706"/>
        <v>2.6536499928936678E-4</v>
      </c>
      <c r="BV1875" s="119" t="str">
        <f t="shared" si="707"/>
        <v/>
      </c>
      <c r="BZ1875" s="136">
        <f t="shared" si="689"/>
        <v>11.859199999999738</v>
      </c>
      <c r="CA1875" s="119">
        <f t="shared" si="687"/>
        <v>0.1052852676957375</v>
      </c>
      <c r="CB1875" s="119">
        <f t="shared" si="688"/>
        <v>2.190497739810171E-4</v>
      </c>
      <c r="CC1875" s="119" t="str">
        <f t="shared" si="708"/>
        <v/>
      </c>
      <c r="CD1875" s="121" t="str">
        <f t="shared" si="709"/>
        <v/>
      </c>
    </row>
    <row r="1876" spans="51:82" ht="20.100000000000001" customHeight="1" x14ac:dyDescent="0.25">
      <c r="AY1876" s="134">
        <v>1847</v>
      </c>
      <c r="AZ1876" s="119">
        <f t="shared" si="690"/>
        <v>5233.2150971926485</v>
      </c>
      <c r="BA1876" s="140">
        <f t="shared" si="691"/>
        <v>8.3090375595954955E-7</v>
      </c>
      <c r="BB1876" s="140">
        <f t="shared" si="692"/>
        <v>0.99964797867836785</v>
      </c>
      <c r="BC1876" s="119">
        <f t="shared" si="693"/>
        <v>8.3090375595954955E-7</v>
      </c>
      <c r="BD1876" s="119" t="str">
        <f t="shared" si="694"/>
        <v/>
      </c>
      <c r="BE1876" s="119" t="str">
        <f t="shared" si="695"/>
        <v/>
      </c>
      <c r="BF1876" s="119">
        <f t="shared" si="696"/>
        <v>0</v>
      </c>
      <c r="BG1876" s="119">
        <f t="shared" si="697"/>
        <v>8.3090375595954955E-7</v>
      </c>
      <c r="BH1876" s="119" t="str">
        <f t="shared" si="698"/>
        <v/>
      </c>
      <c r="BM1876" s="134">
        <v>1847</v>
      </c>
      <c r="BN1876" s="119">
        <f t="shared" si="699"/>
        <v>16.609545619956727</v>
      </c>
      <c r="BO1876" s="140">
        <f t="shared" si="700"/>
        <v>2.6179512549560739E-4</v>
      </c>
      <c r="BP1876" s="140">
        <f t="shared" si="701"/>
        <v>0.99964797867836785</v>
      </c>
      <c r="BQ1876" s="119">
        <f t="shared" si="702"/>
        <v>2.6179512549560739E-4</v>
      </c>
      <c r="BR1876" s="119" t="str">
        <f t="shared" si="703"/>
        <v/>
      </c>
      <c r="BS1876" s="119" t="str">
        <f t="shared" si="704"/>
        <v/>
      </c>
      <c r="BT1876" s="140">
        <f t="shared" si="705"/>
        <v>0</v>
      </c>
      <c r="BU1876" s="119">
        <f t="shared" si="706"/>
        <v>2.6179512549560739E-4</v>
      </c>
      <c r="BV1876" s="119" t="str">
        <f t="shared" si="707"/>
        <v/>
      </c>
      <c r="BZ1876" s="136">
        <f t="shared" si="689"/>
        <v>11.865599999999738</v>
      </c>
      <c r="CA1876" s="119">
        <f t="shared" si="687"/>
        <v>0.10506621792175648</v>
      </c>
      <c r="CB1876" s="119">
        <f t="shared" si="688"/>
        <v>2.1864456455500392E-4</v>
      </c>
      <c r="CC1876" s="119" t="str">
        <f t="shared" si="708"/>
        <v/>
      </c>
      <c r="CD1876" s="121" t="str">
        <f t="shared" si="709"/>
        <v/>
      </c>
    </row>
    <row r="1877" spans="51:82" ht="20.100000000000001" customHeight="1" x14ac:dyDescent="0.25">
      <c r="AY1877" s="134">
        <v>1848</v>
      </c>
      <c r="AZ1877" s="119">
        <f t="shared" si="690"/>
        <v>5239.3936274136549</v>
      </c>
      <c r="BA1877" s="140">
        <f t="shared" si="691"/>
        <v>8.1971274754286292E-7</v>
      </c>
      <c r="BB1877" s="140">
        <f t="shared" si="692"/>
        <v>0.99965307779900925</v>
      </c>
      <c r="BC1877" s="119">
        <f t="shared" si="693"/>
        <v>8.1971274754286292E-7</v>
      </c>
      <c r="BD1877" s="119" t="str">
        <f t="shared" si="694"/>
        <v/>
      </c>
      <c r="BE1877" s="119" t="str">
        <f t="shared" si="695"/>
        <v/>
      </c>
      <c r="BF1877" s="119">
        <f t="shared" si="696"/>
        <v>0</v>
      </c>
      <c r="BG1877" s="119">
        <f t="shared" si="697"/>
        <v>8.1971274754286292E-7</v>
      </c>
      <c r="BH1877" s="119" t="str">
        <f t="shared" si="698"/>
        <v/>
      </c>
      <c r="BM1877" s="134">
        <v>1848</v>
      </c>
      <c r="BN1877" s="119">
        <f t="shared" si="699"/>
        <v>16.629155473108973</v>
      </c>
      <c r="BO1877" s="140">
        <f t="shared" si="700"/>
        <v>2.582691437776823E-4</v>
      </c>
      <c r="BP1877" s="140">
        <f t="shared" si="701"/>
        <v>0.99965307779900925</v>
      </c>
      <c r="BQ1877" s="119">
        <f t="shared" si="702"/>
        <v>2.582691437776823E-4</v>
      </c>
      <c r="BR1877" s="119" t="str">
        <f t="shared" si="703"/>
        <v/>
      </c>
      <c r="BS1877" s="119" t="str">
        <f t="shared" si="704"/>
        <v/>
      </c>
      <c r="BT1877" s="140">
        <f t="shared" si="705"/>
        <v>0</v>
      </c>
      <c r="BU1877" s="119">
        <f t="shared" si="706"/>
        <v>2.582691437776823E-4</v>
      </c>
      <c r="BV1877" s="119" t="str">
        <f t="shared" si="707"/>
        <v/>
      </c>
      <c r="BZ1877" s="136">
        <f t="shared" si="689"/>
        <v>11.871999999999737</v>
      </c>
      <c r="CA1877" s="119">
        <f t="shared" si="687"/>
        <v>0.10484757335720148</v>
      </c>
      <c r="CB1877" s="119">
        <f t="shared" si="688"/>
        <v>2.1823994606283426E-4</v>
      </c>
      <c r="CC1877" s="119" t="str">
        <f t="shared" si="708"/>
        <v/>
      </c>
      <c r="CD1877" s="121" t="str">
        <f t="shared" si="709"/>
        <v/>
      </c>
    </row>
    <row r="1878" spans="51:82" ht="20.100000000000001" customHeight="1" x14ac:dyDescent="0.25">
      <c r="AY1878" s="134">
        <v>1849</v>
      </c>
      <c r="AZ1878" s="119">
        <f t="shared" si="690"/>
        <v>5245.5721576346614</v>
      </c>
      <c r="BA1878" s="140">
        <f t="shared" si="691"/>
        <v>8.0865952631362244E-7</v>
      </c>
      <c r="BB1878" s="140">
        <f t="shared" si="692"/>
        <v>0.99965810820210743</v>
      </c>
      <c r="BC1878" s="119">
        <f t="shared" si="693"/>
        <v>8.0865952631362244E-7</v>
      </c>
      <c r="BD1878" s="119" t="str">
        <f t="shared" si="694"/>
        <v/>
      </c>
      <c r="BE1878" s="119" t="str">
        <f t="shared" si="695"/>
        <v/>
      </c>
      <c r="BF1878" s="119">
        <f t="shared" si="696"/>
        <v>0</v>
      </c>
      <c r="BG1878" s="119">
        <f t="shared" si="697"/>
        <v>8.0865952631362244E-7</v>
      </c>
      <c r="BH1878" s="119" t="str">
        <f t="shared" si="698"/>
        <v/>
      </c>
      <c r="BM1878" s="134">
        <v>1849</v>
      </c>
      <c r="BN1878" s="119">
        <f t="shared" si="699"/>
        <v>16.648765326261227</v>
      </c>
      <c r="BO1878" s="140">
        <f t="shared" si="700"/>
        <v>2.547865750468449E-4</v>
      </c>
      <c r="BP1878" s="140">
        <f t="shared" si="701"/>
        <v>0.99965810820210743</v>
      </c>
      <c r="BQ1878" s="119">
        <f t="shared" si="702"/>
        <v>2.547865750468449E-4</v>
      </c>
      <c r="BR1878" s="119" t="str">
        <f t="shared" si="703"/>
        <v/>
      </c>
      <c r="BS1878" s="119" t="str">
        <f t="shared" si="704"/>
        <v/>
      </c>
      <c r="BT1878" s="140">
        <f t="shared" si="705"/>
        <v>0</v>
      </c>
      <c r="BU1878" s="119">
        <f t="shared" si="706"/>
        <v>2.547865750468449E-4</v>
      </c>
      <c r="BV1878" s="119" t="str">
        <f t="shared" si="707"/>
        <v/>
      </c>
      <c r="BZ1878" s="136">
        <f t="shared" si="689"/>
        <v>11.878399999999736</v>
      </c>
      <c r="CA1878" s="119">
        <f t="shared" si="687"/>
        <v>0.10462933341113864</v>
      </c>
      <c r="CB1878" s="119">
        <f t="shared" si="688"/>
        <v>2.1783591816972037E-4</v>
      </c>
      <c r="CC1878" s="119" t="str">
        <f t="shared" si="708"/>
        <v/>
      </c>
      <c r="CD1878" s="121" t="str">
        <f t="shared" si="709"/>
        <v/>
      </c>
    </row>
    <row r="1879" spans="51:82" ht="20.100000000000001" customHeight="1" x14ac:dyDescent="0.25">
      <c r="AY1879" s="134">
        <v>1850</v>
      </c>
      <c r="AZ1879" s="119">
        <f t="shared" si="690"/>
        <v>5251.7506878556678</v>
      </c>
      <c r="BA1879" s="140">
        <f t="shared" si="691"/>
        <v>7.9774258562888724E-7</v>
      </c>
      <c r="BB1879" s="140">
        <f t="shared" si="692"/>
        <v>0.99966307073432314</v>
      </c>
      <c r="BC1879" s="119">
        <f t="shared" si="693"/>
        <v>7.9774258562888724E-7</v>
      </c>
      <c r="BD1879" s="119" t="str">
        <f t="shared" si="694"/>
        <v/>
      </c>
      <c r="BE1879" s="119" t="str">
        <f t="shared" si="695"/>
        <v/>
      </c>
      <c r="BF1879" s="119">
        <f t="shared" si="696"/>
        <v>0</v>
      </c>
      <c r="BG1879" s="119">
        <f t="shared" si="697"/>
        <v>7.9774258562888724E-7</v>
      </c>
      <c r="BH1879" s="119" t="str">
        <f t="shared" si="698"/>
        <v/>
      </c>
      <c r="BM1879" s="134">
        <v>1850</v>
      </c>
      <c r="BN1879" s="119">
        <f t="shared" si="699"/>
        <v>16.668375179413481</v>
      </c>
      <c r="BO1879" s="140">
        <f t="shared" si="700"/>
        <v>2.5134694460097177E-4</v>
      </c>
      <c r="BP1879" s="140">
        <f t="shared" si="701"/>
        <v>0.99966307073432314</v>
      </c>
      <c r="BQ1879" s="119">
        <f t="shared" si="702"/>
        <v>2.5134694460097177E-4</v>
      </c>
      <c r="BR1879" s="119" t="str">
        <f t="shared" si="703"/>
        <v/>
      </c>
      <c r="BS1879" s="119" t="str">
        <f t="shared" si="704"/>
        <v/>
      </c>
      <c r="BT1879" s="140">
        <f t="shared" si="705"/>
        <v>0</v>
      </c>
      <c r="BU1879" s="119">
        <f t="shared" si="706"/>
        <v>2.5134694460097177E-4</v>
      </c>
      <c r="BV1879" s="119" t="str">
        <f t="shared" si="707"/>
        <v/>
      </c>
      <c r="BZ1879" s="136">
        <f t="shared" si="689"/>
        <v>11.884799999999736</v>
      </c>
      <c r="CA1879" s="119">
        <f t="shared" ref="CA1879:CA1942" si="710">_xlfn.CHISQ.DIST.RT(BZ1879,7)</f>
        <v>0.10441149749296892</v>
      </c>
      <c r="CB1879" s="119">
        <f t="shared" ref="CB1879:CB1942" si="711">CA1879-CA1880</f>
        <v>2.1743248053804343E-4</v>
      </c>
      <c r="CC1879" s="119" t="str">
        <f t="shared" si="708"/>
        <v/>
      </c>
      <c r="CD1879" s="121" t="str">
        <f t="shared" si="709"/>
        <v/>
      </c>
    </row>
    <row r="1880" spans="51:82" ht="20.100000000000001" customHeight="1" x14ac:dyDescent="0.25">
      <c r="AY1880" s="134">
        <v>1851</v>
      </c>
      <c r="AZ1880" s="119">
        <f t="shared" si="690"/>
        <v>5257.9292180766743</v>
      </c>
      <c r="BA1880" s="140">
        <f t="shared" si="691"/>
        <v>7.8696043267631735E-7</v>
      </c>
      <c r="BB1880" s="140">
        <f t="shared" si="692"/>
        <v>0.99966796623305099</v>
      </c>
      <c r="BC1880" s="119">
        <f t="shared" si="693"/>
        <v>7.8696043267631735E-7</v>
      </c>
      <c r="BD1880" s="119" t="str">
        <f t="shared" si="694"/>
        <v/>
      </c>
      <c r="BE1880" s="119" t="str">
        <f t="shared" si="695"/>
        <v/>
      </c>
      <c r="BF1880" s="119">
        <f t="shared" si="696"/>
        <v>0</v>
      </c>
      <c r="BG1880" s="119">
        <f t="shared" si="697"/>
        <v>7.8696043267631735E-7</v>
      </c>
      <c r="BH1880" s="119" t="str">
        <f t="shared" si="698"/>
        <v/>
      </c>
      <c r="BM1880" s="134">
        <v>1851</v>
      </c>
      <c r="BN1880" s="119">
        <f t="shared" si="699"/>
        <v>16.687985032565727</v>
      </c>
      <c r="BO1880" s="140">
        <f t="shared" si="700"/>
        <v>2.4794978209558553E-4</v>
      </c>
      <c r="BP1880" s="140">
        <f t="shared" si="701"/>
        <v>0.99966796623305099</v>
      </c>
      <c r="BQ1880" s="119">
        <f t="shared" si="702"/>
        <v>2.4794978209558553E-4</v>
      </c>
      <c r="BR1880" s="119" t="str">
        <f t="shared" si="703"/>
        <v/>
      </c>
      <c r="BS1880" s="119" t="str">
        <f t="shared" si="704"/>
        <v/>
      </c>
      <c r="BT1880" s="140">
        <f t="shared" si="705"/>
        <v>0</v>
      </c>
      <c r="BU1880" s="119">
        <f t="shared" si="706"/>
        <v>2.4794978209558553E-4</v>
      </c>
      <c r="BV1880" s="119" t="str">
        <f t="shared" si="707"/>
        <v/>
      </c>
      <c r="BZ1880" s="136">
        <f t="shared" si="689"/>
        <v>11.891199999999735</v>
      </c>
      <c r="CA1880" s="119">
        <f t="shared" si="710"/>
        <v>0.10419406501243088</v>
      </c>
      <c r="CB1880" s="119">
        <f t="shared" si="711"/>
        <v>2.1702963282926868E-4</v>
      </c>
      <c r="CC1880" s="119" t="str">
        <f t="shared" si="708"/>
        <v/>
      </c>
      <c r="CD1880" s="121" t="str">
        <f t="shared" si="709"/>
        <v/>
      </c>
    </row>
    <row r="1881" spans="51:82" ht="20.100000000000001" customHeight="1" x14ac:dyDescent="0.25">
      <c r="AY1881" s="134">
        <v>1852</v>
      </c>
      <c r="AZ1881" s="119">
        <f t="shared" si="690"/>
        <v>5264.1077482976807</v>
      </c>
      <c r="BA1881" s="140">
        <f t="shared" si="691"/>
        <v>7.7631158838235108E-7</v>
      </c>
      <c r="BB1881" s="140">
        <f t="shared" si="692"/>
        <v>0.99967279552650479</v>
      </c>
      <c r="BC1881" s="119">
        <f t="shared" si="693"/>
        <v>7.7631158838235108E-7</v>
      </c>
      <c r="BD1881" s="119" t="str">
        <f t="shared" si="694"/>
        <v/>
      </c>
      <c r="BE1881" s="119" t="str">
        <f t="shared" si="695"/>
        <v/>
      </c>
      <c r="BF1881" s="119">
        <f t="shared" si="696"/>
        <v>0</v>
      </c>
      <c r="BG1881" s="119">
        <f t="shared" si="697"/>
        <v>7.7631158838235108E-7</v>
      </c>
      <c r="BH1881" s="119" t="str">
        <f t="shared" si="698"/>
        <v/>
      </c>
      <c r="BM1881" s="134">
        <v>1852</v>
      </c>
      <c r="BN1881" s="119">
        <f t="shared" si="699"/>
        <v>16.707594885717981</v>
      </c>
      <c r="BO1881" s="140">
        <f t="shared" si="700"/>
        <v>2.4459462151491971E-4</v>
      </c>
      <c r="BP1881" s="140">
        <f t="shared" si="701"/>
        <v>0.99967279552650479</v>
      </c>
      <c r="BQ1881" s="119">
        <f t="shared" si="702"/>
        <v>2.4459462151491971E-4</v>
      </c>
      <c r="BR1881" s="119" t="str">
        <f t="shared" si="703"/>
        <v/>
      </c>
      <c r="BS1881" s="119" t="str">
        <f t="shared" si="704"/>
        <v/>
      </c>
      <c r="BT1881" s="140">
        <f t="shared" si="705"/>
        <v>0</v>
      </c>
      <c r="BU1881" s="119">
        <f t="shared" si="706"/>
        <v>2.4459462151491971E-4</v>
      </c>
      <c r="BV1881" s="119" t="str">
        <f t="shared" si="707"/>
        <v/>
      </c>
      <c r="BZ1881" s="136">
        <f t="shared" ref="BZ1881:BZ1944" si="712">BZ1880+$CC$19</f>
        <v>11.897599999999734</v>
      </c>
      <c r="CA1881" s="119">
        <f t="shared" si="710"/>
        <v>0.10397703537960161</v>
      </c>
      <c r="CB1881" s="119">
        <f t="shared" si="711"/>
        <v>2.1662737470232174E-4</v>
      </c>
      <c r="CC1881" s="119" t="str">
        <f t="shared" si="708"/>
        <v/>
      </c>
      <c r="CD1881" s="121" t="str">
        <f t="shared" si="709"/>
        <v/>
      </c>
    </row>
    <row r="1882" spans="51:82" ht="20.100000000000001" customHeight="1" x14ac:dyDescent="0.25">
      <c r="AY1882" s="134">
        <v>1853</v>
      </c>
      <c r="AZ1882" s="119">
        <f t="shared" si="690"/>
        <v>5270.286278518689</v>
      </c>
      <c r="BA1882" s="140">
        <f t="shared" si="691"/>
        <v>7.6579458732053621E-7</v>
      </c>
      <c r="BB1882" s="140">
        <f t="shared" si="692"/>
        <v>0.99967755943380199</v>
      </c>
      <c r="BC1882" s="119">
        <f t="shared" si="693"/>
        <v>7.6579458732053621E-7</v>
      </c>
      <c r="BD1882" s="119" t="str">
        <f t="shared" si="694"/>
        <v/>
      </c>
      <c r="BE1882" s="119" t="str">
        <f t="shared" si="695"/>
        <v/>
      </c>
      <c r="BF1882" s="119">
        <f t="shared" si="696"/>
        <v>0</v>
      </c>
      <c r="BG1882" s="119">
        <f t="shared" si="697"/>
        <v>7.6579458732053621E-7</v>
      </c>
      <c r="BH1882" s="119" t="str">
        <f t="shared" si="698"/>
        <v/>
      </c>
      <c r="BM1882" s="134">
        <v>1853</v>
      </c>
      <c r="BN1882" s="119">
        <f t="shared" si="699"/>
        <v>16.727204738870235</v>
      </c>
      <c r="BO1882" s="140">
        <f t="shared" si="700"/>
        <v>2.4128100114304484E-4</v>
      </c>
      <c r="BP1882" s="140">
        <f t="shared" si="701"/>
        <v>0.99967755943380199</v>
      </c>
      <c r="BQ1882" s="119">
        <f t="shared" si="702"/>
        <v>2.4128100114304484E-4</v>
      </c>
      <c r="BR1882" s="119" t="str">
        <f t="shared" si="703"/>
        <v/>
      </c>
      <c r="BS1882" s="119" t="str">
        <f t="shared" si="704"/>
        <v/>
      </c>
      <c r="BT1882" s="140">
        <f t="shared" si="705"/>
        <v>0</v>
      </c>
      <c r="BU1882" s="119">
        <f t="shared" si="706"/>
        <v>2.4128100114304484E-4</v>
      </c>
      <c r="BV1882" s="119" t="str">
        <f t="shared" si="707"/>
        <v/>
      </c>
      <c r="BZ1882" s="136">
        <f t="shared" si="712"/>
        <v>11.903999999999733</v>
      </c>
      <c r="CA1882" s="119">
        <f t="shared" si="710"/>
        <v>0.10376040800489929</v>
      </c>
      <c r="CB1882" s="119">
        <f t="shared" si="711"/>
        <v>2.1622570581442124E-4</v>
      </c>
      <c r="CC1882" s="119" t="str">
        <f t="shared" si="708"/>
        <v/>
      </c>
      <c r="CD1882" s="121" t="str">
        <f t="shared" si="709"/>
        <v/>
      </c>
    </row>
    <row r="1883" spans="51:82" ht="20.100000000000001" customHeight="1" x14ac:dyDescent="0.25">
      <c r="AY1883" s="134">
        <v>1854</v>
      </c>
      <c r="AZ1883" s="119">
        <f t="shared" si="690"/>
        <v>5276.4648087396954</v>
      </c>
      <c r="BA1883" s="140">
        <f t="shared" si="691"/>
        <v>7.5540797762001904E-7</v>
      </c>
      <c r="BB1883" s="140">
        <f t="shared" si="692"/>
        <v>0.99968225876504779</v>
      </c>
      <c r="BC1883" s="119">
        <f t="shared" si="693"/>
        <v>7.5540797762001904E-7</v>
      </c>
      <c r="BD1883" s="119" t="str">
        <f t="shared" si="694"/>
        <v/>
      </c>
      <c r="BE1883" s="119" t="str">
        <f t="shared" si="695"/>
        <v/>
      </c>
      <c r="BF1883" s="119">
        <f t="shared" si="696"/>
        <v>0</v>
      </c>
      <c r="BG1883" s="119">
        <f t="shared" si="697"/>
        <v>7.5540797762001904E-7</v>
      </c>
      <c r="BH1883" s="119" t="str">
        <f t="shared" si="698"/>
        <v/>
      </c>
      <c r="BM1883" s="134">
        <v>1854</v>
      </c>
      <c r="BN1883" s="119">
        <f t="shared" si="699"/>
        <v>16.746814592022481</v>
      </c>
      <c r="BO1883" s="140">
        <f t="shared" si="700"/>
        <v>2.380084635350278E-4</v>
      </c>
      <c r="BP1883" s="140">
        <f t="shared" si="701"/>
        <v>0.99968225876504779</v>
      </c>
      <c r="BQ1883" s="119">
        <f t="shared" si="702"/>
        <v>2.380084635350278E-4</v>
      </c>
      <c r="BR1883" s="119" t="str">
        <f t="shared" si="703"/>
        <v/>
      </c>
      <c r="BS1883" s="119" t="str">
        <f t="shared" si="704"/>
        <v/>
      </c>
      <c r="BT1883" s="140">
        <f t="shared" si="705"/>
        <v>0</v>
      </c>
      <c r="BU1883" s="119">
        <f t="shared" si="706"/>
        <v>2.380084635350278E-4</v>
      </c>
      <c r="BV1883" s="119" t="str">
        <f t="shared" si="707"/>
        <v/>
      </c>
      <c r="BZ1883" s="136">
        <f t="shared" si="712"/>
        <v>11.910399999999733</v>
      </c>
      <c r="CA1883" s="119">
        <f t="shared" si="710"/>
        <v>0.10354418229908487</v>
      </c>
      <c r="CB1883" s="119">
        <f t="shared" si="711"/>
        <v>2.1582462582095396E-4</v>
      </c>
      <c r="CC1883" s="119" t="str">
        <f t="shared" si="708"/>
        <v/>
      </c>
      <c r="CD1883" s="121" t="str">
        <f t="shared" si="709"/>
        <v/>
      </c>
    </row>
    <row r="1884" spans="51:82" ht="20.100000000000001" customHeight="1" x14ac:dyDescent="0.25">
      <c r="AY1884" s="134">
        <v>1855</v>
      </c>
      <c r="AZ1884" s="119">
        <f t="shared" si="690"/>
        <v>5282.6433389607018</v>
      </c>
      <c r="BA1884" s="140">
        <f t="shared" si="691"/>
        <v>7.4515032087417873E-7</v>
      </c>
      <c r="BB1884" s="140">
        <f t="shared" si="692"/>
        <v>0.99968689432141877</v>
      </c>
      <c r="BC1884" s="119">
        <f t="shared" si="693"/>
        <v>7.4515032087417873E-7</v>
      </c>
      <c r="BD1884" s="119" t="str">
        <f t="shared" si="694"/>
        <v/>
      </c>
      <c r="BE1884" s="119" t="str">
        <f t="shared" si="695"/>
        <v/>
      </c>
      <c r="BF1884" s="119">
        <f t="shared" si="696"/>
        <v>0</v>
      </c>
      <c r="BG1884" s="119">
        <f t="shared" si="697"/>
        <v>7.4515032087417873E-7</v>
      </c>
      <c r="BH1884" s="119" t="str">
        <f t="shared" si="698"/>
        <v/>
      </c>
      <c r="BM1884" s="134">
        <v>1855</v>
      </c>
      <c r="BN1884" s="119">
        <f t="shared" si="699"/>
        <v>16.766424445174735</v>
      </c>
      <c r="BO1884" s="140">
        <f t="shared" si="700"/>
        <v>2.3477655548814777E-4</v>
      </c>
      <c r="BP1884" s="140">
        <f t="shared" si="701"/>
        <v>0.99968689432141877</v>
      </c>
      <c r="BQ1884" s="119">
        <f t="shared" si="702"/>
        <v>2.3477655548814777E-4</v>
      </c>
      <c r="BR1884" s="119" t="str">
        <f t="shared" si="703"/>
        <v/>
      </c>
      <c r="BS1884" s="119" t="str">
        <f t="shared" si="704"/>
        <v/>
      </c>
      <c r="BT1884" s="140">
        <f t="shared" si="705"/>
        <v>0</v>
      </c>
      <c r="BU1884" s="119">
        <f t="shared" si="706"/>
        <v>2.3477655548814777E-4</v>
      </c>
      <c r="BV1884" s="119" t="str">
        <f t="shared" si="707"/>
        <v/>
      </c>
      <c r="BZ1884" s="136">
        <f t="shared" si="712"/>
        <v>11.916799999999732</v>
      </c>
      <c r="CA1884" s="119">
        <f t="shared" si="710"/>
        <v>0.10332835767326391</v>
      </c>
      <c r="CB1884" s="119">
        <f t="shared" si="711"/>
        <v>2.1542413437584951E-4</v>
      </c>
      <c r="CC1884" s="119" t="str">
        <f t="shared" si="708"/>
        <v/>
      </c>
      <c r="CD1884" s="121" t="str">
        <f t="shared" si="709"/>
        <v/>
      </c>
    </row>
    <row r="1885" spans="51:82" ht="20.100000000000001" customHeight="1" x14ac:dyDescent="0.25">
      <c r="AY1885" s="134">
        <v>1856</v>
      </c>
      <c r="AZ1885" s="119">
        <f t="shared" ref="AZ1885:AZ1948" si="713">$AZ$23+(AY1885*$AZ$26)</f>
        <v>5288.8218691817083</v>
      </c>
      <c r="BA1885" s="140">
        <f t="shared" ref="BA1885:BA1948" si="714">_xlfn.NORM.DIST($AZ1885,$AZ$20,$AZ$21,0)</f>
        <v>7.3502019204944929E-7</v>
      </c>
      <c r="BB1885" s="140">
        <f t="shared" ref="BB1885:BB1948" si="715">_xlfn.NORM.DIST($AZ1885,$AZ$20,$AZ$21,1)</f>
        <v>0.99969146689524535</v>
      </c>
      <c r="BC1885" s="119">
        <f t="shared" ref="BC1885:BC1948" si="716">IF(OR(BB1885&lt;$BD$25,BB1885&gt;$BD$26),BA1885,"")</f>
        <v>7.3502019204944929E-7</v>
      </c>
      <c r="BD1885" s="119" t="str">
        <f t="shared" ref="BD1885:BD1948" si="717">IF(AND(BB1885&gt;$BD$25,BB1885&lt;$BD$26),BA1885,"")</f>
        <v/>
      </c>
      <c r="BE1885" s="119" t="str">
        <f t="shared" ref="BE1885:BE1948" si="718">IF(BA1885=MAX($BA$29:$BA$2029),BA1885,"")</f>
        <v/>
      </c>
      <c r="BF1885" s="119">
        <f t="shared" ref="BF1885:BF1948" si="719">_xlfn.NORM.DIST(AZ1885,$BD$21,$BD$22,0)</f>
        <v>0</v>
      </c>
      <c r="BG1885" s="119">
        <f t="shared" ref="BG1885:BG1948" si="720">IF(BF1885=MAX($BF$29:$BF$2029),BA1885,"")</f>
        <v>7.3502019204944929E-7</v>
      </c>
      <c r="BH1885" s="119" t="str">
        <f t="shared" ref="BH1885:BH1948" si="721">IF(BG1885=MIN($BG$29:$BG$2029),BG1885,"")</f>
        <v/>
      </c>
      <c r="BM1885" s="134">
        <v>1856</v>
      </c>
      <c r="BN1885" s="119">
        <f t="shared" ref="BN1885:BN1948" si="722">$BN$23+(BM1885*$BN$26)</f>
        <v>16.786034298326982</v>
      </c>
      <c r="BO1885" s="140">
        <f t="shared" ref="BO1885:BO1948" si="723">_xlfn.NORM.DIST(BN1885,BN$20,BN$21,0)</f>
        <v>2.3158482801317236E-4</v>
      </c>
      <c r="BP1885" s="140">
        <f t="shared" ref="BP1885:BP1948" si="724">_xlfn.NORM.DIST(BN1885,BN$20,BN$21,1)</f>
        <v>0.99969146689524535</v>
      </c>
      <c r="BQ1885" s="119">
        <f t="shared" ref="BQ1885:BQ1948" si="725">IF(OR(BP1885&lt;$BR$25,BP1885&gt;$BR$26),BO1885,"")</f>
        <v>2.3158482801317236E-4</v>
      </c>
      <c r="BR1885" s="119" t="str">
        <f t="shared" ref="BR1885:BR1948" si="726">IF(AND(BP1885&gt;$BR$25,BP1885&lt;$BR$26),BO1885,"")</f>
        <v/>
      </c>
      <c r="BS1885" s="119" t="str">
        <f t="shared" ref="BS1885:BS1948" si="727">IF(BO1885=MAX($BO$29:$BO$2029),BO1885,"")</f>
        <v/>
      </c>
      <c r="BT1885" s="140">
        <f t="shared" ref="BT1885:BT1948" si="728">_xlfn.NORM.DIST(BN1885,$BR$21,$BR$22,0)</f>
        <v>0</v>
      </c>
      <c r="BU1885" s="119">
        <f t="shared" ref="BU1885:BU1948" si="729">IF(BT1885=MAX($BT$29:$BT$2029),BO1885,"")</f>
        <v>2.3158482801317236E-4</v>
      </c>
      <c r="BV1885" s="119" t="str">
        <f t="shared" ref="BV1885:BV1948" si="730">IF(BU1885=MIN($BU$29:$BU$2029),BU1885,"")</f>
        <v/>
      </c>
      <c r="BZ1885" s="136">
        <f t="shared" si="712"/>
        <v>11.923199999999731</v>
      </c>
      <c r="CA1885" s="119">
        <f t="shared" si="710"/>
        <v>0.10311293353888806</v>
      </c>
      <c r="CB1885" s="119">
        <f t="shared" si="711"/>
        <v>2.1502423113041458E-4</v>
      </c>
      <c r="CC1885" s="119" t="str">
        <f t="shared" si="708"/>
        <v/>
      </c>
      <c r="CD1885" s="121" t="str">
        <f t="shared" si="709"/>
        <v/>
      </c>
    </row>
    <row r="1886" spans="51:82" ht="20.100000000000001" customHeight="1" x14ac:dyDescent="0.25">
      <c r="AY1886" s="134">
        <v>1857</v>
      </c>
      <c r="AZ1886" s="119">
        <f t="shared" si="713"/>
        <v>5295.0003994027147</v>
      </c>
      <c r="BA1886" s="140">
        <f t="shared" si="714"/>
        <v>7.2501617939430429E-7</v>
      </c>
      <c r="BB1886" s="140">
        <f t="shared" si="715"/>
        <v>0.99969597727009463</v>
      </c>
      <c r="BC1886" s="119">
        <f t="shared" si="716"/>
        <v>7.2501617939430429E-7</v>
      </c>
      <c r="BD1886" s="119" t="str">
        <f t="shared" si="717"/>
        <v/>
      </c>
      <c r="BE1886" s="119" t="str">
        <f t="shared" si="718"/>
        <v/>
      </c>
      <c r="BF1886" s="119">
        <f t="shared" si="719"/>
        <v>0</v>
      </c>
      <c r="BG1886" s="119">
        <f t="shared" si="720"/>
        <v>7.2501617939430429E-7</v>
      </c>
      <c r="BH1886" s="119" t="str">
        <f t="shared" si="721"/>
        <v/>
      </c>
      <c r="BM1886" s="134">
        <v>1857</v>
      </c>
      <c r="BN1886" s="119">
        <f t="shared" si="722"/>
        <v>16.805644151479235</v>
      </c>
      <c r="BO1886" s="140">
        <f t="shared" si="723"/>
        <v>2.2843283630567425E-4</v>
      </c>
      <c r="BP1886" s="140">
        <f t="shared" si="724"/>
        <v>0.99969597727009463</v>
      </c>
      <c r="BQ1886" s="119">
        <f t="shared" si="725"/>
        <v>2.2843283630567425E-4</v>
      </c>
      <c r="BR1886" s="119" t="str">
        <f t="shared" si="726"/>
        <v/>
      </c>
      <c r="BS1886" s="119" t="str">
        <f t="shared" si="727"/>
        <v/>
      </c>
      <c r="BT1886" s="140">
        <f t="shared" si="728"/>
        <v>0</v>
      </c>
      <c r="BU1886" s="119">
        <f t="shared" si="729"/>
        <v>2.2843283630567425E-4</v>
      </c>
      <c r="BV1886" s="119" t="str">
        <f t="shared" si="730"/>
        <v/>
      </c>
      <c r="BZ1886" s="136">
        <f t="shared" si="712"/>
        <v>11.929599999999731</v>
      </c>
      <c r="CA1886" s="119">
        <f t="shared" si="710"/>
        <v>0.10289790930775765</v>
      </c>
      <c r="CB1886" s="119">
        <f t="shared" si="711"/>
        <v>2.1462491573487341E-4</v>
      </c>
      <c r="CC1886" s="119" t="str">
        <f t="shared" si="708"/>
        <v/>
      </c>
      <c r="CD1886" s="121" t="str">
        <f t="shared" si="709"/>
        <v/>
      </c>
    </row>
    <row r="1887" spans="51:82" ht="20.100000000000001" customHeight="1" x14ac:dyDescent="0.25">
      <c r="AY1887" s="134">
        <v>1858</v>
      </c>
      <c r="AZ1887" s="119">
        <f t="shared" si="713"/>
        <v>5301.1789296237212</v>
      </c>
      <c r="BA1887" s="140">
        <f t="shared" si="714"/>
        <v>7.1513688434843442E-7</v>
      </c>
      <c r="BB1887" s="140">
        <f t="shared" si="715"/>
        <v>0.99970042622085187</v>
      </c>
      <c r="BC1887" s="119">
        <f t="shared" si="716"/>
        <v>7.1513688434843442E-7</v>
      </c>
      <c r="BD1887" s="119" t="str">
        <f t="shared" si="717"/>
        <v/>
      </c>
      <c r="BE1887" s="119" t="str">
        <f t="shared" si="718"/>
        <v/>
      </c>
      <c r="BF1887" s="119">
        <f t="shared" si="719"/>
        <v>0</v>
      </c>
      <c r="BG1887" s="119">
        <f t="shared" si="720"/>
        <v>7.1513688434843442E-7</v>
      </c>
      <c r="BH1887" s="119" t="str">
        <f t="shared" si="721"/>
        <v/>
      </c>
      <c r="BM1887" s="134">
        <v>1858</v>
      </c>
      <c r="BN1887" s="119">
        <f t="shared" si="722"/>
        <v>16.825254004631489</v>
      </c>
      <c r="BO1887" s="140">
        <f t="shared" si="723"/>
        <v>2.25320139717421E-4</v>
      </c>
      <c r="BP1887" s="140">
        <f t="shared" si="724"/>
        <v>0.99970042622085187</v>
      </c>
      <c r="BQ1887" s="119">
        <f t="shared" si="725"/>
        <v>2.25320139717421E-4</v>
      </c>
      <c r="BR1887" s="119" t="str">
        <f t="shared" si="726"/>
        <v/>
      </c>
      <c r="BS1887" s="119" t="str">
        <f t="shared" si="727"/>
        <v/>
      </c>
      <c r="BT1887" s="140">
        <f t="shared" si="728"/>
        <v>0</v>
      </c>
      <c r="BU1887" s="119">
        <f t="shared" si="729"/>
        <v>2.25320139717421E-4</v>
      </c>
      <c r="BV1887" s="119" t="str">
        <f t="shared" si="730"/>
        <v/>
      </c>
      <c r="BZ1887" s="136">
        <f t="shared" si="712"/>
        <v>11.93599999999973</v>
      </c>
      <c r="CA1887" s="119">
        <f t="shared" si="710"/>
        <v>0.10268328439202278</v>
      </c>
      <c r="CB1887" s="119">
        <f t="shared" si="711"/>
        <v>2.142261878372298E-4</v>
      </c>
      <c r="CC1887" s="119" t="str">
        <f t="shared" si="708"/>
        <v/>
      </c>
      <c r="CD1887" s="121" t="str">
        <f t="shared" si="709"/>
        <v/>
      </c>
    </row>
    <row r="1888" spans="51:82" ht="20.100000000000001" customHeight="1" x14ac:dyDescent="0.25">
      <c r="AY1888" s="134">
        <v>1859</v>
      </c>
      <c r="AZ1888" s="119">
        <f t="shared" si="713"/>
        <v>5307.3574598447276</v>
      </c>
      <c r="BA1888" s="140">
        <f t="shared" si="714"/>
        <v>7.0538092145209832E-7</v>
      </c>
      <c r="BB1888" s="140">
        <f t="shared" si="715"/>
        <v>0.99970481451380178</v>
      </c>
      <c r="BC1888" s="119">
        <f t="shared" si="716"/>
        <v>7.0538092145209832E-7</v>
      </c>
      <c r="BD1888" s="119" t="str">
        <f t="shared" si="717"/>
        <v/>
      </c>
      <c r="BE1888" s="119" t="str">
        <f t="shared" si="718"/>
        <v/>
      </c>
      <c r="BF1888" s="119">
        <f t="shared" si="719"/>
        <v>0</v>
      </c>
      <c r="BG1888" s="119">
        <f t="shared" si="720"/>
        <v>7.0538092145209832E-7</v>
      </c>
      <c r="BH1888" s="119" t="str">
        <f t="shared" si="721"/>
        <v/>
      </c>
      <c r="BM1888" s="134">
        <v>1859</v>
      </c>
      <c r="BN1888" s="119">
        <f t="shared" si="722"/>
        <v>16.844863857783736</v>
      </c>
      <c r="BO1888" s="140">
        <f t="shared" si="723"/>
        <v>2.2224630172781293E-4</v>
      </c>
      <c r="BP1888" s="140">
        <f t="shared" si="724"/>
        <v>0.99970481451380178</v>
      </c>
      <c r="BQ1888" s="119">
        <f t="shared" si="725"/>
        <v>2.2224630172781293E-4</v>
      </c>
      <c r="BR1888" s="119" t="str">
        <f t="shared" si="726"/>
        <v/>
      </c>
      <c r="BS1888" s="119" t="str">
        <f t="shared" si="727"/>
        <v/>
      </c>
      <c r="BT1888" s="140">
        <f t="shared" si="728"/>
        <v>0</v>
      </c>
      <c r="BU1888" s="119">
        <f t="shared" si="729"/>
        <v>2.2224630172781293E-4</v>
      </c>
      <c r="BV1888" s="119" t="str">
        <f t="shared" si="730"/>
        <v/>
      </c>
      <c r="BZ1888" s="136">
        <f t="shared" si="712"/>
        <v>11.942399999999729</v>
      </c>
      <c r="CA1888" s="119">
        <f t="shared" si="710"/>
        <v>0.10246905820418555</v>
      </c>
      <c r="CB1888" s="119">
        <f t="shared" si="711"/>
        <v>2.1382804708393321E-4</v>
      </c>
      <c r="CC1888" s="119" t="str">
        <f t="shared" si="708"/>
        <v/>
      </c>
      <c r="CD1888" s="121" t="str">
        <f t="shared" si="709"/>
        <v/>
      </c>
    </row>
    <row r="1889" spans="51:82" ht="20.100000000000001" customHeight="1" x14ac:dyDescent="0.25">
      <c r="AY1889" s="134">
        <v>1860</v>
      </c>
      <c r="AZ1889" s="119">
        <f t="shared" si="713"/>
        <v>5313.535990065734</v>
      </c>
      <c r="BA1889" s="140">
        <f t="shared" si="714"/>
        <v>6.9574691825567542E-7</v>
      </c>
      <c r="BB1889" s="140">
        <f t="shared" si="715"/>
        <v>0.9997091429067092</v>
      </c>
      <c r="BC1889" s="119">
        <f t="shared" si="716"/>
        <v>6.9574691825567542E-7</v>
      </c>
      <c r="BD1889" s="119" t="str">
        <f t="shared" si="717"/>
        <v/>
      </c>
      <c r="BE1889" s="119" t="str">
        <f t="shared" si="718"/>
        <v/>
      </c>
      <c r="BF1889" s="119">
        <f t="shared" si="719"/>
        <v>0</v>
      </c>
      <c r="BG1889" s="119">
        <f t="shared" si="720"/>
        <v>6.9574691825567542E-7</v>
      </c>
      <c r="BH1889" s="119" t="str">
        <f t="shared" si="721"/>
        <v/>
      </c>
      <c r="BM1889" s="134">
        <v>1860</v>
      </c>
      <c r="BN1889" s="119">
        <f t="shared" si="722"/>
        <v>16.864473710935989</v>
      </c>
      <c r="BO1889" s="140">
        <f t="shared" si="723"/>
        <v>2.1921088991538212E-4</v>
      </c>
      <c r="BP1889" s="140">
        <f t="shared" si="724"/>
        <v>0.9997091429067092</v>
      </c>
      <c r="BQ1889" s="119">
        <f t="shared" si="725"/>
        <v>2.1921088991538212E-4</v>
      </c>
      <c r="BR1889" s="119" t="str">
        <f t="shared" si="726"/>
        <v/>
      </c>
      <c r="BS1889" s="119" t="str">
        <f t="shared" si="727"/>
        <v/>
      </c>
      <c r="BT1889" s="140">
        <f t="shared" si="728"/>
        <v>0</v>
      </c>
      <c r="BU1889" s="119">
        <f t="shared" si="729"/>
        <v>2.1921088991538212E-4</v>
      </c>
      <c r="BV1889" s="119" t="str">
        <f t="shared" si="730"/>
        <v/>
      </c>
      <c r="BZ1889" s="136">
        <f t="shared" si="712"/>
        <v>11.948799999999729</v>
      </c>
      <c r="CA1889" s="119">
        <f t="shared" si="710"/>
        <v>0.10225523015710161</v>
      </c>
      <c r="CB1889" s="119">
        <f t="shared" si="711"/>
        <v>2.1343049311918494E-4</v>
      </c>
      <c r="CC1889" s="119" t="str">
        <f t="shared" si="708"/>
        <v/>
      </c>
      <c r="CD1889" s="121" t="str">
        <f t="shared" si="709"/>
        <v/>
      </c>
    </row>
    <row r="1890" spans="51:82" ht="20.100000000000001" customHeight="1" x14ac:dyDescent="0.25">
      <c r="AY1890" s="134">
        <v>1861</v>
      </c>
      <c r="AZ1890" s="119">
        <f t="shared" si="713"/>
        <v>5319.7145202867423</v>
      </c>
      <c r="BA1890" s="140">
        <f t="shared" si="714"/>
        <v>6.8623351522941889E-7</v>
      </c>
      <c r="BB1890" s="140">
        <f t="shared" si="715"/>
        <v>0.99971341214889942</v>
      </c>
      <c r="BC1890" s="119">
        <f t="shared" si="716"/>
        <v>6.8623351522941889E-7</v>
      </c>
      <c r="BD1890" s="119" t="str">
        <f t="shared" si="717"/>
        <v/>
      </c>
      <c r="BE1890" s="119" t="str">
        <f t="shared" si="718"/>
        <v/>
      </c>
      <c r="BF1890" s="119">
        <f t="shared" si="719"/>
        <v>0</v>
      </c>
      <c r="BG1890" s="119">
        <f t="shared" si="720"/>
        <v>6.8623351522941889E-7</v>
      </c>
      <c r="BH1890" s="119" t="str">
        <f t="shared" si="721"/>
        <v/>
      </c>
      <c r="BM1890" s="134">
        <v>1861</v>
      </c>
      <c r="BN1890" s="119">
        <f t="shared" si="722"/>
        <v>16.884083564088243</v>
      </c>
      <c r="BO1890" s="140">
        <f t="shared" si="723"/>
        <v>2.1621347592936304E-4</v>
      </c>
      <c r="BP1890" s="140">
        <f t="shared" si="724"/>
        <v>0.99971341214889942</v>
      </c>
      <c r="BQ1890" s="119">
        <f t="shared" si="725"/>
        <v>2.1621347592936304E-4</v>
      </c>
      <c r="BR1890" s="119" t="str">
        <f t="shared" si="726"/>
        <v/>
      </c>
      <c r="BS1890" s="119" t="str">
        <f t="shared" si="727"/>
        <v/>
      </c>
      <c r="BT1890" s="140">
        <f t="shared" si="728"/>
        <v>0</v>
      </c>
      <c r="BU1890" s="119">
        <f t="shared" si="729"/>
        <v>2.1621347592936304E-4</v>
      </c>
      <c r="BV1890" s="119" t="str">
        <f t="shared" si="730"/>
        <v/>
      </c>
      <c r="BZ1890" s="136">
        <f t="shared" si="712"/>
        <v>11.955199999999728</v>
      </c>
      <c r="CA1890" s="119">
        <f t="shared" si="710"/>
        <v>0.10204179966398243</v>
      </c>
      <c r="CB1890" s="119">
        <f t="shared" si="711"/>
        <v>2.1303352558618704E-4</v>
      </c>
      <c r="CC1890" s="119" t="str">
        <f t="shared" si="708"/>
        <v/>
      </c>
      <c r="CD1890" s="121" t="str">
        <f t="shared" si="709"/>
        <v/>
      </c>
    </row>
    <row r="1891" spans="51:82" ht="20.100000000000001" customHeight="1" x14ac:dyDescent="0.25">
      <c r="AY1891" s="134">
        <v>1862</v>
      </c>
      <c r="AZ1891" s="119">
        <f t="shared" si="713"/>
        <v>5325.8930505077487</v>
      </c>
      <c r="BA1891" s="140">
        <f t="shared" si="714"/>
        <v>6.7683936567341458E-7</v>
      </c>
      <c r="BB1891" s="140">
        <f t="shared" si="715"/>
        <v>0.99971762298133715</v>
      </c>
      <c r="BC1891" s="119">
        <f t="shared" si="716"/>
        <v>6.7683936567341458E-7</v>
      </c>
      <c r="BD1891" s="119" t="str">
        <f t="shared" si="717"/>
        <v/>
      </c>
      <c r="BE1891" s="119" t="str">
        <f t="shared" si="718"/>
        <v/>
      </c>
      <c r="BF1891" s="119">
        <f t="shared" si="719"/>
        <v>0</v>
      </c>
      <c r="BG1891" s="119">
        <f t="shared" si="720"/>
        <v>6.7683936567341458E-7</v>
      </c>
      <c r="BH1891" s="119" t="str">
        <f t="shared" si="721"/>
        <v/>
      </c>
      <c r="BM1891" s="134">
        <v>1862</v>
      </c>
      <c r="BN1891" s="119">
        <f t="shared" si="722"/>
        <v>16.90369341724049</v>
      </c>
      <c r="BO1891" s="140">
        <f t="shared" si="723"/>
        <v>2.1325363546131998E-4</v>
      </c>
      <c r="BP1891" s="140">
        <f t="shared" si="724"/>
        <v>0.99971762298133715</v>
      </c>
      <c r="BQ1891" s="119">
        <f t="shared" si="725"/>
        <v>2.1325363546131998E-4</v>
      </c>
      <c r="BR1891" s="119" t="str">
        <f t="shared" si="726"/>
        <v/>
      </c>
      <c r="BS1891" s="119" t="str">
        <f t="shared" si="727"/>
        <v/>
      </c>
      <c r="BT1891" s="140">
        <f t="shared" si="728"/>
        <v>0</v>
      </c>
      <c r="BU1891" s="119">
        <f t="shared" si="729"/>
        <v>2.1325363546131998E-4</v>
      </c>
      <c r="BV1891" s="119" t="str">
        <f t="shared" si="730"/>
        <v/>
      </c>
      <c r="BZ1891" s="136">
        <f t="shared" si="712"/>
        <v>11.961599999999727</v>
      </c>
      <c r="CA1891" s="119">
        <f t="shared" si="710"/>
        <v>0.10182876613839624</v>
      </c>
      <c r="CB1891" s="119">
        <f t="shared" si="711"/>
        <v>2.1263714412547707E-4</v>
      </c>
      <c r="CC1891" s="119" t="str">
        <f t="shared" si="708"/>
        <v/>
      </c>
      <c r="CD1891" s="121" t="str">
        <f t="shared" si="709"/>
        <v/>
      </c>
    </row>
    <row r="1892" spans="51:82" ht="20.100000000000001" customHeight="1" x14ac:dyDescent="0.25">
      <c r="AY1892" s="134">
        <v>1863</v>
      </c>
      <c r="AZ1892" s="119">
        <f t="shared" si="713"/>
        <v>5332.0715807287552</v>
      </c>
      <c r="BA1892" s="140">
        <f t="shared" si="714"/>
        <v>6.6756313562774032E-7</v>
      </c>
      <c r="BB1892" s="140">
        <f t="shared" si="715"/>
        <v>0.9997217761367061</v>
      </c>
      <c r="BC1892" s="119">
        <f t="shared" si="716"/>
        <v>6.6756313562774032E-7</v>
      </c>
      <c r="BD1892" s="119" t="str">
        <f t="shared" si="717"/>
        <v/>
      </c>
      <c r="BE1892" s="119" t="str">
        <f t="shared" si="718"/>
        <v/>
      </c>
      <c r="BF1892" s="119">
        <f t="shared" si="719"/>
        <v>0</v>
      </c>
      <c r="BG1892" s="119">
        <f t="shared" si="720"/>
        <v>6.6756313562774032E-7</v>
      </c>
      <c r="BH1892" s="119" t="str">
        <f t="shared" si="721"/>
        <v/>
      </c>
      <c r="BM1892" s="134">
        <v>1863</v>
      </c>
      <c r="BN1892" s="119">
        <f t="shared" si="722"/>
        <v>16.923303270392744</v>
      </c>
      <c r="BO1892" s="140">
        <f t="shared" si="723"/>
        <v>2.1033094821683971E-4</v>
      </c>
      <c r="BP1892" s="140">
        <f t="shared" si="724"/>
        <v>0.9997217761367061</v>
      </c>
      <c r="BQ1892" s="119">
        <f t="shared" si="725"/>
        <v>2.1033094821683971E-4</v>
      </c>
      <c r="BR1892" s="119" t="str">
        <f t="shared" si="726"/>
        <v/>
      </c>
      <c r="BS1892" s="119" t="str">
        <f t="shared" si="727"/>
        <v/>
      </c>
      <c r="BT1892" s="140">
        <f t="shared" si="728"/>
        <v>0</v>
      </c>
      <c r="BU1892" s="119">
        <f t="shared" si="729"/>
        <v>2.1033094821683971E-4</v>
      </c>
      <c r="BV1892" s="119" t="str">
        <f t="shared" si="730"/>
        <v/>
      </c>
      <c r="BZ1892" s="136">
        <f t="shared" si="712"/>
        <v>11.967999999999726</v>
      </c>
      <c r="CA1892" s="119">
        <f t="shared" si="710"/>
        <v>0.10161612899427076</v>
      </c>
      <c r="CB1892" s="119">
        <f t="shared" si="711"/>
        <v>2.1224134837674602E-4</v>
      </c>
      <c r="CC1892" s="119" t="str">
        <f t="shared" si="708"/>
        <v/>
      </c>
      <c r="CD1892" s="121" t="str">
        <f t="shared" si="709"/>
        <v/>
      </c>
    </row>
    <row r="1893" spans="51:82" ht="20.100000000000001" customHeight="1" x14ac:dyDescent="0.25">
      <c r="AY1893" s="134">
        <v>1864</v>
      </c>
      <c r="AZ1893" s="119">
        <f t="shared" si="713"/>
        <v>5338.2501109497616</v>
      </c>
      <c r="BA1893" s="140">
        <f t="shared" si="714"/>
        <v>6.5840350378285667E-7</v>
      </c>
      <c r="BB1893" s="140">
        <f t="shared" si="715"/>
        <v>0.99972587233948729</v>
      </c>
      <c r="BC1893" s="119">
        <f t="shared" si="716"/>
        <v>6.5840350378285667E-7</v>
      </c>
      <c r="BD1893" s="119" t="str">
        <f t="shared" si="717"/>
        <v/>
      </c>
      <c r="BE1893" s="119" t="str">
        <f t="shared" si="718"/>
        <v/>
      </c>
      <c r="BF1893" s="119">
        <f t="shared" si="719"/>
        <v>0</v>
      </c>
      <c r="BG1893" s="119">
        <f t="shared" si="720"/>
        <v>6.5840350378285667E-7</v>
      </c>
      <c r="BH1893" s="119" t="str">
        <f t="shared" si="721"/>
        <v/>
      </c>
      <c r="BM1893" s="134">
        <v>1864</v>
      </c>
      <c r="BN1893" s="119">
        <f t="shared" si="722"/>
        <v>16.942913123544997</v>
      </c>
      <c r="BO1893" s="140">
        <f t="shared" si="723"/>
        <v>2.0744499788730172E-4</v>
      </c>
      <c r="BP1893" s="140">
        <f t="shared" si="724"/>
        <v>0.99972587233948729</v>
      </c>
      <c r="BQ1893" s="119">
        <f t="shared" si="725"/>
        <v>2.0744499788730172E-4</v>
      </c>
      <c r="BR1893" s="119" t="str">
        <f t="shared" si="726"/>
        <v/>
      </c>
      <c r="BS1893" s="119" t="str">
        <f t="shared" si="727"/>
        <v/>
      </c>
      <c r="BT1893" s="140">
        <f t="shared" si="728"/>
        <v>0</v>
      </c>
      <c r="BU1893" s="119">
        <f t="shared" si="729"/>
        <v>2.0744499788730172E-4</v>
      </c>
      <c r="BV1893" s="119" t="str">
        <f t="shared" si="730"/>
        <v/>
      </c>
      <c r="BZ1893" s="136">
        <f t="shared" si="712"/>
        <v>11.974399999999726</v>
      </c>
      <c r="CA1893" s="119">
        <f t="shared" si="710"/>
        <v>0.10140388764589402</v>
      </c>
      <c r="CB1893" s="119">
        <f t="shared" si="711"/>
        <v>2.1184613797683993E-4</v>
      </c>
      <c r="CC1893" s="119" t="str">
        <f t="shared" si="708"/>
        <v/>
      </c>
      <c r="CD1893" s="121" t="str">
        <f t="shared" si="709"/>
        <v/>
      </c>
    </row>
    <row r="1894" spans="51:82" ht="20.100000000000001" customHeight="1" x14ac:dyDescent="0.25">
      <c r="AY1894" s="134">
        <v>1865</v>
      </c>
      <c r="AZ1894" s="119">
        <f t="shared" si="713"/>
        <v>5344.4286411707681</v>
      </c>
      <c r="BA1894" s="140">
        <f t="shared" si="714"/>
        <v>6.4935916139020856E-7</v>
      </c>
      <c r="BB1894" s="140">
        <f t="shared" si="715"/>
        <v>0.99972991230603647</v>
      </c>
      <c r="BC1894" s="119">
        <f t="shared" si="716"/>
        <v>6.4935916139020856E-7</v>
      </c>
      <c r="BD1894" s="119" t="str">
        <f t="shared" si="717"/>
        <v/>
      </c>
      <c r="BE1894" s="119" t="str">
        <f t="shared" si="718"/>
        <v/>
      </c>
      <c r="BF1894" s="119">
        <f t="shared" si="719"/>
        <v>0</v>
      </c>
      <c r="BG1894" s="119">
        <f t="shared" si="720"/>
        <v>6.4935916139020856E-7</v>
      </c>
      <c r="BH1894" s="119" t="str">
        <f t="shared" si="721"/>
        <v/>
      </c>
      <c r="BM1894" s="134">
        <v>1865</v>
      </c>
      <c r="BN1894" s="119">
        <f t="shared" si="722"/>
        <v>16.962522976697244</v>
      </c>
      <c r="BO1894" s="140">
        <f t="shared" si="723"/>
        <v>2.0459537212171177E-4</v>
      </c>
      <c r="BP1894" s="140">
        <f t="shared" si="724"/>
        <v>0.99972991230603647</v>
      </c>
      <c r="BQ1894" s="119">
        <f t="shared" si="725"/>
        <v>2.0459537212171177E-4</v>
      </c>
      <c r="BR1894" s="119" t="str">
        <f t="shared" si="726"/>
        <v/>
      </c>
      <c r="BS1894" s="119" t="str">
        <f t="shared" si="727"/>
        <v/>
      </c>
      <c r="BT1894" s="140">
        <f t="shared" si="728"/>
        <v>0</v>
      </c>
      <c r="BU1894" s="119">
        <f t="shared" si="729"/>
        <v>2.0459537212171177E-4</v>
      </c>
      <c r="BV1894" s="119" t="str">
        <f t="shared" si="730"/>
        <v/>
      </c>
      <c r="BZ1894" s="136">
        <f t="shared" si="712"/>
        <v>11.980799999999725</v>
      </c>
      <c r="CA1894" s="119">
        <f t="shared" si="710"/>
        <v>0.10119204150791718</v>
      </c>
      <c r="CB1894" s="119">
        <f t="shared" si="711"/>
        <v>2.1145151256206363E-4</v>
      </c>
      <c r="CC1894" s="119" t="str">
        <f t="shared" si="708"/>
        <v/>
      </c>
      <c r="CD1894" s="121" t="str">
        <f t="shared" si="709"/>
        <v/>
      </c>
    </row>
    <row r="1895" spans="51:82" ht="20.100000000000001" customHeight="1" x14ac:dyDescent="0.25">
      <c r="AY1895" s="134">
        <v>1866</v>
      </c>
      <c r="AZ1895" s="119">
        <f t="shared" si="713"/>
        <v>5350.6071713917745</v>
      </c>
      <c r="BA1895" s="140">
        <f t="shared" si="714"/>
        <v>6.4042881217306805E-7</v>
      </c>
      <c r="BB1895" s="140">
        <f t="shared" si="715"/>
        <v>0.9997338967446624</v>
      </c>
      <c r="BC1895" s="119">
        <f t="shared" si="716"/>
        <v>6.4042881217306805E-7</v>
      </c>
      <c r="BD1895" s="119" t="str">
        <f t="shared" si="717"/>
        <v/>
      </c>
      <c r="BE1895" s="119" t="str">
        <f t="shared" si="718"/>
        <v/>
      </c>
      <c r="BF1895" s="119">
        <f t="shared" si="719"/>
        <v>0</v>
      </c>
      <c r="BG1895" s="119">
        <f t="shared" si="720"/>
        <v>6.4042881217306805E-7</v>
      </c>
      <c r="BH1895" s="119" t="str">
        <f t="shared" si="721"/>
        <v/>
      </c>
      <c r="BM1895" s="134">
        <v>1866</v>
      </c>
      <c r="BN1895" s="119">
        <f t="shared" si="722"/>
        <v>16.982132829849498</v>
      </c>
      <c r="BO1895" s="140">
        <f t="shared" si="723"/>
        <v>2.0178166249860209E-4</v>
      </c>
      <c r="BP1895" s="140">
        <f t="shared" si="724"/>
        <v>0.9997338967446624</v>
      </c>
      <c r="BQ1895" s="119">
        <f t="shared" si="725"/>
        <v>2.0178166249860209E-4</v>
      </c>
      <c r="BR1895" s="119" t="str">
        <f t="shared" si="726"/>
        <v/>
      </c>
      <c r="BS1895" s="119" t="str">
        <f t="shared" si="727"/>
        <v/>
      </c>
      <c r="BT1895" s="140">
        <f t="shared" si="728"/>
        <v>0</v>
      </c>
      <c r="BU1895" s="119">
        <f t="shared" si="729"/>
        <v>2.0178166249860209E-4</v>
      </c>
      <c r="BV1895" s="119" t="str">
        <f t="shared" si="730"/>
        <v/>
      </c>
      <c r="BZ1895" s="136">
        <f t="shared" si="712"/>
        <v>11.987199999999724</v>
      </c>
      <c r="CA1895" s="119">
        <f t="shared" si="710"/>
        <v>0.10098058999535511</v>
      </c>
      <c r="CB1895" s="119">
        <f t="shared" si="711"/>
        <v>2.1105747176598799E-4</v>
      </c>
      <c r="CC1895" s="119" t="str">
        <f t="shared" si="708"/>
        <v/>
      </c>
      <c r="CD1895" s="121" t="str">
        <f t="shared" si="709"/>
        <v/>
      </c>
    </row>
    <row r="1896" spans="51:82" ht="20.100000000000001" customHeight="1" x14ac:dyDescent="0.25">
      <c r="AY1896" s="134">
        <v>1867</v>
      </c>
      <c r="AZ1896" s="119">
        <f t="shared" si="713"/>
        <v>5356.7857016127809</v>
      </c>
      <c r="BA1896" s="140">
        <f t="shared" si="714"/>
        <v>6.3161117223759369E-7</v>
      </c>
      <c r="BB1896" s="140">
        <f t="shared" si="715"/>
        <v>0.99973782635570241</v>
      </c>
      <c r="BC1896" s="119">
        <f t="shared" si="716"/>
        <v>6.3161117223759369E-7</v>
      </c>
      <c r="BD1896" s="119" t="str">
        <f t="shared" si="717"/>
        <v/>
      </c>
      <c r="BE1896" s="119" t="str">
        <f t="shared" si="718"/>
        <v/>
      </c>
      <c r="BF1896" s="119">
        <f t="shared" si="719"/>
        <v>0</v>
      </c>
      <c r="BG1896" s="119">
        <f t="shared" si="720"/>
        <v>6.3161117223759369E-7</v>
      </c>
      <c r="BH1896" s="119" t="str">
        <f t="shared" si="721"/>
        <v/>
      </c>
      <c r="BM1896" s="134">
        <v>1867</v>
      </c>
      <c r="BN1896" s="119">
        <f t="shared" si="722"/>
        <v>17.001742683001744</v>
      </c>
      <c r="BO1896" s="140">
        <f t="shared" si="723"/>
        <v>1.99003464498021E-4</v>
      </c>
      <c r="BP1896" s="140">
        <f t="shared" si="724"/>
        <v>0.99973782635570241</v>
      </c>
      <c r="BQ1896" s="119">
        <f t="shared" si="725"/>
        <v>1.99003464498021E-4</v>
      </c>
      <c r="BR1896" s="119" t="str">
        <f t="shared" si="726"/>
        <v/>
      </c>
      <c r="BS1896" s="119" t="str">
        <f t="shared" si="727"/>
        <v/>
      </c>
      <c r="BT1896" s="140">
        <f t="shared" si="728"/>
        <v>0</v>
      </c>
      <c r="BU1896" s="119">
        <f t="shared" si="729"/>
        <v>1.99003464498021E-4</v>
      </c>
      <c r="BV1896" s="119" t="str">
        <f t="shared" si="730"/>
        <v/>
      </c>
      <c r="BZ1896" s="136">
        <f t="shared" si="712"/>
        <v>11.993599999999724</v>
      </c>
      <c r="CA1896" s="119">
        <f t="shared" si="710"/>
        <v>0.10076953252358913</v>
      </c>
      <c r="CB1896" s="119">
        <f t="shared" si="711"/>
        <v>2.1066401522112921E-4</v>
      </c>
      <c r="CC1896" s="119" t="str">
        <f t="shared" si="708"/>
        <v/>
      </c>
      <c r="CD1896" s="121" t="str">
        <f t="shared" si="709"/>
        <v/>
      </c>
    </row>
    <row r="1897" spans="51:82" ht="20.100000000000001" customHeight="1" x14ac:dyDescent="0.25">
      <c r="AY1897" s="134">
        <v>1868</v>
      </c>
      <c r="AZ1897" s="119">
        <f t="shared" si="713"/>
        <v>5362.9642318337874</v>
      </c>
      <c r="BA1897" s="140">
        <f t="shared" si="714"/>
        <v>6.2290496998414061E-7</v>
      </c>
      <c r="BB1897" s="140">
        <f t="shared" si="715"/>
        <v>0.99974170183159972</v>
      </c>
      <c r="BC1897" s="119">
        <f t="shared" si="716"/>
        <v>6.2290496998414061E-7</v>
      </c>
      <c r="BD1897" s="119" t="str">
        <f t="shared" si="717"/>
        <v/>
      </c>
      <c r="BE1897" s="119" t="str">
        <f t="shared" si="718"/>
        <v/>
      </c>
      <c r="BF1897" s="119">
        <f t="shared" si="719"/>
        <v>0</v>
      </c>
      <c r="BG1897" s="119">
        <f t="shared" si="720"/>
        <v>6.2290496998414061E-7</v>
      </c>
      <c r="BH1897" s="119" t="str">
        <f t="shared" si="721"/>
        <v/>
      </c>
      <c r="BM1897" s="134">
        <v>1868</v>
      </c>
      <c r="BN1897" s="119">
        <f t="shared" si="722"/>
        <v>17.021352536153998</v>
      </c>
      <c r="BO1897" s="140">
        <f t="shared" si="723"/>
        <v>1.9626037747357835E-4</v>
      </c>
      <c r="BP1897" s="140">
        <f t="shared" si="724"/>
        <v>0.99974170183159972</v>
      </c>
      <c r="BQ1897" s="119">
        <f t="shared" si="725"/>
        <v>1.9626037747357835E-4</v>
      </c>
      <c r="BR1897" s="119" t="str">
        <f t="shared" si="726"/>
        <v/>
      </c>
      <c r="BS1897" s="119" t="str">
        <f t="shared" si="727"/>
        <v/>
      </c>
      <c r="BT1897" s="140">
        <f t="shared" si="728"/>
        <v>0</v>
      </c>
      <c r="BU1897" s="119">
        <f t="shared" si="729"/>
        <v>1.9626037747357835E-4</v>
      </c>
      <c r="BV1897" s="119" t="str">
        <f t="shared" si="730"/>
        <v/>
      </c>
      <c r="BZ1897" s="136">
        <f t="shared" si="712"/>
        <v>11.999999999999723</v>
      </c>
      <c r="CA1897" s="119">
        <f t="shared" si="710"/>
        <v>0.100558868508368</v>
      </c>
      <c r="CB1897" s="119">
        <f t="shared" si="711"/>
        <v>2.1027114255793566E-4</v>
      </c>
      <c r="CC1897" s="119" t="str">
        <f t="shared" si="708"/>
        <v/>
      </c>
      <c r="CD1897" s="121" t="str">
        <f t="shared" si="709"/>
        <v/>
      </c>
    </row>
    <row r="1898" spans="51:82" ht="20.100000000000001" customHeight="1" x14ac:dyDescent="0.25">
      <c r="AY1898" s="134">
        <v>1869</v>
      </c>
      <c r="AZ1898" s="119">
        <f t="shared" si="713"/>
        <v>5369.1427620547956</v>
      </c>
      <c r="BA1898" s="140">
        <f t="shared" si="714"/>
        <v>6.1430894601880894E-7</v>
      </c>
      <c r="BB1898" s="140">
        <f t="shared" si="715"/>
        <v>0.99974552385697857</v>
      </c>
      <c r="BC1898" s="119">
        <f t="shared" si="716"/>
        <v>6.1430894601880894E-7</v>
      </c>
      <c r="BD1898" s="119" t="str">
        <f t="shared" si="717"/>
        <v/>
      </c>
      <c r="BE1898" s="119" t="str">
        <f t="shared" si="718"/>
        <v/>
      </c>
      <c r="BF1898" s="119">
        <f t="shared" si="719"/>
        <v>0</v>
      </c>
      <c r="BG1898" s="119">
        <f t="shared" si="720"/>
        <v>6.1430894601880894E-7</v>
      </c>
      <c r="BH1898" s="119" t="str">
        <f t="shared" si="721"/>
        <v/>
      </c>
      <c r="BM1898" s="134">
        <v>1869</v>
      </c>
      <c r="BN1898" s="119">
        <f t="shared" si="722"/>
        <v>17.040962389306252</v>
      </c>
      <c r="BO1898" s="140">
        <f t="shared" si="723"/>
        <v>1.9355200462458557E-4</v>
      </c>
      <c r="BP1898" s="140">
        <f t="shared" si="724"/>
        <v>0.99974552385697857</v>
      </c>
      <c r="BQ1898" s="119">
        <f t="shared" si="725"/>
        <v>1.9355200462458557E-4</v>
      </c>
      <c r="BR1898" s="119" t="str">
        <f t="shared" si="726"/>
        <v/>
      </c>
      <c r="BS1898" s="119" t="str">
        <f t="shared" si="727"/>
        <v/>
      </c>
      <c r="BT1898" s="140">
        <f t="shared" si="728"/>
        <v>0</v>
      </c>
      <c r="BU1898" s="119">
        <f t="shared" si="729"/>
        <v>1.9355200462458557E-4</v>
      </c>
      <c r="BV1898" s="119" t="str">
        <f t="shared" si="730"/>
        <v/>
      </c>
      <c r="BZ1898" s="136">
        <f t="shared" si="712"/>
        <v>12.006399999999722</v>
      </c>
      <c r="CA1898" s="119">
        <f t="shared" si="710"/>
        <v>0.10034859736581006</v>
      </c>
      <c r="CB1898" s="119">
        <f t="shared" si="711"/>
        <v>2.0987885340505164E-4</v>
      </c>
      <c r="CC1898" s="119" t="str">
        <f t="shared" si="708"/>
        <v/>
      </c>
      <c r="CD1898" s="121" t="str">
        <f t="shared" si="709"/>
        <v/>
      </c>
    </row>
    <row r="1899" spans="51:82" ht="20.100000000000001" customHeight="1" x14ac:dyDescent="0.25">
      <c r="AY1899" s="134">
        <v>1870</v>
      </c>
      <c r="AZ1899" s="119">
        <f t="shared" si="713"/>
        <v>5375.3212922758021</v>
      </c>
      <c r="BA1899" s="140">
        <f t="shared" si="714"/>
        <v>6.0582185306525061E-7</v>
      </c>
      <c r="BB1899" s="140">
        <f t="shared" si="715"/>
        <v>0.99974929310871952</v>
      </c>
      <c r="BC1899" s="119">
        <f t="shared" si="716"/>
        <v>6.0582185306525061E-7</v>
      </c>
      <c r="BD1899" s="119" t="str">
        <f t="shared" si="717"/>
        <v/>
      </c>
      <c r="BE1899" s="119" t="str">
        <f t="shared" si="718"/>
        <v/>
      </c>
      <c r="BF1899" s="119">
        <f t="shared" si="719"/>
        <v>0</v>
      </c>
      <c r="BG1899" s="119">
        <f t="shared" si="720"/>
        <v>6.0582185306525061E-7</v>
      </c>
      <c r="BH1899" s="119" t="str">
        <f t="shared" si="721"/>
        <v/>
      </c>
      <c r="BM1899" s="134">
        <v>1870</v>
      </c>
      <c r="BN1899" s="119">
        <f t="shared" si="722"/>
        <v>17.060572242458498</v>
      </c>
      <c r="BO1899" s="140">
        <f t="shared" si="723"/>
        <v>1.90877952968262E-4</v>
      </c>
      <c r="BP1899" s="140">
        <f t="shared" si="724"/>
        <v>0.99974929310871952</v>
      </c>
      <c r="BQ1899" s="119">
        <f t="shared" si="725"/>
        <v>1.90877952968262E-4</v>
      </c>
      <c r="BR1899" s="119" t="str">
        <f t="shared" si="726"/>
        <v/>
      </c>
      <c r="BS1899" s="119" t="str">
        <f t="shared" si="727"/>
        <v/>
      </c>
      <c r="BT1899" s="140">
        <f t="shared" si="728"/>
        <v>0</v>
      </c>
      <c r="BU1899" s="119">
        <f t="shared" si="729"/>
        <v>1.90877952968262E-4</v>
      </c>
      <c r="BV1899" s="119" t="str">
        <f t="shared" si="730"/>
        <v/>
      </c>
      <c r="BZ1899" s="136">
        <f t="shared" si="712"/>
        <v>12.012799999999721</v>
      </c>
      <c r="CA1899" s="119">
        <f t="shared" si="710"/>
        <v>0.10013871851240501</v>
      </c>
      <c r="CB1899" s="119">
        <f t="shared" si="711"/>
        <v>2.0948714738990015E-4</v>
      </c>
      <c r="CC1899" s="119" t="str">
        <f t="shared" si="708"/>
        <v/>
      </c>
      <c r="CD1899" s="121" t="str">
        <f t="shared" si="709"/>
        <v/>
      </c>
    </row>
    <row r="1900" spans="51:82" ht="20.100000000000001" customHeight="1" x14ac:dyDescent="0.25">
      <c r="AY1900" s="134">
        <v>1871</v>
      </c>
      <c r="AZ1900" s="119">
        <f t="shared" si="713"/>
        <v>5381.4998224968085</v>
      </c>
      <c r="BA1900" s="140">
        <f t="shared" si="714"/>
        <v>5.9744245587670943E-7</v>
      </c>
      <c r="BB1900" s="140">
        <f t="shared" si="715"/>
        <v>0.99975301025603369</v>
      </c>
      <c r="BC1900" s="119">
        <f t="shared" si="716"/>
        <v>5.9744245587670943E-7</v>
      </c>
      <c r="BD1900" s="119" t="str">
        <f t="shared" si="717"/>
        <v/>
      </c>
      <c r="BE1900" s="119" t="str">
        <f t="shared" si="718"/>
        <v/>
      </c>
      <c r="BF1900" s="119">
        <f t="shared" si="719"/>
        <v>0</v>
      </c>
      <c r="BG1900" s="119">
        <f t="shared" si="720"/>
        <v>5.9744245587670943E-7</v>
      </c>
      <c r="BH1900" s="119" t="str">
        <f t="shared" si="721"/>
        <v/>
      </c>
      <c r="BM1900" s="134">
        <v>1871</v>
      </c>
      <c r="BN1900" s="119">
        <f t="shared" si="722"/>
        <v>17.080182095610752</v>
      </c>
      <c r="BO1900" s="140">
        <f t="shared" si="723"/>
        <v>1.8823783331202261E-4</v>
      </c>
      <c r="BP1900" s="140">
        <f t="shared" si="724"/>
        <v>0.99975301025603369</v>
      </c>
      <c r="BQ1900" s="119">
        <f t="shared" si="725"/>
        <v>1.8823783331202261E-4</v>
      </c>
      <c r="BR1900" s="119" t="str">
        <f t="shared" si="726"/>
        <v/>
      </c>
      <c r="BS1900" s="119" t="str">
        <f t="shared" si="727"/>
        <v/>
      </c>
      <c r="BT1900" s="140">
        <f t="shared" si="728"/>
        <v>0</v>
      </c>
      <c r="BU1900" s="119">
        <f t="shared" si="729"/>
        <v>1.8823783331202261E-4</v>
      </c>
      <c r="BV1900" s="119" t="str">
        <f t="shared" si="730"/>
        <v/>
      </c>
      <c r="BZ1900" s="136">
        <f t="shared" si="712"/>
        <v>12.019199999999721</v>
      </c>
      <c r="CA1900" s="119">
        <f t="shared" si="710"/>
        <v>9.9929231365015109E-2</v>
      </c>
      <c r="CB1900" s="119">
        <f t="shared" si="711"/>
        <v>2.0909602413776707E-4</v>
      </c>
      <c r="CC1900" s="119" t="str">
        <f t="shared" si="708"/>
        <v/>
      </c>
      <c r="CD1900" s="121" t="str">
        <f t="shared" si="709"/>
        <v/>
      </c>
    </row>
    <row r="1901" spans="51:82" ht="20.100000000000001" customHeight="1" x14ac:dyDescent="0.25">
      <c r="AY1901" s="134">
        <v>1872</v>
      </c>
      <c r="AZ1901" s="119">
        <f t="shared" si="713"/>
        <v>5387.678352717815</v>
      </c>
      <c r="BA1901" s="140">
        <f t="shared" si="714"/>
        <v>5.8916953114834154E-7</v>
      </c>
      <c r="BB1901" s="140">
        <f t="shared" si="715"/>
        <v>0.99975667596053763</v>
      </c>
      <c r="BC1901" s="119">
        <f t="shared" si="716"/>
        <v>5.8916953114834154E-7</v>
      </c>
      <c r="BD1901" s="119" t="str">
        <f t="shared" si="717"/>
        <v/>
      </c>
      <c r="BE1901" s="119" t="str">
        <f t="shared" si="718"/>
        <v/>
      </c>
      <c r="BF1901" s="119">
        <f t="shared" si="719"/>
        <v>0</v>
      </c>
      <c r="BG1901" s="119">
        <f t="shared" si="720"/>
        <v>5.8916953114834154E-7</v>
      </c>
      <c r="BH1901" s="119" t="str">
        <f t="shared" si="721"/>
        <v/>
      </c>
      <c r="BM1901" s="134">
        <v>1872</v>
      </c>
      <c r="BN1901" s="119">
        <f t="shared" si="722"/>
        <v>17.099791948763006</v>
      </c>
      <c r="BO1901" s="140">
        <f t="shared" si="723"/>
        <v>1.8563126022585544E-4</v>
      </c>
      <c r="BP1901" s="140">
        <f t="shared" si="724"/>
        <v>0.99975667596053763</v>
      </c>
      <c r="BQ1901" s="119">
        <f t="shared" si="725"/>
        <v>1.8563126022585544E-4</v>
      </c>
      <c r="BR1901" s="119" t="str">
        <f t="shared" si="726"/>
        <v/>
      </c>
      <c r="BS1901" s="119" t="str">
        <f t="shared" si="727"/>
        <v/>
      </c>
      <c r="BT1901" s="140">
        <f t="shared" si="728"/>
        <v>0</v>
      </c>
      <c r="BU1901" s="119">
        <f t="shared" si="729"/>
        <v>1.8563126022585544E-4</v>
      </c>
      <c r="BV1901" s="119" t="str">
        <f t="shared" si="730"/>
        <v/>
      </c>
      <c r="BZ1901" s="136">
        <f t="shared" si="712"/>
        <v>12.02559999999972</v>
      </c>
      <c r="CA1901" s="119">
        <f t="shared" si="710"/>
        <v>9.9720135340877342E-2</v>
      </c>
      <c r="CB1901" s="119">
        <f t="shared" si="711"/>
        <v>2.0870548327243943E-4</v>
      </c>
      <c r="CC1901" s="119" t="str">
        <f t="shared" si="708"/>
        <v/>
      </c>
      <c r="CD1901" s="121" t="str">
        <f t="shared" si="709"/>
        <v/>
      </c>
    </row>
    <row r="1902" spans="51:82" ht="20.100000000000001" customHeight="1" x14ac:dyDescent="0.25">
      <c r="AY1902" s="134">
        <v>1873</v>
      </c>
      <c r="AZ1902" s="119">
        <f t="shared" si="713"/>
        <v>5393.8568829388214</v>
      </c>
      <c r="BA1902" s="140">
        <f t="shared" si="714"/>
        <v>5.8100186742978306E-7</v>
      </c>
      <c r="BB1902" s="140">
        <f t="shared" si="715"/>
        <v>0.99976029087632601</v>
      </c>
      <c r="BC1902" s="119">
        <f t="shared" si="716"/>
        <v>5.8100186742978306E-7</v>
      </c>
      <c r="BD1902" s="119" t="str">
        <f t="shared" si="717"/>
        <v/>
      </c>
      <c r="BE1902" s="119" t="str">
        <f t="shared" si="718"/>
        <v/>
      </c>
      <c r="BF1902" s="119">
        <f t="shared" si="719"/>
        <v>0</v>
      </c>
      <c r="BG1902" s="119">
        <f t="shared" si="720"/>
        <v>5.8100186742978306E-7</v>
      </c>
      <c r="BH1902" s="119" t="str">
        <f t="shared" si="721"/>
        <v/>
      </c>
      <c r="BM1902" s="134">
        <v>1873</v>
      </c>
      <c r="BN1902" s="119">
        <f t="shared" si="722"/>
        <v>17.119401801915252</v>
      </c>
      <c r="BO1902" s="140">
        <f t="shared" si="723"/>
        <v>1.8305785201477322E-4</v>
      </c>
      <c r="BP1902" s="140">
        <f t="shared" si="724"/>
        <v>0.99976029087632601</v>
      </c>
      <c r="BQ1902" s="119">
        <f t="shared" si="725"/>
        <v>1.8305785201477322E-4</v>
      </c>
      <c r="BR1902" s="119" t="str">
        <f t="shared" si="726"/>
        <v/>
      </c>
      <c r="BS1902" s="119" t="str">
        <f t="shared" si="727"/>
        <v/>
      </c>
      <c r="BT1902" s="140">
        <f t="shared" si="728"/>
        <v>0</v>
      </c>
      <c r="BU1902" s="119">
        <f t="shared" si="729"/>
        <v>1.8305785201477322E-4</v>
      </c>
      <c r="BV1902" s="119" t="str">
        <f t="shared" si="730"/>
        <v/>
      </c>
      <c r="BZ1902" s="136">
        <f t="shared" si="712"/>
        <v>12.031999999999719</v>
      </c>
      <c r="CA1902" s="119">
        <f t="shared" si="710"/>
        <v>9.9511429857604902E-2</v>
      </c>
      <c r="CB1902" s="119">
        <f t="shared" si="711"/>
        <v>2.0831552441605283E-4</v>
      </c>
      <c r="CC1902" s="119" t="str">
        <f t="shared" si="708"/>
        <v/>
      </c>
      <c r="CD1902" s="121" t="str">
        <f t="shared" si="709"/>
        <v/>
      </c>
    </row>
    <row r="1903" spans="51:82" ht="20.100000000000001" customHeight="1" x14ac:dyDescent="0.25">
      <c r="AY1903" s="134">
        <v>1874</v>
      </c>
      <c r="AZ1903" s="119">
        <f t="shared" si="713"/>
        <v>5400.0354131598278</v>
      </c>
      <c r="BA1903" s="140">
        <f t="shared" si="714"/>
        <v>5.7293826503800187E-7</v>
      </c>
      <c r="BB1903" s="140">
        <f t="shared" si="715"/>
        <v>0.999763855650045</v>
      </c>
      <c r="BC1903" s="119">
        <f t="shared" si="716"/>
        <v>5.7293826503800187E-7</v>
      </c>
      <c r="BD1903" s="119" t="str">
        <f t="shared" si="717"/>
        <v/>
      </c>
      <c r="BE1903" s="119" t="str">
        <f t="shared" si="718"/>
        <v/>
      </c>
      <c r="BF1903" s="119">
        <f t="shared" si="719"/>
        <v>0</v>
      </c>
      <c r="BG1903" s="119">
        <f t="shared" si="720"/>
        <v>5.7293826503800187E-7</v>
      </c>
      <c r="BH1903" s="119" t="str">
        <f t="shared" si="721"/>
        <v/>
      </c>
      <c r="BM1903" s="134">
        <v>1874</v>
      </c>
      <c r="BN1903" s="119">
        <f t="shared" si="722"/>
        <v>17.139011655067506</v>
      </c>
      <c r="BO1903" s="140">
        <f t="shared" si="723"/>
        <v>1.8051723069134994E-4</v>
      </c>
      <c r="BP1903" s="140">
        <f t="shared" si="724"/>
        <v>0.999763855650045</v>
      </c>
      <c r="BQ1903" s="119">
        <f t="shared" si="725"/>
        <v>1.8051723069134994E-4</v>
      </c>
      <c r="BR1903" s="119" t="str">
        <f t="shared" si="726"/>
        <v/>
      </c>
      <c r="BS1903" s="119" t="str">
        <f t="shared" si="727"/>
        <v/>
      </c>
      <c r="BT1903" s="140">
        <f t="shared" si="728"/>
        <v>0</v>
      </c>
      <c r="BU1903" s="119">
        <f t="shared" si="729"/>
        <v>1.8051723069134994E-4</v>
      </c>
      <c r="BV1903" s="119" t="str">
        <f t="shared" si="730"/>
        <v/>
      </c>
      <c r="BZ1903" s="136">
        <f t="shared" si="712"/>
        <v>12.038399999999719</v>
      </c>
      <c r="CA1903" s="119">
        <f t="shared" si="710"/>
        <v>9.9303114333188849E-2</v>
      </c>
      <c r="CB1903" s="119">
        <f t="shared" si="711"/>
        <v>2.0792614718893876E-4</v>
      </c>
      <c r="CC1903" s="119" t="str">
        <f t="shared" si="708"/>
        <v/>
      </c>
      <c r="CD1903" s="121" t="str">
        <f t="shared" si="709"/>
        <v/>
      </c>
    </row>
    <row r="1904" spans="51:82" ht="20.100000000000001" customHeight="1" x14ac:dyDescent="0.25">
      <c r="AY1904" s="134">
        <v>1875</v>
      </c>
      <c r="AZ1904" s="119">
        <f t="shared" si="713"/>
        <v>5406.2139433808343</v>
      </c>
      <c r="BA1904" s="140">
        <f t="shared" si="714"/>
        <v>5.6497753597040777E-7</v>
      </c>
      <c r="BB1904" s="140">
        <f t="shared" si="715"/>
        <v>0.99976737092096446</v>
      </c>
      <c r="BC1904" s="119">
        <f t="shared" si="716"/>
        <v>5.6497753597040777E-7</v>
      </c>
      <c r="BD1904" s="119" t="str">
        <f t="shared" si="717"/>
        <v/>
      </c>
      <c r="BE1904" s="119" t="str">
        <f t="shared" si="718"/>
        <v/>
      </c>
      <c r="BF1904" s="119">
        <f t="shared" si="719"/>
        <v>0</v>
      </c>
      <c r="BG1904" s="119">
        <f t="shared" si="720"/>
        <v>5.6497753597040777E-7</v>
      </c>
      <c r="BH1904" s="119" t="str">
        <f t="shared" si="721"/>
        <v/>
      </c>
      <c r="BM1904" s="134">
        <v>1875</v>
      </c>
      <c r="BN1904" s="119">
        <f t="shared" si="722"/>
        <v>17.15862150821976</v>
      </c>
      <c r="BO1904" s="140">
        <f t="shared" si="723"/>
        <v>1.7800902194835169E-4</v>
      </c>
      <c r="BP1904" s="140">
        <f t="shared" si="724"/>
        <v>0.99976737092096446</v>
      </c>
      <c r="BQ1904" s="119">
        <f t="shared" si="725"/>
        <v>1.7800902194835169E-4</v>
      </c>
      <c r="BR1904" s="119" t="str">
        <f t="shared" si="726"/>
        <v/>
      </c>
      <c r="BS1904" s="119" t="str">
        <f t="shared" si="727"/>
        <v/>
      </c>
      <c r="BT1904" s="140">
        <f t="shared" si="728"/>
        <v>0</v>
      </c>
      <c r="BU1904" s="119">
        <f t="shared" si="729"/>
        <v>1.7800902194835169E-4</v>
      </c>
      <c r="BV1904" s="119" t="str">
        <f t="shared" si="730"/>
        <v/>
      </c>
      <c r="BZ1904" s="136">
        <f t="shared" si="712"/>
        <v>12.044799999999718</v>
      </c>
      <c r="CA1904" s="119">
        <f t="shared" si="710"/>
        <v>9.9095188185999911E-2</v>
      </c>
      <c r="CB1904" s="119">
        <f t="shared" si="711"/>
        <v>2.0753735121006867E-4</v>
      </c>
      <c r="CC1904" s="119" t="str">
        <f t="shared" si="708"/>
        <v/>
      </c>
      <c r="CD1904" s="121" t="str">
        <f t="shared" si="709"/>
        <v/>
      </c>
    </row>
    <row r="1905" spans="51:82" ht="20.100000000000001" customHeight="1" x14ac:dyDescent="0.25">
      <c r="AY1905" s="134">
        <v>1876</v>
      </c>
      <c r="AZ1905" s="119">
        <f t="shared" si="713"/>
        <v>5412.3924736018407</v>
      </c>
      <c r="BA1905" s="140">
        <f t="shared" si="714"/>
        <v>5.5711850381824327E-7</v>
      </c>
      <c r="BB1905" s="140">
        <f t="shared" si="715"/>
        <v>0.99977083732105032</v>
      </c>
      <c r="BC1905" s="119">
        <f t="shared" si="716"/>
        <v>5.5711850381824327E-7</v>
      </c>
      <c r="BD1905" s="119" t="str">
        <f t="shared" si="717"/>
        <v/>
      </c>
      <c r="BE1905" s="119" t="str">
        <f t="shared" si="718"/>
        <v/>
      </c>
      <c r="BF1905" s="119">
        <f t="shared" si="719"/>
        <v>0</v>
      </c>
      <c r="BG1905" s="119">
        <f t="shared" si="720"/>
        <v>5.5711850381824327E-7</v>
      </c>
      <c r="BH1905" s="119" t="str">
        <f t="shared" si="721"/>
        <v/>
      </c>
      <c r="BM1905" s="134">
        <v>1876</v>
      </c>
      <c r="BN1905" s="119">
        <f t="shared" si="722"/>
        <v>17.178231361372006</v>
      </c>
      <c r="BO1905" s="140">
        <f t="shared" si="723"/>
        <v>1.7553285513144607E-4</v>
      </c>
      <c r="BP1905" s="140">
        <f t="shared" si="724"/>
        <v>0.99977083732105032</v>
      </c>
      <c r="BQ1905" s="119">
        <f t="shared" si="725"/>
        <v>1.7553285513144607E-4</v>
      </c>
      <c r="BR1905" s="119" t="str">
        <f t="shared" si="726"/>
        <v/>
      </c>
      <c r="BS1905" s="119" t="str">
        <f t="shared" si="727"/>
        <v/>
      </c>
      <c r="BT1905" s="140">
        <f t="shared" si="728"/>
        <v>0</v>
      </c>
      <c r="BU1905" s="119">
        <f t="shared" si="729"/>
        <v>1.7553285513144607E-4</v>
      </c>
      <c r="BV1905" s="119" t="str">
        <f t="shared" si="730"/>
        <v/>
      </c>
      <c r="BZ1905" s="136">
        <f t="shared" si="712"/>
        <v>12.051199999999717</v>
      </c>
      <c r="CA1905" s="119">
        <f t="shared" si="710"/>
        <v>9.8887650834789842E-2</v>
      </c>
      <c r="CB1905" s="119">
        <f t="shared" si="711"/>
        <v>2.0714913609644336E-4</v>
      </c>
      <c r="CC1905" s="119" t="str">
        <f t="shared" si="708"/>
        <v/>
      </c>
      <c r="CD1905" s="121" t="str">
        <f t="shared" si="709"/>
        <v/>
      </c>
    </row>
    <row r="1906" spans="51:82" ht="20.100000000000001" customHeight="1" x14ac:dyDescent="0.25">
      <c r="AY1906" s="134">
        <v>1877</v>
      </c>
      <c r="AZ1906" s="119">
        <f t="shared" si="713"/>
        <v>5418.571003822849</v>
      </c>
      <c r="BA1906" s="140">
        <f t="shared" si="714"/>
        <v>5.493600036802628E-7</v>
      </c>
      <c r="BB1906" s="140">
        <f t="shared" si="715"/>
        <v>0.9997742554750354</v>
      </c>
      <c r="BC1906" s="119">
        <f t="shared" si="716"/>
        <v>5.493600036802628E-7</v>
      </c>
      <c r="BD1906" s="119" t="str">
        <f t="shared" si="717"/>
        <v/>
      </c>
      <c r="BE1906" s="119" t="str">
        <f t="shared" si="718"/>
        <v/>
      </c>
      <c r="BF1906" s="119">
        <f t="shared" si="719"/>
        <v>0</v>
      </c>
      <c r="BG1906" s="119">
        <f t="shared" si="720"/>
        <v>5.493600036802628E-7</v>
      </c>
      <c r="BH1906" s="119" t="str">
        <f t="shared" si="721"/>
        <v/>
      </c>
      <c r="BM1906" s="134">
        <v>1877</v>
      </c>
      <c r="BN1906" s="119">
        <f t="shared" si="722"/>
        <v>17.19784121452426</v>
      </c>
      <c r="BO1906" s="140">
        <f t="shared" si="723"/>
        <v>1.7308836321200009E-4</v>
      </c>
      <c r="BP1906" s="140">
        <f t="shared" si="724"/>
        <v>0.9997742554750354</v>
      </c>
      <c r="BQ1906" s="119">
        <f t="shared" si="725"/>
        <v>1.7308836321200009E-4</v>
      </c>
      <c r="BR1906" s="119" t="str">
        <f t="shared" si="726"/>
        <v/>
      </c>
      <c r="BS1906" s="119" t="str">
        <f t="shared" si="727"/>
        <v/>
      </c>
      <c r="BT1906" s="140">
        <f t="shared" si="728"/>
        <v>0</v>
      </c>
      <c r="BU1906" s="119">
        <f t="shared" si="729"/>
        <v>1.7308836321200009E-4</v>
      </c>
      <c r="BV1906" s="119" t="str">
        <f t="shared" si="730"/>
        <v/>
      </c>
      <c r="BZ1906" s="136">
        <f t="shared" si="712"/>
        <v>12.057599999999717</v>
      </c>
      <c r="CA1906" s="119">
        <f t="shared" si="710"/>
        <v>9.8680501698693399E-2</v>
      </c>
      <c r="CB1906" s="119">
        <f t="shared" si="711"/>
        <v>2.0676150146364813E-4</v>
      </c>
      <c r="CC1906" s="119" t="str">
        <f t="shared" si="708"/>
        <v/>
      </c>
      <c r="CD1906" s="121" t="str">
        <f t="shared" si="709"/>
        <v/>
      </c>
    </row>
    <row r="1907" spans="51:82" ht="20.100000000000001" customHeight="1" x14ac:dyDescent="0.25">
      <c r="AY1907" s="134">
        <v>1878</v>
      </c>
      <c r="AZ1907" s="119">
        <f t="shared" si="713"/>
        <v>5424.7495340438554</v>
      </c>
      <c r="BA1907" s="140">
        <f t="shared" si="714"/>
        <v>5.4170088207669403E-7</v>
      </c>
      <c r="BB1907" s="140">
        <f t="shared" si="715"/>
        <v>0.99977762600049058</v>
      </c>
      <c r="BC1907" s="119">
        <f t="shared" si="716"/>
        <v>5.4170088207669403E-7</v>
      </c>
      <c r="BD1907" s="119" t="str">
        <f t="shared" si="717"/>
        <v/>
      </c>
      <c r="BE1907" s="119" t="str">
        <f t="shared" si="718"/>
        <v/>
      </c>
      <c r="BF1907" s="119">
        <f t="shared" si="719"/>
        <v>0</v>
      </c>
      <c r="BG1907" s="119">
        <f t="shared" si="720"/>
        <v>5.4170088207669403E-7</v>
      </c>
      <c r="BH1907" s="119" t="str">
        <f t="shared" si="721"/>
        <v/>
      </c>
      <c r="BM1907" s="134">
        <v>1878</v>
      </c>
      <c r="BN1907" s="119">
        <f t="shared" si="722"/>
        <v>17.217451067676514</v>
      </c>
      <c r="BO1907" s="140">
        <f t="shared" si="723"/>
        <v>1.7067518275997899E-4</v>
      </c>
      <c r="BP1907" s="140">
        <f t="shared" si="724"/>
        <v>0.99977762600049058</v>
      </c>
      <c r="BQ1907" s="119">
        <f t="shared" si="725"/>
        <v>1.7067518275997899E-4</v>
      </c>
      <c r="BR1907" s="119" t="str">
        <f t="shared" si="726"/>
        <v/>
      </c>
      <c r="BS1907" s="119" t="str">
        <f t="shared" si="727"/>
        <v/>
      </c>
      <c r="BT1907" s="140">
        <f t="shared" si="728"/>
        <v>0</v>
      </c>
      <c r="BU1907" s="119">
        <f t="shared" si="729"/>
        <v>1.7067518275997899E-4</v>
      </c>
      <c r="BV1907" s="119" t="str">
        <f t="shared" si="730"/>
        <v/>
      </c>
      <c r="BZ1907" s="136">
        <f t="shared" si="712"/>
        <v>12.063999999999716</v>
      </c>
      <c r="CA1907" s="119">
        <f t="shared" si="710"/>
        <v>9.847374019722975E-2</v>
      </c>
      <c r="CB1907" s="119">
        <f t="shared" si="711"/>
        <v>2.0637444692550577E-4</v>
      </c>
      <c r="CC1907" s="119" t="str">
        <f t="shared" si="708"/>
        <v/>
      </c>
      <c r="CD1907" s="121" t="str">
        <f t="shared" si="709"/>
        <v/>
      </c>
    </row>
    <row r="1908" spans="51:82" ht="20.100000000000001" customHeight="1" x14ac:dyDescent="0.25">
      <c r="AY1908" s="134">
        <v>1879</v>
      </c>
      <c r="AZ1908" s="119">
        <f t="shared" si="713"/>
        <v>5430.9280642648619</v>
      </c>
      <c r="BA1908" s="140">
        <f t="shared" si="714"/>
        <v>5.3413999686348352E-7</v>
      </c>
      <c r="BB1908" s="140">
        <f t="shared" si="715"/>
        <v>0.99978094950789476</v>
      </c>
      <c r="BC1908" s="119">
        <f t="shared" si="716"/>
        <v>5.3413999686348352E-7</v>
      </c>
      <c r="BD1908" s="119" t="str">
        <f t="shared" si="717"/>
        <v/>
      </c>
      <c r="BE1908" s="119" t="str">
        <f t="shared" si="718"/>
        <v/>
      </c>
      <c r="BF1908" s="119">
        <f t="shared" si="719"/>
        <v>0</v>
      </c>
      <c r="BG1908" s="119">
        <f t="shared" si="720"/>
        <v>5.3413999686348352E-7</v>
      </c>
      <c r="BH1908" s="119" t="str">
        <f t="shared" si="721"/>
        <v/>
      </c>
      <c r="BM1908" s="134">
        <v>1879</v>
      </c>
      <c r="BN1908" s="119">
        <f t="shared" si="722"/>
        <v>17.23706092082876</v>
      </c>
      <c r="BO1908" s="140">
        <f t="shared" si="723"/>
        <v>1.6829295391692324E-4</v>
      </c>
      <c r="BP1908" s="140">
        <f t="shared" si="724"/>
        <v>0.99978094950789476</v>
      </c>
      <c r="BQ1908" s="119">
        <f t="shared" si="725"/>
        <v>1.6829295391692324E-4</v>
      </c>
      <c r="BR1908" s="119" t="str">
        <f t="shared" si="726"/>
        <v/>
      </c>
      <c r="BS1908" s="119" t="str">
        <f t="shared" si="727"/>
        <v/>
      </c>
      <c r="BT1908" s="140">
        <f t="shared" si="728"/>
        <v>0</v>
      </c>
      <c r="BU1908" s="119">
        <f t="shared" si="729"/>
        <v>1.6829295391692324E-4</v>
      </c>
      <c r="BV1908" s="119" t="str">
        <f t="shared" si="730"/>
        <v/>
      </c>
      <c r="BZ1908" s="136">
        <f t="shared" si="712"/>
        <v>12.070399999999715</v>
      </c>
      <c r="CA1908" s="119">
        <f t="shared" si="710"/>
        <v>9.8267365750304245E-2</v>
      </c>
      <c r="CB1908" s="119">
        <f t="shared" si="711"/>
        <v>2.0598797209435415E-4</v>
      </c>
      <c r="CC1908" s="119" t="str">
        <f t="shared" si="708"/>
        <v/>
      </c>
      <c r="CD1908" s="121" t="str">
        <f t="shared" si="709"/>
        <v/>
      </c>
    </row>
    <row r="1909" spans="51:82" ht="20.100000000000001" customHeight="1" x14ac:dyDescent="0.25">
      <c r="AY1909" s="134">
        <v>1880</v>
      </c>
      <c r="AZ1909" s="119">
        <f t="shared" si="713"/>
        <v>5437.1065944858683</v>
      </c>
      <c r="BA1909" s="140">
        <f t="shared" si="714"/>
        <v>5.2667621714684205E-7</v>
      </c>
      <c r="BB1909" s="140">
        <f t="shared" si="715"/>
        <v>0.99978422660070532</v>
      </c>
      <c r="BC1909" s="119">
        <f t="shared" si="716"/>
        <v>5.2667621714684205E-7</v>
      </c>
      <c r="BD1909" s="119" t="str">
        <f t="shared" si="717"/>
        <v/>
      </c>
      <c r="BE1909" s="119" t="str">
        <f t="shared" si="718"/>
        <v/>
      </c>
      <c r="BF1909" s="119">
        <f t="shared" si="719"/>
        <v>0</v>
      </c>
      <c r="BG1909" s="119">
        <f t="shared" si="720"/>
        <v>5.2667621714684205E-7</v>
      </c>
      <c r="BH1909" s="119" t="str">
        <f t="shared" si="721"/>
        <v/>
      </c>
      <c r="BM1909" s="134">
        <v>1880</v>
      </c>
      <c r="BN1909" s="119">
        <f t="shared" si="722"/>
        <v>17.256670773981014</v>
      </c>
      <c r="BO1909" s="140">
        <f t="shared" si="723"/>
        <v>1.6594132036902397E-4</v>
      </c>
      <c r="BP1909" s="140">
        <f t="shared" si="724"/>
        <v>0.99978422660070532</v>
      </c>
      <c r="BQ1909" s="119">
        <f t="shared" si="725"/>
        <v>1.6594132036902397E-4</v>
      </c>
      <c r="BR1909" s="119" t="str">
        <f t="shared" si="726"/>
        <v/>
      </c>
      <c r="BS1909" s="119" t="str">
        <f t="shared" si="727"/>
        <v/>
      </c>
      <c r="BT1909" s="140">
        <f t="shared" si="728"/>
        <v>0</v>
      </c>
      <c r="BU1909" s="119">
        <f t="shared" si="729"/>
        <v>1.6594132036902397E-4</v>
      </c>
      <c r="BV1909" s="119" t="str">
        <f t="shared" si="730"/>
        <v/>
      </c>
      <c r="BZ1909" s="136">
        <f t="shared" si="712"/>
        <v>12.076799999999714</v>
      </c>
      <c r="CA1909" s="119">
        <f t="shared" si="710"/>
        <v>9.8061377778209891E-2</v>
      </c>
      <c r="CB1909" s="119">
        <f t="shared" si="711"/>
        <v>2.0560207658074092E-4</v>
      </c>
      <c r="CC1909" s="119" t="str">
        <f t="shared" si="708"/>
        <v/>
      </c>
      <c r="CD1909" s="121" t="str">
        <f t="shared" si="709"/>
        <v/>
      </c>
    </row>
    <row r="1910" spans="51:82" ht="20.100000000000001" customHeight="1" x14ac:dyDescent="0.25">
      <c r="AY1910" s="134">
        <v>1881</v>
      </c>
      <c r="AZ1910" s="119">
        <f t="shared" si="713"/>
        <v>5443.2851247068747</v>
      </c>
      <c r="BA1910" s="140">
        <f t="shared" si="714"/>
        <v>5.19308423198092E-7</v>
      </c>
      <c r="BB1910" s="140">
        <f t="shared" si="715"/>
        <v>0.99978745787542633</v>
      </c>
      <c r="BC1910" s="119">
        <f t="shared" si="716"/>
        <v>5.19308423198092E-7</v>
      </c>
      <c r="BD1910" s="119" t="str">
        <f t="shared" si="717"/>
        <v/>
      </c>
      <c r="BE1910" s="119" t="str">
        <f t="shared" si="718"/>
        <v/>
      </c>
      <c r="BF1910" s="119">
        <f t="shared" si="719"/>
        <v>0</v>
      </c>
      <c r="BG1910" s="119">
        <f t="shared" si="720"/>
        <v>5.19308423198092E-7</v>
      </c>
      <c r="BH1910" s="119" t="str">
        <f t="shared" si="721"/>
        <v/>
      </c>
      <c r="BM1910" s="134">
        <v>1881</v>
      </c>
      <c r="BN1910" s="119">
        <f t="shared" si="722"/>
        <v>17.276280627133261</v>
      </c>
      <c r="BO1910" s="140">
        <f t="shared" si="723"/>
        <v>1.6361992932029679E-4</v>
      </c>
      <c r="BP1910" s="140">
        <f t="shared" si="724"/>
        <v>0.99978745787542633</v>
      </c>
      <c r="BQ1910" s="119">
        <f t="shared" si="725"/>
        <v>1.6361992932029679E-4</v>
      </c>
      <c r="BR1910" s="119" t="str">
        <f t="shared" si="726"/>
        <v/>
      </c>
      <c r="BS1910" s="119" t="str">
        <f t="shared" si="727"/>
        <v/>
      </c>
      <c r="BT1910" s="140">
        <f t="shared" si="728"/>
        <v>0</v>
      </c>
      <c r="BU1910" s="119">
        <f t="shared" si="729"/>
        <v>1.6361992932029679E-4</v>
      </c>
      <c r="BV1910" s="119" t="str">
        <f t="shared" si="730"/>
        <v/>
      </c>
      <c r="BZ1910" s="136">
        <f t="shared" si="712"/>
        <v>12.083199999999714</v>
      </c>
      <c r="CA1910" s="119">
        <f t="shared" si="710"/>
        <v>9.785577570162915E-2</v>
      </c>
      <c r="CB1910" s="119">
        <f t="shared" si="711"/>
        <v>2.0521675999396471E-4</v>
      </c>
      <c r="CC1910" s="119" t="str">
        <f t="shared" si="708"/>
        <v/>
      </c>
      <c r="CD1910" s="121" t="str">
        <f t="shared" si="709"/>
        <v/>
      </c>
    </row>
    <row r="1911" spans="51:82" ht="20.100000000000001" customHeight="1" x14ac:dyDescent="0.25">
      <c r="AY1911" s="134">
        <v>1882</v>
      </c>
      <c r="AZ1911" s="119">
        <f t="shared" si="713"/>
        <v>5449.4636549278812</v>
      </c>
      <c r="BA1911" s="140">
        <f t="shared" si="714"/>
        <v>5.1203550636881178E-7</v>
      </c>
      <c r="BB1911" s="140">
        <f t="shared" si="715"/>
        <v>0.99979064392167838</v>
      </c>
      <c r="BC1911" s="119">
        <f t="shared" si="716"/>
        <v>5.1203550636881178E-7</v>
      </c>
      <c r="BD1911" s="119" t="str">
        <f t="shared" si="717"/>
        <v/>
      </c>
      <c r="BE1911" s="119" t="str">
        <f t="shared" si="718"/>
        <v/>
      </c>
      <c r="BF1911" s="119">
        <f t="shared" si="719"/>
        <v>0</v>
      </c>
      <c r="BG1911" s="119">
        <f t="shared" si="720"/>
        <v>5.1203550636881178E-7</v>
      </c>
      <c r="BH1911" s="119" t="str">
        <f t="shared" si="721"/>
        <v/>
      </c>
      <c r="BM1911" s="134">
        <v>1882</v>
      </c>
      <c r="BN1911" s="119">
        <f t="shared" si="722"/>
        <v>17.295890480285514</v>
      </c>
      <c r="BO1911" s="140">
        <f t="shared" si="723"/>
        <v>1.6132843146584059E-4</v>
      </c>
      <c r="BP1911" s="140">
        <f t="shared" si="724"/>
        <v>0.99979064392167838</v>
      </c>
      <c r="BQ1911" s="119">
        <f t="shared" si="725"/>
        <v>1.6132843146584059E-4</v>
      </c>
      <c r="BR1911" s="119" t="str">
        <f t="shared" si="726"/>
        <v/>
      </c>
      <c r="BS1911" s="119" t="str">
        <f t="shared" si="727"/>
        <v/>
      </c>
      <c r="BT1911" s="140">
        <f t="shared" si="728"/>
        <v>0</v>
      </c>
      <c r="BU1911" s="119">
        <f t="shared" si="729"/>
        <v>1.6132843146584059E-4</v>
      </c>
      <c r="BV1911" s="119" t="str">
        <f t="shared" si="730"/>
        <v/>
      </c>
      <c r="BZ1911" s="136">
        <f t="shared" si="712"/>
        <v>12.089599999999713</v>
      </c>
      <c r="CA1911" s="119">
        <f t="shared" si="710"/>
        <v>9.7650558941635185E-2</v>
      </c>
      <c r="CB1911" s="119">
        <f t="shared" si="711"/>
        <v>2.048320219412425E-4</v>
      </c>
      <c r="CC1911" s="119" t="str">
        <f t="shared" si="708"/>
        <v/>
      </c>
      <c r="CD1911" s="121" t="str">
        <f t="shared" si="709"/>
        <v/>
      </c>
    </row>
    <row r="1912" spans="51:82" ht="20.100000000000001" customHeight="1" x14ac:dyDescent="0.25">
      <c r="AY1912" s="134">
        <v>1883</v>
      </c>
      <c r="AZ1912" s="119">
        <f t="shared" si="713"/>
        <v>5455.6421851488876</v>
      </c>
      <c r="BA1912" s="140">
        <f t="shared" si="714"/>
        <v>5.0485636900628418E-7</v>
      </c>
      <c r="BB1912" s="140">
        <f t="shared" si="715"/>
        <v>0.99979378532226604</v>
      </c>
      <c r="BC1912" s="119">
        <f t="shared" si="716"/>
        <v>5.0485636900628418E-7</v>
      </c>
      <c r="BD1912" s="119" t="str">
        <f t="shared" si="717"/>
        <v/>
      </c>
      <c r="BE1912" s="119" t="str">
        <f t="shared" si="718"/>
        <v/>
      </c>
      <c r="BF1912" s="119">
        <f t="shared" si="719"/>
        <v>0</v>
      </c>
      <c r="BG1912" s="119">
        <f t="shared" si="720"/>
        <v>5.0485636900628418E-7</v>
      </c>
      <c r="BH1912" s="119" t="str">
        <f t="shared" si="721"/>
        <v/>
      </c>
      <c r="BM1912" s="134">
        <v>1883</v>
      </c>
      <c r="BN1912" s="119">
        <f t="shared" si="722"/>
        <v>17.315500333437768</v>
      </c>
      <c r="BO1912" s="140">
        <f t="shared" si="723"/>
        <v>1.5906648096520424E-4</v>
      </c>
      <c r="BP1912" s="140">
        <f t="shared" si="724"/>
        <v>0.99979378532226604</v>
      </c>
      <c r="BQ1912" s="119">
        <f t="shared" si="725"/>
        <v>1.5906648096520424E-4</v>
      </c>
      <c r="BR1912" s="119" t="str">
        <f t="shared" si="726"/>
        <v/>
      </c>
      <c r="BS1912" s="119" t="str">
        <f t="shared" si="727"/>
        <v/>
      </c>
      <c r="BT1912" s="140">
        <f t="shared" si="728"/>
        <v>0</v>
      </c>
      <c r="BU1912" s="119">
        <f t="shared" si="729"/>
        <v>1.5906648096520424E-4</v>
      </c>
      <c r="BV1912" s="119" t="str">
        <f t="shared" si="730"/>
        <v/>
      </c>
      <c r="BZ1912" s="136">
        <f t="shared" si="712"/>
        <v>12.095999999999712</v>
      </c>
      <c r="CA1912" s="119">
        <f t="shared" si="710"/>
        <v>9.7445726919693942E-2</v>
      </c>
      <c r="CB1912" s="119">
        <f t="shared" si="711"/>
        <v>2.044478620287643E-4</v>
      </c>
      <c r="CC1912" s="119" t="str">
        <f t="shared" si="708"/>
        <v/>
      </c>
      <c r="CD1912" s="121" t="str">
        <f t="shared" si="709"/>
        <v/>
      </c>
    </row>
    <row r="1913" spans="51:82" ht="20.100000000000001" customHeight="1" x14ac:dyDescent="0.25">
      <c r="AY1913" s="134">
        <v>1884</v>
      </c>
      <c r="AZ1913" s="119">
        <f t="shared" si="713"/>
        <v>5461.8207153698941</v>
      </c>
      <c r="BA1913" s="140">
        <f t="shared" si="714"/>
        <v>4.9776992436926304E-7</v>
      </c>
      <c r="BB1913" s="140">
        <f t="shared" si="715"/>
        <v>0.99979688265324562</v>
      </c>
      <c r="BC1913" s="119">
        <f t="shared" si="716"/>
        <v>4.9776992436926304E-7</v>
      </c>
      <c r="BD1913" s="119" t="str">
        <f t="shared" si="717"/>
        <v/>
      </c>
      <c r="BE1913" s="119" t="str">
        <f t="shared" si="718"/>
        <v/>
      </c>
      <c r="BF1913" s="119">
        <f t="shared" si="719"/>
        <v>0</v>
      </c>
      <c r="BG1913" s="119">
        <f t="shared" si="720"/>
        <v>4.9776992436926304E-7</v>
      </c>
      <c r="BH1913" s="119" t="str">
        <f t="shared" si="721"/>
        <v/>
      </c>
      <c r="BM1913" s="134">
        <v>1884</v>
      </c>
      <c r="BN1913" s="119">
        <f t="shared" si="722"/>
        <v>17.335110186590015</v>
      </c>
      <c r="BO1913" s="140">
        <f t="shared" si="723"/>
        <v>1.5683373541584294E-4</v>
      </c>
      <c r="BP1913" s="140">
        <f t="shared" si="724"/>
        <v>0.99979688265324562</v>
      </c>
      <c r="BQ1913" s="119">
        <f t="shared" si="725"/>
        <v>1.5683373541584294E-4</v>
      </c>
      <c r="BR1913" s="119" t="str">
        <f t="shared" si="726"/>
        <v/>
      </c>
      <c r="BS1913" s="119" t="str">
        <f t="shared" si="727"/>
        <v/>
      </c>
      <c r="BT1913" s="140">
        <f t="shared" si="728"/>
        <v>0</v>
      </c>
      <c r="BU1913" s="119">
        <f t="shared" si="729"/>
        <v>1.5683373541584294E-4</v>
      </c>
      <c r="BV1913" s="119" t="str">
        <f t="shared" si="730"/>
        <v/>
      </c>
      <c r="BZ1913" s="136">
        <f t="shared" si="712"/>
        <v>12.102399999999712</v>
      </c>
      <c r="CA1913" s="119">
        <f t="shared" si="710"/>
        <v>9.7241279057665178E-2</v>
      </c>
      <c r="CB1913" s="119">
        <f t="shared" si="711"/>
        <v>2.0406427986058295E-4</v>
      </c>
      <c r="CC1913" s="119" t="str">
        <f t="shared" si="708"/>
        <v/>
      </c>
      <c r="CD1913" s="121" t="str">
        <f t="shared" si="709"/>
        <v/>
      </c>
    </row>
    <row r="1914" spans="51:82" ht="20.100000000000001" customHeight="1" x14ac:dyDescent="0.25">
      <c r="AY1914" s="134">
        <v>1885</v>
      </c>
      <c r="AZ1914" s="119">
        <f t="shared" si="713"/>
        <v>5467.9992455909023</v>
      </c>
      <c r="BA1914" s="140">
        <f t="shared" si="714"/>
        <v>4.9077509654404355E-7</v>
      </c>
      <c r="BB1914" s="140">
        <f t="shared" si="715"/>
        <v>0.99979993648399268</v>
      </c>
      <c r="BC1914" s="119">
        <f t="shared" si="716"/>
        <v>4.9077509654404355E-7</v>
      </c>
      <c r="BD1914" s="119" t="str">
        <f t="shared" si="717"/>
        <v/>
      </c>
      <c r="BE1914" s="119" t="str">
        <f t="shared" si="718"/>
        <v/>
      </c>
      <c r="BF1914" s="119">
        <f t="shared" si="719"/>
        <v>0</v>
      </c>
      <c r="BG1914" s="119">
        <f t="shared" si="720"/>
        <v>4.9077509654404355E-7</v>
      </c>
      <c r="BH1914" s="119" t="str">
        <f t="shared" si="721"/>
        <v/>
      </c>
      <c r="BM1914" s="134">
        <v>1885</v>
      </c>
      <c r="BN1914" s="119">
        <f t="shared" si="722"/>
        <v>17.354720039742269</v>
      </c>
      <c r="BO1914" s="140">
        <f t="shared" si="723"/>
        <v>1.5462985582667373E-4</v>
      </c>
      <c r="BP1914" s="140">
        <f t="shared" si="724"/>
        <v>0.99979993648399268</v>
      </c>
      <c r="BQ1914" s="119">
        <f t="shared" si="725"/>
        <v>1.5462985582667373E-4</v>
      </c>
      <c r="BR1914" s="119" t="str">
        <f t="shared" si="726"/>
        <v/>
      </c>
      <c r="BS1914" s="119" t="str">
        <f t="shared" si="727"/>
        <v/>
      </c>
      <c r="BT1914" s="140">
        <f t="shared" si="728"/>
        <v>0</v>
      </c>
      <c r="BU1914" s="119">
        <f t="shared" si="729"/>
        <v>1.5462985582667373E-4</v>
      </c>
      <c r="BV1914" s="119" t="str">
        <f t="shared" si="730"/>
        <v/>
      </c>
      <c r="BZ1914" s="136">
        <f t="shared" si="712"/>
        <v>12.108799999999711</v>
      </c>
      <c r="CA1914" s="119">
        <f t="shared" si="710"/>
        <v>9.7037214777804595E-2</v>
      </c>
      <c r="CB1914" s="119">
        <f t="shared" si="711"/>
        <v>2.0368127503973821E-4</v>
      </c>
      <c r="CC1914" s="119" t="str">
        <f t="shared" si="708"/>
        <v/>
      </c>
      <c r="CD1914" s="121" t="str">
        <f t="shared" si="709"/>
        <v/>
      </c>
    </row>
    <row r="1915" spans="51:82" ht="20.100000000000001" customHeight="1" x14ac:dyDescent="0.25">
      <c r="AY1915" s="134">
        <v>1886</v>
      </c>
      <c r="AZ1915" s="119">
        <f t="shared" si="713"/>
        <v>5474.1777758119088</v>
      </c>
      <c r="BA1915" s="140">
        <f t="shared" si="714"/>
        <v>4.8387082036086194E-7</v>
      </c>
      <c r="BB1915" s="140">
        <f t="shared" si="715"/>
        <v>0.99980294737726838</v>
      </c>
      <c r="BC1915" s="119">
        <f t="shared" si="716"/>
        <v>4.8387082036086194E-7</v>
      </c>
      <c r="BD1915" s="119" t="str">
        <f t="shared" si="717"/>
        <v/>
      </c>
      <c r="BE1915" s="119" t="str">
        <f t="shared" si="718"/>
        <v/>
      </c>
      <c r="BF1915" s="119">
        <f t="shared" si="719"/>
        <v>0</v>
      </c>
      <c r="BG1915" s="119">
        <f t="shared" si="720"/>
        <v>4.8387082036086194E-7</v>
      </c>
      <c r="BH1915" s="119" t="str">
        <f t="shared" si="721"/>
        <v/>
      </c>
      <c r="BM1915" s="134">
        <v>1886</v>
      </c>
      <c r="BN1915" s="119">
        <f t="shared" si="722"/>
        <v>17.374329892894522</v>
      </c>
      <c r="BO1915" s="140">
        <f t="shared" si="723"/>
        <v>1.5245450659173723E-4</v>
      </c>
      <c r="BP1915" s="140">
        <f t="shared" si="724"/>
        <v>0.99980294737726838</v>
      </c>
      <c r="BQ1915" s="119">
        <f t="shared" si="725"/>
        <v>1.5245450659173723E-4</v>
      </c>
      <c r="BR1915" s="119" t="str">
        <f t="shared" si="726"/>
        <v/>
      </c>
      <c r="BS1915" s="119" t="str">
        <f t="shared" si="727"/>
        <v/>
      </c>
      <c r="BT1915" s="140">
        <f t="shared" si="728"/>
        <v>0</v>
      </c>
      <c r="BU1915" s="119">
        <f t="shared" si="729"/>
        <v>1.5245450659173723E-4</v>
      </c>
      <c r="BV1915" s="119" t="str">
        <f t="shared" si="730"/>
        <v/>
      </c>
      <c r="BZ1915" s="136">
        <f t="shared" si="712"/>
        <v>12.11519999999971</v>
      </c>
      <c r="CA1915" s="119">
        <f t="shared" si="710"/>
        <v>9.6833533502764857E-2</v>
      </c>
      <c r="CB1915" s="119">
        <f t="shared" si="711"/>
        <v>2.0329884716721591E-4</v>
      </c>
      <c r="CC1915" s="119" t="str">
        <f t="shared" si="708"/>
        <v/>
      </c>
      <c r="CD1915" s="121" t="str">
        <f t="shared" si="709"/>
        <v/>
      </c>
    </row>
    <row r="1916" spans="51:82" ht="20.100000000000001" customHeight="1" x14ac:dyDescent="0.25">
      <c r="AY1916" s="134">
        <v>1887</v>
      </c>
      <c r="AZ1916" s="119">
        <f t="shared" si="713"/>
        <v>5480.3563060329152</v>
      </c>
      <c r="BA1916" s="140">
        <f t="shared" si="714"/>
        <v>4.7705604131060206E-7</v>
      </c>
      <c r="BB1916" s="140">
        <f t="shared" si="715"/>
        <v>0.99980591588928558</v>
      </c>
      <c r="BC1916" s="119">
        <f t="shared" si="716"/>
        <v>4.7705604131060206E-7</v>
      </c>
      <c r="BD1916" s="119" t="str">
        <f t="shared" si="717"/>
        <v/>
      </c>
      <c r="BE1916" s="119" t="str">
        <f t="shared" si="718"/>
        <v/>
      </c>
      <c r="BF1916" s="119">
        <f t="shared" si="719"/>
        <v>0</v>
      </c>
      <c r="BG1916" s="119">
        <f t="shared" si="720"/>
        <v>4.7705604131060206E-7</v>
      </c>
      <c r="BH1916" s="119" t="str">
        <f t="shared" si="721"/>
        <v/>
      </c>
      <c r="BM1916" s="134">
        <v>1887</v>
      </c>
      <c r="BN1916" s="119">
        <f t="shared" si="722"/>
        <v>17.393939746046769</v>
      </c>
      <c r="BO1916" s="140">
        <f t="shared" si="723"/>
        <v>1.5030735546395441E-4</v>
      </c>
      <c r="BP1916" s="140">
        <f t="shared" si="724"/>
        <v>0.99980591588928558</v>
      </c>
      <c r="BQ1916" s="119">
        <f t="shared" si="725"/>
        <v>1.5030735546395441E-4</v>
      </c>
      <c r="BR1916" s="119" t="str">
        <f t="shared" si="726"/>
        <v/>
      </c>
      <c r="BS1916" s="119" t="str">
        <f t="shared" si="727"/>
        <v/>
      </c>
      <c r="BT1916" s="140">
        <f t="shared" si="728"/>
        <v>0</v>
      </c>
      <c r="BU1916" s="119">
        <f t="shared" si="729"/>
        <v>1.5030735546395441E-4</v>
      </c>
      <c r="BV1916" s="119" t="str">
        <f t="shared" si="730"/>
        <v/>
      </c>
      <c r="BZ1916" s="136">
        <f t="shared" si="712"/>
        <v>12.121599999999709</v>
      </c>
      <c r="CA1916" s="119">
        <f t="shared" si="710"/>
        <v>9.6630234655597641E-2</v>
      </c>
      <c r="CB1916" s="119">
        <f t="shared" si="711"/>
        <v>2.0291699584297496E-4</v>
      </c>
      <c r="CC1916" s="119" t="str">
        <f t="shared" si="708"/>
        <v/>
      </c>
      <c r="CD1916" s="121" t="str">
        <f t="shared" si="709"/>
        <v/>
      </c>
    </row>
    <row r="1917" spans="51:82" ht="20.100000000000001" customHeight="1" x14ac:dyDescent="0.25">
      <c r="AY1917" s="134">
        <v>1888</v>
      </c>
      <c r="AZ1917" s="119">
        <f t="shared" si="713"/>
        <v>5486.5348362539216</v>
      </c>
      <c r="BA1917" s="140">
        <f t="shared" si="714"/>
        <v>4.7032971546183331E-7</v>
      </c>
      <c r="BB1917" s="140">
        <f t="shared" si="715"/>
        <v>0.99980884256977454</v>
      </c>
      <c r="BC1917" s="119">
        <f t="shared" si="716"/>
        <v>4.7032971546183331E-7</v>
      </c>
      <c r="BD1917" s="119" t="str">
        <f t="shared" si="717"/>
        <v/>
      </c>
      <c r="BE1917" s="119" t="str">
        <f t="shared" si="718"/>
        <v/>
      </c>
      <c r="BF1917" s="119">
        <f t="shared" si="719"/>
        <v>0</v>
      </c>
      <c r="BG1917" s="119">
        <f t="shared" si="720"/>
        <v>4.7032971546183331E-7</v>
      </c>
      <c r="BH1917" s="119" t="str">
        <f t="shared" si="721"/>
        <v/>
      </c>
      <c r="BM1917" s="134">
        <v>1888</v>
      </c>
      <c r="BN1917" s="119">
        <f t="shared" si="722"/>
        <v>17.413549599199023</v>
      </c>
      <c r="BO1917" s="140">
        <f t="shared" si="723"/>
        <v>1.4818807352898539E-4</v>
      </c>
      <c r="BP1917" s="140">
        <f t="shared" si="724"/>
        <v>0.99980884256977454</v>
      </c>
      <c r="BQ1917" s="119">
        <f t="shared" si="725"/>
        <v>1.4818807352898539E-4</v>
      </c>
      <c r="BR1917" s="119" t="str">
        <f t="shared" si="726"/>
        <v/>
      </c>
      <c r="BS1917" s="119" t="str">
        <f t="shared" si="727"/>
        <v/>
      </c>
      <c r="BT1917" s="140">
        <f t="shared" si="728"/>
        <v>0</v>
      </c>
      <c r="BU1917" s="119">
        <f t="shared" si="729"/>
        <v>1.4818807352898539E-4</v>
      </c>
      <c r="BV1917" s="119" t="str">
        <f t="shared" si="730"/>
        <v/>
      </c>
      <c r="BZ1917" s="136">
        <f t="shared" si="712"/>
        <v>12.127999999999709</v>
      </c>
      <c r="CA1917" s="119">
        <f t="shared" si="710"/>
        <v>9.6427317659754666E-2</v>
      </c>
      <c r="CB1917" s="119">
        <f t="shared" si="711"/>
        <v>2.0253572066482317E-4</v>
      </c>
      <c r="CC1917" s="119" t="str">
        <f t="shared" ref="CC1917:CC1980" si="731">IF(CA1917&lt;(1-$BY$26),CB1917,"")</f>
        <v/>
      </c>
      <c r="CD1917" s="121" t="str">
        <f t="shared" ref="CD1917:CD1980" si="732">IF(CA1917&lt;(1-$BY$32),CB1917,"")</f>
        <v/>
      </c>
    </row>
    <row r="1918" spans="51:82" ht="20.100000000000001" customHeight="1" x14ac:dyDescent="0.25">
      <c r="AY1918" s="134">
        <v>1889</v>
      </c>
      <c r="AZ1918" s="119">
        <f t="shared" si="713"/>
        <v>5492.7133664749281</v>
      </c>
      <c r="BA1918" s="140">
        <f t="shared" si="714"/>
        <v>4.6369080937818053E-7</v>
      </c>
      <c r="BB1918" s="140">
        <f t="shared" si="715"/>
        <v>0.99981172796204831</v>
      </c>
      <c r="BC1918" s="119">
        <f t="shared" si="716"/>
        <v>4.6369080937818053E-7</v>
      </c>
      <c r="BD1918" s="119" t="str">
        <f t="shared" si="717"/>
        <v/>
      </c>
      <c r="BE1918" s="119" t="str">
        <f t="shared" si="718"/>
        <v/>
      </c>
      <c r="BF1918" s="119">
        <f t="shared" si="719"/>
        <v>0</v>
      </c>
      <c r="BG1918" s="119">
        <f t="shared" si="720"/>
        <v>4.6369080937818053E-7</v>
      </c>
      <c r="BH1918" s="119" t="str">
        <f t="shared" si="721"/>
        <v/>
      </c>
      <c r="BM1918" s="134">
        <v>1889</v>
      </c>
      <c r="BN1918" s="119">
        <f t="shared" si="722"/>
        <v>17.433159452351276</v>
      </c>
      <c r="BO1918" s="140">
        <f t="shared" si="723"/>
        <v>1.4609633517919708E-4</v>
      </c>
      <c r="BP1918" s="140">
        <f t="shared" si="724"/>
        <v>0.99981172796204831</v>
      </c>
      <c r="BQ1918" s="119">
        <f t="shared" si="725"/>
        <v>1.4609633517919708E-4</v>
      </c>
      <c r="BR1918" s="119" t="str">
        <f t="shared" si="726"/>
        <v/>
      </c>
      <c r="BS1918" s="119" t="str">
        <f t="shared" si="727"/>
        <v/>
      </c>
      <c r="BT1918" s="140">
        <f t="shared" si="728"/>
        <v>0</v>
      </c>
      <c r="BU1918" s="119">
        <f t="shared" si="729"/>
        <v>1.4609633517919708E-4</v>
      </c>
      <c r="BV1918" s="119" t="str">
        <f t="shared" si="730"/>
        <v/>
      </c>
      <c r="BZ1918" s="136">
        <f t="shared" si="712"/>
        <v>12.134399999999708</v>
      </c>
      <c r="CA1918" s="119">
        <f t="shared" si="710"/>
        <v>9.6224781939089843E-2</v>
      </c>
      <c r="CB1918" s="119">
        <f t="shared" si="711"/>
        <v>2.0215502122979123E-4</v>
      </c>
      <c r="CC1918" s="119" t="str">
        <f t="shared" si="731"/>
        <v/>
      </c>
      <c r="CD1918" s="121" t="str">
        <f t="shared" si="732"/>
        <v/>
      </c>
    </row>
    <row r="1919" spans="51:82" ht="20.100000000000001" customHeight="1" x14ac:dyDescent="0.25">
      <c r="AY1919" s="134">
        <v>1890</v>
      </c>
      <c r="AZ1919" s="119">
        <f t="shared" si="713"/>
        <v>5498.8918966959345</v>
      </c>
      <c r="BA1919" s="140">
        <f t="shared" si="714"/>
        <v>4.571383000360178E-7</v>
      </c>
      <c r="BB1919" s="140">
        <f t="shared" si="715"/>
        <v>0.99981457260306672</v>
      </c>
      <c r="BC1919" s="119">
        <f t="shared" si="716"/>
        <v>4.571383000360178E-7</v>
      </c>
      <c r="BD1919" s="119" t="str">
        <f t="shared" si="717"/>
        <v/>
      </c>
      <c r="BE1919" s="119" t="str">
        <f t="shared" si="718"/>
        <v/>
      </c>
      <c r="BF1919" s="119">
        <f t="shared" si="719"/>
        <v>0</v>
      </c>
      <c r="BG1919" s="119">
        <f t="shared" si="720"/>
        <v>4.571383000360178E-7</v>
      </c>
      <c r="BH1919" s="119" t="str">
        <f t="shared" si="721"/>
        <v/>
      </c>
      <c r="BM1919" s="134">
        <v>1890</v>
      </c>
      <c r="BN1919" s="119">
        <f t="shared" si="722"/>
        <v>17.452769305503523</v>
      </c>
      <c r="BO1919" s="140">
        <f t="shared" si="723"/>
        <v>1.4403181808773046E-4</v>
      </c>
      <c r="BP1919" s="140">
        <f t="shared" si="724"/>
        <v>0.99981457260306672</v>
      </c>
      <c r="BQ1919" s="119">
        <f t="shared" si="725"/>
        <v>1.4403181808773046E-4</v>
      </c>
      <c r="BR1919" s="119" t="str">
        <f t="shared" si="726"/>
        <v/>
      </c>
      <c r="BS1919" s="119" t="str">
        <f t="shared" si="727"/>
        <v/>
      </c>
      <c r="BT1919" s="140">
        <f t="shared" si="728"/>
        <v>0</v>
      </c>
      <c r="BU1919" s="119">
        <f t="shared" si="729"/>
        <v>1.4403181808773046E-4</v>
      </c>
      <c r="BV1919" s="119" t="str">
        <f t="shared" si="730"/>
        <v/>
      </c>
      <c r="BZ1919" s="136">
        <f t="shared" si="712"/>
        <v>12.140799999999707</v>
      </c>
      <c r="CA1919" s="119">
        <f t="shared" si="710"/>
        <v>9.6022626917860052E-2</v>
      </c>
      <c r="CB1919" s="119">
        <f t="shared" si="711"/>
        <v>2.0177489713259222E-4</v>
      </c>
      <c r="CC1919" s="119" t="str">
        <f t="shared" si="731"/>
        <v/>
      </c>
      <c r="CD1919" s="121" t="str">
        <f t="shared" si="732"/>
        <v/>
      </c>
    </row>
    <row r="1920" spans="51:82" ht="20.100000000000001" customHeight="1" x14ac:dyDescent="0.25">
      <c r="AY1920" s="134">
        <v>1891</v>
      </c>
      <c r="AZ1920" s="119">
        <f t="shared" si="713"/>
        <v>5505.070426916941</v>
      </c>
      <c r="BA1920" s="140">
        <f t="shared" si="714"/>
        <v>4.5067117474249454E-7</v>
      </c>
      <c r="BB1920" s="140">
        <f t="shared" si="715"/>
        <v>0.99981737702350082</v>
      </c>
      <c r="BC1920" s="119">
        <f t="shared" si="716"/>
        <v>4.5067117474249454E-7</v>
      </c>
      <c r="BD1920" s="119" t="str">
        <f t="shared" si="717"/>
        <v/>
      </c>
      <c r="BE1920" s="119" t="str">
        <f t="shared" si="718"/>
        <v/>
      </c>
      <c r="BF1920" s="119">
        <f t="shared" si="719"/>
        <v>0</v>
      </c>
      <c r="BG1920" s="119">
        <f t="shared" si="720"/>
        <v>4.5067117474249454E-7</v>
      </c>
      <c r="BH1920" s="119" t="str">
        <f t="shared" si="721"/>
        <v/>
      </c>
      <c r="BM1920" s="134">
        <v>1891</v>
      </c>
      <c r="BN1920" s="119">
        <f t="shared" si="722"/>
        <v>17.472379158655777</v>
      </c>
      <c r="BO1920" s="140">
        <f t="shared" si="723"/>
        <v>1.419942031826698E-4</v>
      </c>
      <c r="BP1920" s="140">
        <f t="shared" si="724"/>
        <v>0.99981737702350082</v>
      </c>
      <c r="BQ1920" s="119">
        <f t="shared" si="725"/>
        <v>1.419942031826698E-4</v>
      </c>
      <c r="BR1920" s="119" t="str">
        <f t="shared" si="726"/>
        <v/>
      </c>
      <c r="BS1920" s="119" t="str">
        <f t="shared" si="727"/>
        <v/>
      </c>
      <c r="BT1920" s="140">
        <f t="shared" si="728"/>
        <v>0</v>
      </c>
      <c r="BU1920" s="119">
        <f t="shared" si="729"/>
        <v>1.419942031826698E-4</v>
      </c>
      <c r="BV1920" s="119" t="str">
        <f t="shared" si="730"/>
        <v/>
      </c>
      <c r="BZ1920" s="136">
        <f t="shared" si="712"/>
        <v>12.147199999999707</v>
      </c>
      <c r="CA1920" s="119">
        <f t="shared" si="710"/>
        <v>9.5820852020727459E-2</v>
      </c>
      <c r="CB1920" s="119">
        <f t="shared" si="711"/>
        <v>2.0139534796707881E-4</v>
      </c>
      <c r="CC1920" s="119" t="str">
        <f t="shared" si="731"/>
        <v/>
      </c>
      <c r="CD1920" s="121" t="str">
        <f t="shared" si="732"/>
        <v/>
      </c>
    </row>
    <row r="1921" spans="51:82" ht="20.100000000000001" customHeight="1" x14ac:dyDescent="0.25">
      <c r="AY1921" s="134">
        <v>1892</v>
      </c>
      <c r="AZ1921" s="119">
        <f t="shared" si="713"/>
        <v>5511.2489571379474</v>
      </c>
      <c r="BA1921" s="140">
        <f t="shared" si="714"/>
        <v>4.4428843105390908E-7</v>
      </c>
      <c r="BB1921" s="140">
        <f t="shared" si="715"/>
        <v>0.99982014174779654</v>
      </c>
      <c r="BC1921" s="119">
        <f t="shared" si="716"/>
        <v>4.4428843105390908E-7</v>
      </c>
      <c r="BD1921" s="119" t="str">
        <f t="shared" si="717"/>
        <v/>
      </c>
      <c r="BE1921" s="119" t="str">
        <f t="shared" si="718"/>
        <v/>
      </c>
      <c r="BF1921" s="119">
        <f t="shared" si="719"/>
        <v>0</v>
      </c>
      <c r="BG1921" s="119">
        <f t="shared" si="720"/>
        <v>4.4428843105390908E-7</v>
      </c>
      <c r="BH1921" s="119" t="str">
        <f t="shared" si="721"/>
        <v/>
      </c>
      <c r="BM1921" s="134">
        <v>1892</v>
      </c>
      <c r="BN1921" s="119">
        <f t="shared" si="722"/>
        <v>17.491989011808023</v>
      </c>
      <c r="BO1921" s="140">
        <f t="shared" si="723"/>
        <v>1.3998317462132992E-4</v>
      </c>
      <c r="BP1921" s="140">
        <f t="shared" si="724"/>
        <v>0.99982014174779654</v>
      </c>
      <c r="BQ1921" s="119">
        <f t="shared" si="725"/>
        <v>1.3998317462132992E-4</v>
      </c>
      <c r="BR1921" s="119" t="str">
        <f t="shared" si="726"/>
        <v/>
      </c>
      <c r="BS1921" s="119" t="str">
        <f t="shared" si="727"/>
        <v/>
      </c>
      <c r="BT1921" s="140">
        <f t="shared" si="728"/>
        <v>0</v>
      </c>
      <c r="BU1921" s="119">
        <f t="shared" si="729"/>
        <v>1.3998317462132992E-4</v>
      </c>
      <c r="BV1921" s="119" t="str">
        <f t="shared" si="730"/>
        <v/>
      </c>
      <c r="BZ1921" s="136">
        <f t="shared" si="712"/>
        <v>12.153599999999706</v>
      </c>
      <c r="CA1921" s="119">
        <f t="shared" si="710"/>
        <v>9.5619456672760381E-2</v>
      </c>
      <c r="CB1921" s="119">
        <f t="shared" si="711"/>
        <v>2.0101637332531341E-4</v>
      </c>
      <c r="CC1921" s="119" t="str">
        <f t="shared" si="731"/>
        <v/>
      </c>
      <c r="CD1921" s="121" t="str">
        <f t="shared" si="732"/>
        <v/>
      </c>
    </row>
    <row r="1922" spans="51:82" ht="20.100000000000001" customHeight="1" x14ac:dyDescent="0.25">
      <c r="AY1922" s="134">
        <v>1893</v>
      </c>
      <c r="AZ1922" s="119">
        <f t="shared" si="713"/>
        <v>5517.4274873589557</v>
      </c>
      <c r="BA1922" s="140">
        <f t="shared" si="714"/>
        <v>4.3798907669440947E-7</v>
      </c>
      <c r="BB1922" s="140">
        <f t="shared" si="715"/>
        <v>0.99982286729423753</v>
      </c>
      <c r="BC1922" s="119">
        <f t="shared" si="716"/>
        <v>4.3798907669440947E-7</v>
      </c>
      <c r="BD1922" s="119" t="str">
        <f t="shared" si="717"/>
        <v/>
      </c>
      <c r="BE1922" s="119" t="str">
        <f t="shared" si="718"/>
        <v/>
      </c>
      <c r="BF1922" s="119">
        <f t="shared" si="719"/>
        <v>0</v>
      </c>
      <c r="BG1922" s="119">
        <f t="shared" si="720"/>
        <v>4.3798907669440947E-7</v>
      </c>
      <c r="BH1922" s="119" t="str">
        <f t="shared" si="721"/>
        <v/>
      </c>
      <c r="BM1922" s="134">
        <v>1893</v>
      </c>
      <c r="BN1922" s="119">
        <f t="shared" si="722"/>
        <v>17.511598864960277</v>
      </c>
      <c r="BO1922" s="140">
        <f t="shared" si="723"/>
        <v>1.3799841976463558E-4</v>
      </c>
      <c r="BP1922" s="140">
        <f t="shared" si="724"/>
        <v>0.99982286729423753</v>
      </c>
      <c r="BQ1922" s="119">
        <f t="shared" si="725"/>
        <v>1.3799841976463558E-4</v>
      </c>
      <c r="BR1922" s="119" t="str">
        <f t="shared" si="726"/>
        <v/>
      </c>
      <c r="BS1922" s="119" t="str">
        <f t="shared" si="727"/>
        <v/>
      </c>
      <c r="BT1922" s="140">
        <f t="shared" si="728"/>
        <v>0</v>
      </c>
      <c r="BU1922" s="119">
        <f t="shared" si="729"/>
        <v>1.3799841976463558E-4</v>
      </c>
      <c r="BV1922" s="119" t="str">
        <f t="shared" si="730"/>
        <v/>
      </c>
      <c r="BZ1922" s="136">
        <f t="shared" si="712"/>
        <v>12.159999999999705</v>
      </c>
      <c r="CA1922" s="119">
        <f t="shared" si="710"/>
        <v>9.5418440299435067E-2</v>
      </c>
      <c r="CB1922" s="119">
        <f t="shared" si="711"/>
        <v>2.0063797279776252E-4</v>
      </c>
      <c r="CC1922" s="119" t="str">
        <f t="shared" si="731"/>
        <v/>
      </c>
      <c r="CD1922" s="121" t="str">
        <f t="shared" si="732"/>
        <v/>
      </c>
    </row>
    <row r="1923" spans="51:82" ht="20.100000000000001" customHeight="1" x14ac:dyDescent="0.25">
      <c r="AY1923" s="134">
        <v>1894</v>
      </c>
      <c r="AZ1923" s="119">
        <f t="shared" si="713"/>
        <v>5523.6060175799621</v>
      </c>
      <c r="BA1923" s="140">
        <f t="shared" si="714"/>
        <v>4.3177212947505059E-7</v>
      </c>
      <c r="BB1923" s="140">
        <f t="shared" si="715"/>
        <v>0.99982555417500785</v>
      </c>
      <c r="BC1923" s="119">
        <f t="shared" si="716"/>
        <v>4.3177212947505059E-7</v>
      </c>
      <c r="BD1923" s="119" t="str">
        <f t="shared" si="717"/>
        <v/>
      </c>
      <c r="BE1923" s="119" t="str">
        <f t="shared" si="718"/>
        <v/>
      </c>
      <c r="BF1923" s="119">
        <f t="shared" si="719"/>
        <v>0</v>
      </c>
      <c r="BG1923" s="119">
        <f t="shared" si="720"/>
        <v>4.3177212947505059E-7</v>
      </c>
      <c r="BH1923" s="119" t="str">
        <f t="shared" si="721"/>
        <v/>
      </c>
      <c r="BM1923" s="134">
        <v>1894</v>
      </c>
      <c r="BN1923" s="119">
        <f t="shared" si="722"/>
        <v>17.531208718112531</v>
      </c>
      <c r="BO1923" s="140">
        <f t="shared" si="723"/>
        <v>1.360396291516215E-4</v>
      </c>
      <c r="BP1923" s="140">
        <f t="shared" si="724"/>
        <v>0.99982555417500785</v>
      </c>
      <c r="BQ1923" s="119">
        <f t="shared" si="725"/>
        <v>1.360396291516215E-4</v>
      </c>
      <c r="BR1923" s="119" t="str">
        <f t="shared" si="726"/>
        <v/>
      </c>
      <c r="BS1923" s="119" t="str">
        <f t="shared" si="727"/>
        <v/>
      </c>
      <c r="BT1923" s="140">
        <f t="shared" si="728"/>
        <v>0</v>
      </c>
      <c r="BU1923" s="119">
        <f t="shared" si="729"/>
        <v>1.360396291516215E-4</v>
      </c>
      <c r="BV1923" s="119" t="str">
        <f t="shared" si="730"/>
        <v/>
      </c>
      <c r="BZ1923" s="136">
        <f t="shared" si="712"/>
        <v>12.166399999999705</v>
      </c>
      <c r="CA1923" s="119">
        <f t="shared" si="710"/>
        <v>9.5217802326637305E-2</v>
      </c>
      <c r="CB1923" s="119">
        <f t="shared" si="711"/>
        <v>2.002601459738379E-4</v>
      </c>
      <c r="CC1923" s="119" t="str">
        <f t="shared" si="731"/>
        <v/>
      </c>
      <c r="CD1923" s="121" t="str">
        <f t="shared" si="732"/>
        <v/>
      </c>
    </row>
    <row r="1924" spans="51:82" ht="20.100000000000001" customHeight="1" x14ac:dyDescent="0.25">
      <c r="AY1924" s="134">
        <v>1895</v>
      </c>
      <c r="AZ1924" s="119">
        <f t="shared" si="713"/>
        <v>5529.7845478009685</v>
      </c>
      <c r="BA1924" s="140">
        <f t="shared" si="714"/>
        <v>4.2563661721318427E-7</v>
      </c>
      <c r="BB1924" s="140">
        <f t="shared" si="715"/>
        <v>0.99982820289625407</v>
      </c>
      <c r="BC1924" s="119">
        <f t="shared" si="716"/>
        <v>4.2563661721318427E-7</v>
      </c>
      <c r="BD1924" s="119" t="str">
        <f t="shared" si="717"/>
        <v/>
      </c>
      <c r="BE1924" s="119" t="str">
        <f t="shared" si="718"/>
        <v/>
      </c>
      <c r="BF1924" s="119">
        <f t="shared" si="719"/>
        <v>0</v>
      </c>
      <c r="BG1924" s="119">
        <f t="shared" si="720"/>
        <v>4.2563661721318427E-7</v>
      </c>
      <c r="BH1924" s="119" t="str">
        <f t="shared" si="721"/>
        <v/>
      </c>
      <c r="BM1924" s="134">
        <v>1895</v>
      </c>
      <c r="BN1924" s="119">
        <f t="shared" si="722"/>
        <v>17.550818571264777</v>
      </c>
      <c r="BO1924" s="140">
        <f t="shared" si="723"/>
        <v>1.3410649647403465E-4</v>
      </c>
      <c r="BP1924" s="140">
        <f t="shared" si="724"/>
        <v>0.99982820289625407</v>
      </c>
      <c r="BQ1924" s="119">
        <f t="shared" si="725"/>
        <v>1.3410649647403465E-4</v>
      </c>
      <c r="BR1924" s="119" t="str">
        <f t="shared" si="726"/>
        <v/>
      </c>
      <c r="BS1924" s="119" t="str">
        <f t="shared" si="727"/>
        <v/>
      </c>
      <c r="BT1924" s="140">
        <f t="shared" si="728"/>
        <v>0</v>
      </c>
      <c r="BU1924" s="119">
        <f t="shared" si="729"/>
        <v>1.3410649647403465E-4</v>
      </c>
      <c r="BV1924" s="119" t="str">
        <f t="shared" si="730"/>
        <v/>
      </c>
      <c r="BZ1924" s="136">
        <f t="shared" si="712"/>
        <v>12.172799999999704</v>
      </c>
      <c r="CA1924" s="119">
        <f t="shared" si="710"/>
        <v>9.5017542180663467E-2</v>
      </c>
      <c r="CB1924" s="119">
        <f t="shared" si="711"/>
        <v>1.9988289244098068E-4</v>
      </c>
      <c r="CC1924" s="119" t="str">
        <f t="shared" si="731"/>
        <v/>
      </c>
      <c r="CD1924" s="121" t="str">
        <f t="shared" si="732"/>
        <v/>
      </c>
    </row>
    <row r="1925" spans="51:82" ht="20.100000000000001" customHeight="1" x14ac:dyDescent="0.25">
      <c r="AY1925" s="134">
        <v>1896</v>
      </c>
      <c r="AZ1925" s="119">
        <f t="shared" si="713"/>
        <v>5535.963078021975</v>
      </c>
      <c r="BA1925" s="140">
        <f t="shared" si="714"/>
        <v>4.195815776522024E-7</v>
      </c>
      <c r="BB1925" s="140">
        <f t="shared" si="715"/>
        <v>0.99983081395814677</v>
      </c>
      <c r="BC1925" s="119">
        <f t="shared" si="716"/>
        <v>4.195815776522024E-7</v>
      </c>
      <c r="BD1925" s="119" t="str">
        <f t="shared" si="717"/>
        <v/>
      </c>
      <c r="BE1925" s="119" t="str">
        <f t="shared" si="718"/>
        <v/>
      </c>
      <c r="BF1925" s="119">
        <f t="shared" si="719"/>
        <v>0</v>
      </c>
      <c r="BG1925" s="119">
        <f t="shared" si="720"/>
        <v>4.195815776522024E-7</v>
      </c>
      <c r="BH1925" s="119" t="str">
        <f t="shared" si="721"/>
        <v/>
      </c>
      <c r="BM1925" s="134">
        <v>1896</v>
      </c>
      <c r="BN1925" s="119">
        <f t="shared" si="722"/>
        <v>17.570428424417031</v>
      </c>
      <c r="BO1925" s="140">
        <f t="shared" si="723"/>
        <v>1.3219871855104571E-4</v>
      </c>
      <c r="BP1925" s="140">
        <f t="shared" si="724"/>
        <v>0.99983081395814677</v>
      </c>
      <c r="BQ1925" s="119">
        <f t="shared" si="725"/>
        <v>1.3219871855104571E-4</v>
      </c>
      <c r="BR1925" s="119" t="str">
        <f t="shared" si="726"/>
        <v/>
      </c>
      <c r="BS1925" s="119" t="str">
        <f t="shared" si="727"/>
        <v/>
      </c>
      <c r="BT1925" s="140">
        <f t="shared" si="728"/>
        <v>0</v>
      </c>
      <c r="BU1925" s="119">
        <f t="shared" si="729"/>
        <v>1.3219871855104571E-4</v>
      </c>
      <c r="BV1925" s="119" t="str">
        <f t="shared" si="730"/>
        <v/>
      </c>
      <c r="BZ1925" s="136">
        <f t="shared" si="712"/>
        <v>12.179199999999703</v>
      </c>
      <c r="CA1925" s="119">
        <f t="shared" si="710"/>
        <v>9.4817659288222486E-2</v>
      </c>
      <c r="CB1925" s="119">
        <f t="shared" si="711"/>
        <v>1.9950621178538297E-4</v>
      </c>
      <c r="CC1925" s="119" t="str">
        <f t="shared" si="731"/>
        <v/>
      </c>
      <c r="CD1925" s="121" t="str">
        <f t="shared" si="732"/>
        <v/>
      </c>
    </row>
    <row r="1926" spans="51:82" ht="20.100000000000001" customHeight="1" x14ac:dyDescent="0.25">
      <c r="AY1926" s="134">
        <v>1897</v>
      </c>
      <c r="AZ1926" s="119">
        <f t="shared" si="713"/>
        <v>5542.1416082429814</v>
      </c>
      <c r="BA1926" s="140">
        <f t="shared" si="714"/>
        <v>4.1360605838164134E-7</v>
      </c>
      <c r="BB1926" s="140">
        <f t="shared" si="715"/>
        <v>0.99983338785494169</v>
      </c>
      <c r="BC1926" s="119">
        <f t="shared" si="716"/>
        <v>4.1360605838164134E-7</v>
      </c>
      <c r="BD1926" s="119" t="str">
        <f t="shared" si="717"/>
        <v/>
      </c>
      <c r="BE1926" s="119" t="str">
        <f t="shared" si="718"/>
        <v/>
      </c>
      <c r="BF1926" s="119">
        <f t="shared" si="719"/>
        <v>0</v>
      </c>
      <c r="BG1926" s="119">
        <f t="shared" si="720"/>
        <v>4.1360605838164134E-7</v>
      </c>
      <c r="BH1926" s="119" t="str">
        <f t="shared" si="721"/>
        <v/>
      </c>
      <c r="BM1926" s="134">
        <v>1897</v>
      </c>
      <c r="BN1926" s="119">
        <f t="shared" si="722"/>
        <v>17.590038277569285</v>
      </c>
      <c r="BO1926" s="140">
        <f t="shared" si="723"/>
        <v>1.3031599530407753E-4</v>
      </c>
      <c r="BP1926" s="140">
        <f t="shared" si="724"/>
        <v>0.99983338785494169</v>
      </c>
      <c r="BQ1926" s="119">
        <f t="shared" si="725"/>
        <v>1.3031599530407753E-4</v>
      </c>
      <c r="BR1926" s="119" t="str">
        <f t="shared" si="726"/>
        <v/>
      </c>
      <c r="BS1926" s="119" t="str">
        <f t="shared" si="727"/>
        <v/>
      </c>
      <c r="BT1926" s="140">
        <f t="shared" si="728"/>
        <v>0</v>
      </c>
      <c r="BU1926" s="119">
        <f t="shared" si="729"/>
        <v>1.3031599530407753E-4</v>
      </c>
      <c r="BV1926" s="119" t="str">
        <f t="shared" si="730"/>
        <v/>
      </c>
      <c r="BZ1926" s="136">
        <f t="shared" si="712"/>
        <v>12.185599999999702</v>
      </c>
      <c r="CA1926" s="119">
        <f t="shared" si="710"/>
        <v>9.4618153076437103E-2</v>
      </c>
      <c r="CB1926" s="119">
        <f t="shared" si="711"/>
        <v>1.9913010359187688E-4</v>
      </c>
      <c r="CC1926" s="119" t="str">
        <f t="shared" si="731"/>
        <v/>
      </c>
      <c r="CD1926" s="121" t="str">
        <f t="shared" si="732"/>
        <v/>
      </c>
    </row>
    <row r="1927" spans="51:82" ht="20.100000000000001" customHeight="1" x14ac:dyDescent="0.25">
      <c r="AY1927" s="134">
        <v>1898</v>
      </c>
      <c r="AZ1927" s="119">
        <f t="shared" si="713"/>
        <v>5548.3201384639879</v>
      </c>
      <c r="BA1927" s="140">
        <f t="shared" si="714"/>
        <v>4.0770911675762503E-7</v>
      </c>
      <c r="BB1927" s="140">
        <f t="shared" si="715"/>
        <v>0.99983592507504016</v>
      </c>
      <c r="BC1927" s="119">
        <f t="shared" si="716"/>
        <v>4.0770911675762503E-7</v>
      </c>
      <c r="BD1927" s="119" t="str">
        <f t="shared" si="717"/>
        <v/>
      </c>
      <c r="BE1927" s="119" t="str">
        <f t="shared" si="718"/>
        <v/>
      </c>
      <c r="BF1927" s="119">
        <f t="shared" si="719"/>
        <v>0</v>
      </c>
      <c r="BG1927" s="119">
        <f t="shared" si="720"/>
        <v>4.0770911675762503E-7</v>
      </c>
      <c r="BH1927" s="119" t="str">
        <f t="shared" si="721"/>
        <v/>
      </c>
      <c r="BM1927" s="134">
        <v>1898</v>
      </c>
      <c r="BN1927" s="119">
        <f t="shared" si="722"/>
        <v>17.609648130721531</v>
      </c>
      <c r="BO1927" s="140">
        <f t="shared" si="723"/>
        <v>1.2845802973173923E-4</v>
      </c>
      <c r="BP1927" s="140">
        <f t="shared" si="724"/>
        <v>0.99983592507504016</v>
      </c>
      <c r="BQ1927" s="119">
        <f t="shared" si="725"/>
        <v>1.2845802973173923E-4</v>
      </c>
      <c r="BR1927" s="119" t="str">
        <f t="shared" si="726"/>
        <v/>
      </c>
      <c r="BS1927" s="119" t="str">
        <f t="shared" si="727"/>
        <v/>
      </c>
      <c r="BT1927" s="140">
        <f t="shared" si="728"/>
        <v>0</v>
      </c>
      <c r="BU1927" s="119">
        <f t="shared" si="729"/>
        <v>1.2845802973173923E-4</v>
      </c>
      <c r="BV1927" s="119" t="str">
        <f t="shared" si="730"/>
        <v/>
      </c>
      <c r="BZ1927" s="136">
        <f t="shared" si="712"/>
        <v>12.191999999999702</v>
      </c>
      <c r="CA1927" s="119">
        <f t="shared" si="710"/>
        <v>9.4419022972845226E-2</v>
      </c>
      <c r="CB1927" s="119">
        <f t="shared" si="711"/>
        <v>1.9875456744379572E-4</v>
      </c>
      <c r="CC1927" s="119" t="str">
        <f t="shared" si="731"/>
        <v/>
      </c>
      <c r="CD1927" s="121" t="str">
        <f t="shared" si="732"/>
        <v/>
      </c>
    </row>
    <row r="1928" spans="51:82" ht="20.100000000000001" customHeight="1" x14ac:dyDescent="0.25">
      <c r="AY1928" s="134">
        <v>1899</v>
      </c>
      <c r="AZ1928" s="119">
        <f t="shared" si="713"/>
        <v>5554.4986686849943</v>
      </c>
      <c r="BA1928" s="140">
        <f t="shared" si="714"/>
        <v>4.0188981982367214E-7</v>
      </c>
      <c r="BB1928" s="140">
        <f t="shared" si="715"/>
        <v>0.99983842610104956</v>
      </c>
      <c r="BC1928" s="119">
        <f t="shared" si="716"/>
        <v>4.0188981982367214E-7</v>
      </c>
      <c r="BD1928" s="119" t="str">
        <f t="shared" si="717"/>
        <v/>
      </c>
      <c r="BE1928" s="119" t="str">
        <f t="shared" si="718"/>
        <v/>
      </c>
      <c r="BF1928" s="119">
        <f t="shared" si="719"/>
        <v>0</v>
      </c>
      <c r="BG1928" s="119">
        <f t="shared" si="720"/>
        <v>4.0188981982367214E-7</v>
      </c>
      <c r="BH1928" s="119" t="str">
        <f t="shared" si="721"/>
        <v/>
      </c>
      <c r="BM1928" s="134">
        <v>1899</v>
      </c>
      <c r="BN1928" s="119">
        <f t="shared" si="722"/>
        <v>17.629257983873785</v>
      </c>
      <c r="BO1928" s="140">
        <f t="shared" si="723"/>
        <v>1.2662452788487219E-4</v>
      </c>
      <c r="BP1928" s="140">
        <f t="shared" si="724"/>
        <v>0.99983842610104956</v>
      </c>
      <c r="BQ1928" s="119">
        <f t="shared" si="725"/>
        <v>1.2662452788487219E-4</v>
      </c>
      <c r="BR1928" s="119" t="str">
        <f t="shared" si="726"/>
        <v/>
      </c>
      <c r="BS1928" s="119" t="str">
        <f t="shared" si="727"/>
        <v/>
      </c>
      <c r="BT1928" s="140">
        <f t="shared" si="728"/>
        <v>0</v>
      </c>
      <c r="BU1928" s="119">
        <f t="shared" si="729"/>
        <v>1.2662452788487219E-4</v>
      </c>
      <c r="BV1928" s="119" t="str">
        <f t="shared" si="730"/>
        <v/>
      </c>
      <c r="BZ1928" s="136">
        <f t="shared" si="712"/>
        <v>12.198399999999701</v>
      </c>
      <c r="CA1928" s="119">
        <f t="shared" si="710"/>
        <v>9.4220268405401431E-2</v>
      </c>
      <c r="CB1928" s="119">
        <f t="shared" si="711"/>
        <v>1.9837960292290457E-4</v>
      </c>
      <c r="CC1928" s="119" t="str">
        <f t="shared" si="731"/>
        <v/>
      </c>
      <c r="CD1928" s="121" t="str">
        <f t="shared" si="732"/>
        <v/>
      </c>
    </row>
    <row r="1929" spans="51:82" ht="20.100000000000001" customHeight="1" x14ac:dyDescent="0.25">
      <c r="AY1929" s="134">
        <v>1900</v>
      </c>
      <c r="AZ1929" s="119">
        <f t="shared" si="713"/>
        <v>5560.6771989060007</v>
      </c>
      <c r="BA1929" s="140">
        <f t="shared" si="714"/>
        <v>3.9614724423186576E-7</v>
      </c>
      <c r="BB1929" s="140">
        <f t="shared" si="715"/>
        <v>0.99984089140984245</v>
      </c>
      <c r="BC1929" s="119">
        <f t="shared" si="716"/>
        <v>3.9614724423186576E-7</v>
      </c>
      <c r="BD1929" s="119" t="str">
        <f t="shared" si="717"/>
        <v/>
      </c>
      <c r="BE1929" s="119" t="str">
        <f t="shared" si="718"/>
        <v/>
      </c>
      <c r="BF1929" s="119">
        <f t="shared" si="719"/>
        <v>0</v>
      </c>
      <c r="BG1929" s="119">
        <f t="shared" si="720"/>
        <v>3.9614724423186576E-7</v>
      </c>
      <c r="BH1929" s="119" t="str">
        <f t="shared" si="721"/>
        <v/>
      </c>
      <c r="BM1929" s="134">
        <v>1900</v>
      </c>
      <c r="BN1929" s="119">
        <f t="shared" si="722"/>
        <v>17.648867837026039</v>
      </c>
      <c r="BO1929" s="140">
        <f t="shared" si="723"/>
        <v>1.2481519884171614E-4</v>
      </c>
      <c r="BP1929" s="140">
        <f t="shared" si="724"/>
        <v>0.99984089140984245</v>
      </c>
      <c r="BQ1929" s="119">
        <f t="shared" si="725"/>
        <v>1.2481519884171614E-4</v>
      </c>
      <c r="BR1929" s="119" t="str">
        <f t="shared" si="726"/>
        <v/>
      </c>
      <c r="BS1929" s="119" t="str">
        <f t="shared" si="727"/>
        <v/>
      </c>
      <c r="BT1929" s="140">
        <f t="shared" si="728"/>
        <v>0</v>
      </c>
      <c r="BU1929" s="119">
        <f t="shared" si="729"/>
        <v>1.2481519884171614E-4</v>
      </c>
      <c r="BV1929" s="119" t="str">
        <f t="shared" si="730"/>
        <v/>
      </c>
      <c r="BZ1929" s="136">
        <f t="shared" si="712"/>
        <v>12.2047999999997</v>
      </c>
      <c r="CA1929" s="119">
        <f t="shared" si="710"/>
        <v>9.4021888802478526E-2</v>
      </c>
      <c r="CB1929" s="119">
        <f t="shared" si="711"/>
        <v>1.980052096096363E-4</v>
      </c>
      <c r="CC1929" s="119" t="str">
        <f t="shared" si="731"/>
        <v/>
      </c>
      <c r="CD1929" s="121" t="str">
        <f t="shared" si="732"/>
        <v/>
      </c>
    </row>
    <row r="1930" spans="51:82" ht="20.100000000000001" customHeight="1" x14ac:dyDescent="0.25">
      <c r="AY1930" s="134">
        <v>1901</v>
      </c>
      <c r="AZ1930" s="119">
        <f t="shared" si="713"/>
        <v>5566.855729127009</v>
      </c>
      <c r="BA1930" s="140">
        <f t="shared" si="714"/>
        <v>3.9048047616437523E-7</v>
      </c>
      <c r="BB1930" s="140">
        <f t="shared" si="715"/>
        <v>0.99984332147261612</v>
      </c>
      <c r="BC1930" s="119">
        <f t="shared" si="716"/>
        <v>3.9048047616437523E-7</v>
      </c>
      <c r="BD1930" s="119" t="str">
        <f t="shared" si="717"/>
        <v/>
      </c>
      <c r="BE1930" s="119" t="str">
        <f t="shared" si="718"/>
        <v/>
      </c>
      <c r="BF1930" s="119">
        <f t="shared" si="719"/>
        <v>0</v>
      </c>
      <c r="BG1930" s="119">
        <f t="shared" si="720"/>
        <v>3.9048047616437523E-7</v>
      </c>
      <c r="BH1930" s="119" t="str">
        <f t="shared" si="721"/>
        <v/>
      </c>
      <c r="BM1930" s="134">
        <v>1901</v>
      </c>
      <c r="BN1930" s="119">
        <f t="shared" si="722"/>
        <v>17.668477690178285</v>
      </c>
      <c r="BO1930" s="140">
        <f t="shared" si="723"/>
        <v>1.2302975468318143E-4</v>
      </c>
      <c r="BP1930" s="140">
        <f t="shared" si="724"/>
        <v>0.99984332147261612</v>
      </c>
      <c r="BQ1930" s="119">
        <f t="shared" si="725"/>
        <v>1.2302975468318143E-4</v>
      </c>
      <c r="BR1930" s="119" t="str">
        <f t="shared" si="726"/>
        <v/>
      </c>
      <c r="BS1930" s="119" t="str">
        <f t="shared" si="727"/>
        <v/>
      </c>
      <c r="BT1930" s="140">
        <f t="shared" si="728"/>
        <v>0</v>
      </c>
      <c r="BU1930" s="119">
        <f t="shared" si="729"/>
        <v>1.2302975468318143E-4</v>
      </c>
      <c r="BV1930" s="119" t="str">
        <f t="shared" si="730"/>
        <v/>
      </c>
      <c r="BZ1930" s="136">
        <f t="shared" si="712"/>
        <v>12.2111999999997</v>
      </c>
      <c r="CA1930" s="119">
        <f t="shared" si="710"/>
        <v>9.382388359286889E-2</v>
      </c>
      <c r="CB1930" s="119">
        <f t="shared" si="711"/>
        <v>1.9763138708292494E-4</v>
      </c>
      <c r="CC1930" s="119" t="str">
        <f t="shared" si="731"/>
        <v/>
      </c>
      <c r="CD1930" s="121" t="str">
        <f t="shared" si="732"/>
        <v/>
      </c>
    </row>
    <row r="1931" spans="51:82" ht="20.100000000000001" customHeight="1" x14ac:dyDescent="0.25">
      <c r="AY1931" s="134">
        <v>1902</v>
      </c>
      <c r="AZ1931" s="119">
        <f t="shared" si="713"/>
        <v>5573.0342593480154</v>
      </c>
      <c r="BA1931" s="140">
        <f t="shared" si="714"/>
        <v>3.8488861125535343E-7</v>
      </c>
      <c r="BB1931" s="140">
        <f t="shared" si="715"/>
        <v>0.99984571675495104</v>
      </c>
      <c r="BC1931" s="119">
        <f t="shared" si="716"/>
        <v>3.8488861125535343E-7</v>
      </c>
      <c r="BD1931" s="119" t="str">
        <f t="shared" si="717"/>
        <v/>
      </c>
      <c r="BE1931" s="119" t="str">
        <f t="shared" si="718"/>
        <v/>
      </c>
      <c r="BF1931" s="119">
        <f t="shared" si="719"/>
        <v>0</v>
      </c>
      <c r="BG1931" s="119">
        <f t="shared" si="720"/>
        <v>3.8488861125535343E-7</v>
      </c>
      <c r="BH1931" s="119" t="str">
        <f t="shared" si="721"/>
        <v/>
      </c>
      <c r="BM1931" s="134">
        <v>1902</v>
      </c>
      <c r="BN1931" s="119">
        <f t="shared" si="722"/>
        <v>17.688087543330539</v>
      </c>
      <c r="BO1931" s="140">
        <f t="shared" si="723"/>
        <v>1.2126791046823808E-4</v>
      </c>
      <c r="BP1931" s="140">
        <f t="shared" si="724"/>
        <v>0.99984571675495104</v>
      </c>
      <c r="BQ1931" s="119">
        <f t="shared" si="725"/>
        <v>1.2126791046823808E-4</v>
      </c>
      <c r="BR1931" s="119" t="str">
        <f t="shared" si="726"/>
        <v/>
      </c>
      <c r="BS1931" s="119" t="str">
        <f t="shared" si="727"/>
        <v/>
      </c>
      <c r="BT1931" s="140">
        <f t="shared" si="728"/>
        <v>0</v>
      </c>
      <c r="BU1931" s="119">
        <f t="shared" si="729"/>
        <v>1.2126791046823808E-4</v>
      </c>
      <c r="BV1931" s="119" t="str">
        <f t="shared" si="730"/>
        <v/>
      </c>
      <c r="BZ1931" s="136">
        <f t="shared" si="712"/>
        <v>12.217599999999699</v>
      </c>
      <c r="CA1931" s="119">
        <f t="shared" si="710"/>
        <v>9.3626252205785965E-2</v>
      </c>
      <c r="CB1931" s="119">
        <f t="shared" si="711"/>
        <v>1.9725813492062205E-4</v>
      </c>
      <c r="CC1931" s="119" t="str">
        <f t="shared" si="731"/>
        <v/>
      </c>
      <c r="CD1931" s="121" t="str">
        <f t="shared" si="732"/>
        <v/>
      </c>
    </row>
    <row r="1932" spans="51:82" ht="20.100000000000001" customHeight="1" x14ac:dyDescent="0.25">
      <c r="AY1932" s="134">
        <v>1903</v>
      </c>
      <c r="AZ1932" s="119">
        <f t="shared" si="713"/>
        <v>5579.2127895690219</v>
      </c>
      <c r="BA1932" s="140">
        <f t="shared" si="714"/>
        <v>3.7937075451318632E-7</v>
      </c>
      <c r="BB1932" s="140">
        <f t="shared" si="715"/>
        <v>0.99984807771686879</v>
      </c>
      <c r="BC1932" s="119">
        <f t="shared" si="716"/>
        <v>3.7937075451318632E-7</v>
      </c>
      <c r="BD1932" s="119" t="str">
        <f t="shared" si="717"/>
        <v/>
      </c>
      <c r="BE1932" s="119" t="str">
        <f t="shared" si="718"/>
        <v/>
      </c>
      <c r="BF1932" s="119">
        <f t="shared" si="719"/>
        <v>0</v>
      </c>
      <c r="BG1932" s="119">
        <f t="shared" si="720"/>
        <v>3.7937075451318632E-7</v>
      </c>
      <c r="BH1932" s="119" t="str">
        <f t="shared" si="721"/>
        <v/>
      </c>
      <c r="BM1932" s="134">
        <v>1903</v>
      </c>
      <c r="BN1932" s="119">
        <f t="shared" si="722"/>
        <v>17.707697396482786</v>
      </c>
      <c r="BO1932" s="140">
        <f t="shared" si="723"/>
        <v>1.195293842094248E-4</v>
      </c>
      <c r="BP1932" s="140">
        <f t="shared" si="724"/>
        <v>0.99984807771686879</v>
      </c>
      <c r="BQ1932" s="119">
        <f t="shared" si="725"/>
        <v>1.195293842094248E-4</v>
      </c>
      <c r="BR1932" s="119" t="str">
        <f t="shared" si="726"/>
        <v/>
      </c>
      <c r="BS1932" s="119" t="str">
        <f t="shared" si="727"/>
        <v/>
      </c>
      <c r="BT1932" s="140">
        <f t="shared" si="728"/>
        <v>0</v>
      </c>
      <c r="BU1932" s="119">
        <f t="shared" si="729"/>
        <v>1.195293842094248E-4</v>
      </c>
      <c r="BV1932" s="119" t="str">
        <f t="shared" si="730"/>
        <v/>
      </c>
      <c r="BZ1932" s="136">
        <f t="shared" si="712"/>
        <v>12.223999999999698</v>
      </c>
      <c r="CA1932" s="119">
        <f t="shared" si="710"/>
        <v>9.3428994070865343E-2</v>
      </c>
      <c r="CB1932" s="119">
        <f t="shared" si="711"/>
        <v>1.9688545269865021E-4</v>
      </c>
      <c r="CC1932" s="119" t="str">
        <f t="shared" si="731"/>
        <v/>
      </c>
      <c r="CD1932" s="121" t="str">
        <f t="shared" si="732"/>
        <v/>
      </c>
    </row>
    <row r="1933" spans="51:82" ht="20.100000000000001" customHeight="1" x14ac:dyDescent="0.25">
      <c r="AY1933" s="134">
        <v>1904</v>
      </c>
      <c r="AZ1933" s="119">
        <f t="shared" si="713"/>
        <v>5585.3913197900283</v>
      </c>
      <c r="BA1933" s="140">
        <f t="shared" si="714"/>
        <v>3.7392602024312088E-7</v>
      </c>
      <c r="BB1933" s="140">
        <f t="shared" si="715"/>
        <v>0.99985040481289034</v>
      </c>
      <c r="BC1933" s="119">
        <f t="shared" si="716"/>
        <v>3.7392602024312088E-7</v>
      </c>
      <c r="BD1933" s="119" t="str">
        <f t="shared" si="717"/>
        <v/>
      </c>
      <c r="BE1933" s="119" t="str">
        <f t="shared" si="718"/>
        <v/>
      </c>
      <c r="BF1933" s="119">
        <f t="shared" si="719"/>
        <v>0</v>
      </c>
      <c r="BG1933" s="119">
        <f t="shared" si="720"/>
        <v>3.7392602024312088E-7</v>
      </c>
      <c r="BH1933" s="119" t="str">
        <f t="shared" si="721"/>
        <v/>
      </c>
      <c r="BM1933" s="134">
        <v>1904</v>
      </c>
      <c r="BN1933" s="119">
        <f t="shared" si="722"/>
        <v>17.727307249635039</v>
      </c>
      <c r="BO1933" s="140">
        <f t="shared" si="723"/>
        <v>1.1781389684846533E-4</v>
      </c>
      <c r="BP1933" s="140">
        <f t="shared" si="724"/>
        <v>0.99985040481289034</v>
      </c>
      <c r="BQ1933" s="119">
        <f t="shared" si="725"/>
        <v>1.1781389684846533E-4</v>
      </c>
      <c r="BR1933" s="119" t="str">
        <f t="shared" si="726"/>
        <v/>
      </c>
      <c r="BS1933" s="119" t="str">
        <f t="shared" si="727"/>
        <v/>
      </c>
      <c r="BT1933" s="140">
        <f t="shared" si="728"/>
        <v>0</v>
      </c>
      <c r="BU1933" s="119">
        <f t="shared" si="729"/>
        <v>1.1781389684846533E-4</v>
      </c>
      <c r="BV1933" s="119" t="str">
        <f t="shared" si="730"/>
        <v/>
      </c>
      <c r="BZ1933" s="136">
        <f t="shared" si="712"/>
        <v>12.230399999999698</v>
      </c>
      <c r="CA1933" s="119">
        <f t="shared" si="710"/>
        <v>9.3232108618166692E-2</v>
      </c>
      <c r="CB1933" s="119">
        <f t="shared" si="711"/>
        <v>1.9651333999186338E-4</v>
      </c>
      <c r="CC1933" s="119" t="str">
        <f t="shared" si="731"/>
        <v/>
      </c>
      <c r="CD1933" s="121" t="str">
        <f t="shared" si="732"/>
        <v/>
      </c>
    </row>
    <row r="1934" spans="51:82" ht="20.100000000000001" customHeight="1" x14ac:dyDescent="0.25">
      <c r="AY1934" s="134">
        <v>1905</v>
      </c>
      <c r="AZ1934" s="119">
        <f t="shared" si="713"/>
        <v>5591.5698500110348</v>
      </c>
      <c r="BA1934" s="140">
        <f t="shared" si="714"/>
        <v>3.6855353197026189E-7</v>
      </c>
      <c r="BB1934" s="140">
        <f t="shared" si="715"/>
        <v>0.99985269849209257</v>
      </c>
      <c r="BC1934" s="119">
        <f t="shared" si="716"/>
        <v>3.6855353197026189E-7</v>
      </c>
      <c r="BD1934" s="119" t="str">
        <f t="shared" si="717"/>
        <v/>
      </c>
      <c r="BE1934" s="119" t="str">
        <f t="shared" si="718"/>
        <v/>
      </c>
      <c r="BF1934" s="119">
        <f t="shared" si="719"/>
        <v>0</v>
      </c>
      <c r="BG1934" s="119">
        <f t="shared" si="720"/>
        <v>3.6855353197026189E-7</v>
      </c>
      <c r="BH1934" s="119" t="str">
        <f t="shared" si="721"/>
        <v/>
      </c>
      <c r="BM1934" s="134">
        <v>1905</v>
      </c>
      <c r="BN1934" s="119">
        <f t="shared" si="722"/>
        <v>17.746917102787293</v>
      </c>
      <c r="BO1934" s="140">
        <f t="shared" si="723"/>
        <v>1.1612117223201115E-4</v>
      </c>
      <c r="BP1934" s="140">
        <f t="shared" si="724"/>
        <v>0.99985269849209257</v>
      </c>
      <c r="BQ1934" s="119">
        <f t="shared" si="725"/>
        <v>1.1612117223201115E-4</v>
      </c>
      <c r="BR1934" s="119" t="str">
        <f t="shared" si="726"/>
        <v/>
      </c>
      <c r="BS1934" s="119" t="str">
        <f t="shared" si="727"/>
        <v/>
      </c>
      <c r="BT1934" s="140">
        <f t="shared" si="728"/>
        <v>0</v>
      </c>
      <c r="BU1934" s="119">
        <f t="shared" si="729"/>
        <v>1.1612117223201115E-4</v>
      </c>
      <c r="BV1934" s="119" t="str">
        <f t="shared" si="730"/>
        <v/>
      </c>
      <c r="BZ1934" s="136">
        <f t="shared" si="712"/>
        <v>12.236799999999697</v>
      </c>
      <c r="CA1934" s="119">
        <f t="shared" si="710"/>
        <v>9.3035595278174829E-2</v>
      </c>
      <c r="CB1934" s="119">
        <f t="shared" si="711"/>
        <v>1.9614179637379714E-4</v>
      </c>
      <c r="CC1934" s="119" t="str">
        <f t="shared" si="731"/>
        <v/>
      </c>
      <c r="CD1934" s="121" t="str">
        <f t="shared" si="732"/>
        <v/>
      </c>
    </row>
    <row r="1935" spans="51:82" ht="20.100000000000001" customHeight="1" x14ac:dyDescent="0.25">
      <c r="AY1935" s="134">
        <v>1906</v>
      </c>
      <c r="AZ1935" s="119">
        <f t="shared" si="713"/>
        <v>5597.7483802320412</v>
      </c>
      <c r="BA1935" s="140">
        <f t="shared" si="714"/>
        <v>3.632524223629375E-7</v>
      </c>
      <c r="BB1935" s="140">
        <f t="shared" si="715"/>
        <v>0.99985495919816547</v>
      </c>
      <c r="BC1935" s="119">
        <f t="shared" si="716"/>
        <v>3.632524223629375E-7</v>
      </c>
      <c r="BD1935" s="119" t="str">
        <f t="shared" si="717"/>
        <v/>
      </c>
      <c r="BE1935" s="119" t="str">
        <f t="shared" si="718"/>
        <v/>
      </c>
      <c r="BF1935" s="119">
        <f t="shared" si="719"/>
        <v>0</v>
      </c>
      <c r="BG1935" s="119">
        <f t="shared" si="720"/>
        <v>3.632524223629375E-7</v>
      </c>
      <c r="BH1935" s="119" t="str">
        <f t="shared" si="721"/>
        <v/>
      </c>
      <c r="BM1935" s="134">
        <v>1906</v>
      </c>
      <c r="BN1935" s="119">
        <f t="shared" si="722"/>
        <v>17.76652695593954</v>
      </c>
      <c r="BO1935" s="140">
        <f t="shared" si="723"/>
        <v>1.1445093708749368E-4</v>
      </c>
      <c r="BP1935" s="140">
        <f t="shared" si="724"/>
        <v>0.99985495919816547</v>
      </c>
      <c r="BQ1935" s="119">
        <f t="shared" si="725"/>
        <v>1.1445093708749368E-4</v>
      </c>
      <c r="BR1935" s="119" t="str">
        <f t="shared" si="726"/>
        <v/>
      </c>
      <c r="BS1935" s="119" t="str">
        <f t="shared" si="727"/>
        <v/>
      </c>
      <c r="BT1935" s="140">
        <f t="shared" si="728"/>
        <v>0</v>
      </c>
      <c r="BU1935" s="119">
        <f t="shared" si="729"/>
        <v>1.1445093708749368E-4</v>
      </c>
      <c r="BV1935" s="119" t="str">
        <f t="shared" si="730"/>
        <v/>
      </c>
      <c r="BZ1935" s="136">
        <f t="shared" si="712"/>
        <v>12.243199999999696</v>
      </c>
      <c r="CA1935" s="119">
        <f t="shared" si="710"/>
        <v>9.2839453481801032E-2</v>
      </c>
      <c r="CB1935" s="119">
        <f t="shared" si="711"/>
        <v>1.9577082141629398E-4</v>
      </c>
      <c r="CC1935" s="119" t="str">
        <f t="shared" si="731"/>
        <v/>
      </c>
      <c r="CD1935" s="121" t="str">
        <f t="shared" si="732"/>
        <v/>
      </c>
    </row>
    <row r="1936" spans="51:82" ht="20.100000000000001" customHeight="1" x14ac:dyDescent="0.25">
      <c r="AY1936" s="134">
        <v>1907</v>
      </c>
      <c r="AZ1936" s="119">
        <f t="shared" si="713"/>
        <v>5603.9269104530476</v>
      </c>
      <c r="BA1936" s="140">
        <f t="shared" si="714"/>
        <v>3.5802183315644064E-7</v>
      </c>
      <c r="BB1936" s="140">
        <f t="shared" si="715"/>
        <v>0.99985718736946827</v>
      </c>
      <c r="BC1936" s="119">
        <f t="shared" si="716"/>
        <v>3.5802183315644064E-7</v>
      </c>
      <c r="BD1936" s="119" t="str">
        <f t="shared" si="717"/>
        <v/>
      </c>
      <c r="BE1936" s="119" t="str">
        <f t="shared" si="718"/>
        <v/>
      </c>
      <c r="BF1936" s="119">
        <f t="shared" si="719"/>
        <v>0</v>
      </c>
      <c r="BG1936" s="119">
        <f t="shared" si="720"/>
        <v>3.5802183315644064E-7</v>
      </c>
      <c r="BH1936" s="119" t="str">
        <f t="shared" si="721"/>
        <v/>
      </c>
      <c r="BM1936" s="134">
        <v>1907</v>
      </c>
      <c r="BN1936" s="119">
        <f t="shared" si="722"/>
        <v>17.786136809091794</v>
      </c>
      <c r="BO1936" s="140">
        <f t="shared" si="723"/>
        <v>1.128029209990964E-4</v>
      </c>
      <c r="BP1936" s="140">
        <f t="shared" si="724"/>
        <v>0.99985718736946827</v>
      </c>
      <c r="BQ1936" s="119">
        <f t="shared" si="725"/>
        <v>1.128029209990964E-4</v>
      </c>
      <c r="BR1936" s="119" t="str">
        <f t="shared" si="726"/>
        <v/>
      </c>
      <c r="BS1936" s="119" t="str">
        <f t="shared" si="727"/>
        <v/>
      </c>
      <c r="BT1936" s="140">
        <f t="shared" si="728"/>
        <v>0</v>
      </c>
      <c r="BU1936" s="119">
        <f t="shared" si="729"/>
        <v>1.128029209990964E-4</v>
      </c>
      <c r="BV1936" s="119" t="str">
        <f t="shared" si="730"/>
        <v/>
      </c>
      <c r="BZ1936" s="136">
        <f t="shared" si="712"/>
        <v>12.249599999999695</v>
      </c>
      <c r="CA1936" s="119">
        <f t="shared" si="710"/>
        <v>9.2643682660384738E-2</v>
      </c>
      <c r="CB1936" s="119">
        <f t="shared" si="711"/>
        <v>1.9540041469014169E-4</v>
      </c>
      <c r="CC1936" s="119" t="str">
        <f t="shared" si="731"/>
        <v/>
      </c>
      <c r="CD1936" s="121" t="str">
        <f t="shared" si="732"/>
        <v/>
      </c>
    </row>
    <row r="1937" spans="51:82" ht="20.100000000000001" customHeight="1" x14ac:dyDescent="0.25">
      <c r="AY1937" s="134">
        <v>1908</v>
      </c>
      <c r="AZ1937" s="119">
        <f t="shared" si="713"/>
        <v>5610.1054406740541</v>
      </c>
      <c r="BA1937" s="140">
        <f t="shared" si="714"/>
        <v>3.5286091507714806E-7</v>
      </c>
      <c r="BB1937" s="140">
        <f t="shared" si="715"/>
        <v>0.99985938343908509</v>
      </c>
      <c r="BC1937" s="119">
        <f t="shared" si="716"/>
        <v>3.5286091507714806E-7</v>
      </c>
      <c r="BD1937" s="119" t="str">
        <f t="shared" si="717"/>
        <v/>
      </c>
      <c r="BE1937" s="119" t="str">
        <f t="shared" si="718"/>
        <v/>
      </c>
      <c r="BF1937" s="119">
        <f t="shared" si="719"/>
        <v>0</v>
      </c>
      <c r="BG1937" s="119">
        <f t="shared" si="720"/>
        <v>3.5286091507714806E-7</v>
      </c>
      <c r="BH1937" s="119" t="str">
        <f t="shared" si="721"/>
        <v/>
      </c>
      <c r="BM1937" s="134">
        <v>1908</v>
      </c>
      <c r="BN1937" s="119">
        <f t="shared" si="722"/>
        <v>17.805746662244047</v>
      </c>
      <c r="BO1937" s="140">
        <f t="shared" si="723"/>
        <v>1.1117685638385017E-4</v>
      </c>
      <c r="BP1937" s="140">
        <f t="shared" si="724"/>
        <v>0.99985938343908509</v>
      </c>
      <c r="BQ1937" s="119">
        <f t="shared" si="725"/>
        <v>1.1117685638385017E-4</v>
      </c>
      <c r="BR1937" s="119" t="str">
        <f t="shared" si="726"/>
        <v/>
      </c>
      <c r="BS1937" s="119" t="str">
        <f t="shared" si="727"/>
        <v/>
      </c>
      <c r="BT1937" s="140">
        <f t="shared" si="728"/>
        <v>0</v>
      </c>
      <c r="BU1937" s="119">
        <f t="shared" si="729"/>
        <v>1.1117685638385017E-4</v>
      </c>
      <c r="BV1937" s="119" t="str">
        <f t="shared" si="730"/>
        <v/>
      </c>
      <c r="BZ1937" s="136">
        <f t="shared" si="712"/>
        <v>12.255999999999695</v>
      </c>
      <c r="CA1937" s="119">
        <f t="shared" si="710"/>
        <v>9.2448282245694596E-2</v>
      </c>
      <c r="CB1937" s="119">
        <f t="shared" si="711"/>
        <v>1.9503057576461535E-4</v>
      </c>
      <c r="CC1937" s="119" t="str">
        <f t="shared" si="731"/>
        <v/>
      </c>
      <c r="CD1937" s="121" t="str">
        <f t="shared" si="732"/>
        <v/>
      </c>
    </row>
    <row r="1938" spans="51:82" ht="20.100000000000001" customHeight="1" x14ac:dyDescent="0.25">
      <c r="AY1938" s="134">
        <v>1909</v>
      </c>
      <c r="AZ1938" s="119">
        <f t="shared" si="713"/>
        <v>5616.2839708950623</v>
      </c>
      <c r="BA1938" s="140">
        <f t="shared" si="714"/>
        <v>3.4776882776701441E-7</v>
      </c>
      <c r="BB1938" s="140">
        <f t="shared" si="715"/>
        <v>0.99986154783488057</v>
      </c>
      <c r="BC1938" s="119">
        <f t="shared" si="716"/>
        <v>3.4776882776701441E-7</v>
      </c>
      <c r="BD1938" s="119" t="str">
        <f t="shared" si="717"/>
        <v/>
      </c>
      <c r="BE1938" s="119" t="str">
        <f t="shared" si="718"/>
        <v/>
      </c>
      <c r="BF1938" s="119">
        <f t="shared" si="719"/>
        <v>0</v>
      </c>
      <c r="BG1938" s="119">
        <f t="shared" si="720"/>
        <v>3.4776882776701441E-7</v>
      </c>
      <c r="BH1938" s="119" t="str">
        <f t="shared" si="721"/>
        <v/>
      </c>
      <c r="BM1938" s="134">
        <v>1909</v>
      </c>
      <c r="BN1938" s="119">
        <f t="shared" si="722"/>
        <v>17.825356515396294</v>
      </c>
      <c r="BO1938" s="140">
        <f t="shared" si="723"/>
        <v>1.0957247846784113E-4</v>
      </c>
      <c r="BP1938" s="140">
        <f t="shared" si="724"/>
        <v>0.99986154783488057</v>
      </c>
      <c r="BQ1938" s="119">
        <f t="shared" si="725"/>
        <v>1.0957247846784113E-4</v>
      </c>
      <c r="BR1938" s="119" t="str">
        <f t="shared" si="726"/>
        <v/>
      </c>
      <c r="BS1938" s="119" t="str">
        <f t="shared" si="727"/>
        <v/>
      </c>
      <c r="BT1938" s="140">
        <f t="shared" si="728"/>
        <v>0</v>
      </c>
      <c r="BU1938" s="119">
        <f t="shared" si="729"/>
        <v>1.0957247846784113E-4</v>
      </c>
      <c r="BV1938" s="119" t="str">
        <f t="shared" si="730"/>
        <v/>
      </c>
      <c r="BZ1938" s="136">
        <f t="shared" si="712"/>
        <v>12.262399999999694</v>
      </c>
      <c r="CA1938" s="119">
        <f t="shared" si="710"/>
        <v>9.2253251669929981E-2</v>
      </c>
      <c r="CB1938" s="119">
        <f t="shared" si="711"/>
        <v>1.9466130420767169E-4</v>
      </c>
      <c r="CC1938" s="119" t="str">
        <f t="shared" si="731"/>
        <v/>
      </c>
      <c r="CD1938" s="121" t="str">
        <f t="shared" si="732"/>
        <v/>
      </c>
    </row>
    <row r="1939" spans="51:82" ht="20.100000000000001" customHeight="1" x14ac:dyDescent="0.25">
      <c r="AY1939" s="134">
        <v>1910</v>
      </c>
      <c r="AZ1939" s="119">
        <f t="shared" si="713"/>
        <v>5622.4625011160688</v>
      </c>
      <c r="BA1939" s="140">
        <f t="shared" si="714"/>
        <v>3.4274473970845205E-7</v>
      </c>
      <c r="BB1939" s="140">
        <f t="shared" si="715"/>
        <v>0.99986368097955425</v>
      </c>
      <c r="BC1939" s="119">
        <f t="shared" si="716"/>
        <v>3.4274473970845205E-7</v>
      </c>
      <c r="BD1939" s="119" t="str">
        <f t="shared" si="717"/>
        <v/>
      </c>
      <c r="BE1939" s="119" t="str">
        <f t="shared" si="718"/>
        <v/>
      </c>
      <c r="BF1939" s="119">
        <f t="shared" si="719"/>
        <v>0</v>
      </c>
      <c r="BG1939" s="119">
        <f t="shared" si="720"/>
        <v>3.4274473970845205E-7</v>
      </c>
      <c r="BH1939" s="119" t="str">
        <f t="shared" si="721"/>
        <v/>
      </c>
      <c r="BM1939" s="134">
        <v>1910</v>
      </c>
      <c r="BN1939" s="119">
        <f t="shared" si="722"/>
        <v>17.844966368548548</v>
      </c>
      <c r="BO1939" s="140">
        <f t="shared" si="723"/>
        <v>1.0798952526254051E-4</v>
      </c>
      <c r="BP1939" s="140">
        <f t="shared" si="724"/>
        <v>0.99986368097955425</v>
      </c>
      <c r="BQ1939" s="119">
        <f t="shared" si="725"/>
        <v>1.0798952526254051E-4</v>
      </c>
      <c r="BR1939" s="119" t="str">
        <f t="shared" si="726"/>
        <v/>
      </c>
      <c r="BS1939" s="119" t="str">
        <f t="shared" si="727"/>
        <v/>
      </c>
      <c r="BT1939" s="140">
        <f t="shared" si="728"/>
        <v>0</v>
      </c>
      <c r="BU1939" s="119">
        <f t="shared" si="729"/>
        <v>1.0798952526254051E-4</v>
      </c>
      <c r="BV1939" s="119" t="str">
        <f t="shared" si="730"/>
        <v/>
      </c>
      <c r="BZ1939" s="136">
        <f t="shared" si="712"/>
        <v>12.268799999999693</v>
      </c>
      <c r="CA1939" s="119">
        <f t="shared" si="710"/>
        <v>9.2058590365722309E-2</v>
      </c>
      <c r="CB1939" s="119">
        <f t="shared" si="711"/>
        <v>1.9429259958562983E-4</v>
      </c>
      <c r="CC1939" s="119" t="str">
        <f t="shared" si="731"/>
        <v/>
      </c>
      <c r="CD1939" s="121" t="str">
        <f t="shared" si="732"/>
        <v/>
      </c>
    </row>
    <row r="1940" spans="51:82" ht="20.100000000000001" customHeight="1" x14ac:dyDescent="0.25">
      <c r="AY1940" s="134">
        <v>1911</v>
      </c>
      <c r="AZ1940" s="119">
        <f t="shared" si="713"/>
        <v>5628.6410313370752</v>
      </c>
      <c r="BA1940" s="140">
        <f t="shared" si="714"/>
        <v>3.3778782814958185E-7</v>
      </c>
      <c r="BB1940" s="140">
        <f t="shared" si="715"/>
        <v>0.99986578329069531</v>
      </c>
      <c r="BC1940" s="119">
        <f t="shared" si="716"/>
        <v>3.3778782814958185E-7</v>
      </c>
      <c r="BD1940" s="119" t="str">
        <f t="shared" si="717"/>
        <v/>
      </c>
      <c r="BE1940" s="119" t="str">
        <f t="shared" si="718"/>
        <v/>
      </c>
      <c r="BF1940" s="119">
        <f t="shared" si="719"/>
        <v>0</v>
      </c>
      <c r="BG1940" s="119">
        <f t="shared" si="720"/>
        <v>3.3778782814958185E-7</v>
      </c>
      <c r="BH1940" s="119" t="str">
        <f t="shared" si="721"/>
        <v/>
      </c>
      <c r="BM1940" s="134">
        <v>1911</v>
      </c>
      <c r="BN1940" s="119">
        <f t="shared" si="722"/>
        <v>17.864576221700801</v>
      </c>
      <c r="BO1940" s="140">
        <f t="shared" si="723"/>
        <v>1.0642773754125774E-4</v>
      </c>
      <c r="BP1940" s="140">
        <f t="shared" si="724"/>
        <v>0.99986578329069531</v>
      </c>
      <c r="BQ1940" s="119">
        <f t="shared" si="725"/>
        <v>1.0642773754125774E-4</v>
      </c>
      <c r="BR1940" s="119" t="str">
        <f t="shared" si="726"/>
        <v/>
      </c>
      <c r="BS1940" s="119" t="str">
        <f t="shared" si="727"/>
        <v/>
      </c>
      <c r="BT1940" s="140">
        <f t="shared" si="728"/>
        <v>0</v>
      </c>
      <c r="BU1940" s="119">
        <f t="shared" si="729"/>
        <v>1.0642773754125774E-4</v>
      </c>
      <c r="BV1940" s="119" t="str">
        <f t="shared" si="730"/>
        <v/>
      </c>
      <c r="BZ1940" s="136">
        <f t="shared" si="712"/>
        <v>12.275199999999693</v>
      </c>
      <c r="CA1940" s="119">
        <f t="shared" si="710"/>
        <v>9.1864297766136679E-2</v>
      </c>
      <c r="CB1940" s="119">
        <f t="shared" si="711"/>
        <v>1.9392446146429543E-4</v>
      </c>
      <c r="CC1940" s="119" t="str">
        <f t="shared" si="731"/>
        <v/>
      </c>
      <c r="CD1940" s="121" t="str">
        <f t="shared" si="732"/>
        <v/>
      </c>
    </row>
    <row r="1941" spans="51:82" ht="20.100000000000001" customHeight="1" x14ac:dyDescent="0.25">
      <c r="AY1941" s="134">
        <v>1912</v>
      </c>
      <c r="AZ1941" s="119">
        <f t="shared" si="713"/>
        <v>5634.8195615580817</v>
      </c>
      <c r="BA1941" s="140">
        <f t="shared" si="714"/>
        <v>3.3289727902987512E-7</v>
      </c>
      <c r="BB1941" s="140">
        <f t="shared" si="715"/>
        <v>0.99986785518083676</v>
      </c>
      <c r="BC1941" s="119">
        <f t="shared" si="716"/>
        <v>3.3289727902987512E-7</v>
      </c>
      <c r="BD1941" s="119" t="str">
        <f t="shared" si="717"/>
        <v/>
      </c>
      <c r="BE1941" s="119" t="str">
        <f t="shared" si="718"/>
        <v/>
      </c>
      <c r="BF1941" s="119">
        <f t="shared" si="719"/>
        <v>0</v>
      </c>
      <c r="BG1941" s="119">
        <f t="shared" si="720"/>
        <v>3.3289727902987512E-7</v>
      </c>
      <c r="BH1941" s="119" t="str">
        <f t="shared" si="721"/>
        <v/>
      </c>
      <c r="BM1941" s="134">
        <v>1912</v>
      </c>
      <c r="BN1941" s="119">
        <f t="shared" si="722"/>
        <v>17.884186074853048</v>
      </c>
      <c r="BO1941" s="140">
        <f t="shared" si="723"/>
        <v>1.0488685881571003E-4</v>
      </c>
      <c r="BP1941" s="140">
        <f t="shared" si="724"/>
        <v>0.99986785518083676</v>
      </c>
      <c r="BQ1941" s="119">
        <f t="shared" si="725"/>
        <v>1.0488685881571003E-4</v>
      </c>
      <c r="BR1941" s="119" t="str">
        <f t="shared" si="726"/>
        <v/>
      </c>
      <c r="BS1941" s="119" t="str">
        <f t="shared" si="727"/>
        <v/>
      </c>
      <c r="BT1941" s="140">
        <f t="shared" si="728"/>
        <v>0</v>
      </c>
      <c r="BU1941" s="119">
        <f t="shared" si="729"/>
        <v>1.0488685881571003E-4</v>
      </c>
      <c r="BV1941" s="119" t="str">
        <f t="shared" si="730"/>
        <v/>
      </c>
      <c r="BZ1941" s="136">
        <f t="shared" si="712"/>
        <v>12.281599999999692</v>
      </c>
      <c r="CA1941" s="119">
        <f t="shared" si="710"/>
        <v>9.1670373304672384E-2</v>
      </c>
      <c r="CB1941" s="119">
        <f t="shared" si="711"/>
        <v>1.9355688940704552E-4</v>
      </c>
      <c r="CC1941" s="119" t="str">
        <f t="shared" si="731"/>
        <v/>
      </c>
      <c r="CD1941" s="121" t="str">
        <f t="shared" si="732"/>
        <v/>
      </c>
    </row>
    <row r="1942" spans="51:82" ht="20.100000000000001" customHeight="1" x14ac:dyDescent="0.25">
      <c r="AY1942" s="134">
        <v>1913</v>
      </c>
      <c r="AZ1942" s="119">
        <f t="shared" si="713"/>
        <v>5640.9980917790881</v>
      </c>
      <c r="BA1942" s="140">
        <f t="shared" si="714"/>
        <v>3.2807228690618118E-7</v>
      </c>
      <c r="BB1942" s="140">
        <f t="shared" si="715"/>
        <v>0.99986989705750806</v>
      </c>
      <c r="BC1942" s="119">
        <f t="shared" si="716"/>
        <v>3.2807228690618118E-7</v>
      </c>
      <c r="BD1942" s="119" t="str">
        <f t="shared" si="717"/>
        <v/>
      </c>
      <c r="BE1942" s="119" t="str">
        <f t="shared" si="718"/>
        <v/>
      </c>
      <c r="BF1942" s="119">
        <f t="shared" si="719"/>
        <v>0</v>
      </c>
      <c r="BG1942" s="119">
        <f t="shared" si="720"/>
        <v>3.2807228690618118E-7</v>
      </c>
      <c r="BH1942" s="119" t="str">
        <f t="shared" si="721"/>
        <v/>
      </c>
      <c r="BM1942" s="134">
        <v>1913</v>
      </c>
      <c r="BN1942" s="119">
        <f t="shared" si="722"/>
        <v>17.903795928005302</v>
      </c>
      <c r="BO1942" s="140">
        <f t="shared" si="723"/>
        <v>1.0336663531271328E-4</v>
      </c>
      <c r="BP1942" s="140">
        <f t="shared" si="724"/>
        <v>0.99986989705750806</v>
      </c>
      <c r="BQ1942" s="119">
        <f t="shared" si="725"/>
        <v>1.0336663531271328E-4</v>
      </c>
      <c r="BR1942" s="119" t="str">
        <f t="shared" si="726"/>
        <v/>
      </c>
      <c r="BS1942" s="119" t="str">
        <f t="shared" si="727"/>
        <v/>
      </c>
      <c r="BT1942" s="140">
        <f t="shared" si="728"/>
        <v>0</v>
      </c>
      <c r="BU1942" s="119">
        <f t="shared" si="729"/>
        <v>1.0336663531271328E-4</v>
      </c>
      <c r="BV1942" s="119" t="str">
        <f t="shared" si="730"/>
        <v/>
      </c>
      <c r="BZ1942" s="136">
        <f t="shared" si="712"/>
        <v>12.287999999999691</v>
      </c>
      <c r="CA1942" s="119">
        <f t="shared" si="710"/>
        <v>9.1476816415265338E-2</v>
      </c>
      <c r="CB1942" s="119">
        <f t="shared" si="711"/>
        <v>1.9318988297674367E-4</v>
      </c>
      <c r="CC1942" s="119" t="str">
        <f t="shared" si="731"/>
        <v/>
      </c>
      <c r="CD1942" s="121" t="str">
        <f t="shared" si="732"/>
        <v/>
      </c>
    </row>
    <row r="1943" spans="51:82" ht="20.100000000000001" customHeight="1" x14ac:dyDescent="0.25">
      <c r="AY1943" s="134">
        <v>1914</v>
      </c>
      <c r="AZ1943" s="119">
        <f t="shared" si="713"/>
        <v>5647.1766220000945</v>
      </c>
      <c r="BA1943" s="140">
        <f t="shared" si="714"/>
        <v>3.2331205487913411E-7</v>
      </c>
      <c r="BB1943" s="140">
        <f t="shared" si="715"/>
        <v>0.99987190932328884</v>
      </c>
      <c r="BC1943" s="119">
        <f t="shared" si="716"/>
        <v>3.2331205487913411E-7</v>
      </c>
      <c r="BD1943" s="119" t="str">
        <f t="shared" si="717"/>
        <v/>
      </c>
      <c r="BE1943" s="119" t="str">
        <f t="shared" si="718"/>
        <v/>
      </c>
      <c r="BF1943" s="119">
        <f t="shared" si="719"/>
        <v>0</v>
      </c>
      <c r="BG1943" s="119">
        <f t="shared" si="720"/>
        <v>3.2331205487913411E-7</v>
      </c>
      <c r="BH1943" s="119" t="str">
        <f t="shared" si="721"/>
        <v/>
      </c>
      <c r="BM1943" s="134">
        <v>1914</v>
      </c>
      <c r="BN1943" s="119">
        <f t="shared" si="722"/>
        <v>17.923405781157548</v>
      </c>
      <c r="BO1943" s="140">
        <f t="shared" si="723"/>
        <v>1.0186681595099956E-4</v>
      </c>
      <c r="BP1943" s="140">
        <f t="shared" si="724"/>
        <v>0.99987190932328884</v>
      </c>
      <c r="BQ1943" s="119">
        <f t="shared" si="725"/>
        <v>1.0186681595099956E-4</v>
      </c>
      <c r="BR1943" s="119" t="str">
        <f t="shared" si="726"/>
        <v/>
      </c>
      <c r="BS1943" s="119" t="str">
        <f t="shared" si="727"/>
        <v/>
      </c>
      <c r="BT1943" s="140">
        <f t="shared" si="728"/>
        <v>0</v>
      </c>
      <c r="BU1943" s="119">
        <f t="shared" si="729"/>
        <v>1.0186681595099956E-4</v>
      </c>
      <c r="BV1943" s="119" t="str">
        <f t="shared" si="730"/>
        <v/>
      </c>
      <c r="BZ1943" s="136">
        <f t="shared" si="712"/>
        <v>12.29439999999969</v>
      </c>
      <c r="CA1943" s="119">
        <f t="shared" ref="CA1943:CA2006" si="733">_xlfn.CHISQ.DIST.RT(BZ1943,7)</f>
        <v>9.1283626532288595E-2</v>
      </c>
      <c r="CB1943" s="119">
        <f t="shared" ref="CB1943:CB2006" si="734">CA1943-CA1944</f>
        <v>1.9282344173479626E-4</v>
      </c>
      <c r="CC1943" s="119" t="str">
        <f t="shared" si="731"/>
        <v/>
      </c>
      <c r="CD1943" s="121" t="str">
        <f t="shared" si="732"/>
        <v/>
      </c>
    </row>
    <row r="1944" spans="51:82" ht="20.100000000000001" customHeight="1" x14ac:dyDescent="0.25">
      <c r="AY1944" s="134">
        <v>1915</v>
      </c>
      <c r="AZ1944" s="119">
        <f t="shared" si="713"/>
        <v>5653.355152221101</v>
      </c>
      <c r="BA1944" s="140">
        <f t="shared" si="714"/>
        <v>3.1861579451995225E-7</v>
      </c>
      <c r="BB1944" s="140">
        <f t="shared" si="715"/>
        <v>0.99987389237586155</v>
      </c>
      <c r="BC1944" s="119">
        <f t="shared" si="716"/>
        <v>3.1861579451995225E-7</v>
      </c>
      <c r="BD1944" s="119" t="str">
        <f t="shared" si="717"/>
        <v/>
      </c>
      <c r="BE1944" s="119" t="str">
        <f t="shared" si="718"/>
        <v/>
      </c>
      <c r="BF1944" s="119">
        <f t="shared" si="719"/>
        <v>0</v>
      </c>
      <c r="BG1944" s="119">
        <f t="shared" si="720"/>
        <v>3.1861579451995225E-7</v>
      </c>
      <c r="BH1944" s="119" t="str">
        <f t="shared" si="721"/>
        <v/>
      </c>
      <c r="BM1944" s="134">
        <v>1915</v>
      </c>
      <c r="BN1944" s="119">
        <f t="shared" si="722"/>
        <v>17.943015634309802</v>
      </c>
      <c r="BO1944" s="140">
        <f t="shared" si="723"/>
        <v>1.0038715231814911E-4</v>
      </c>
      <c r="BP1944" s="140">
        <f t="shared" si="724"/>
        <v>0.99987389237586155</v>
      </c>
      <c r="BQ1944" s="119">
        <f t="shared" si="725"/>
        <v>1.0038715231814911E-4</v>
      </c>
      <c r="BR1944" s="119" t="str">
        <f t="shared" si="726"/>
        <v/>
      </c>
      <c r="BS1944" s="119" t="str">
        <f t="shared" si="727"/>
        <v/>
      </c>
      <c r="BT1944" s="140">
        <f t="shared" si="728"/>
        <v>0</v>
      </c>
      <c r="BU1944" s="119">
        <f t="shared" si="729"/>
        <v>1.0038715231814911E-4</v>
      </c>
      <c r="BV1944" s="119" t="str">
        <f t="shared" si="730"/>
        <v/>
      </c>
      <c r="BZ1944" s="136">
        <f t="shared" si="712"/>
        <v>12.30079999999969</v>
      </c>
      <c r="CA1944" s="119">
        <f t="shared" si="733"/>
        <v>9.1090803090553799E-2</v>
      </c>
      <c r="CB1944" s="119">
        <f t="shared" si="734"/>
        <v>1.9245756524091662E-4</v>
      </c>
      <c r="CC1944" s="119" t="str">
        <f t="shared" si="731"/>
        <v/>
      </c>
      <c r="CD1944" s="121" t="str">
        <f t="shared" si="732"/>
        <v/>
      </c>
    </row>
    <row r="1945" spans="51:82" ht="20.100000000000001" customHeight="1" x14ac:dyDescent="0.25">
      <c r="AY1945" s="134">
        <v>1916</v>
      </c>
      <c r="AZ1945" s="119">
        <f t="shared" si="713"/>
        <v>5659.5336824421074</v>
      </c>
      <c r="BA1945" s="140">
        <f t="shared" si="714"/>
        <v>3.1398272579762657E-7</v>
      </c>
      <c r="BB1945" s="140">
        <f t="shared" si="715"/>
        <v>0.99987584660806283</v>
      </c>
      <c r="BC1945" s="119">
        <f t="shared" si="716"/>
        <v>3.1398272579762657E-7</v>
      </c>
      <c r="BD1945" s="119" t="str">
        <f t="shared" si="717"/>
        <v/>
      </c>
      <c r="BE1945" s="119" t="str">
        <f t="shared" si="718"/>
        <v/>
      </c>
      <c r="BF1945" s="119">
        <f t="shared" si="719"/>
        <v>0</v>
      </c>
      <c r="BG1945" s="119">
        <f t="shared" si="720"/>
        <v>3.1398272579762657E-7</v>
      </c>
      <c r="BH1945" s="119" t="str">
        <f t="shared" si="721"/>
        <v/>
      </c>
      <c r="BM1945" s="134">
        <v>1916</v>
      </c>
      <c r="BN1945" s="119">
        <f t="shared" si="722"/>
        <v>17.962625487462056</v>
      </c>
      <c r="BO1945" s="140">
        <f t="shared" si="723"/>
        <v>9.8927398647652496E-5</v>
      </c>
      <c r="BP1945" s="140">
        <f t="shared" si="724"/>
        <v>0.99987584660806283</v>
      </c>
      <c r="BQ1945" s="119">
        <f t="shared" si="725"/>
        <v>9.8927398647652496E-5</v>
      </c>
      <c r="BR1945" s="119" t="str">
        <f t="shared" si="726"/>
        <v/>
      </c>
      <c r="BS1945" s="119" t="str">
        <f t="shared" si="727"/>
        <v/>
      </c>
      <c r="BT1945" s="140">
        <f t="shared" si="728"/>
        <v>0</v>
      </c>
      <c r="BU1945" s="119">
        <f t="shared" si="729"/>
        <v>9.8927398647652496E-5</v>
      </c>
      <c r="BV1945" s="119" t="str">
        <f t="shared" si="730"/>
        <v/>
      </c>
      <c r="BZ1945" s="136">
        <f t="shared" ref="BZ1945:BZ2008" si="735">BZ1944+$CC$19</f>
        <v>12.307199999999689</v>
      </c>
      <c r="CA1945" s="119">
        <f t="shared" si="733"/>
        <v>9.0898345525312882E-2</v>
      </c>
      <c r="CB1945" s="119">
        <f t="shared" si="734"/>
        <v>1.9209225305392985E-4</v>
      </c>
      <c r="CC1945" s="119" t="str">
        <f t="shared" si="731"/>
        <v/>
      </c>
      <c r="CD1945" s="121" t="str">
        <f t="shared" si="732"/>
        <v/>
      </c>
    </row>
    <row r="1946" spans="51:82" ht="20.100000000000001" customHeight="1" x14ac:dyDescent="0.25">
      <c r="AY1946" s="134">
        <v>1917</v>
      </c>
      <c r="AZ1946" s="119">
        <f t="shared" si="713"/>
        <v>5665.7122126631157</v>
      </c>
      <c r="BA1946" s="140">
        <f t="shared" si="714"/>
        <v>3.0941207700649249E-7</v>
      </c>
      <c r="BB1946" s="140">
        <f t="shared" si="715"/>
        <v>0.99987777240793585</v>
      </c>
      <c r="BC1946" s="119">
        <f t="shared" si="716"/>
        <v>3.0941207700649249E-7</v>
      </c>
      <c r="BD1946" s="119" t="str">
        <f t="shared" si="717"/>
        <v/>
      </c>
      <c r="BE1946" s="119" t="str">
        <f t="shared" si="718"/>
        <v/>
      </c>
      <c r="BF1946" s="119">
        <f t="shared" si="719"/>
        <v>0</v>
      </c>
      <c r="BG1946" s="119">
        <f t="shared" si="720"/>
        <v>3.0941207700649249E-7</v>
      </c>
      <c r="BH1946" s="119" t="str">
        <f t="shared" si="721"/>
        <v/>
      </c>
      <c r="BM1946" s="134">
        <v>1917</v>
      </c>
      <c r="BN1946" s="119">
        <f t="shared" si="722"/>
        <v>17.982235340614302</v>
      </c>
      <c r="BO1946" s="140">
        <f t="shared" si="723"/>
        <v>9.7487311796090611E-5</v>
      </c>
      <c r="BP1946" s="140">
        <f t="shared" si="724"/>
        <v>0.99987777240793585</v>
      </c>
      <c r="BQ1946" s="119">
        <f t="shared" si="725"/>
        <v>9.7487311796090611E-5</v>
      </c>
      <c r="BR1946" s="119" t="str">
        <f t="shared" si="726"/>
        <v/>
      </c>
      <c r="BS1946" s="119" t="str">
        <f t="shared" si="727"/>
        <v/>
      </c>
      <c r="BT1946" s="140">
        <f t="shared" si="728"/>
        <v>0</v>
      </c>
      <c r="BU1946" s="119">
        <f t="shared" si="729"/>
        <v>9.7487311796090611E-5</v>
      </c>
      <c r="BV1946" s="119" t="str">
        <f t="shared" si="730"/>
        <v/>
      </c>
      <c r="BZ1946" s="136">
        <f t="shared" si="735"/>
        <v>12.313599999999688</v>
      </c>
      <c r="CA1946" s="119">
        <f t="shared" si="733"/>
        <v>9.0706253272258952E-2</v>
      </c>
      <c r="CB1946" s="119">
        <f t="shared" si="734"/>
        <v>1.9172750473138434E-4</v>
      </c>
      <c r="CC1946" s="119" t="str">
        <f t="shared" si="731"/>
        <v/>
      </c>
      <c r="CD1946" s="121" t="str">
        <f t="shared" si="732"/>
        <v/>
      </c>
    </row>
    <row r="1947" spans="51:82" ht="20.100000000000001" customHeight="1" x14ac:dyDescent="0.25">
      <c r="AY1947" s="134">
        <v>1918</v>
      </c>
      <c r="AZ1947" s="119">
        <f t="shared" si="713"/>
        <v>5671.8907428841221</v>
      </c>
      <c r="BA1947" s="140">
        <f t="shared" si="714"/>
        <v>3.0490308469420772E-7</v>
      </c>
      <c r="BB1947" s="140">
        <f t="shared" si="715"/>
        <v>0.99987967015878143</v>
      </c>
      <c r="BC1947" s="119">
        <f t="shared" si="716"/>
        <v>3.0490308469420772E-7</v>
      </c>
      <c r="BD1947" s="119" t="str">
        <f t="shared" si="717"/>
        <v/>
      </c>
      <c r="BE1947" s="119" t="str">
        <f t="shared" si="718"/>
        <v/>
      </c>
      <c r="BF1947" s="119">
        <f t="shared" si="719"/>
        <v>0</v>
      </c>
      <c r="BG1947" s="119">
        <f t="shared" si="720"/>
        <v>3.0490308469420772E-7</v>
      </c>
      <c r="BH1947" s="119" t="str">
        <f t="shared" si="721"/>
        <v/>
      </c>
      <c r="BM1947" s="134">
        <v>1918</v>
      </c>
      <c r="BN1947" s="119">
        <f t="shared" si="722"/>
        <v>18.001845193766556</v>
      </c>
      <c r="BO1947" s="140">
        <f t="shared" si="723"/>
        <v>9.6066651220437857E-5</v>
      </c>
      <c r="BP1947" s="140">
        <f t="shared" si="724"/>
        <v>0.99987967015878143</v>
      </c>
      <c r="BQ1947" s="119">
        <f t="shared" si="725"/>
        <v>9.6066651220437857E-5</v>
      </c>
      <c r="BR1947" s="119" t="str">
        <f t="shared" si="726"/>
        <v/>
      </c>
      <c r="BS1947" s="119" t="str">
        <f t="shared" si="727"/>
        <v/>
      </c>
      <c r="BT1947" s="140">
        <f t="shared" si="728"/>
        <v>0</v>
      </c>
      <c r="BU1947" s="119">
        <f t="shared" si="729"/>
        <v>9.6066651220437857E-5</v>
      </c>
      <c r="BV1947" s="119" t="str">
        <f t="shared" si="730"/>
        <v/>
      </c>
      <c r="BZ1947" s="136">
        <f t="shared" si="735"/>
        <v>12.319999999999688</v>
      </c>
      <c r="CA1947" s="119">
        <f t="shared" si="733"/>
        <v>9.0514525767527568E-2</v>
      </c>
      <c r="CB1947" s="119">
        <f t="shared" si="734"/>
        <v>1.913633198290382E-4</v>
      </c>
      <c r="CC1947" s="119" t="str">
        <f t="shared" si="731"/>
        <v/>
      </c>
      <c r="CD1947" s="121" t="str">
        <f t="shared" si="732"/>
        <v/>
      </c>
    </row>
    <row r="1948" spans="51:82" ht="20.100000000000001" customHeight="1" x14ac:dyDescent="0.25">
      <c r="AY1948" s="134">
        <v>1919</v>
      </c>
      <c r="AZ1948" s="119">
        <f t="shared" si="713"/>
        <v>5678.0692731051286</v>
      </c>
      <c r="BA1948" s="140">
        <f t="shared" si="714"/>
        <v>3.0045499359010146E-7</v>
      </c>
      <c r="BB1948" s="140">
        <f t="shared" si="715"/>
        <v>0.9998815402392085</v>
      </c>
      <c r="BC1948" s="119">
        <f t="shared" si="716"/>
        <v>3.0045499359010146E-7</v>
      </c>
      <c r="BD1948" s="119" t="str">
        <f t="shared" si="717"/>
        <v/>
      </c>
      <c r="BE1948" s="119" t="str">
        <f t="shared" si="718"/>
        <v/>
      </c>
      <c r="BF1948" s="119">
        <f t="shared" si="719"/>
        <v>0</v>
      </c>
      <c r="BG1948" s="119">
        <f t="shared" si="720"/>
        <v>3.0045499359010146E-7</v>
      </c>
      <c r="BH1948" s="119" t="str">
        <f t="shared" si="721"/>
        <v/>
      </c>
      <c r="BM1948" s="134">
        <v>1919</v>
      </c>
      <c r="BN1948" s="119">
        <f t="shared" si="722"/>
        <v>18.02145504691881</v>
      </c>
      <c r="BO1948" s="140">
        <f t="shared" si="723"/>
        <v>9.4665178955493411E-5</v>
      </c>
      <c r="BP1948" s="140">
        <f t="shared" si="724"/>
        <v>0.9998815402392085</v>
      </c>
      <c r="BQ1948" s="119">
        <f t="shared" si="725"/>
        <v>9.4665178955493411E-5</v>
      </c>
      <c r="BR1948" s="119" t="str">
        <f t="shared" si="726"/>
        <v/>
      </c>
      <c r="BS1948" s="119" t="str">
        <f t="shared" si="727"/>
        <v/>
      </c>
      <c r="BT1948" s="140">
        <f t="shared" si="728"/>
        <v>0</v>
      </c>
      <c r="BU1948" s="119">
        <f t="shared" si="729"/>
        <v>9.4665178955493411E-5</v>
      </c>
      <c r="BV1948" s="119" t="str">
        <f t="shared" si="730"/>
        <v/>
      </c>
      <c r="BZ1948" s="136">
        <f t="shared" si="735"/>
        <v>12.326399999999687</v>
      </c>
      <c r="CA1948" s="119">
        <f t="shared" si="733"/>
        <v>9.032316244769853E-2</v>
      </c>
      <c r="CB1948" s="119">
        <f t="shared" si="734"/>
        <v>1.9099969790216387E-4</v>
      </c>
      <c r="CC1948" s="119" t="str">
        <f t="shared" si="731"/>
        <v/>
      </c>
      <c r="CD1948" s="121" t="str">
        <f t="shared" si="732"/>
        <v/>
      </c>
    </row>
    <row r="1949" spans="51:82" ht="20.100000000000001" customHeight="1" x14ac:dyDescent="0.25">
      <c r="AY1949" s="134">
        <v>1920</v>
      </c>
      <c r="AZ1949" s="119">
        <f t="shared" ref="AZ1949:AZ2012" si="736">$AZ$23+(AY1949*$AZ$26)</f>
        <v>5684.247803326135</v>
      </c>
      <c r="BA1949" s="140">
        <f t="shared" ref="BA1949:BA2012" si="737">_xlfn.NORM.DIST($AZ1949,$AZ$20,$AZ$21,0)</f>
        <v>2.9606705653393822E-7</v>
      </c>
      <c r="BB1949" s="140">
        <f t="shared" ref="BB1949:BB2012" si="738">_xlfn.NORM.DIST($AZ1949,$AZ$20,$AZ$21,1)</f>
        <v>0.99988338302318458</v>
      </c>
      <c r="BC1949" s="119">
        <f t="shared" ref="BC1949:BC2012" si="739">IF(OR(BB1949&lt;$BD$25,BB1949&gt;$BD$26),BA1949,"")</f>
        <v>2.9606705653393822E-7</v>
      </c>
      <c r="BD1949" s="119" t="str">
        <f t="shared" ref="BD1949:BD2012" si="740">IF(AND(BB1949&gt;$BD$25,BB1949&lt;$BD$26),BA1949,"")</f>
        <v/>
      </c>
      <c r="BE1949" s="119" t="str">
        <f t="shared" ref="BE1949:BE2012" si="741">IF(BA1949=MAX($BA$29:$BA$2029),BA1949,"")</f>
        <v/>
      </c>
      <c r="BF1949" s="119">
        <f t="shared" ref="BF1949:BF2012" si="742">_xlfn.NORM.DIST(AZ1949,$BD$21,$BD$22,0)</f>
        <v>0</v>
      </c>
      <c r="BG1949" s="119">
        <f t="shared" ref="BG1949:BG2012" si="743">IF(BF1949=MAX($BF$29:$BF$2029),BA1949,"")</f>
        <v>2.9606705653393822E-7</v>
      </c>
      <c r="BH1949" s="119" t="str">
        <f t="shared" ref="BH1949:BH2012" si="744">IF(BG1949=MIN($BG$29:$BG$2029),BG1949,"")</f>
        <v/>
      </c>
      <c r="BM1949" s="134">
        <v>1920</v>
      </c>
      <c r="BN1949" s="119">
        <f t="shared" ref="BN1949:BN2012" si="745">$BN$23+(BM1949*$BN$26)</f>
        <v>18.041064900071056</v>
      </c>
      <c r="BO1949" s="140">
        <f t="shared" ref="BO1949:BO2012" si="746">_xlfn.NORM.DIST(BN1949,BN$20,BN$21,0)</f>
        <v>9.328265959143268E-5</v>
      </c>
      <c r="BP1949" s="140">
        <f t="shared" ref="BP1949:BP2012" si="747">_xlfn.NORM.DIST(BN1949,BN$20,BN$21,1)</f>
        <v>0.99988338302318458</v>
      </c>
      <c r="BQ1949" s="119">
        <f t="shared" ref="BQ1949:BQ2012" si="748">IF(OR(BP1949&lt;$BR$25,BP1949&gt;$BR$26),BO1949,"")</f>
        <v>9.328265959143268E-5</v>
      </c>
      <c r="BR1949" s="119" t="str">
        <f t="shared" ref="BR1949:BR2012" si="749">IF(AND(BP1949&gt;$BR$25,BP1949&lt;$BR$26),BO1949,"")</f>
        <v/>
      </c>
      <c r="BS1949" s="119" t="str">
        <f t="shared" ref="BS1949:BS2012" si="750">IF(BO1949=MAX($BO$29:$BO$2029),BO1949,"")</f>
        <v/>
      </c>
      <c r="BT1949" s="140">
        <f t="shared" ref="BT1949:BT2012" si="751">_xlfn.NORM.DIST(BN1949,$BR$21,$BR$22,0)</f>
        <v>0</v>
      </c>
      <c r="BU1949" s="119">
        <f t="shared" ref="BU1949:BU2012" si="752">IF(BT1949=MAX($BT$29:$BT$2029),BO1949,"")</f>
        <v>9.328265959143268E-5</v>
      </c>
      <c r="BV1949" s="119" t="str">
        <f t="shared" ref="BV1949:BV2012" si="753">IF(BU1949=MIN($BU$29:$BU$2029),BU1949,"")</f>
        <v/>
      </c>
      <c r="BZ1949" s="136">
        <f t="shared" si="735"/>
        <v>12.332799999999686</v>
      </c>
      <c r="CA1949" s="119">
        <f t="shared" si="733"/>
        <v>9.0132162749796366E-2</v>
      </c>
      <c r="CB1949" s="119">
        <f t="shared" si="734"/>
        <v>1.9063663850400758E-4</v>
      </c>
      <c r="CC1949" s="119" t="str">
        <f t="shared" si="731"/>
        <v/>
      </c>
      <c r="CD1949" s="121" t="str">
        <f t="shared" si="732"/>
        <v/>
      </c>
    </row>
    <row r="1950" spans="51:82" ht="20.100000000000001" customHeight="1" x14ac:dyDescent="0.25">
      <c r="AY1950" s="134">
        <v>1921</v>
      </c>
      <c r="AZ1950" s="119">
        <f t="shared" si="736"/>
        <v>5690.4263335471414</v>
      </c>
      <c r="BA1950" s="140">
        <f t="shared" si="737"/>
        <v>2.917385344050625E-7</v>
      </c>
      <c r="BB1950" s="140">
        <f t="shared" si="738"/>
        <v>0.99988519888008609</v>
      </c>
      <c r="BC1950" s="119">
        <f t="shared" si="739"/>
        <v>2.917385344050625E-7</v>
      </c>
      <c r="BD1950" s="119" t="str">
        <f t="shared" si="740"/>
        <v/>
      </c>
      <c r="BE1950" s="119" t="str">
        <f t="shared" si="741"/>
        <v/>
      </c>
      <c r="BF1950" s="119">
        <f t="shared" si="742"/>
        <v>0</v>
      </c>
      <c r="BG1950" s="119">
        <f t="shared" si="743"/>
        <v>2.917385344050625E-7</v>
      </c>
      <c r="BH1950" s="119" t="str">
        <f t="shared" si="744"/>
        <v/>
      </c>
      <c r="BM1950" s="134">
        <v>1921</v>
      </c>
      <c r="BN1950" s="119">
        <f t="shared" si="745"/>
        <v>18.06067475322331</v>
      </c>
      <c r="BO1950" s="140">
        <f t="shared" si="746"/>
        <v>9.1918860251482526E-5</v>
      </c>
      <c r="BP1950" s="140">
        <f t="shared" si="747"/>
        <v>0.99988519888008609</v>
      </c>
      <c r="BQ1950" s="119">
        <f t="shared" si="748"/>
        <v>9.1918860251482526E-5</v>
      </c>
      <c r="BR1950" s="119" t="str">
        <f t="shared" si="749"/>
        <v/>
      </c>
      <c r="BS1950" s="119" t="str">
        <f t="shared" si="750"/>
        <v/>
      </c>
      <c r="BT1950" s="140">
        <f t="shared" si="751"/>
        <v>0</v>
      </c>
      <c r="BU1950" s="119">
        <f t="shared" si="752"/>
        <v>9.1918860251482526E-5</v>
      </c>
      <c r="BV1950" s="119" t="str">
        <f t="shared" si="753"/>
        <v/>
      </c>
      <c r="BZ1950" s="136">
        <f t="shared" si="735"/>
        <v>12.339199999999686</v>
      </c>
      <c r="CA1950" s="119">
        <f t="shared" si="733"/>
        <v>8.9941526111292358E-2</v>
      </c>
      <c r="CB1950" s="119">
        <f t="shared" si="734"/>
        <v>1.9027414118696906E-4</v>
      </c>
      <c r="CC1950" s="119" t="str">
        <f t="shared" si="731"/>
        <v/>
      </c>
      <c r="CD1950" s="121" t="str">
        <f t="shared" si="732"/>
        <v/>
      </c>
    </row>
    <row r="1951" spans="51:82" ht="20.100000000000001" customHeight="1" x14ac:dyDescent="0.25">
      <c r="AY1951" s="134">
        <v>1922</v>
      </c>
      <c r="AZ1951" s="119">
        <f t="shared" si="736"/>
        <v>5696.6048637681479</v>
      </c>
      <c r="BA1951" s="140">
        <f t="shared" si="737"/>
        <v>2.8746869605194493E-7</v>
      </c>
      <c r="BB1951" s="140">
        <f t="shared" si="738"/>
        <v>0.99988698817474686</v>
      </c>
      <c r="BC1951" s="119">
        <f t="shared" si="739"/>
        <v>2.8746869605194493E-7</v>
      </c>
      <c r="BD1951" s="119" t="str">
        <f t="shared" si="740"/>
        <v/>
      </c>
      <c r="BE1951" s="119" t="str">
        <f t="shared" si="741"/>
        <v/>
      </c>
      <c r="BF1951" s="119">
        <f t="shared" si="742"/>
        <v>0</v>
      </c>
      <c r="BG1951" s="119">
        <f t="shared" si="743"/>
        <v>2.8746869605194493E-7</v>
      </c>
      <c r="BH1951" s="119" t="str">
        <f t="shared" si="744"/>
        <v/>
      </c>
      <c r="BM1951" s="134">
        <v>1922</v>
      </c>
      <c r="BN1951" s="119">
        <f t="shared" si="745"/>
        <v>18.080284606375564</v>
      </c>
      <c r="BO1951" s="140">
        <f t="shared" si="746"/>
        <v>9.0573550569725622E-5</v>
      </c>
      <c r="BP1951" s="140">
        <f t="shared" si="747"/>
        <v>0.99988698817474686</v>
      </c>
      <c r="BQ1951" s="119">
        <f t="shared" si="748"/>
        <v>9.0573550569725622E-5</v>
      </c>
      <c r="BR1951" s="119" t="str">
        <f t="shared" si="749"/>
        <v/>
      </c>
      <c r="BS1951" s="119" t="str">
        <f t="shared" si="750"/>
        <v/>
      </c>
      <c r="BT1951" s="140">
        <f t="shared" si="751"/>
        <v>0</v>
      </c>
      <c r="BU1951" s="119">
        <f t="shared" si="752"/>
        <v>9.0573550569725622E-5</v>
      </c>
      <c r="BV1951" s="119" t="str">
        <f t="shared" si="753"/>
        <v/>
      </c>
      <c r="BZ1951" s="136">
        <f t="shared" si="735"/>
        <v>12.345599999999685</v>
      </c>
      <c r="CA1951" s="119">
        <f t="shared" si="733"/>
        <v>8.9751251970105389E-2</v>
      </c>
      <c r="CB1951" s="119">
        <f t="shared" si="734"/>
        <v>1.8991220550237942E-4</v>
      </c>
      <c r="CC1951" s="119" t="str">
        <f t="shared" si="731"/>
        <v/>
      </c>
      <c r="CD1951" s="121" t="str">
        <f t="shared" si="732"/>
        <v/>
      </c>
    </row>
    <row r="1952" spans="51:82" ht="20.100000000000001" customHeight="1" x14ac:dyDescent="0.25">
      <c r="AY1952" s="134">
        <v>1923</v>
      </c>
      <c r="AZ1952" s="119">
        <f t="shared" si="736"/>
        <v>5702.7833939891543</v>
      </c>
      <c r="BA1952" s="140">
        <f t="shared" si="737"/>
        <v>2.8325681822212434E-7</v>
      </c>
      <c r="BB1952" s="140">
        <f t="shared" si="738"/>
        <v>0.99988875126750809</v>
      </c>
      <c r="BC1952" s="119">
        <f t="shared" si="739"/>
        <v>2.8325681822212434E-7</v>
      </c>
      <c r="BD1952" s="119" t="str">
        <f t="shared" si="740"/>
        <v/>
      </c>
      <c r="BE1952" s="119" t="str">
        <f t="shared" si="741"/>
        <v/>
      </c>
      <c r="BF1952" s="119">
        <f t="shared" si="742"/>
        <v>0</v>
      </c>
      <c r="BG1952" s="119">
        <f t="shared" si="743"/>
        <v>2.8325681822212434E-7</v>
      </c>
      <c r="BH1952" s="119" t="str">
        <f t="shared" si="744"/>
        <v/>
      </c>
      <c r="BM1952" s="134">
        <v>1923</v>
      </c>
      <c r="BN1952" s="119">
        <f t="shared" si="745"/>
        <v>18.09989445952781</v>
      </c>
      <c r="BO1952" s="140">
        <f t="shared" si="746"/>
        <v>8.9246502669025713E-5</v>
      </c>
      <c r="BP1952" s="140">
        <f t="shared" si="747"/>
        <v>0.99988875126750809</v>
      </c>
      <c r="BQ1952" s="119">
        <f t="shared" si="748"/>
        <v>8.9246502669025713E-5</v>
      </c>
      <c r="BR1952" s="119" t="str">
        <f t="shared" si="749"/>
        <v/>
      </c>
      <c r="BS1952" s="119" t="str">
        <f t="shared" si="750"/>
        <v/>
      </c>
      <c r="BT1952" s="140">
        <f t="shared" si="751"/>
        <v>0</v>
      </c>
      <c r="BU1952" s="119">
        <f t="shared" si="752"/>
        <v>8.9246502669025713E-5</v>
      </c>
      <c r="BV1952" s="119" t="str">
        <f t="shared" si="753"/>
        <v/>
      </c>
      <c r="BZ1952" s="136">
        <f t="shared" si="735"/>
        <v>12.351999999999684</v>
      </c>
      <c r="CA1952" s="119">
        <f t="shared" si="733"/>
        <v>8.956133976460301E-2</v>
      </c>
      <c r="CB1952" s="119">
        <f t="shared" si="734"/>
        <v>1.8955083099977954E-4</v>
      </c>
      <c r="CC1952" s="119" t="str">
        <f t="shared" si="731"/>
        <v/>
      </c>
      <c r="CD1952" s="121" t="str">
        <f t="shared" si="732"/>
        <v/>
      </c>
    </row>
    <row r="1953" spans="51:82" ht="20.100000000000001" customHeight="1" x14ac:dyDescent="0.25">
      <c r="AY1953" s="134">
        <v>1924</v>
      </c>
      <c r="AZ1953" s="119">
        <f t="shared" si="736"/>
        <v>5708.9619242101608</v>
      </c>
      <c r="BA1953" s="140">
        <f t="shared" si="737"/>
        <v>2.7910218549254695E-7</v>
      </c>
      <c r="BB1953" s="140">
        <f t="shared" si="738"/>
        <v>0.99989048851426654</v>
      </c>
      <c r="BC1953" s="119">
        <f t="shared" si="739"/>
        <v>2.7910218549254695E-7</v>
      </c>
      <c r="BD1953" s="119" t="str">
        <f t="shared" si="740"/>
        <v/>
      </c>
      <c r="BE1953" s="119" t="str">
        <f t="shared" si="741"/>
        <v/>
      </c>
      <c r="BF1953" s="119">
        <f t="shared" si="742"/>
        <v>0</v>
      </c>
      <c r="BG1953" s="119">
        <f t="shared" si="743"/>
        <v>2.7910218549254695E-7</v>
      </c>
      <c r="BH1953" s="119" t="str">
        <f t="shared" si="744"/>
        <v/>
      </c>
      <c r="BM1953" s="134">
        <v>1924</v>
      </c>
      <c r="BN1953" s="119">
        <f t="shared" si="745"/>
        <v>18.119504312680064</v>
      </c>
      <c r="BO1953" s="140">
        <f t="shared" si="746"/>
        <v>8.7937491139077753E-5</v>
      </c>
      <c r="BP1953" s="140">
        <f t="shared" si="747"/>
        <v>0.99989048851426654</v>
      </c>
      <c r="BQ1953" s="119">
        <f t="shared" si="748"/>
        <v>8.7937491139077753E-5</v>
      </c>
      <c r="BR1953" s="119" t="str">
        <f t="shared" si="749"/>
        <v/>
      </c>
      <c r="BS1953" s="119" t="str">
        <f t="shared" si="750"/>
        <v/>
      </c>
      <c r="BT1953" s="140">
        <f t="shared" si="751"/>
        <v>0</v>
      </c>
      <c r="BU1953" s="119">
        <f t="shared" si="752"/>
        <v>8.7937491139077753E-5</v>
      </c>
      <c r="BV1953" s="119" t="str">
        <f t="shared" si="753"/>
        <v/>
      </c>
      <c r="BZ1953" s="136">
        <f t="shared" si="735"/>
        <v>12.358399999999683</v>
      </c>
      <c r="CA1953" s="119">
        <f t="shared" si="733"/>
        <v>8.937178893360323E-2</v>
      </c>
      <c r="CB1953" s="119">
        <f t="shared" si="734"/>
        <v>1.8919001722787765E-4</v>
      </c>
      <c r="CC1953" s="119" t="str">
        <f t="shared" si="731"/>
        <v/>
      </c>
      <c r="CD1953" s="121" t="str">
        <f t="shared" si="732"/>
        <v/>
      </c>
    </row>
    <row r="1954" spans="51:82" ht="20.100000000000001" customHeight="1" x14ac:dyDescent="0.25">
      <c r="AY1954" s="134">
        <v>1925</v>
      </c>
      <c r="AZ1954" s="119">
        <f t="shared" si="736"/>
        <v>5715.140454431169</v>
      </c>
      <c r="BA1954" s="140">
        <f t="shared" si="737"/>
        <v>2.7500409020030087E-7</v>
      </c>
      <c r="BB1954" s="140">
        <f t="shared" si="738"/>
        <v>0.99989220026652259</v>
      </c>
      <c r="BC1954" s="119">
        <f t="shared" si="739"/>
        <v>2.7500409020030087E-7</v>
      </c>
      <c r="BD1954" s="119" t="str">
        <f t="shared" si="740"/>
        <v/>
      </c>
      <c r="BE1954" s="119" t="str">
        <f t="shared" si="741"/>
        <v/>
      </c>
      <c r="BF1954" s="119">
        <f t="shared" si="742"/>
        <v>0</v>
      </c>
      <c r="BG1954" s="119">
        <f t="shared" si="743"/>
        <v>2.7500409020030087E-7</v>
      </c>
      <c r="BH1954" s="119" t="str">
        <f t="shared" si="744"/>
        <v/>
      </c>
      <c r="BM1954" s="134">
        <v>1925</v>
      </c>
      <c r="BN1954" s="119">
        <f t="shared" si="745"/>
        <v>18.139114165832318</v>
      </c>
      <c r="BO1954" s="140">
        <f t="shared" si="746"/>
        <v>8.6646293014588243E-5</v>
      </c>
      <c r="BP1954" s="140">
        <f t="shared" si="747"/>
        <v>0.99989220026652259</v>
      </c>
      <c r="BQ1954" s="119">
        <f t="shared" si="748"/>
        <v>8.6646293014588243E-5</v>
      </c>
      <c r="BR1954" s="119" t="str">
        <f t="shared" si="749"/>
        <v/>
      </c>
      <c r="BS1954" s="119" t="str">
        <f t="shared" si="750"/>
        <v/>
      </c>
      <c r="BT1954" s="140">
        <f t="shared" si="751"/>
        <v>0</v>
      </c>
      <c r="BU1954" s="119">
        <f t="shared" si="752"/>
        <v>8.6646293014588243E-5</v>
      </c>
      <c r="BV1954" s="119" t="str">
        <f t="shared" si="753"/>
        <v/>
      </c>
      <c r="BZ1954" s="136">
        <f t="shared" si="735"/>
        <v>12.364799999999683</v>
      </c>
      <c r="CA1954" s="119">
        <f t="shared" si="733"/>
        <v>8.9182598916375352E-2</v>
      </c>
      <c r="CB1954" s="119">
        <f t="shared" si="734"/>
        <v>1.8882976373407745E-4</v>
      </c>
      <c r="CC1954" s="119" t="str">
        <f t="shared" si="731"/>
        <v/>
      </c>
      <c r="CD1954" s="121" t="str">
        <f t="shared" si="732"/>
        <v/>
      </c>
    </row>
    <row r="1955" spans="51:82" ht="20.100000000000001" customHeight="1" x14ac:dyDescent="0.25">
      <c r="AY1955" s="134">
        <v>1926</v>
      </c>
      <c r="AZ1955" s="119">
        <f t="shared" si="736"/>
        <v>5721.3189846521755</v>
      </c>
      <c r="BA1955" s="140">
        <f t="shared" si="737"/>
        <v>2.7096183237376124E-7</v>
      </c>
      <c r="BB1955" s="140">
        <f t="shared" si="738"/>
        <v>0.99989388687142822</v>
      </c>
      <c r="BC1955" s="119">
        <f t="shared" si="739"/>
        <v>2.7096183237376124E-7</v>
      </c>
      <c r="BD1955" s="119" t="str">
        <f t="shared" si="740"/>
        <v/>
      </c>
      <c r="BE1955" s="119" t="str">
        <f t="shared" si="741"/>
        <v/>
      </c>
      <c r="BF1955" s="119">
        <f t="shared" si="742"/>
        <v>0</v>
      </c>
      <c r="BG1955" s="119">
        <f t="shared" si="743"/>
        <v>2.7096183237376124E-7</v>
      </c>
      <c r="BH1955" s="119" t="str">
        <f t="shared" si="744"/>
        <v/>
      </c>
      <c r="BM1955" s="134">
        <v>1926</v>
      </c>
      <c r="BN1955" s="119">
        <f t="shared" si="745"/>
        <v>18.158724018984564</v>
      </c>
      <c r="BO1955" s="140">
        <f t="shared" si="746"/>
        <v>8.5372687753576591E-5</v>
      </c>
      <c r="BP1955" s="140">
        <f t="shared" si="747"/>
        <v>0.99989388687142822</v>
      </c>
      <c r="BQ1955" s="119">
        <f t="shared" si="748"/>
        <v>8.5372687753576591E-5</v>
      </c>
      <c r="BR1955" s="119" t="str">
        <f t="shared" si="749"/>
        <v/>
      </c>
      <c r="BS1955" s="119" t="str">
        <f t="shared" si="750"/>
        <v/>
      </c>
      <c r="BT1955" s="140">
        <f t="shared" si="751"/>
        <v>0</v>
      </c>
      <c r="BU1955" s="119">
        <f t="shared" si="752"/>
        <v>8.5372687753576591E-5</v>
      </c>
      <c r="BV1955" s="119" t="str">
        <f t="shared" si="753"/>
        <v/>
      </c>
      <c r="BZ1955" s="136">
        <f t="shared" si="735"/>
        <v>12.371199999999682</v>
      </c>
      <c r="CA1955" s="119">
        <f t="shared" si="733"/>
        <v>8.8993769152641275E-2</v>
      </c>
      <c r="CB1955" s="119">
        <f t="shared" si="734"/>
        <v>1.8847007006445038E-4</v>
      </c>
      <c r="CC1955" s="119" t="str">
        <f t="shared" si="731"/>
        <v/>
      </c>
      <c r="CD1955" s="121" t="str">
        <f t="shared" si="732"/>
        <v/>
      </c>
    </row>
    <row r="1956" spans="51:82" ht="20.100000000000001" customHeight="1" x14ac:dyDescent="0.25">
      <c r="AY1956" s="134">
        <v>1927</v>
      </c>
      <c r="AZ1956" s="119">
        <f t="shared" si="736"/>
        <v>5727.4975148731819</v>
      </c>
      <c r="BA1956" s="140">
        <f t="shared" si="737"/>
        <v>2.6697471966411494E-7</v>
      </c>
      <c r="BB1956" s="140">
        <f t="shared" si="738"/>
        <v>0.99989554867183417</v>
      </c>
      <c r="BC1956" s="119">
        <f t="shared" si="739"/>
        <v>2.6697471966411494E-7</v>
      </c>
      <c r="BD1956" s="119" t="str">
        <f t="shared" si="740"/>
        <v/>
      </c>
      <c r="BE1956" s="119" t="str">
        <f t="shared" si="741"/>
        <v/>
      </c>
      <c r="BF1956" s="119">
        <f t="shared" si="742"/>
        <v>0</v>
      </c>
      <c r="BG1956" s="119">
        <f t="shared" si="743"/>
        <v>2.6697471966411494E-7</v>
      </c>
      <c r="BH1956" s="119" t="str">
        <f t="shared" si="744"/>
        <v/>
      </c>
      <c r="BM1956" s="134">
        <v>1927</v>
      </c>
      <c r="BN1956" s="119">
        <f t="shared" si="745"/>
        <v>18.178333872136818</v>
      </c>
      <c r="BO1956" s="140">
        <f t="shared" si="746"/>
        <v>8.4116457215803038E-5</v>
      </c>
      <c r="BP1956" s="140">
        <f t="shared" si="747"/>
        <v>0.99989554867183417</v>
      </c>
      <c r="BQ1956" s="119">
        <f t="shared" si="748"/>
        <v>8.4116457215803038E-5</v>
      </c>
      <c r="BR1956" s="119" t="str">
        <f t="shared" si="749"/>
        <v/>
      </c>
      <c r="BS1956" s="119" t="str">
        <f t="shared" si="750"/>
        <v/>
      </c>
      <c r="BT1956" s="140">
        <f t="shared" si="751"/>
        <v>0</v>
      </c>
      <c r="BU1956" s="119">
        <f t="shared" si="752"/>
        <v>8.4116457215803038E-5</v>
      </c>
      <c r="BV1956" s="119" t="str">
        <f t="shared" si="753"/>
        <v/>
      </c>
      <c r="BZ1956" s="136">
        <f t="shared" si="735"/>
        <v>12.377599999999681</v>
      </c>
      <c r="CA1956" s="119">
        <f t="shared" si="733"/>
        <v>8.8805299082576825E-2</v>
      </c>
      <c r="CB1956" s="119">
        <f t="shared" si="734"/>
        <v>1.8811093576409643E-4</v>
      </c>
      <c r="CC1956" s="119" t="str">
        <f t="shared" si="731"/>
        <v/>
      </c>
      <c r="CD1956" s="121" t="str">
        <f t="shared" si="732"/>
        <v/>
      </c>
    </row>
    <row r="1957" spans="51:82" ht="20.100000000000001" customHeight="1" x14ac:dyDescent="0.25">
      <c r="AY1957" s="134">
        <v>1928</v>
      </c>
      <c r="AZ1957" s="119">
        <f t="shared" si="736"/>
        <v>5733.6760450941883</v>
      </c>
      <c r="BA1957" s="140">
        <f t="shared" si="737"/>
        <v>2.6304206727730576E-7</v>
      </c>
      <c r="BB1957" s="140">
        <f t="shared" si="738"/>
        <v>0.9998971860063367</v>
      </c>
      <c r="BC1957" s="119">
        <f t="shared" si="739"/>
        <v>2.6304206727730576E-7</v>
      </c>
      <c r="BD1957" s="119" t="str">
        <f t="shared" si="740"/>
        <v/>
      </c>
      <c r="BE1957" s="119" t="str">
        <f t="shared" si="741"/>
        <v/>
      </c>
      <c r="BF1957" s="119">
        <f t="shared" si="742"/>
        <v>0</v>
      </c>
      <c r="BG1957" s="119">
        <f t="shared" si="743"/>
        <v>2.6304206727730576E-7</v>
      </c>
      <c r="BH1957" s="119" t="str">
        <f t="shared" si="744"/>
        <v/>
      </c>
      <c r="BM1957" s="134">
        <v>1928</v>
      </c>
      <c r="BN1957" s="119">
        <f t="shared" si="745"/>
        <v>18.197943725289065</v>
      </c>
      <c r="BO1957" s="140">
        <f t="shared" si="746"/>
        <v>8.287738564132676E-5</v>
      </c>
      <c r="BP1957" s="140">
        <f t="shared" si="747"/>
        <v>0.9998971860063367</v>
      </c>
      <c r="BQ1957" s="119">
        <f t="shared" si="748"/>
        <v>8.287738564132676E-5</v>
      </c>
      <c r="BR1957" s="119" t="str">
        <f t="shared" si="749"/>
        <v/>
      </c>
      <c r="BS1957" s="119" t="str">
        <f t="shared" si="750"/>
        <v/>
      </c>
      <c r="BT1957" s="140">
        <f t="shared" si="751"/>
        <v>0</v>
      </c>
      <c r="BU1957" s="119">
        <f t="shared" si="752"/>
        <v>8.287738564132676E-5</v>
      </c>
      <c r="BV1957" s="119" t="str">
        <f t="shared" si="753"/>
        <v/>
      </c>
      <c r="BZ1957" s="136">
        <f t="shared" si="735"/>
        <v>12.383999999999681</v>
      </c>
      <c r="CA1957" s="119">
        <f t="shared" si="733"/>
        <v>8.8617188146812728E-2</v>
      </c>
      <c r="CB1957" s="119">
        <f t="shared" si="734"/>
        <v>1.8775236037664456E-4</v>
      </c>
      <c r="CC1957" s="119" t="str">
        <f t="shared" si="731"/>
        <v/>
      </c>
      <c r="CD1957" s="121" t="str">
        <f t="shared" si="732"/>
        <v/>
      </c>
    </row>
    <row r="1958" spans="51:82" ht="20.100000000000001" customHeight="1" x14ac:dyDescent="0.25">
      <c r="AY1958" s="134">
        <v>1929</v>
      </c>
      <c r="AZ1958" s="119">
        <f t="shared" si="736"/>
        <v>5739.8545753151948</v>
      </c>
      <c r="BA1958" s="140">
        <f t="shared" si="737"/>
        <v>2.5916319790636988E-7</v>
      </c>
      <c r="BB1958" s="140">
        <f t="shared" si="738"/>
        <v>0.99989879920932445</v>
      </c>
      <c r="BC1958" s="119">
        <f t="shared" si="739"/>
        <v>2.5916319790636988E-7</v>
      </c>
      <c r="BD1958" s="119" t="str">
        <f t="shared" si="740"/>
        <v/>
      </c>
      <c r="BE1958" s="119" t="str">
        <f t="shared" si="741"/>
        <v/>
      </c>
      <c r="BF1958" s="119">
        <f t="shared" si="742"/>
        <v>0</v>
      </c>
      <c r="BG1958" s="119">
        <f t="shared" si="743"/>
        <v>2.5916319790636988E-7</v>
      </c>
      <c r="BH1958" s="119" t="str">
        <f t="shared" si="744"/>
        <v/>
      </c>
      <c r="BM1958" s="134">
        <v>1929</v>
      </c>
      <c r="BN1958" s="119">
        <f t="shared" si="745"/>
        <v>18.217553578441319</v>
      </c>
      <c r="BO1958" s="140">
        <f t="shared" si="746"/>
        <v>8.1655259629183648E-5</v>
      </c>
      <c r="BP1958" s="140">
        <f t="shared" si="747"/>
        <v>0.99989879920932445</v>
      </c>
      <c r="BQ1958" s="119">
        <f t="shared" si="748"/>
        <v>8.1655259629183648E-5</v>
      </c>
      <c r="BR1958" s="119" t="str">
        <f t="shared" si="749"/>
        <v/>
      </c>
      <c r="BS1958" s="119" t="str">
        <f t="shared" si="750"/>
        <v/>
      </c>
      <c r="BT1958" s="140">
        <f t="shared" si="751"/>
        <v>0</v>
      </c>
      <c r="BU1958" s="119">
        <f t="shared" si="752"/>
        <v>8.1655259629183648E-5</v>
      </c>
      <c r="BV1958" s="119" t="str">
        <f t="shared" si="753"/>
        <v/>
      </c>
      <c r="BZ1958" s="136">
        <f t="shared" si="735"/>
        <v>12.39039999999968</v>
      </c>
      <c r="CA1958" s="119">
        <f t="shared" si="733"/>
        <v>8.8429435786436084E-2</v>
      </c>
      <c r="CB1958" s="119">
        <f t="shared" si="734"/>
        <v>1.8739434344478001E-4</v>
      </c>
      <c r="CC1958" s="119" t="str">
        <f t="shared" si="731"/>
        <v/>
      </c>
      <c r="CD1958" s="121" t="str">
        <f t="shared" si="732"/>
        <v/>
      </c>
    </row>
    <row r="1959" spans="51:82" ht="20.100000000000001" customHeight="1" x14ac:dyDescent="0.25">
      <c r="AY1959" s="134">
        <v>1930</v>
      </c>
      <c r="AZ1959" s="119">
        <f t="shared" si="736"/>
        <v>5746.0331055362012</v>
      </c>
      <c r="BA1959" s="140">
        <f t="shared" si="737"/>
        <v>2.5533744166417425E-7</v>
      </c>
      <c r="BB1959" s="140">
        <f t="shared" si="738"/>
        <v>0.99990038861102404</v>
      </c>
      <c r="BC1959" s="119">
        <f t="shared" si="739"/>
        <v>2.5533744166417425E-7</v>
      </c>
      <c r="BD1959" s="119" t="str">
        <f t="shared" si="740"/>
        <v/>
      </c>
      <c r="BE1959" s="119" t="str">
        <f t="shared" si="741"/>
        <v/>
      </c>
      <c r="BF1959" s="119">
        <f t="shared" si="742"/>
        <v>0</v>
      </c>
      <c r="BG1959" s="119">
        <f t="shared" si="743"/>
        <v>2.5533744166417425E-7</v>
      </c>
      <c r="BH1959" s="119" t="str">
        <f t="shared" si="744"/>
        <v/>
      </c>
      <c r="BM1959" s="134">
        <v>1930</v>
      </c>
      <c r="BN1959" s="119">
        <f t="shared" si="745"/>
        <v>18.237163431593572</v>
      </c>
      <c r="BO1959" s="140">
        <f t="shared" si="746"/>
        <v>8.0449868116198246E-5</v>
      </c>
      <c r="BP1959" s="140">
        <f t="shared" si="747"/>
        <v>0.99990038861102404</v>
      </c>
      <c r="BQ1959" s="119">
        <f t="shared" si="748"/>
        <v>8.0449868116198246E-5</v>
      </c>
      <c r="BR1959" s="119" t="str">
        <f t="shared" si="749"/>
        <v/>
      </c>
      <c r="BS1959" s="119" t="str">
        <f t="shared" si="750"/>
        <v/>
      </c>
      <c r="BT1959" s="140">
        <f t="shared" si="751"/>
        <v>0</v>
      </c>
      <c r="BU1959" s="119">
        <f t="shared" si="752"/>
        <v>8.0449868116198246E-5</v>
      </c>
      <c r="BV1959" s="119" t="str">
        <f t="shared" si="753"/>
        <v/>
      </c>
      <c r="BZ1959" s="136">
        <f t="shared" si="735"/>
        <v>12.396799999999679</v>
      </c>
      <c r="CA1959" s="119">
        <f t="shared" si="733"/>
        <v>8.8242041442991304E-2</v>
      </c>
      <c r="CB1959" s="119">
        <f t="shared" si="734"/>
        <v>1.8703688450974476E-4</v>
      </c>
      <c r="CC1959" s="119" t="str">
        <f t="shared" si="731"/>
        <v/>
      </c>
      <c r="CD1959" s="121" t="str">
        <f t="shared" si="732"/>
        <v/>
      </c>
    </row>
    <row r="1960" spans="51:82" ht="20.100000000000001" customHeight="1" x14ac:dyDescent="0.25">
      <c r="AY1960" s="134">
        <v>1931</v>
      </c>
      <c r="AZ1960" s="119">
        <f t="shared" si="736"/>
        <v>5752.2116357572077</v>
      </c>
      <c r="BA1960" s="140">
        <f t="shared" si="737"/>
        <v>2.5156413601656106E-7</v>
      </c>
      <c r="BB1960" s="140">
        <f t="shared" si="738"/>
        <v>0.99990195453754616</v>
      </c>
      <c r="BC1960" s="119">
        <f t="shared" si="739"/>
        <v>2.5156413601656106E-7</v>
      </c>
      <c r="BD1960" s="119" t="str">
        <f t="shared" si="740"/>
        <v/>
      </c>
      <c r="BE1960" s="119" t="str">
        <f t="shared" si="741"/>
        <v/>
      </c>
      <c r="BF1960" s="119">
        <f t="shared" si="742"/>
        <v>0</v>
      </c>
      <c r="BG1960" s="119">
        <f t="shared" si="743"/>
        <v>2.5156413601656106E-7</v>
      </c>
      <c r="BH1960" s="119" t="str">
        <f t="shared" si="744"/>
        <v/>
      </c>
      <c r="BM1960" s="134">
        <v>1931</v>
      </c>
      <c r="BN1960" s="119">
        <f t="shared" si="745"/>
        <v>18.256773284745819</v>
      </c>
      <c r="BO1960" s="140">
        <f t="shared" si="746"/>
        <v>7.9261002355916351E-5</v>
      </c>
      <c r="BP1960" s="140">
        <f t="shared" si="747"/>
        <v>0.99990195453754616</v>
      </c>
      <c r="BQ1960" s="119">
        <f t="shared" si="748"/>
        <v>7.9261002355916351E-5</v>
      </c>
      <c r="BR1960" s="119" t="str">
        <f t="shared" si="749"/>
        <v/>
      </c>
      <c r="BS1960" s="119" t="str">
        <f t="shared" si="750"/>
        <v/>
      </c>
      <c r="BT1960" s="140">
        <f t="shared" si="751"/>
        <v>0</v>
      </c>
      <c r="BU1960" s="119">
        <f t="shared" si="752"/>
        <v>7.9261002355916351E-5</v>
      </c>
      <c r="BV1960" s="119" t="str">
        <f t="shared" si="753"/>
        <v/>
      </c>
      <c r="BZ1960" s="136">
        <f t="shared" si="735"/>
        <v>12.403199999999678</v>
      </c>
      <c r="CA1960" s="119">
        <f t="shared" si="733"/>
        <v>8.8055004558481559E-2</v>
      </c>
      <c r="CB1960" s="119">
        <f t="shared" si="734"/>
        <v>1.8667998311180933E-4</v>
      </c>
      <c r="CC1960" s="119" t="str">
        <f t="shared" si="731"/>
        <v/>
      </c>
      <c r="CD1960" s="121" t="str">
        <f t="shared" si="732"/>
        <v/>
      </c>
    </row>
    <row r="1961" spans="51:82" ht="20.100000000000001" customHeight="1" x14ac:dyDescent="0.25">
      <c r="AY1961" s="134">
        <v>1932</v>
      </c>
      <c r="AZ1961" s="119">
        <f t="shared" si="736"/>
        <v>5758.3901659782141</v>
      </c>
      <c r="BA1961" s="140">
        <f t="shared" si="737"/>
        <v>2.4784262571588993E-7</v>
      </c>
      <c r="BB1961" s="140">
        <f t="shared" si="738"/>
        <v>0.99990349731093042</v>
      </c>
      <c r="BC1961" s="119">
        <f t="shared" si="739"/>
        <v>2.4784262571588993E-7</v>
      </c>
      <c r="BD1961" s="119" t="str">
        <f t="shared" si="740"/>
        <v/>
      </c>
      <c r="BE1961" s="119" t="str">
        <f t="shared" si="741"/>
        <v/>
      </c>
      <c r="BF1961" s="119">
        <f t="shared" si="742"/>
        <v>0</v>
      </c>
      <c r="BG1961" s="119">
        <f t="shared" si="743"/>
        <v>2.4784262571588993E-7</v>
      </c>
      <c r="BH1961" s="119" t="str">
        <f t="shared" si="744"/>
        <v/>
      </c>
      <c r="BM1961" s="134">
        <v>1932</v>
      </c>
      <c r="BN1961" s="119">
        <f t="shared" si="745"/>
        <v>18.276383137898073</v>
      </c>
      <c r="BO1961" s="140">
        <f t="shared" si="746"/>
        <v>7.8088455897665636E-5</v>
      </c>
      <c r="BP1961" s="140">
        <f t="shared" si="747"/>
        <v>0.99990349731093042</v>
      </c>
      <c r="BQ1961" s="119">
        <f t="shared" si="748"/>
        <v>7.8088455897665636E-5</v>
      </c>
      <c r="BR1961" s="119" t="str">
        <f t="shared" si="749"/>
        <v/>
      </c>
      <c r="BS1961" s="119" t="str">
        <f t="shared" si="750"/>
        <v/>
      </c>
      <c r="BT1961" s="140">
        <f t="shared" si="751"/>
        <v>0</v>
      </c>
      <c r="BU1961" s="119">
        <f t="shared" si="752"/>
        <v>7.8088455897665636E-5</v>
      </c>
      <c r="BV1961" s="119" t="str">
        <f t="shared" si="753"/>
        <v/>
      </c>
      <c r="BZ1961" s="136">
        <f t="shared" si="735"/>
        <v>12.409599999999678</v>
      </c>
      <c r="CA1961" s="119">
        <f t="shared" si="733"/>
        <v>8.7868324575369749E-2</v>
      </c>
      <c r="CB1961" s="119">
        <f t="shared" si="734"/>
        <v>1.8632363878998137E-4</v>
      </c>
      <c r="CC1961" s="119" t="str">
        <f t="shared" si="731"/>
        <v/>
      </c>
      <c r="CD1961" s="121" t="str">
        <f t="shared" si="732"/>
        <v/>
      </c>
    </row>
    <row r="1962" spans="51:82" ht="20.100000000000001" customHeight="1" x14ac:dyDescent="0.25">
      <c r="AY1962" s="134">
        <v>1933</v>
      </c>
      <c r="AZ1962" s="119">
        <f t="shared" si="736"/>
        <v>5764.5686961992224</v>
      </c>
      <c r="BA1962" s="140">
        <f t="shared" si="737"/>
        <v>2.4417226273498351E-7</v>
      </c>
      <c r="BB1962" s="140">
        <f t="shared" si="738"/>
        <v>0.99990501724919023</v>
      </c>
      <c r="BC1962" s="119">
        <f t="shared" si="739"/>
        <v>2.4417226273498351E-7</v>
      </c>
      <c r="BD1962" s="119" t="str">
        <f t="shared" si="740"/>
        <v/>
      </c>
      <c r="BE1962" s="119" t="str">
        <f t="shared" si="741"/>
        <v/>
      </c>
      <c r="BF1962" s="119">
        <f t="shared" si="742"/>
        <v>0</v>
      </c>
      <c r="BG1962" s="119">
        <f t="shared" si="743"/>
        <v>2.4417226273498351E-7</v>
      </c>
      <c r="BH1962" s="119" t="str">
        <f t="shared" si="744"/>
        <v/>
      </c>
      <c r="BM1962" s="134">
        <v>1933</v>
      </c>
      <c r="BN1962" s="119">
        <f t="shared" si="745"/>
        <v>18.295992991050326</v>
      </c>
      <c r="BO1962" s="140">
        <f t="shared" si="746"/>
        <v>7.6932024565746831E-5</v>
      </c>
      <c r="BP1962" s="140">
        <f t="shared" si="747"/>
        <v>0.99990501724919023</v>
      </c>
      <c r="BQ1962" s="119">
        <f t="shared" si="748"/>
        <v>7.6932024565746831E-5</v>
      </c>
      <c r="BR1962" s="119" t="str">
        <f t="shared" si="749"/>
        <v/>
      </c>
      <c r="BS1962" s="119" t="str">
        <f t="shared" si="750"/>
        <v/>
      </c>
      <c r="BT1962" s="140">
        <f t="shared" si="751"/>
        <v>0</v>
      </c>
      <c r="BU1962" s="119">
        <f t="shared" si="752"/>
        <v>7.6932024565746831E-5</v>
      </c>
      <c r="BV1962" s="119" t="str">
        <f t="shared" si="753"/>
        <v/>
      </c>
      <c r="BZ1962" s="136">
        <f t="shared" si="735"/>
        <v>12.415999999999677</v>
      </c>
      <c r="CA1962" s="119">
        <f t="shared" si="733"/>
        <v>8.7682000936579768E-2</v>
      </c>
      <c r="CB1962" s="119">
        <f t="shared" si="734"/>
        <v>1.8596785108206115E-4</v>
      </c>
      <c r="CC1962" s="119" t="str">
        <f t="shared" si="731"/>
        <v/>
      </c>
      <c r="CD1962" s="121" t="str">
        <f t="shared" si="732"/>
        <v/>
      </c>
    </row>
    <row r="1963" spans="51:82" ht="20.100000000000001" customHeight="1" x14ac:dyDescent="0.25">
      <c r="AY1963" s="134">
        <v>1934</v>
      </c>
      <c r="AZ1963" s="119">
        <f t="shared" si="736"/>
        <v>5770.7472264202288</v>
      </c>
      <c r="BA1963" s="140">
        <f t="shared" si="737"/>
        <v>2.4055240620148459E-7</v>
      </c>
      <c r="BB1963" s="140">
        <f t="shared" si="738"/>
        <v>0.99990651466635738</v>
      </c>
      <c r="BC1963" s="119">
        <f t="shared" si="739"/>
        <v>2.4055240620148459E-7</v>
      </c>
      <c r="BD1963" s="119" t="str">
        <f t="shared" si="740"/>
        <v/>
      </c>
      <c r="BE1963" s="119" t="str">
        <f t="shared" si="741"/>
        <v/>
      </c>
      <c r="BF1963" s="119">
        <f t="shared" si="742"/>
        <v>0</v>
      </c>
      <c r="BG1963" s="119">
        <f t="shared" si="743"/>
        <v>2.4055240620148459E-7</v>
      </c>
      <c r="BH1963" s="119" t="str">
        <f t="shared" si="744"/>
        <v/>
      </c>
      <c r="BM1963" s="134">
        <v>1934</v>
      </c>
      <c r="BN1963" s="119">
        <f t="shared" si="745"/>
        <v>18.315602844202573</v>
      </c>
      <c r="BO1963" s="140">
        <f t="shared" si="746"/>
        <v>7.5791506438747946E-5</v>
      </c>
      <c r="BP1963" s="140">
        <f t="shared" si="747"/>
        <v>0.99990651466635738</v>
      </c>
      <c r="BQ1963" s="119">
        <f t="shared" si="748"/>
        <v>7.5791506438747946E-5</v>
      </c>
      <c r="BR1963" s="119" t="str">
        <f t="shared" si="749"/>
        <v/>
      </c>
      <c r="BS1963" s="119" t="str">
        <f t="shared" si="750"/>
        <v/>
      </c>
      <c r="BT1963" s="140">
        <f t="shared" si="751"/>
        <v>0</v>
      </c>
      <c r="BU1963" s="119">
        <f t="shared" si="752"/>
        <v>7.5791506438747946E-5</v>
      </c>
      <c r="BV1963" s="119" t="str">
        <f t="shared" si="753"/>
        <v/>
      </c>
      <c r="BZ1963" s="136">
        <f t="shared" si="735"/>
        <v>12.422399999999676</v>
      </c>
      <c r="CA1963" s="119">
        <f t="shared" si="733"/>
        <v>8.7496033085497707E-2</v>
      </c>
      <c r="CB1963" s="119">
        <f t="shared" si="734"/>
        <v>1.8561261952487751E-4</v>
      </c>
      <c r="CC1963" s="119" t="str">
        <f t="shared" si="731"/>
        <v/>
      </c>
      <c r="CD1963" s="121" t="str">
        <f t="shared" si="732"/>
        <v/>
      </c>
    </row>
    <row r="1964" spans="51:82" ht="20.100000000000001" customHeight="1" x14ac:dyDescent="0.25">
      <c r="AY1964" s="134">
        <v>1935</v>
      </c>
      <c r="AZ1964" s="119">
        <f t="shared" si="736"/>
        <v>5776.9257566412352</v>
      </c>
      <c r="BA1964" s="140">
        <f t="shared" si="737"/>
        <v>2.3698242233260085E-7</v>
      </c>
      <c r="BB1964" s="140">
        <f t="shared" si="738"/>
        <v>0.99990798987252594</v>
      </c>
      <c r="BC1964" s="119">
        <f t="shared" si="739"/>
        <v>2.3698242233260085E-7</v>
      </c>
      <c r="BD1964" s="119" t="str">
        <f t="shared" si="740"/>
        <v/>
      </c>
      <c r="BE1964" s="119" t="str">
        <f t="shared" si="741"/>
        <v/>
      </c>
      <c r="BF1964" s="119">
        <f t="shared" si="742"/>
        <v>0</v>
      </c>
      <c r="BG1964" s="119">
        <f t="shared" si="743"/>
        <v>2.3698242233260085E-7</v>
      </c>
      <c r="BH1964" s="119" t="str">
        <f t="shared" si="744"/>
        <v/>
      </c>
      <c r="BM1964" s="134">
        <v>1935</v>
      </c>
      <c r="BN1964" s="119">
        <f t="shared" si="745"/>
        <v>18.335212697354827</v>
      </c>
      <c r="BO1964" s="140">
        <f t="shared" si="746"/>
        <v>7.4666701828986047E-5</v>
      </c>
      <c r="BP1964" s="140">
        <f t="shared" si="747"/>
        <v>0.99990798987252594</v>
      </c>
      <c r="BQ1964" s="119">
        <f t="shared" si="748"/>
        <v>7.4666701828986047E-5</v>
      </c>
      <c r="BR1964" s="119" t="str">
        <f t="shared" si="749"/>
        <v/>
      </c>
      <c r="BS1964" s="119" t="str">
        <f t="shared" si="750"/>
        <v/>
      </c>
      <c r="BT1964" s="140">
        <f t="shared" si="751"/>
        <v>0</v>
      </c>
      <c r="BU1964" s="119">
        <f t="shared" si="752"/>
        <v>7.4666701828986047E-5</v>
      </c>
      <c r="BV1964" s="119" t="str">
        <f t="shared" si="753"/>
        <v/>
      </c>
      <c r="BZ1964" s="136">
        <f t="shared" si="735"/>
        <v>12.428799999999676</v>
      </c>
      <c r="CA1964" s="119">
        <f t="shared" si="733"/>
        <v>8.7310420465972829E-2</v>
      </c>
      <c r="CB1964" s="119">
        <f t="shared" si="734"/>
        <v>1.8525794365394088E-4</v>
      </c>
      <c r="CC1964" s="119" t="str">
        <f t="shared" si="731"/>
        <v/>
      </c>
      <c r="CD1964" s="121" t="str">
        <f t="shared" si="732"/>
        <v/>
      </c>
    </row>
    <row r="1965" spans="51:82" ht="20.100000000000001" customHeight="1" x14ac:dyDescent="0.25">
      <c r="AY1965" s="134">
        <v>1936</v>
      </c>
      <c r="AZ1965" s="119">
        <f t="shared" si="736"/>
        <v>5783.1042868622417</v>
      </c>
      <c r="BA1965" s="140">
        <f t="shared" si="737"/>
        <v>2.3346168437026941E-7</v>
      </c>
      <c r="BB1965" s="140">
        <f t="shared" si="738"/>
        <v>0.99990944317389574</v>
      </c>
      <c r="BC1965" s="119">
        <f t="shared" si="739"/>
        <v>2.3346168437026941E-7</v>
      </c>
      <c r="BD1965" s="119" t="str">
        <f t="shared" si="740"/>
        <v/>
      </c>
      <c r="BE1965" s="119" t="str">
        <f t="shared" si="741"/>
        <v/>
      </c>
      <c r="BF1965" s="119">
        <f t="shared" si="742"/>
        <v>0</v>
      </c>
      <c r="BG1965" s="119">
        <f t="shared" si="743"/>
        <v>2.3346168437026941E-7</v>
      </c>
      <c r="BH1965" s="119" t="str">
        <f t="shared" si="744"/>
        <v/>
      </c>
      <c r="BM1965" s="134">
        <v>1936</v>
      </c>
      <c r="BN1965" s="119">
        <f t="shared" si="745"/>
        <v>18.35482255050708</v>
      </c>
      <c r="BO1965" s="140">
        <f t="shared" si="746"/>
        <v>7.3557413262079221E-5</v>
      </c>
      <c r="BP1965" s="140">
        <f t="shared" si="747"/>
        <v>0.99990944317389574</v>
      </c>
      <c r="BQ1965" s="119">
        <f t="shared" si="748"/>
        <v>7.3557413262079221E-5</v>
      </c>
      <c r="BR1965" s="119" t="str">
        <f t="shared" si="749"/>
        <v/>
      </c>
      <c r="BS1965" s="119" t="str">
        <f t="shared" si="750"/>
        <v/>
      </c>
      <c r="BT1965" s="140">
        <f t="shared" si="751"/>
        <v>0</v>
      </c>
      <c r="BU1965" s="119">
        <f t="shared" si="752"/>
        <v>7.3557413262079221E-5</v>
      </c>
      <c r="BV1965" s="119" t="str">
        <f t="shared" si="753"/>
        <v/>
      </c>
      <c r="BZ1965" s="136">
        <f t="shared" si="735"/>
        <v>12.435199999999675</v>
      </c>
      <c r="CA1965" s="119">
        <f t="shared" si="733"/>
        <v>8.7125162522318889E-2</v>
      </c>
      <c r="CB1965" s="119">
        <f t="shared" si="734"/>
        <v>1.8490382300355435E-4</v>
      </c>
      <c r="CC1965" s="119" t="str">
        <f t="shared" si="731"/>
        <v/>
      </c>
      <c r="CD1965" s="121" t="str">
        <f t="shared" si="732"/>
        <v/>
      </c>
    </row>
    <row r="1966" spans="51:82" ht="20.100000000000001" customHeight="1" x14ac:dyDescent="0.25">
      <c r="AY1966" s="134">
        <v>1937</v>
      </c>
      <c r="AZ1966" s="119">
        <f t="shared" si="736"/>
        <v>5789.2828170832481</v>
      </c>
      <c r="BA1966" s="140">
        <f t="shared" si="737"/>
        <v>2.2998957251671622E-7</v>
      </c>
      <c r="BB1966" s="140">
        <f t="shared" si="738"/>
        <v>0.99991087487281605</v>
      </c>
      <c r="BC1966" s="119">
        <f t="shared" si="739"/>
        <v>2.2998957251671622E-7</v>
      </c>
      <c r="BD1966" s="119" t="str">
        <f t="shared" si="740"/>
        <v/>
      </c>
      <c r="BE1966" s="119" t="str">
        <f t="shared" si="741"/>
        <v/>
      </c>
      <c r="BF1966" s="119">
        <f t="shared" si="742"/>
        <v>0</v>
      </c>
      <c r="BG1966" s="119">
        <f t="shared" si="743"/>
        <v>2.2998957251671622E-7</v>
      </c>
      <c r="BH1966" s="119" t="str">
        <f t="shared" si="744"/>
        <v/>
      </c>
      <c r="BM1966" s="134">
        <v>1937</v>
      </c>
      <c r="BN1966" s="119">
        <f t="shared" si="745"/>
        <v>18.374432403659327</v>
      </c>
      <c r="BO1966" s="140">
        <f t="shared" si="746"/>
        <v>7.2463445456643198E-5</v>
      </c>
      <c r="BP1966" s="140">
        <f t="shared" si="747"/>
        <v>0.99991087487281605</v>
      </c>
      <c r="BQ1966" s="119">
        <f t="shared" si="748"/>
        <v>7.2463445456643198E-5</v>
      </c>
      <c r="BR1966" s="119" t="str">
        <f t="shared" si="749"/>
        <v/>
      </c>
      <c r="BS1966" s="119" t="str">
        <f t="shared" si="750"/>
        <v/>
      </c>
      <c r="BT1966" s="140">
        <f t="shared" si="751"/>
        <v>0</v>
      </c>
      <c r="BU1966" s="119">
        <f t="shared" si="752"/>
        <v>7.2463445456643198E-5</v>
      </c>
      <c r="BV1966" s="119" t="str">
        <f t="shared" si="753"/>
        <v/>
      </c>
      <c r="BZ1966" s="136">
        <f t="shared" si="735"/>
        <v>12.441599999999674</v>
      </c>
      <c r="CA1966" s="119">
        <f t="shared" si="733"/>
        <v>8.6940258699315334E-2</v>
      </c>
      <c r="CB1966" s="119">
        <f t="shared" si="734"/>
        <v>1.8455025710727158E-4</v>
      </c>
      <c r="CC1966" s="119" t="str">
        <f t="shared" si="731"/>
        <v/>
      </c>
      <c r="CD1966" s="121" t="str">
        <f t="shared" si="732"/>
        <v/>
      </c>
    </row>
    <row r="1967" spans="51:82" ht="20.100000000000001" customHeight="1" x14ac:dyDescent="0.25">
      <c r="AY1967" s="134">
        <v>1938</v>
      </c>
      <c r="AZ1967" s="119">
        <f t="shared" si="736"/>
        <v>5795.4613473042546</v>
      </c>
      <c r="BA1967" s="140">
        <f t="shared" si="737"/>
        <v>2.2656547387042166E-7</v>
      </c>
      <c r="BB1967" s="140">
        <f t="shared" si="738"/>
        <v>0.99991228526782761</v>
      </c>
      <c r="BC1967" s="119">
        <f t="shared" si="739"/>
        <v>2.2656547387042166E-7</v>
      </c>
      <c r="BD1967" s="119" t="str">
        <f t="shared" si="740"/>
        <v/>
      </c>
      <c r="BE1967" s="119" t="str">
        <f t="shared" si="741"/>
        <v/>
      </c>
      <c r="BF1967" s="119">
        <f t="shared" si="742"/>
        <v>0</v>
      </c>
      <c r="BG1967" s="119">
        <f t="shared" si="743"/>
        <v>2.2656547387042166E-7</v>
      </c>
      <c r="BH1967" s="119" t="str">
        <f t="shared" si="744"/>
        <v/>
      </c>
      <c r="BM1967" s="134">
        <v>1938</v>
      </c>
      <c r="BN1967" s="119">
        <f t="shared" si="745"/>
        <v>18.394042256811581</v>
      </c>
      <c r="BO1967" s="140">
        <f t="shared" si="746"/>
        <v>7.1384605304114401E-5</v>
      </c>
      <c r="BP1967" s="140">
        <f t="shared" si="747"/>
        <v>0.99991228526782761</v>
      </c>
      <c r="BQ1967" s="119">
        <f t="shared" si="748"/>
        <v>7.1384605304114401E-5</v>
      </c>
      <c r="BR1967" s="119" t="str">
        <f t="shared" si="749"/>
        <v/>
      </c>
      <c r="BS1967" s="119" t="str">
        <f t="shared" si="750"/>
        <v/>
      </c>
      <c r="BT1967" s="140">
        <f t="shared" si="751"/>
        <v>0</v>
      </c>
      <c r="BU1967" s="119">
        <f t="shared" si="752"/>
        <v>7.1384605304114401E-5</v>
      </c>
      <c r="BV1967" s="119" t="str">
        <f t="shared" si="753"/>
        <v/>
      </c>
      <c r="BZ1967" s="136">
        <f t="shared" si="735"/>
        <v>12.447999999999674</v>
      </c>
      <c r="CA1967" s="119">
        <f t="shared" si="733"/>
        <v>8.6755708442208063E-2</v>
      </c>
      <c r="CB1967" s="119">
        <f t="shared" si="734"/>
        <v>1.8419724549696703E-4</v>
      </c>
      <c r="CC1967" s="119" t="str">
        <f t="shared" si="731"/>
        <v/>
      </c>
      <c r="CD1967" s="121" t="str">
        <f t="shared" si="732"/>
        <v/>
      </c>
    </row>
    <row r="1968" spans="51:82" ht="20.100000000000001" customHeight="1" x14ac:dyDescent="0.25">
      <c r="AY1968" s="134">
        <v>1939</v>
      </c>
      <c r="AZ1968" s="119">
        <f t="shared" si="736"/>
        <v>5801.639877525261</v>
      </c>
      <c r="BA1968" s="140">
        <f t="shared" si="737"/>
        <v>2.2318878236249196E-7</v>
      </c>
      <c r="BB1968" s="140">
        <f t="shared" si="738"/>
        <v>0.99991367465370573</v>
      </c>
      <c r="BC1968" s="119">
        <f t="shared" si="739"/>
        <v>2.2318878236249196E-7</v>
      </c>
      <c r="BD1968" s="119" t="str">
        <f t="shared" si="740"/>
        <v/>
      </c>
      <c r="BE1968" s="119" t="str">
        <f t="shared" si="741"/>
        <v/>
      </c>
      <c r="BF1968" s="119">
        <f t="shared" si="742"/>
        <v>0</v>
      </c>
      <c r="BG1968" s="119">
        <f t="shared" si="743"/>
        <v>2.2318878236249196E-7</v>
      </c>
      <c r="BH1968" s="119" t="str">
        <f t="shared" si="744"/>
        <v/>
      </c>
      <c r="BM1968" s="134">
        <v>1939</v>
      </c>
      <c r="BN1968" s="119">
        <f t="shared" si="745"/>
        <v>18.413652109963827</v>
      </c>
      <c r="BO1968" s="140">
        <f t="shared" si="746"/>
        <v>7.0320701848704782E-5</v>
      </c>
      <c r="BP1968" s="140">
        <f t="shared" si="747"/>
        <v>0.99991367465370573</v>
      </c>
      <c r="BQ1968" s="119">
        <f t="shared" si="748"/>
        <v>7.0320701848704782E-5</v>
      </c>
      <c r="BR1968" s="119" t="str">
        <f t="shared" si="749"/>
        <v/>
      </c>
      <c r="BS1968" s="119" t="str">
        <f t="shared" si="750"/>
        <v/>
      </c>
      <c r="BT1968" s="140">
        <f t="shared" si="751"/>
        <v>0</v>
      </c>
      <c r="BU1968" s="119">
        <f t="shared" si="752"/>
        <v>7.0320701848704782E-5</v>
      </c>
      <c r="BV1968" s="119" t="str">
        <f t="shared" si="753"/>
        <v/>
      </c>
      <c r="BZ1968" s="136">
        <f t="shared" si="735"/>
        <v>12.454399999999673</v>
      </c>
      <c r="CA1968" s="119">
        <f t="shared" si="733"/>
        <v>8.6571511196711096E-2</v>
      </c>
      <c r="CB1968" s="119">
        <f t="shared" si="734"/>
        <v>1.8384478770379353E-4</v>
      </c>
      <c r="CC1968" s="119" t="str">
        <f t="shared" si="731"/>
        <v/>
      </c>
      <c r="CD1968" s="121" t="str">
        <f t="shared" si="732"/>
        <v/>
      </c>
    </row>
    <row r="1969" spans="51:82" ht="20.100000000000001" customHeight="1" x14ac:dyDescent="0.25">
      <c r="AY1969" s="134">
        <v>1940</v>
      </c>
      <c r="AZ1969" s="119">
        <f t="shared" si="736"/>
        <v>5807.8184077462674</v>
      </c>
      <c r="BA1969" s="140">
        <f t="shared" si="737"/>
        <v>2.1985889869343338E-7</v>
      </c>
      <c r="BB1969" s="140">
        <f t="shared" si="738"/>
        <v>0.99991504332150205</v>
      </c>
      <c r="BC1969" s="119">
        <f t="shared" si="739"/>
        <v>2.1985889869343338E-7</v>
      </c>
      <c r="BD1969" s="119" t="str">
        <f t="shared" si="740"/>
        <v/>
      </c>
      <c r="BE1969" s="119" t="str">
        <f t="shared" si="741"/>
        <v/>
      </c>
      <c r="BF1969" s="119">
        <f t="shared" si="742"/>
        <v>0</v>
      </c>
      <c r="BG1969" s="119">
        <f t="shared" si="743"/>
        <v>2.1985889869343338E-7</v>
      </c>
      <c r="BH1969" s="119" t="str">
        <f t="shared" si="744"/>
        <v/>
      </c>
      <c r="BM1969" s="134">
        <v>1940</v>
      </c>
      <c r="BN1969" s="119">
        <f t="shared" si="745"/>
        <v>18.433261963116081</v>
      </c>
      <c r="BO1969" s="140">
        <f t="shared" si="746"/>
        <v>6.9271546267478092E-5</v>
      </c>
      <c r="BP1969" s="140">
        <f t="shared" si="747"/>
        <v>0.99991504332150205</v>
      </c>
      <c r="BQ1969" s="119">
        <f t="shared" si="748"/>
        <v>6.9271546267478092E-5</v>
      </c>
      <c r="BR1969" s="119" t="str">
        <f t="shared" si="749"/>
        <v/>
      </c>
      <c r="BS1969" s="119" t="str">
        <f t="shared" si="750"/>
        <v/>
      </c>
      <c r="BT1969" s="140">
        <f t="shared" si="751"/>
        <v>0</v>
      </c>
      <c r="BU1969" s="119">
        <f t="shared" si="752"/>
        <v>6.9271546267478092E-5</v>
      </c>
      <c r="BV1969" s="119" t="str">
        <f t="shared" si="753"/>
        <v/>
      </c>
      <c r="BZ1969" s="136">
        <f t="shared" si="735"/>
        <v>12.460799999999672</v>
      </c>
      <c r="CA1969" s="119">
        <f t="shared" si="733"/>
        <v>8.6387666409007302E-2</v>
      </c>
      <c r="CB1969" s="119">
        <f t="shared" si="734"/>
        <v>1.8349288325776592E-4</v>
      </c>
      <c r="CC1969" s="119" t="str">
        <f t="shared" si="731"/>
        <v/>
      </c>
      <c r="CD1969" s="121" t="str">
        <f t="shared" si="732"/>
        <v/>
      </c>
    </row>
    <row r="1970" spans="51:82" ht="20.100000000000001" customHeight="1" x14ac:dyDescent="0.25">
      <c r="AY1970" s="134">
        <v>1941</v>
      </c>
      <c r="AZ1970" s="119">
        <f t="shared" si="736"/>
        <v>5813.9969379672757</v>
      </c>
      <c r="BA1970" s="140">
        <f t="shared" si="737"/>
        <v>2.1657523027032877E-7</v>
      </c>
      <c r="BB1970" s="140">
        <f t="shared" si="738"/>
        <v>0.99991639155858592</v>
      </c>
      <c r="BC1970" s="119">
        <f t="shared" si="739"/>
        <v>2.1657523027032877E-7</v>
      </c>
      <c r="BD1970" s="119" t="str">
        <f t="shared" si="740"/>
        <v/>
      </c>
      <c r="BE1970" s="119" t="str">
        <f t="shared" si="741"/>
        <v/>
      </c>
      <c r="BF1970" s="119">
        <f t="shared" si="742"/>
        <v>0</v>
      </c>
      <c r="BG1970" s="119">
        <f t="shared" si="743"/>
        <v>2.1657523027032877E-7</v>
      </c>
      <c r="BH1970" s="119" t="str">
        <f t="shared" si="744"/>
        <v/>
      </c>
      <c r="BM1970" s="134">
        <v>1941</v>
      </c>
      <c r="BN1970" s="119">
        <f t="shared" si="745"/>
        <v>18.452871816268335</v>
      </c>
      <c r="BO1970" s="140">
        <f t="shared" si="746"/>
        <v>6.8236951850559406E-5</v>
      </c>
      <c r="BP1970" s="140">
        <f t="shared" si="747"/>
        <v>0.99991639155858592</v>
      </c>
      <c r="BQ1970" s="119">
        <f t="shared" si="748"/>
        <v>6.8236951850559406E-5</v>
      </c>
      <c r="BR1970" s="119" t="str">
        <f t="shared" si="749"/>
        <v/>
      </c>
      <c r="BS1970" s="119" t="str">
        <f t="shared" si="750"/>
        <v/>
      </c>
      <c r="BT1970" s="140">
        <f t="shared" si="751"/>
        <v>0</v>
      </c>
      <c r="BU1970" s="119">
        <f t="shared" si="752"/>
        <v>6.8236951850559406E-5</v>
      </c>
      <c r="BV1970" s="119" t="str">
        <f t="shared" si="753"/>
        <v/>
      </c>
      <c r="BZ1970" s="136">
        <f t="shared" si="735"/>
        <v>12.467199999999671</v>
      </c>
      <c r="CA1970" s="119">
        <f t="shared" si="733"/>
        <v>8.6204173525749536E-2</v>
      </c>
      <c r="CB1970" s="119">
        <f t="shared" si="734"/>
        <v>1.8314153168766389E-4</v>
      </c>
      <c r="CC1970" s="119" t="str">
        <f t="shared" si="731"/>
        <v/>
      </c>
      <c r="CD1970" s="121" t="str">
        <f t="shared" si="732"/>
        <v/>
      </c>
    </row>
    <row r="1971" spans="51:82" ht="20.100000000000001" customHeight="1" x14ac:dyDescent="0.25">
      <c r="AY1971" s="134">
        <v>1942</v>
      </c>
      <c r="AZ1971" s="119">
        <f t="shared" si="736"/>
        <v>5820.1754681882821</v>
      </c>
      <c r="BA1971" s="140">
        <f t="shared" si="737"/>
        <v>2.1333719114442659E-7</v>
      </c>
      <c r="BB1971" s="140">
        <f t="shared" si="738"/>
        <v>0.99991771964868625</v>
      </c>
      <c r="BC1971" s="119">
        <f t="shared" si="739"/>
        <v>2.1333719114442659E-7</v>
      </c>
      <c r="BD1971" s="119" t="str">
        <f t="shared" si="740"/>
        <v/>
      </c>
      <c r="BE1971" s="119" t="str">
        <f t="shared" si="741"/>
        <v/>
      </c>
      <c r="BF1971" s="119">
        <f t="shared" si="742"/>
        <v>0</v>
      </c>
      <c r="BG1971" s="119">
        <f t="shared" si="743"/>
        <v>2.1333719114442659E-7</v>
      </c>
      <c r="BH1971" s="119" t="str">
        <f t="shared" si="744"/>
        <v/>
      </c>
      <c r="BM1971" s="134">
        <v>1942</v>
      </c>
      <c r="BN1971" s="119">
        <f t="shared" si="745"/>
        <v>18.472481669420581</v>
      </c>
      <c r="BO1971" s="140">
        <f t="shared" si="746"/>
        <v>6.7216733981468067E-5</v>
      </c>
      <c r="BP1971" s="140">
        <f t="shared" si="747"/>
        <v>0.99991771964868625</v>
      </c>
      <c r="BQ1971" s="119">
        <f t="shared" si="748"/>
        <v>6.7216733981468067E-5</v>
      </c>
      <c r="BR1971" s="119" t="str">
        <f t="shared" si="749"/>
        <v/>
      </c>
      <c r="BS1971" s="119" t="str">
        <f t="shared" si="750"/>
        <v/>
      </c>
      <c r="BT1971" s="140">
        <f t="shared" si="751"/>
        <v>0</v>
      </c>
      <c r="BU1971" s="119">
        <f t="shared" si="752"/>
        <v>6.7216733981468067E-5</v>
      </c>
      <c r="BV1971" s="119" t="str">
        <f t="shared" si="753"/>
        <v/>
      </c>
      <c r="BZ1971" s="136">
        <f t="shared" si="735"/>
        <v>12.473599999999671</v>
      </c>
      <c r="CA1971" s="119">
        <f t="shared" si="733"/>
        <v>8.6021031994061872E-2</v>
      </c>
      <c r="CB1971" s="119">
        <f t="shared" si="734"/>
        <v>1.8279073252125411E-4</v>
      </c>
      <c r="CC1971" s="119" t="str">
        <f t="shared" si="731"/>
        <v/>
      </c>
      <c r="CD1971" s="121" t="str">
        <f t="shared" si="732"/>
        <v/>
      </c>
    </row>
    <row r="1972" spans="51:82" ht="20.100000000000001" customHeight="1" x14ac:dyDescent="0.25">
      <c r="AY1972" s="134">
        <v>1943</v>
      </c>
      <c r="AZ1972" s="119">
        <f t="shared" si="736"/>
        <v>5826.3539984092886</v>
      </c>
      <c r="BA1972" s="140">
        <f t="shared" si="737"/>
        <v>2.1014420194912024E-7</v>
      </c>
      <c r="BB1972" s="140">
        <f t="shared" si="738"/>
        <v>0.99991902787193176</v>
      </c>
      <c r="BC1972" s="119">
        <f t="shared" si="739"/>
        <v>2.1014420194912024E-7</v>
      </c>
      <c r="BD1972" s="119" t="str">
        <f t="shared" si="740"/>
        <v/>
      </c>
      <c r="BE1972" s="119" t="str">
        <f t="shared" si="741"/>
        <v/>
      </c>
      <c r="BF1972" s="119">
        <f t="shared" si="742"/>
        <v>0</v>
      </c>
      <c r="BG1972" s="119">
        <f t="shared" si="743"/>
        <v>2.1014420194912024E-7</v>
      </c>
      <c r="BH1972" s="119" t="str">
        <f t="shared" si="744"/>
        <v/>
      </c>
      <c r="BM1972" s="134">
        <v>1943</v>
      </c>
      <c r="BN1972" s="119">
        <f t="shared" si="745"/>
        <v>18.492091522572835</v>
      </c>
      <c r="BO1972" s="140">
        <f t="shared" si="746"/>
        <v>6.6210710117577579E-5</v>
      </c>
      <c r="BP1972" s="140">
        <f t="shared" si="747"/>
        <v>0.99991902787193176</v>
      </c>
      <c r="BQ1972" s="119">
        <f t="shared" si="748"/>
        <v>6.6210710117577579E-5</v>
      </c>
      <c r="BR1972" s="119" t="str">
        <f t="shared" si="749"/>
        <v/>
      </c>
      <c r="BS1972" s="119" t="str">
        <f t="shared" si="750"/>
        <v/>
      </c>
      <c r="BT1972" s="140">
        <f t="shared" si="751"/>
        <v>0</v>
      </c>
      <c r="BU1972" s="119">
        <f t="shared" si="752"/>
        <v>6.6210710117577579E-5</v>
      </c>
      <c r="BV1972" s="119" t="str">
        <f t="shared" si="753"/>
        <v/>
      </c>
      <c r="BZ1972" s="136">
        <f t="shared" si="735"/>
        <v>12.47999999999967</v>
      </c>
      <c r="CA1972" s="119">
        <f t="shared" si="733"/>
        <v>8.5838241261540618E-2</v>
      </c>
      <c r="CB1972" s="119">
        <f t="shared" si="734"/>
        <v>1.824404852849848E-4</v>
      </c>
      <c r="CC1972" s="119" t="str">
        <f t="shared" si="731"/>
        <v/>
      </c>
      <c r="CD1972" s="121" t="str">
        <f t="shared" si="732"/>
        <v/>
      </c>
    </row>
    <row r="1973" spans="51:82" ht="20.100000000000001" customHeight="1" x14ac:dyDescent="0.25">
      <c r="AY1973" s="134">
        <v>1944</v>
      </c>
      <c r="AZ1973" s="119">
        <f t="shared" si="736"/>
        <v>5832.532528630295</v>
      </c>
      <c r="BA1973" s="140">
        <f t="shared" si="737"/>
        <v>2.0699568983834429E-7</v>
      </c>
      <c r="BB1973" s="140">
        <f t="shared" si="738"/>
        <v>0.99992031650489177</v>
      </c>
      <c r="BC1973" s="119">
        <f t="shared" si="739"/>
        <v>2.0699568983834429E-7</v>
      </c>
      <c r="BD1973" s="119" t="str">
        <f t="shared" si="740"/>
        <v/>
      </c>
      <c r="BE1973" s="119" t="str">
        <f t="shared" si="741"/>
        <v/>
      </c>
      <c r="BF1973" s="119">
        <f t="shared" si="742"/>
        <v>0</v>
      </c>
      <c r="BG1973" s="119">
        <f t="shared" si="743"/>
        <v>2.0699568983834429E-7</v>
      </c>
      <c r="BH1973" s="119" t="str">
        <f t="shared" si="744"/>
        <v/>
      </c>
      <c r="BM1973" s="134">
        <v>1944</v>
      </c>
      <c r="BN1973" s="119">
        <f t="shared" si="745"/>
        <v>18.511701375725089</v>
      </c>
      <c r="BO1973" s="140">
        <f t="shared" si="746"/>
        <v>6.521869977070751E-5</v>
      </c>
      <c r="BP1973" s="140">
        <f t="shared" si="747"/>
        <v>0.99992031650489177</v>
      </c>
      <c r="BQ1973" s="119">
        <f t="shared" si="748"/>
        <v>6.521869977070751E-5</v>
      </c>
      <c r="BR1973" s="119" t="str">
        <f t="shared" si="749"/>
        <v/>
      </c>
      <c r="BS1973" s="119" t="str">
        <f t="shared" si="750"/>
        <v/>
      </c>
      <c r="BT1973" s="140">
        <f t="shared" si="751"/>
        <v>0</v>
      </c>
      <c r="BU1973" s="119">
        <f t="shared" si="752"/>
        <v>6.521869977070751E-5</v>
      </c>
      <c r="BV1973" s="119" t="str">
        <f t="shared" si="753"/>
        <v/>
      </c>
      <c r="BZ1973" s="136">
        <f t="shared" si="735"/>
        <v>12.486399999999669</v>
      </c>
      <c r="CA1973" s="119">
        <f t="shared" si="733"/>
        <v>8.5655800776255633E-2</v>
      </c>
      <c r="CB1973" s="119">
        <f t="shared" si="734"/>
        <v>1.8209078950486013E-4</v>
      </c>
      <c r="CC1973" s="119" t="str">
        <f t="shared" si="731"/>
        <v/>
      </c>
      <c r="CD1973" s="121" t="str">
        <f t="shared" si="732"/>
        <v/>
      </c>
    </row>
    <row r="1974" spans="51:82" ht="20.100000000000001" customHeight="1" x14ac:dyDescent="0.25">
      <c r="AY1974" s="134">
        <v>1945</v>
      </c>
      <c r="AZ1974" s="119">
        <f t="shared" si="736"/>
        <v>5838.7110588513015</v>
      </c>
      <c r="BA1974" s="140">
        <f t="shared" si="737"/>
        <v>2.0389108842536934E-7</v>
      </c>
      <c r="BB1974" s="140">
        <f t="shared" si="738"/>
        <v>0.99992158582061641</v>
      </c>
      <c r="BC1974" s="119">
        <f t="shared" si="739"/>
        <v>2.0389108842536934E-7</v>
      </c>
      <c r="BD1974" s="119" t="str">
        <f t="shared" si="740"/>
        <v/>
      </c>
      <c r="BE1974" s="119" t="str">
        <f t="shared" si="741"/>
        <v/>
      </c>
      <c r="BF1974" s="119">
        <f t="shared" si="742"/>
        <v>0</v>
      </c>
      <c r="BG1974" s="119">
        <f t="shared" si="743"/>
        <v>2.0389108842536934E-7</v>
      </c>
      <c r="BH1974" s="119" t="str">
        <f t="shared" si="744"/>
        <v/>
      </c>
      <c r="BM1974" s="134">
        <v>1945</v>
      </c>
      <c r="BN1974" s="119">
        <f t="shared" si="745"/>
        <v>18.531311228877335</v>
      </c>
      <c r="BO1974" s="140">
        <f t="shared" si="746"/>
        <v>6.4240524487837447E-5</v>
      </c>
      <c r="BP1974" s="140">
        <f t="shared" si="747"/>
        <v>0.99992158582061641</v>
      </c>
      <c r="BQ1974" s="119">
        <f t="shared" si="748"/>
        <v>6.4240524487837447E-5</v>
      </c>
      <c r="BR1974" s="119" t="str">
        <f t="shared" si="749"/>
        <v/>
      </c>
      <c r="BS1974" s="119" t="str">
        <f t="shared" si="750"/>
        <v/>
      </c>
      <c r="BT1974" s="140">
        <f t="shared" si="751"/>
        <v>0</v>
      </c>
      <c r="BU1974" s="119">
        <f t="shared" si="752"/>
        <v>6.4240524487837447E-5</v>
      </c>
      <c r="BV1974" s="119" t="str">
        <f t="shared" si="753"/>
        <v/>
      </c>
      <c r="BZ1974" s="136">
        <f t="shared" si="735"/>
        <v>12.492799999999669</v>
      </c>
      <c r="CA1974" s="119">
        <f t="shared" si="733"/>
        <v>8.5473709986750773E-2</v>
      </c>
      <c r="CB1974" s="119">
        <f t="shared" si="734"/>
        <v>1.8174164470483034E-4</v>
      </c>
      <c r="CC1974" s="119" t="str">
        <f t="shared" si="731"/>
        <v/>
      </c>
      <c r="CD1974" s="121" t="str">
        <f t="shared" si="732"/>
        <v/>
      </c>
    </row>
    <row r="1975" spans="51:82" ht="20.100000000000001" customHeight="1" x14ac:dyDescent="0.25">
      <c r="AY1975" s="134">
        <v>1946</v>
      </c>
      <c r="AZ1975" s="119">
        <f t="shared" si="736"/>
        <v>5844.8895890723079</v>
      </c>
      <c r="BA1975" s="140">
        <f t="shared" si="737"/>
        <v>2.0082983772199852E-7</v>
      </c>
      <c r="BB1975" s="140">
        <f t="shared" si="738"/>
        <v>0.99992283608867583</v>
      </c>
      <c r="BC1975" s="119">
        <f t="shared" si="739"/>
        <v>2.0082983772199852E-7</v>
      </c>
      <c r="BD1975" s="119" t="str">
        <f t="shared" si="740"/>
        <v/>
      </c>
      <c r="BE1975" s="119" t="str">
        <f t="shared" si="741"/>
        <v/>
      </c>
      <c r="BF1975" s="119">
        <f t="shared" si="742"/>
        <v>0</v>
      </c>
      <c r="BG1975" s="119">
        <f t="shared" si="743"/>
        <v>2.0082983772199852E-7</v>
      </c>
      <c r="BH1975" s="119" t="str">
        <f t="shared" si="744"/>
        <v/>
      </c>
      <c r="BM1975" s="134">
        <v>1946</v>
      </c>
      <c r="BN1975" s="119">
        <f t="shared" si="745"/>
        <v>18.550921082029589</v>
      </c>
      <c r="BO1975" s="140">
        <f t="shared" si="746"/>
        <v>6.3276007831949765E-5</v>
      </c>
      <c r="BP1975" s="140">
        <f t="shared" si="747"/>
        <v>0.99992283608867583</v>
      </c>
      <c r="BQ1975" s="119">
        <f t="shared" si="748"/>
        <v>6.3276007831949765E-5</v>
      </c>
      <c r="BR1975" s="119" t="str">
        <f t="shared" si="749"/>
        <v/>
      </c>
      <c r="BS1975" s="119" t="str">
        <f t="shared" si="750"/>
        <v/>
      </c>
      <c r="BT1975" s="140">
        <f t="shared" si="751"/>
        <v>0</v>
      </c>
      <c r="BU1975" s="119">
        <f t="shared" si="752"/>
        <v>6.3276007831949765E-5</v>
      </c>
      <c r="BV1975" s="119" t="str">
        <f t="shared" si="753"/>
        <v/>
      </c>
      <c r="BZ1975" s="136">
        <f t="shared" si="735"/>
        <v>12.499199999999668</v>
      </c>
      <c r="CA1975" s="119">
        <f t="shared" si="733"/>
        <v>8.5291968342045943E-2</v>
      </c>
      <c r="CB1975" s="119">
        <f t="shared" si="734"/>
        <v>1.8139305040880405E-4</v>
      </c>
      <c r="CC1975" s="119" t="str">
        <f t="shared" si="731"/>
        <v/>
      </c>
      <c r="CD1975" s="121" t="str">
        <f t="shared" si="732"/>
        <v/>
      </c>
    </row>
    <row r="1976" spans="51:82" ht="20.100000000000001" customHeight="1" x14ac:dyDescent="0.25">
      <c r="AY1976" s="134">
        <v>1947</v>
      </c>
      <c r="AZ1976" s="119">
        <f t="shared" si="736"/>
        <v>5851.0681192933143</v>
      </c>
      <c r="BA1976" s="140">
        <f t="shared" si="737"/>
        <v>1.9781138407817247E-7</v>
      </c>
      <c r="BB1976" s="140">
        <f t="shared" si="738"/>
        <v>0.99992406757520025</v>
      </c>
      <c r="BC1976" s="119">
        <f t="shared" si="739"/>
        <v>1.9781138407817247E-7</v>
      </c>
      <c r="BD1976" s="119" t="str">
        <f t="shared" si="740"/>
        <v/>
      </c>
      <c r="BE1976" s="119" t="str">
        <f t="shared" si="741"/>
        <v/>
      </c>
      <c r="BF1976" s="119">
        <f t="shared" si="742"/>
        <v>0</v>
      </c>
      <c r="BG1976" s="119">
        <f t="shared" si="743"/>
        <v>1.9781138407817247E-7</v>
      </c>
      <c r="BH1976" s="119" t="str">
        <f t="shared" si="744"/>
        <v/>
      </c>
      <c r="BM1976" s="134">
        <v>1947</v>
      </c>
      <c r="BN1976" s="119">
        <f t="shared" si="745"/>
        <v>18.570530935181843</v>
      </c>
      <c r="BO1976" s="140">
        <f t="shared" si="746"/>
        <v>6.2324975363001921E-5</v>
      </c>
      <c r="BP1976" s="140">
        <f t="shared" si="747"/>
        <v>0.99992406757520025</v>
      </c>
      <c r="BQ1976" s="119">
        <f t="shared" si="748"/>
        <v>6.2324975363001921E-5</v>
      </c>
      <c r="BR1976" s="119" t="str">
        <f t="shared" si="749"/>
        <v/>
      </c>
      <c r="BS1976" s="119" t="str">
        <f t="shared" si="750"/>
        <v/>
      </c>
      <c r="BT1976" s="140">
        <f t="shared" si="751"/>
        <v>0</v>
      </c>
      <c r="BU1976" s="119">
        <f t="shared" si="752"/>
        <v>6.2324975363001921E-5</v>
      </c>
      <c r="BV1976" s="119" t="str">
        <f t="shared" si="753"/>
        <v/>
      </c>
      <c r="BZ1976" s="136">
        <f t="shared" si="735"/>
        <v>12.505599999999667</v>
      </c>
      <c r="CA1976" s="119">
        <f t="shared" si="733"/>
        <v>8.5110575291637139E-2</v>
      </c>
      <c r="CB1976" s="119">
        <f t="shared" si="734"/>
        <v>1.8104500613889962E-4</v>
      </c>
      <c r="CC1976" s="119" t="str">
        <f t="shared" si="731"/>
        <v/>
      </c>
      <c r="CD1976" s="121" t="str">
        <f t="shared" si="732"/>
        <v/>
      </c>
    </row>
    <row r="1977" spans="51:82" ht="20.100000000000001" customHeight="1" x14ac:dyDescent="0.25">
      <c r="AY1977" s="134">
        <v>1948</v>
      </c>
      <c r="AZ1977" s="119">
        <f t="shared" si="736"/>
        <v>5857.2466495143208</v>
      </c>
      <c r="BA1977" s="140">
        <f t="shared" si="737"/>
        <v>1.9483518012197203E-7</v>
      </c>
      <c r="BB1977" s="140">
        <f t="shared" si="738"/>
        <v>0.99992528054291829</v>
      </c>
      <c r="BC1977" s="119">
        <f t="shared" si="739"/>
        <v>1.9483518012197203E-7</v>
      </c>
      <c r="BD1977" s="119" t="str">
        <f t="shared" si="740"/>
        <v/>
      </c>
      <c r="BE1977" s="119" t="str">
        <f t="shared" si="741"/>
        <v/>
      </c>
      <c r="BF1977" s="119">
        <f t="shared" si="742"/>
        <v>0</v>
      </c>
      <c r="BG1977" s="119">
        <f t="shared" si="743"/>
        <v>1.9483518012197203E-7</v>
      </c>
      <c r="BH1977" s="119" t="str">
        <f t="shared" si="744"/>
        <v/>
      </c>
      <c r="BM1977" s="134">
        <v>1948</v>
      </c>
      <c r="BN1977" s="119">
        <f t="shared" si="745"/>
        <v>18.590140788334089</v>
      </c>
      <c r="BO1977" s="140">
        <f t="shared" si="746"/>
        <v>6.1387254619022278E-5</v>
      </c>
      <c r="BP1977" s="140">
        <f t="shared" si="747"/>
        <v>0.99992528054291829</v>
      </c>
      <c r="BQ1977" s="119">
        <f t="shared" si="748"/>
        <v>6.1387254619022278E-5</v>
      </c>
      <c r="BR1977" s="119" t="str">
        <f t="shared" si="749"/>
        <v/>
      </c>
      <c r="BS1977" s="119" t="str">
        <f t="shared" si="750"/>
        <v/>
      </c>
      <c r="BT1977" s="140">
        <f t="shared" si="751"/>
        <v>0</v>
      </c>
      <c r="BU1977" s="119">
        <f t="shared" si="752"/>
        <v>6.1387254619022278E-5</v>
      </c>
      <c r="BV1977" s="119" t="str">
        <f t="shared" si="753"/>
        <v/>
      </c>
      <c r="BZ1977" s="136">
        <f t="shared" si="735"/>
        <v>12.511999999999666</v>
      </c>
      <c r="CA1977" s="119">
        <f t="shared" si="733"/>
        <v>8.4929530285498239E-2</v>
      </c>
      <c r="CB1977" s="119">
        <f t="shared" si="734"/>
        <v>1.8069751141652768E-4</v>
      </c>
      <c r="CC1977" s="119" t="str">
        <f t="shared" si="731"/>
        <v/>
      </c>
      <c r="CD1977" s="121" t="str">
        <f t="shared" si="732"/>
        <v/>
      </c>
    </row>
    <row r="1978" spans="51:82" ht="20.100000000000001" customHeight="1" x14ac:dyDescent="0.25">
      <c r="AY1978" s="134">
        <v>1949</v>
      </c>
      <c r="AZ1978" s="119">
        <f t="shared" si="736"/>
        <v>5863.425179735329</v>
      </c>
      <c r="BA1978" s="140">
        <f t="shared" si="737"/>
        <v>1.9190068470002803E-7</v>
      </c>
      <c r="BB1978" s="140">
        <f t="shared" si="738"/>
        <v>0.99992647525119593</v>
      </c>
      <c r="BC1978" s="119">
        <f t="shared" si="739"/>
        <v>1.9190068470002803E-7</v>
      </c>
      <c r="BD1978" s="119" t="str">
        <f t="shared" si="740"/>
        <v/>
      </c>
      <c r="BE1978" s="119" t="str">
        <f t="shared" si="741"/>
        <v/>
      </c>
      <c r="BF1978" s="119">
        <f t="shared" si="742"/>
        <v>0</v>
      </c>
      <c r="BG1978" s="119">
        <f t="shared" si="743"/>
        <v>1.9190068470002803E-7</v>
      </c>
      <c r="BH1978" s="119" t="str">
        <f t="shared" si="744"/>
        <v/>
      </c>
      <c r="BM1978" s="134">
        <v>1949</v>
      </c>
      <c r="BN1978" s="119">
        <f t="shared" si="745"/>
        <v>18.609750641486343</v>
      </c>
      <c r="BO1978" s="140">
        <f t="shared" si="746"/>
        <v>6.0462675097334045E-5</v>
      </c>
      <c r="BP1978" s="140">
        <f t="shared" si="747"/>
        <v>0.99992647525119593</v>
      </c>
      <c r="BQ1978" s="119">
        <f t="shared" si="748"/>
        <v>6.0462675097334045E-5</v>
      </c>
      <c r="BR1978" s="119" t="str">
        <f t="shared" si="749"/>
        <v/>
      </c>
      <c r="BS1978" s="119" t="str">
        <f t="shared" si="750"/>
        <v/>
      </c>
      <c r="BT1978" s="140">
        <f t="shared" si="751"/>
        <v>0</v>
      </c>
      <c r="BU1978" s="119">
        <f t="shared" si="752"/>
        <v>6.0462675097334045E-5</v>
      </c>
      <c r="BV1978" s="119" t="str">
        <f t="shared" si="753"/>
        <v/>
      </c>
      <c r="BZ1978" s="136">
        <f t="shared" si="735"/>
        <v>12.518399999999666</v>
      </c>
      <c r="CA1978" s="119">
        <f t="shared" si="733"/>
        <v>8.4748832774081712E-2</v>
      </c>
      <c r="CB1978" s="119">
        <f t="shared" si="734"/>
        <v>1.8035056576190533E-4</v>
      </c>
      <c r="CC1978" s="119" t="str">
        <f t="shared" si="731"/>
        <v/>
      </c>
      <c r="CD1978" s="121" t="str">
        <f t="shared" si="732"/>
        <v/>
      </c>
    </row>
    <row r="1979" spans="51:82" ht="20.100000000000001" customHeight="1" x14ac:dyDescent="0.25">
      <c r="AY1979" s="134">
        <v>1950</v>
      </c>
      <c r="AZ1979" s="119">
        <f t="shared" si="736"/>
        <v>5869.6037099563355</v>
      </c>
      <c r="BA1979" s="140">
        <f t="shared" si="737"/>
        <v>1.8900736281833262E-7</v>
      </c>
      <c r="BB1979" s="140">
        <f t="shared" si="738"/>
        <v>0.99992765195607491</v>
      </c>
      <c r="BC1979" s="119">
        <f t="shared" si="739"/>
        <v>1.8900736281833262E-7</v>
      </c>
      <c r="BD1979" s="119" t="str">
        <f t="shared" si="740"/>
        <v/>
      </c>
      <c r="BE1979" s="119" t="str">
        <f t="shared" si="741"/>
        <v/>
      </c>
      <c r="BF1979" s="119">
        <f t="shared" si="742"/>
        <v>0</v>
      </c>
      <c r="BG1979" s="119">
        <f t="shared" si="743"/>
        <v>1.8900736281833262E-7</v>
      </c>
      <c r="BH1979" s="119" t="str">
        <f t="shared" si="744"/>
        <v/>
      </c>
      <c r="BM1979" s="134">
        <v>1950</v>
      </c>
      <c r="BN1979" s="119">
        <f t="shared" si="745"/>
        <v>18.62936049463859</v>
      </c>
      <c r="BO1979" s="140">
        <f t="shared" si="746"/>
        <v>5.955106823590787E-5</v>
      </c>
      <c r="BP1979" s="140">
        <f t="shared" si="747"/>
        <v>0.99992765195607491</v>
      </c>
      <c r="BQ1979" s="119">
        <f t="shared" si="748"/>
        <v>5.955106823590787E-5</v>
      </c>
      <c r="BR1979" s="119" t="str">
        <f t="shared" si="749"/>
        <v/>
      </c>
      <c r="BS1979" s="119" t="str">
        <f t="shared" si="750"/>
        <v/>
      </c>
      <c r="BT1979" s="140">
        <f t="shared" si="751"/>
        <v>0</v>
      </c>
      <c r="BU1979" s="119">
        <f t="shared" si="752"/>
        <v>5.955106823590787E-5</v>
      </c>
      <c r="BV1979" s="119" t="str">
        <f t="shared" si="753"/>
        <v/>
      </c>
      <c r="BZ1979" s="136">
        <f t="shared" si="735"/>
        <v>12.524799999999665</v>
      </c>
      <c r="CA1979" s="119">
        <f t="shared" si="733"/>
        <v>8.4568482208319806E-2</v>
      </c>
      <c r="CB1979" s="119">
        <f t="shared" si="734"/>
        <v>1.8000416869440317E-4</v>
      </c>
      <c r="CC1979" s="119" t="str">
        <f t="shared" si="731"/>
        <v/>
      </c>
      <c r="CD1979" s="121" t="str">
        <f t="shared" si="732"/>
        <v/>
      </c>
    </row>
    <row r="1980" spans="51:82" ht="20.100000000000001" customHeight="1" x14ac:dyDescent="0.25">
      <c r="AY1980" s="134">
        <v>1951</v>
      </c>
      <c r="AZ1980" s="119">
        <f t="shared" si="736"/>
        <v>5875.7822401773419</v>
      </c>
      <c r="BA1980" s="140">
        <f t="shared" si="737"/>
        <v>1.8615468558344861E-7</v>
      </c>
      <c r="BB1980" s="140">
        <f t="shared" si="738"/>
        <v>0.99992881091030994</v>
      </c>
      <c r="BC1980" s="119">
        <f t="shared" si="739"/>
        <v>1.8615468558344861E-7</v>
      </c>
      <c r="BD1980" s="119" t="str">
        <f t="shared" si="740"/>
        <v/>
      </c>
      <c r="BE1980" s="119" t="str">
        <f t="shared" si="741"/>
        <v/>
      </c>
      <c r="BF1980" s="119">
        <f t="shared" si="742"/>
        <v>0</v>
      </c>
      <c r="BG1980" s="119">
        <f t="shared" si="743"/>
        <v>1.8615468558344861E-7</v>
      </c>
      <c r="BH1980" s="119" t="str">
        <f t="shared" si="744"/>
        <v/>
      </c>
      <c r="BM1980" s="134">
        <v>1951</v>
      </c>
      <c r="BN1980" s="119">
        <f t="shared" si="745"/>
        <v>18.648970347790844</v>
      </c>
      <c r="BO1980" s="140">
        <f t="shared" si="746"/>
        <v>5.8652267394837521E-5</v>
      </c>
      <c r="BP1980" s="140">
        <f t="shared" si="747"/>
        <v>0.99992881091030994</v>
      </c>
      <c r="BQ1980" s="119">
        <f t="shared" si="748"/>
        <v>5.8652267394837521E-5</v>
      </c>
      <c r="BR1980" s="119" t="str">
        <f t="shared" si="749"/>
        <v/>
      </c>
      <c r="BS1980" s="119" t="str">
        <f t="shared" si="750"/>
        <v/>
      </c>
      <c r="BT1980" s="140">
        <f t="shared" si="751"/>
        <v>0</v>
      </c>
      <c r="BU1980" s="119">
        <f t="shared" si="752"/>
        <v>5.8652267394837521E-5</v>
      </c>
      <c r="BV1980" s="119" t="str">
        <f t="shared" si="753"/>
        <v/>
      </c>
      <c r="BZ1980" s="136">
        <f t="shared" si="735"/>
        <v>12.531199999999664</v>
      </c>
      <c r="CA1980" s="119">
        <f t="shared" si="733"/>
        <v>8.4388478039625403E-2</v>
      </c>
      <c r="CB1980" s="119">
        <f t="shared" si="734"/>
        <v>1.7965831973212887E-4</v>
      </c>
      <c r="CC1980" s="119" t="str">
        <f t="shared" si="731"/>
        <v/>
      </c>
      <c r="CD1980" s="121" t="str">
        <f t="shared" si="732"/>
        <v/>
      </c>
    </row>
    <row r="1981" spans="51:82" ht="20.100000000000001" customHeight="1" x14ac:dyDescent="0.25">
      <c r="AY1981" s="134">
        <v>1952</v>
      </c>
      <c r="AZ1981" s="119">
        <f t="shared" si="736"/>
        <v>5881.9607703983484</v>
      </c>
      <c r="BA1981" s="140">
        <f t="shared" si="737"/>
        <v>1.833421301441266E-7</v>
      </c>
      <c r="BB1981" s="140">
        <f t="shared" si="738"/>
        <v>0.99992995236340698</v>
      </c>
      <c r="BC1981" s="119">
        <f t="shared" si="739"/>
        <v>1.833421301441266E-7</v>
      </c>
      <c r="BD1981" s="119" t="str">
        <f t="shared" si="740"/>
        <v/>
      </c>
      <c r="BE1981" s="119" t="str">
        <f t="shared" si="741"/>
        <v/>
      </c>
      <c r="BF1981" s="119">
        <f t="shared" si="742"/>
        <v>0</v>
      </c>
      <c r="BG1981" s="119">
        <f t="shared" si="743"/>
        <v>1.833421301441266E-7</v>
      </c>
      <c r="BH1981" s="119" t="str">
        <f t="shared" si="744"/>
        <v/>
      </c>
      <c r="BM1981" s="134">
        <v>1952</v>
      </c>
      <c r="BN1981" s="119">
        <f t="shared" si="745"/>
        <v>18.668580200943097</v>
      </c>
      <c r="BO1981" s="140">
        <f t="shared" si="746"/>
        <v>5.7766107837945729E-5</v>
      </c>
      <c r="BP1981" s="140">
        <f t="shared" si="747"/>
        <v>0.99992995236340698</v>
      </c>
      <c r="BQ1981" s="119">
        <f t="shared" si="748"/>
        <v>5.7766107837945729E-5</v>
      </c>
      <c r="BR1981" s="119" t="str">
        <f t="shared" si="749"/>
        <v/>
      </c>
      <c r="BS1981" s="119" t="str">
        <f t="shared" si="750"/>
        <v/>
      </c>
      <c r="BT1981" s="140">
        <f t="shared" si="751"/>
        <v>0</v>
      </c>
      <c r="BU1981" s="119">
        <f t="shared" si="752"/>
        <v>5.7766107837945729E-5</v>
      </c>
      <c r="BV1981" s="119" t="str">
        <f t="shared" si="753"/>
        <v/>
      </c>
      <c r="BZ1981" s="136">
        <f t="shared" si="735"/>
        <v>12.537599999999664</v>
      </c>
      <c r="CA1981" s="119">
        <f t="shared" si="733"/>
        <v>8.4208819719893274E-2</v>
      </c>
      <c r="CB1981" s="119">
        <f t="shared" si="734"/>
        <v>1.7931301839223257E-4</v>
      </c>
      <c r="CC1981" s="119" t="str">
        <f t="shared" ref="CC1981:CC2044" si="754">IF(CA1981&lt;(1-$BY$26),CB1981,"")</f>
        <v/>
      </c>
      <c r="CD1981" s="121" t="str">
        <f t="shared" ref="CD1981:CD2044" si="755">IF(CA1981&lt;(1-$BY$32),CB1981,"")</f>
        <v/>
      </c>
    </row>
    <row r="1982" spans="51:82" ht="20.100000000000001" customHeight="1" x14ac:dyDescent="0.25">
      <c r="AY1982" s="134">
        <v>1953</v>
      </c>
      <c r="AZ1982" s="119">
        <f t="shared" si="736"/>
        <v>5888.1393006193548</v>
      </c>
      <c r="BA1982" s="140">
        <f t="shared" si="737"/>
        <v>1.8056917963331719E-7</v>
      </c>
      <c r="BB1982" s="140">
        <f t="shared" si="738"/>
        <v>0.99993107656166003</v>
      </c>
      <c r="BC1982" s="119">
        <f t="shared" si="739"/>
        <v>1.8056917963331719E-7</v>
      </c>
      <c r="BD1982" s="119" t="str">
        <f t="shared" si="740"/>
        <v/>
      </c>
      <c r="BE1982" s="119" t="str">
        <f t="shared" si="741"/>
        <v/>
      </c>
      <c r="BF1982" s="119">
        <f t="shared" si="742"/>
        <v>0</v>
      </c>
      <c r="BG1982" s="119">
        <f t="shared" si="743"/>
        <v>1.8056917963331719E-7</v>
      </c>
      <c r="BH1982" s="119" t="str">
        <f t="shared" si="744"/>
        <v/>
      </c>
      <c r="BM1982" s="134">
        <v>1953</v>
      </c>
      <c r="BN1982" s="119">
        <f t="shared" si="745"/>
        <v>18.688190054095344</v>
      </c>
      <c r="BO1982" s="140">
        <f t="shared" si="746"/>
        <v>5.6892426714514116E-5</v>
      </c>
      <c r="BP1982" s="140">
        <f t="shared" si="747"/>
        <v>0.99993107656166003</v>
      </c>
      <c r="BQ1982" s="119">
        <f t="shared" si="748"/>
        <v>5.6892426714514116E-5</v>
      </c>
      <c r="BR1982" s="119" t="str">
        <f t="shared" si="749"/>
        <v/>
      </c>
      <c r="BS1982" s="119" t="str">
        <f t="shared" si="750"/>
        <v/>
      </c>
      <c r="BT1982" s="140">
        <f t="shared" si="751"/>
        <v>0</v>
      </c>
      <c r="BU1982" s="119">
        <f t="shared" si="752"/>
        <v>5.6892426714514116E-5</v>
      </c>
      <c r="BV1982" s="119" t="str">
        <f t="shared" si="753"/>
        <v/>
      </c>
      <c r="BZ1982" s="136">
        <f t="shared" si="735"/>
        <v>12.543999999999663</v>
      </c>
      <c r="CA1982" s="119">
        <f t="shared" si="733"/>
        <v>8.4029506701501042E-2</v>
      </c>
      <c r="CB1982" s="119">
        <f t="shared" si="734"/>
        <v>1.7896826419112888E-4</v>
      </c>
      <c r="CC1982" s="119" t="str">
        <f t="shared" si="754"/>
        <v/>
      </c>
      <c r="CD1982" s="121" t="str">
        <f t="shared" si="755"/>
        <v/>
      </c>
    </row>
    <row r="1983" spans="51:82" ht="20.100000000000001" customHeight="1" x14ac:dyDescent="0.25">
      <c r="AY1983" s="134">
        <v>1954</v>
      </c>
      <c r="AZ1983" s="119">
        <f t="shared" si="736"/>
        <v>5894.3178308403612</v>
      </c>
      <c r="BA1983" s="140">
        <f t="shared" si="737"/>
        <v>1.7783532311058945E-7</v>
      </c>
      <c r="BB1983" s="140">
        <f t="shared" si="738"/>
        <v>0.99993218374818782</v>
      </c>
      <c r="BC1983" s="119">
        <f t="shared" si="739"/>
        <v>1.7783532311058945E-7</v>
      </c>
      <c r="BD1983" s="119" t="str">
        <f t="shared" si="740"/>
        <v/>
      </c>
      <c r="BE1983" s="119" t="str">
        <f t="shared" si="741"/>
        <v/>
      </c>
      <c r="BF1983" s="119">
        <f t="shared" si="742"/>
        <v>0</v>
      </c>
      <c r="BG1983" s="119">
        <f t="shared" si="743"/>
        <v>1.7783532311058945E-7</v>
      </c>
      <c r="BH1983" s="119" t="str">
        <f t="shared" si="744"/>
        <v/>
      </c>
      <c r="BM1983" s="134">
        <v>1954</v>
      </c>
      <c r="BN1983" s="119">
        <f t="shared" si="745"/>
        <v>18.707799907247598</v>
      </c>
      <c r="BO1983" s="140">
        <f t="shared" si="746"/>
        <v>5.6031063041138823E-5</v>
      </c>
      <c r="BP1983" s="140">
        <f t="shared" si="747"/>
        <v>0.99993218374818782</v>
      </c>
      <c r="BQ1983" s="119">
        <f t="shared" si="748"/>
        <v>5.6031063041138823E-5</v>
      </c>
      <c r="BR1983" s="119" t="str">
        <f t="shared" si="749"/>
        <v/>
      </c>
      <c r="BS1983" s="119" t="str">
        <f t="shared" si="750"/>
        <v/>
      </c>
      <c r="BT1983" s="140">
        <f t="shared" si="751"/>
        <v>0</v>
      </c>
      <c r="BU1983" s="119">
        <f t="shared" si="752"/>
        <v>5.6031063041138823E-5</v>
      </c>
      <c r="BV1983" s="119" t="str">
        <f t="shared" si="753"/>
        <v/>
      </c>
      <c r="BZ1983" s="136">
        <f t="shared" si="735"/>
        <v>12.550399999999662</v>
      </c>
      <c r="CA1983" s="119">
        <f t="shared" si="733"/>
        <v>8.3850538437309913E-2</v>
      </c>
      <c r="CB1983" s="119">
        <f t="shared" si="734"/>
        <v>1.786240566437336E-4</v>
      </c>
      <c r="CC1983" s="119" t="str">
        <f t="shared" si="754"/>
        <v/>
      </c>
      <c r="CD1983" s="121" t="str">
        <f t="shared" si="755"/>
        <v/>
      </c>
    </row>
    <row r="1984" spans="51:82" ht="20.100000000000001" customHeight="1" x14ac:dyDescent="0.25">
      <c r="AY1984" s="134">
        <v>1955</v>
      </c>
      <c r="AZ1984" s="119">
        <f t="shared" si="736"/>
        <v>5900.4963610613677</v>
      </c>
      <c r="BA1984" s="140">
        <f t="shared" si="737"/>
        <v>1.7514005550494467E-7</v>
      </c>
      <c r="BB1984" s="140">
        <f t="shared" si="738"/>
        <v>0.99993327416297029</v>
      </c>
      <c r="BC1984" s="119">
        <f t="shared" si="739"/>
        <v>1.7514005550494467E-7</v>
      </c>
      <c r="BD1984" s="119" t="str">
        <f t="shared" si="740"/>
        <v/>
      </c>
      <c r="BE1984" s="119" t="str">
        <f t="shared" si="741"/>
        <v/>
      </c>
      <c r="BF1984" s="119">
        <f t="shared" si="742"/>
        <v>0</v>
      </c>
      <c r="BG1984" s="119">
        <f t="shared" si="743"/>
        <v>1.7514005550494467E-7</v>
      </c>
      <c r="BH1984" s="119" t="str">
        <f t="shared" si="744"/>
        <v/>
      </c>
      <c r="BM1984" s="134">
        <v>1955</v>
      </c>
      <c r="BN1984" s="119">
        <f t="shared" si="745"/>
        <v>18.727409760399851</v>
      </c>
      <c r="BO1984" s="140">
        <f t="shared" si="746"/>
        <v>5.5181857683715329E-5</v>
      </c>
      <c r="BP1984" s="140">
        <f t="shared" si="747"/>
        <v>0.99993327416297029</v>
      </c>
      <c r="BQ1984" s="119">
        <f t="shared" si="748"/>
        <v>5.5181857683715329E-5</v>
      </c>
      <c r="BR1984" s="119" t="str">
        <f t="shared" si="749"/>
        <v/>
      </c>
      <c r="BS1984" s="119" t="str">
        <f t="shared" si="750"/>
        <v/>
      </c>
      <c r="BT1984" s="140">
        <f t="shared" si="751"/>
        <v>0</v>
      </c>
      <c r="BU1984" s="119">
        <f t="shared" si="752"/>
        <v>5.5181857683715329E-5</v>
      </c>
      <c r="BV1984" s="119" t="str">
        <f t="shared" si="753"/>
        <v/>
      </c>
      <c r="BZ1984" s="136">
        <f t="shared" si="735"/>
        <v>12.556799999999662</v>
      </c>
      <c r="CA1984" s="119">
        <f t="shared" si="733"/>
        <v>8.3671914380666179E-2</v>
      </c>
      <c r="CB1984" s="119">
        <f t="shared" si="734"/>
        <v>1.7828039526433803E-4</v>
      </c>
      <c r="CC1984" s="119" t="str">
        <f t="shared" si="754"/>
        <v/>
      </c>
      <c r="CD1984" s="121" t="str">
        <f t="shared" si="755"/>
        <v/>
      </c>
    </row>
    <row r="1985" spans="51:82" ht="20.100000000000001" customHeight="1" x14ac:dyDescent="0.25">
      <c r="AY1985" s="134">
        <v>1956</v>
      </c>
      <c r="AZ1985" s="119">
        <f t="shared" si="736"/>
        <v>5906.6748912823741</v>
      </c>
      <c r="BA1985" s="140">
        <f t="shared" si="737"/>
        <v>1.7248287755803073E-7</v>
      </c>
      <c r="BB1985" s="140">
        <f t="shared" si="738"/>
        <v>0.99993434804288517</v>
      </c>
      <c r="BC1985" s="119">
        <f t="shared" si="739"/>
        <v>1.7248287755803073E-7</v>
      </c>
      <c r="BD1985" s="119" t="str">
        <f t="shared" si="740"/>
        <v/>
      </c>
      <c r="BE1985" s="119" t="str">
        <f t="shared" si="741"/>
        <v/>
      </c>
      <c r="BF1985" s="119">
        <f t="shared" si="742"/>
        <v>0</v>
      </c>
      <c r="BG1985" s="119">
        <f t="shared" si="743"/>
        <v>1.7248287755803073E-7</v>
      </c>
      <c r="BH1985" s="119" t="str">
        <f t="shared" si="744"/>
        <v/>
      </c>
      <c r="BM1985" s="134">
        <v>1956</v>
      </c>
      <c r="BN1985" s="119">
        <f t="shared" si="745"/>
        <v>18.747019613552098</v>
      </c>
      <c r="BO1985" s="140">
        <f t="shared" si="746"/>
        <v>5.4344653339545489E-5</v>
      </c>
      <c r="BP1985" s="140">
        <f t="shared" si="747"/>
        <v>0.99993434804288517</v>
      </c>
      <c r="BQ1985" s="119">
        <f t="shared" si="748"/>
        <v>5.4344653339545489E-5</v>
      </c>
      <c r="BR1985" s="119" t="str">
        <f t="shared" si="749"/>
        <v/>
      </c>
      <c r="BS1985" s="119" t="str">
        <f t="shared" si="750"/>
        <v/>
      </c>
      <c r="BT1985" s="140">
        <f t="shared" si="751"/>
        <v>0</v>
      </c>
      <c r="BU1985" s="119">
        <f t="shared" si="752"/>
        <v>5.4344653339545489E-5</v>
      </c>
      <c r="BV1985" s="119" t="str">
        <f t="shared" si="753"/>
        <v/>
      </c>
      <c r="BZ1985" s="136">
        <f t="shared" si="735"/>
        <v>12.563199999999661</v>
      </c>
      <c r="CA1985" s="119">
        <f t="shared" si="733"/>
        <v>8.3493633985401841E-2</v>
      </c>
      <c r="CB1985" s="119">
        <f t="shared" si="734"/>
        <v>1.7793727956612326E-4</v>
      </c>
      <c r="CC1985" s="119" t="str">
        <f t="shared" si="754"/>
        <v/>
      </c>
      <c r="CD1985" s="121" t="str">
        <f t="shared" si="755"/>
        <v/>
      </c>
    </row>
    <row r="1986" spans="51:82" ht="20.100000000000001" customHeight="1" x14ac:dyDescent="0.25">
      <c r="AY1986" s="134">
        <v>1957</v>
      </c>
      <c r="AZ1986" s="119">
        <f t="shared" si="736"/>
        <v>5912.8534215033824</v>
      </c>
      <c r="BA1986" s="140">
        <f t="shared" si="737"/>
        <v>1.698632957677567E-7</v>
      </c>
      <c r="BB1986" s="140">
        <f t="shared" si="738"/>
        <v>0.99993540562174277</v>
      </c>
      <c r="BC1986" s="119">
        <f t="shared" si="739"/>
        <v>1.698632957677567E-7</v>
      </c>
      <c r="BD1986" s="119" t="str">
        <f t="shared" si="740"/>
        <v/>
      </c>
      <c r="BE1986" s="119" t="str">
        <f t="shared" si="741"/>
        <v/>
      </c>
      <c r="BF1986" s="119">
        <f t="shared" si="742"/>
        <v>0</v>
      </c>
      <c r="BG1986" s="119">
        <f t="shared" si="743"/>
        <v>1.698632957677567E-7</v>
      </c>
      <c r="BH1986" s="119" t="str">
        <f t="shared" si="744"/>
        <v/>
      </c>
      <c r="BM1986" s="134">
        <v>1957</v>
      </c>
      <c r="BN1986" s="119">
        <f t="shared" si="745"/>
        <v>18.766629466704352</v>
      </c>
      <c r="BO1986" s="140">
        <f t="shared" si="746"/>
        <v>5.3519294519571512E-5</v>
      </c>
      <c r="BP1986" s="140">
        <f t="shared" si="747"/>
        <v>0.99993540562174277</v>
      </c>
      <c r="BQ1986" s="119">
        <f t="shared" si="748"/>
        <v>5.3519294519571512E-5</v>
      </c>
      <c r="BR1986" s="119" t="str">
        <f t="shared" si="749"/>
        <v/>
      </c>
      <c r="BS1986" s="119" t="str">
        <f t="shared" si="750"/>
        <v/>
      </c>
      <c r="BT1986" s="140">
        <f t="shared" si="751"/>
        <v>0</v>
      </c>
      <c r="BU1986" s="119">
        <f t="shared" si="752"/>
        <v>5.3519294519571512E-5</v>
      </c>
      <c r="BV1986" s="119" t="str">
        <f t="shared" si="753"/>
        <v/>
      </c>
      <c r="BZ1986" s="136">
        <f t="shared" si="735"/>
        <v>12.56959999999966</v>
      </c>
      <c r="CA1986" s="119">
        <f t="shared" si="733"/>
        <v>8.3315696705835718E-2</v>
      </c>
      <c r="CB1986" s="119">
        <f t="shared" si="734"/>
        <v>1.7759470906125729E-4</v>
      </c>
      <c r="CC1986" s="119" t="str">
        <f t="shared" si="754"/>
        <v/>
      </c>
      <c r="CD1986" s="121" t="str">
        <f t="shared" si="755"/>
        <v/>
      </c>
    </row>
    <row r="1987" spans="51:82" ht="20.100000000000001" customHeight="1" x14ac:dyDescent="0.25">
      <c r="AY1987" s="134">
        <v>1958</v>
      </c>
      <c r="AZ1987" s="119">
        <f t="shared" si="736"/>
        <v>5919.0319517243888</v>
      </c>
      <c r="BA1987" s="140">
        <f t="shared" si="737"/>
        <v>1.6728082233230542E-7</v>
      </c>
      <c r="BB1987" s="140">
        <f t="shared" si="738"/>
        <v>0.99993644713032248</v>
      </c>
      <c r="BC1987" s="119">
        <f t="shared" si="739"/>
        <v>1.6728082233230542E-7</v>
      </c>
      <c r="BD1987" s="119" t="str">
        <f t="shared" si="740"/>
        <v/>
      </c>
      <c r="BE1987" s="119" t="str">
        <f t="shared" si="741"/>
        <v/>
      </c>
      <c r="BF1987" s="119">
        <f t="shared" si="742"/>
        <v>0</v>
      </c>
      <c r="BG1987" s="119">
        <f t="shared" si="743"/>
        <v>1.6728082233230542E-7</v>
      </c>
      <c r="BH1987" s="119" t="str">
        <f t="shared" si="744"/>
        <v/>
      </c>
      <c r="BM1987" s="134">
        <v>1958</v>
      </c>
      <c r="BN1987" s="119">
        <f t="shared" si="745"/>
        <v>18.786239319856605</v>
      </c>
      <c r="BO1987" s="140">
        <f t="shared" si="746"/>
        <v>5.2705627530736729E-5</v>
      </c>
      <c r="BP1987" s="140">
        <f t="shared" si="747"/>
        <v>0.99993644713032248</v>
      </c>
      <c r="BQ1987" s="119">
        <f t="shared" si="748"/>
        <v>5.2705627530736729E-5</v>
      </c>
      <c r="BR1987" s="119" t="str">
        <f t="shared" si="749"/>
        <v/>
      </c>
      <c r="BS1987" s="119" t="str">
        <f t="shared" si="750"/>
        <v/>
      </c>
      <c r="BT1987" s="140">
        <f t="shared" si="751"/>
        <v>0</v>
      </c>
      <c r="BU1987" s="119">
        <f t="shared" si="752"/>
        <v>5.2705627530736729E-5</v>
      </c>
      <c r="BV1987" s="119" t="str">
        <f t="shared" si="753"/>
        <v/>
      </c>
      <c r="BZ1987" s="136">
        <f t="shared" si="735"/>
        <v>12.575999999999659</v>
      </c>
      <c r="CA1987" s="119">
        <f t="shared" si="733"/>
        <v>8.3138101996774461E-2</v>
      </c>
      <c r="CB1987" s="119">
        <f t="shared" si="734"/>
        <v>1.7725268326103383E-4</v>
      </c>
      <c r="CC1987" s="119" t="str">
        <f t="shared" si="754"/>
        <v/>
      </c>
      <c r="CD1987" s="121" t="str">
        <f t="shared" si="755"/>
        <v/>
      </c>
    </row>
    <row r="1988" spans="51:82" ht="20.100000000000001" customHeight="1" x14ac:dyDescent="0.25">
      <c r="AY1988" s="134">
        <v>1959</v>
      </c>
      <c r="AZ1988" s="119">
        <f t="shared" si="736"/>
        <v>5925.2104819453953</v>
      </c>
      <c r="BA1988" s="140">
        <f t="shared" si="737"/>
        <v>1.6473497509453943E-7</v>
      </c>
      <c r="BB1988" s="140">
        <f t="shared" si="738"/>
        <v>0.99993747279640677</v>
      </c>
      <c r="BC1988" s="119">
        <f t="shared" si="739"/>
        <v>1.6473497509453943E-7</v>
      </c>
      <c r="BD1988" s="119" t="str">
        <f t="shared" si="740"/>
        <v/>
      </c>
      <c r="BE1988" s="119" t="str">
        <f t="shared" si="741"/>
        <v/>
      </c>
      <c r="BF1988" s="119">
        <f t="shared" si="742"/>
        <v>0</v>
      </c>
      <c r="BG1988" s="119">
        <f t="shared" si="743"/>
        <v>1.6473497509453943E-7</v>
      </c>
      <c r="BH1988" s="119" t="str">
        <f t="shared" si="744"/>
        <v/>
      </c>
      <c r="BM1988" s="134">
        <v>1959</v>
      </c>
      <c r="BN1988" s="119">
        <f t="shared" si="745"/>
        <v>18.805849173008852</v>
      </c>
      <c r="BO1988" s="140">
        <f t="shared" si="746"/>
        <v>5.1903500458469792E-5</v>
      </c>
      <c r="BP1988" s="140">
        <f t="shared" si="747"/>
        <v>0.99993747279640677</v>
      </c>
      <c r="BQ1988" s="119">
        <f t="shared" si="748"/>
        <v>5.1903500458469792E-5</v>
      </c>
      <c r="BR1988" s="119" t="str">
        <f t="shared" si="749"/>
        <v/>
      </c>
      <c r="BS1988" s="119" t="str">
        <f t="shared" si="750"/>
        <v/>
      </c>
      <c r="BT1988" s="140">
        <f t="shared" si="751"/>
        <v>0</v>
      </c>
      <c r="BU1988" s="119">
        <f t="shared" si="752"/>
        <v>5.1903500458469792E-5</v>
      </c>
      <c r="BV1988" s="119" t="str">
        <f t="shared" si="753"/>
        <v/>
      </c>
      <c r="BZ1988" s="136">
        <f t="shared" si="735"/>
        <v>12.582399999999659</v>
      </c>
      <c r="CA1988" s="119">
        <f t="shared" si="733"/>
        <v>8.2960849313513427E-2</v>
      </c>
      <c r="CB1988" s="119">
        <f t="shared" si="734"/>
        <v>1.769112016755392E-4</v>
      </c>
      <c r="CC1988" s="119" t="str">
        <f t="shared" si="754"/>
        <v/>
      </c>
      <c r="CD1988" s="121" t="str">
        <f t="shared" si="755"/>
        <v/>
      </c>
    </row>
    <row r="1989" spans="51:82" ht="20.100000000000001" customHeight="1" x14ac:dyDescent="0.25">
      <c r="AY1989" s="134">
        <v>1960</v>
      </c>
      <c r="AZ1989" s="119">
        <f t="shared" si="736"/>
        <v>5931.3890121664017</v>
      </c>
      <c r="BA1989" s="140">
        <f t="shared" si="737"/>
        <v>1.6222527748680917E-7</v>
      </c>
      <c r="BB1989" s="140">
        <f t="shared" si="738"/>
        <v>0.99993848284481679</v>
      </c>
      <c r="BC1989" s="119">
        <f t="shared" si="739"/>
        <v>1.6222527748680917E-7</v>
      </c>
      <c r="BD1989" s="119" t="str">
        <f t="shared" si="740"/>
        <v/>
      </c>
      <c r="BE1989" s="119" t="str">
        <f t="shared" si="741"/>
        <v/>
      </c>
      <c r="BF1989" s="119">
        <f t="shared" si="742"/>
        <v>0</v>
      </c>
      <c r="BG1989" s="119">
        <f t="shared" si="743"/>
        <v>1.6222527748680917E-7</v>
      </c>
      <c r="BH1989" s="119" t="str">
        <f t="shared" si="744"/>
        <v/>
      </c>
      <c r="BM1989" s="134">
        <v>1960</v>
      </c>
      <c r="BN1989" s="119">
        <f t="shared" si="745"/>
        <v>18.825459026161106</v>
      </c>
      <c r="BO1989" s="140">
        <f t="shared" si="746"/>
        <v>5.111276314929355E-5</v>
      </c>
      <c r="BP1989" s="140">
        <f t="shared" si="747"/>
        <v>0.99993848284481679</v>
      </c>
      <c r="BQ1989" s="119">
        <f t="shared" si="748"/>
        <v>5.111276314929355E-5</v>
      </c>
      <c r="BR1989" s="119" t="str">
        <f t="shared" si="749"/>
        <v/>
      </c>
      <c r="BS1989" s="119" t="str">
        <f t="shared" si="750"/>
        <v/>
      </c>
      <c r="BT1989" s="140">
        <f t="shared" si="751"/>
        <v>0</v>
      </c>
      <c r="BU1989" s="119">
        <f t="shared" si="752"/>
        <v>5.111276314929355E-5</v>
      </c>
      <c r="BV1989" s="119" t="str">
        <f t="shared" si="753"/>
        <v/>
      </c>
      <c r="BZ1989" s="136">
        <f t="shared" si="735"/>
        <v>12.588799999999658</v>
      </c>
      <c r="CA1989" s="119">
        <f t="shared" si="733"/>
        <v>8.2783938111837888E-2</v>
      </c>
      <c r="CB1989" s="119">
        <f t="shared" si="734"/>
        <v>1.7657026381424912E-4</v>
      </c>
      <c r="CC1989" s="119" t="str">
        <f t="shared" si="754"/>
        <v/>
      </c>
      <c r="CD1989" s="121" t="str">
        <f t="shared" si="755"/>
        <v/>
      </c>
    </row>
    <row r="1990" spans="51:82" ht="20.100000000000001" customHeight="1" x14ac:dyDescent="0.25">
      <c r="AY1990" s="134">
        <v>1961</v>
      </c>
      <c r="AZ1990" s="119">
        <f t="shared" si="736"/>
        <v>5937.5675423874081</v>
      </c>
      <c r="BA1990" s="140">
        <f t="shared" si="737"/>
        <v>1.5975125847615223E-7</v>
      </c>
      <c r="BB1990" s="140">
        <f t="shared" si="738"/>
        <v>0.99993947749744594</v>
      </c>
      <c r="BC1990" s="119">
        <f t="shared" si="739"/>
        <v>1.5975125847615223E-7</v>
      </c>
      <c r="BD1990" s="119" t="str">
        <f t="shared" si="740"/>
        <v/>
      </c>
      <c r="BE1990" s="119" t="str">
        <f t="shared" si="741"/>
        <v/>
      </c>
      <c r="BF1990" s="119">
        <f t="shared" si="742"/>
        <v>0</v>
      </c>
      <c r="BG1990" s="119">
        <f t="shared" si="743"/>
        <v>1.5975125847615223E-7</v>
      </c>
      <c r="BH1990" s="119" t="str">
        <f t="shared" si="744"/>
        <v/>
      </c>
      <c r="BM1990" s="134">
        <v>1961</v>
      </c>
      <c r="BN1990" s="119">
        <f t="shared" si="745"/>
        <v>18.845068879313352</v>
      </c>
      <c r="BO1990" s="140">
        <f t="shared" si="746"/>
        <v>5.0333267193561148E-5</v>
      </c>
      <c r="BP1990" s="140">
        <f t="shared" si="747"/>
        <v>0.99993947749744594</v>
      </c>
      <c r="BQ1990" s="119">
        <f t="shared" si="748"/>
        <v>5.0333267193561148E-5</v>
      </c>
      <c r="BR1990" s="119" t="str">
        <f t="shared" si="749"/>
        <v/>
      </c>
      <c r="BS1990" s="119" t="str">
        <f t="shared" si="750"/>
        <v/>
      </c>
      <c r="BT1990" s="140">
        <f t="shared" si="751"/>
        <v>0</v>
      </c>
      <c r="BU1990" s="119">
        <f t="shared" si="752"/>
        <v>5.0333267193561148E-5</v>
      </c>
      <c r="BV1990" s="119" t="str">
        <f t="shared" si="753"/>
        <v/>
      </c>
      <c r="BZ1990" s="136">
        <f t="shared" si="735"/>
        <v>12.595199999999657</v>
      </c>
      <c r="CA1990" s="119">
        <f t="shared" si="733"/>
        <v>8.2607367848023638E-2</v>
      </c>
      <c r="CB1990" s="119">
        <f t="shared" si="734"/>
        <v>1.762298691853903E-4</v>
      </c>
      <c r="CC1990" s="119" t="str">
        <f t="shared" si="754"/>
        <v/>
      </c>
      <c r="CD1990" s="121" t="str">
        <f t="shared" si="755"/>
        <v/>
      </c>
    </row>
    <row r="1991" spans="51:82" ht="20.100000000000001" customHeight="1" x14ac:dyDescent="0.25">
      <c r="AY1991" s="134">
        <v>1962</v>
      </c>
      <c r="AZ1991" s="119">
        <f t="shared" si="736"/>
        <v>5943.7460726084146</v>
      </c>
      <c r="BA1991" s="140">
        <f t="shared" si="737"/>
        <v>1.5731245250989152E-7</v>
      </c>
      <c r="BB1991" s="140">
        <f t="shared" si="738"/>
        <v>0.9999404569732947</v>
      </c>
      <c r="BC1991" s="119">
        <f t="shared" si="739"/>
        <v>1.5731245250989152E-7</v>
      </c>
      <c r="BD1991" s="119" t="str">
        <f t="shared" si="740"/>
        <v/>
      </c>
      <c r="BE1991" s="119" t="str">
        <f t="shared" si="741"/>
        <v/>
      </c>
      <c r="BF1991" s="119">
        <f t="shared" si="742"/>
        <v>0</v>
      </c>
      <c r="BG1991" s="119">
        <f t="shared" si="743"/>
        <v>1.5731245250989152E-7</v>
      </c>
      <c r="BH1991" s="119" t="str">
        <f t="shared" si="744"/>
        <v/>
      </c>
      <c r="BM1991" s="134">
        <v>1962</v>
      </c>
      <c r="BN1991" s="119">
        <f t="shared" si="745"/>
        <v>18.864678732465606</v>
      </c>
      <c r="BO1991" s="140">
        <f t="shared" si="746"/>
        <v>4.9564865908313106E-5</v>
      </c>
      <c r="BP1991" s="140">
        <f t="shared" si="747"/>
        <v>0.9999404569732947</v>
      </c>
      <c r="BQ1991" s="119">
        <f t="shared" si="748"/>
        <v>4.9564865908313106E-5</v>
      </c>
      <c r="BR1991" s="119" t="str">
        <f t="shared" si="749"/>
        <v/>
      </c>
      <c r="BS1991" s="119" t="str">
        <f t="shared" si="750"/>
        <v/>
      </c>
      <c r="BT1991" s="140">
        <f t="shared" si="751"/>
        <v>0</v>
      </c>
      <c r="BU1991" s="119">
        <f t="shared" si="752"/>
        <v>4.9564865908313106E-5</v>
      </c>
      <c r="BV1991" s="119" t="str">
        <f t="shared" si="753"/>
        <v/>
      </c>
      <c r="BZ1991" s="136">
        <f t="shared" si="735"/>
        <v>12.601599999999657</v>
      </c>
      <c r="CA1991" s="119">
        <f t="shared" si="733"/>
        <v>8.2431137978838248E-2</v>
      </c>
      <c r="CB1991" s="119">
        <f t="shared" si="734"/>
        <v>1.7589001729628739E-4</v>
      </c>
      <c r="CC1991" s="119" t="str">
        <f t="shared" si="754"/>
        <v/>
      </c>
      <c r="CD1991" s="121" t="str">
        <f t="shared" si="755"/>
        <v/>
      </c>
    </row>
    <row r="1992" spans="51:82" ht="20.100000000000001" customHeight="1" x14ac:dyDescent="0.25">
      <c r="AY1992" s="134">
        <v>1963</v>
      </c>
      <c r="AZ1992" s="119">
        <f t="shared" si="736"/>
        <v>5949.924602829421</v>
      </c>
      <c r="BA1992" s="140">
        <f t="shared" si="737"/>
        <v>1.5490839946162498E-7</v>
      </c>
      <c r="BB1992" s="140">
        <f t="shared" si="738"/>
        <v>0.99994142148850351</v>
      </c>
      <c r="BC1992" s="119">
        <f t="shared" si="739"/>
        <v>1.5490839946162498E-7</v>
      </c>
      <c r="BD1992" s="119" t="str">
        <f t="shared" si="740"/>
        <v/>
      </c>
      <c r="BE1992" s="119" t="str">
        <f t="shared" si="741"/>
        <v/>
      </c>
      <c r="BF1992" s="119">
        <f t="shared" si="742"/>
        <v>0</v>
      </c>
      <c r="BG1992" s="119">
        <f t="shared" si="743"/>
        <v>1.5490839946162498E-7</v>
      </c>
      <c r="BH1992" s="119" t="str">
        <f t="shared" si="744"/>
        <v/>
      </c>
      <c r="BM1992" s="134">
        <v>1963</v>
      </c>
      <c r="BN1992" s="119">
        <f t="shared" si="745"/>
        <v>18.88428858561786</v>
      </c>
      <c r="BO1992" s="140">
        <f t="shared" si="746"/>
        <v>4.8807414320262054E-5</v>
      </c>
      <c r="BP1992" s="140">
        <f t="shared" si="747"/>
        <v>0.99994142148850351</v>
      </c>
      <c r="BQ1992" s="119">
        <f t="shared" si="748"/>
        <v>4.8807414320262054E-5</v>
      </c>
      <c r="BR1992" s="119" t="str">
        <f t="shared" si="749"/>
        <v/>
      </c>
      <c r="BS1992" s="119" t="str">
        <f t="shared" si="750"/>
        <v/>
      </c>
      <c r="BT1992" s="140">
        <f t="shared" si="751"/>
        <v>0</v>
      </c>
      <c r="BU1992" s="119">
        <f t="shared" si="752"/>
        <v>4.8807414320262054E-5</v>
      </c>
      <c r="BV1992" s="119" t="str">
        <f t="shared" si="753"/>
        <v/>
      </c>
      <c r="BZ1992" s="136">
        <f t="shared" si="735"/>
        <v>12.607999999999656</v>
      </c>
      <c r="CA1992" s="119">
        <f t="shared" si="733"/>
        <v>8.2255247961541961E-2</v>
      </c>
      <c r="CB1992" s="119">
        <f t="shared" si="734"/>
        <v>1.7555070765340464E-4</v>
      </c>
      <c r="CC1992" s="119" t="str">
        <f t="shared" si="754"/>
        <v/>
      </c>
      <c r="CD1992" s="121" t="str">
        <f t="shared" si="755"/>
        <v/>
      </c>
    </row>
    <row r="1993" spans="51:82" ht="20.100000000000001" customHeight="1" x14ac:dyDescent="0.25">
      <c r="AY1993" s="134">
        <v>1964</v>
      </c>
      <c r="AZ1993" s="119">
        <f t="shared" si="736"/>
        <v>5956.1031330504275</v>
      </c>
      <c r="BA1993" s="140">
        <f t="shared" si="737"/>
        <v>1.5253864457760899E-7</v>
      </c>
      <c r="BB1993" s="140">
        <f t="shared" si="738"/>
        <v>0.99994237125638685</v>
      </c>
      <c r="BC1993" s="119">
        <f t="shared" si="739"/>
        <v>1.5253864457760899E-7</v>
      </c>
      <c r="BD1993" s="119" t="str">
        <f t="shared" si="740"/>
        <v/>
      </c>
      <c r="BE1993" s="119" t="str">
        <f t="shared" si="741"/>
        <v/>
      </c>
      <c r="BF1993" s="119">
        <f t="shared" si="742"/>
        <v>0</v>
      </c>
      <c r="BG1993" s="119">
        <f t="shared" si="743"/>
        <v>1.5253864457760899E-7</v>
      </c>
      <c r="BH1993" s="119" t="str">
        <f t="shared" si="744"/>
        <v/>
      </c>
      <c r="BM1993" s="134">
        <v>1964</v>
      </c>
      <c r="BN1993" s="119">
        <f t="shared" si="745"/>
        <v>18.903898438770106</v>
      </c>
      <c r="BO1993" s="140">
        <f t="shared" si="746"/>
        <v>4.8060769148898927E-5</v>
      </c>
      <c r="BP1993" s="140">
        <f t="shared" si="747"/>
        <v>0.99994237125638685</v>
      </c>
      <c r="BQ1993" s="119">
        <f t="shared" si="748"/>
        <v>4.8060769148898927E-5</v>
      </c>
      <c r="BR1993" s="119" t="str">
        <f t="shared" si="749"/>
        <v/>
      </c>
      <c r="BS1993" s="119" t="str">
        <f t="shared" si="750"/>
        <v/>
      </c>
      <c r="BT1993" s="140">
        <f t="shared" si="751"/>
        <v>0</v>
      </c>
      <c r="BU1993" s="119">
        <f t="shared" si="752"/>
        <v>4.8060769148898927E-5</v>
      </c>
      <c r="BV1993" s="119" t="str">
        <f t="shared" si="753"/>
        <v/>
      </c>
      <c r="BZ1993" s="136">
        <f t="shared" si="735"/>
        <v>12.614399999999655</v>
      </c>
      <c r="CA1993" s="119">
        <f t="shared" si="733"/>
        <v>8.2079697253888556E-2</v>
      </c>
      <c r="CB1993" s="119">
        <f t="shared" si="734"/>
        <v>1.7521193976231808E-4</v>
      </c>
      <c r="CC1993" s="119" t="str">
        <f t="shared" si="754"/>
        <v/>
      </c>
      <c r="CD1993" s="121" t="str">
        <f t="shared" si="755"/>
        <v/>
      </c>
    </row>
    <row r="1994" spans="51:82" ht="20.100000000000001" customHeight="1" x14ac:dyDescent="0.25">
      <c r="AY1994" s="134">
        <v>1965</v>
      </c>
      <c r="AZ1994" s="119">
        <f t="shared" si="736"/>
        <v>5962.2816632714357</v>
      </c>
      <c r="BA1994" s="140">
        <f t="shared" si="737"/>
        <v>1.5020273842353454E-7</v>
      </c>
      <c r="BB1994" s="140">
        <f t="shared" si="738"/>
        <v>0.99994330648746577</v>
      </c>
      <c r="BC1994" s="119">
        <f t="shared" si="739"/>
        <v>1.5020273842353454E-7</v>
      </c>
      <c r="BD1994" s="119" t="str">
        <f t="shared" si="740"/>
        <v/>
      </c>
      <c r="BE1994" s="119" t="str">
        <f t="shared" si="741"/>
        <v/>
      </c>
      <c r="BF1994" s="119">
        <f t="shared" si="742"/>
        <v>0</v>
      </c>
      <c r="BG1994" s="119">
        <f t="shared" si="743"/>
        <v>1.5020273842353454E-7</v>
      </c>
      <c r="BH1994" s="119" t="str">
        <f t="shared" si="744"/>
        <v/>
      </c>
      <c r="BM1994" s="134">
        <v>1965</v>
      </c>
      <c r="BN1994" s="119">
        <f t="shared" si="745"/>
        <v>18.92350829192236</v>
      </c>
      <c r="BO1994" s="140">
        <f t="shared" si="746"/>
        <v>4.732478878972292E-5</v>
      </c>
      <c r="BP1994" s="140">
        <f t="shared" si="747"/>
        <v>0.99994330648746577</v>
      </c>
      <c r="BQ1994" s="119">
        <f t="shared" si="748"/>
        <v>4.732478878972292E-5</v>
      </c>
      <c r="BR1994" s="119" t="str">
        <f t="shared" si="749"/>
        <v/>
      </c>
      <c r="BS1994" s="119" t="str">
        <f t="shared" si="750"/>
        <v/>
      </c>
      <c r="BT1994" s="140">
        <f t="shared" si="751"/>
        <v>0</v>
      </c>
      <c r="BU1994" s="119">
        <f t="shared" si="752"/>
        <v>4.732478878972292E-5</v>
      </c>
      <c r="BV1994" s="119" t="str">
        <f t="shared" si="753"/>
        <v/>
      </c>
      <c r="BZ1994" s="136">
        <f t="shared" si="735"/>
        <v>12.620799999999655</v>
      </c>
      <c r="CA1994" s="119">
        <f t="shared" si="733"/>
        <v>8.1904485314126238E-2</v>
      </c>
      <c r="CB1994" s="119">
        <f t="shared" si="734"/>
        <v>1.7487371312745192E-4</v>
      </c>
      <c r="CC1994" s="119" t="str">
        <f t="shared" si="754"/>
        <v/>
      </c>
      <c r="CD1994" s="121" t="str">
        <f t="shared" si="755"/>
        <v/>
      </c>
    </row>
    <row r="1995" spans="51:82" ht="20.100000000000001" customHeight="1" x14ac:dyDescent="0.25">
      <c r="AY1995" s="134">
        <v>1966</v>
      </c>
      <c r="AZ1995" s="119">
        <f t="shared" si="736"/>
        <v>5968.4601934924422</v>
      </c>
      <c r="BA1995" s="140">
        <f t="shared" si="737"/>
        <v>1.4790023683169774E-7</v>
      </c>
      <c r="BB1995" s="140">
        <f t="shared" si="738"/>
        <v>0.99994422738950073</v>
      </c>
      <c r="BC1995" s="119">
        <f t="shared" si="739"/>
        <v>1.4790023683169774E-7</v>
      </c>
      <c r="BD1995" s="119" t="str">
        <f t="shared" si="740"/>
        <v/>
      </c>
      <c r="BE1995" s="119" t="str">
        <f t="shared" si="741"/>
        <v/>
      </c>
      <c r="BF1995" s="119">
        <f t="shared" si="742"/>
        <v>0</v>
      </c>
      <c r="BG1995" s="119">
        <f t="shared" si="743"/>
        <v>1.4790023683169774E-7</v>
      </c>
      <c r="BH1995" s="119" t="str">
        <f t="shared" si="744"/>
        <v/>
      </c>
      <c r="BM1995" s="134">
        <v>1966</v>
      </c>
      <c r="BN1995" s="119">
        <f t="shared" si="745"/>
        <v>18.943118145074614</v>
      </c>
      <c r="BO1995" s="140">
        <f t="shared" si="746"/>
        <v>4.659933329759706E-5</v>
      </c>
      <c r="BP1995" s="140">
        <f t="shared" si="747"/>
        <v>0.99994422738950073</v>
      </c>
      <c r="BQ1995" s="119">
        <f t="shared" si="748"/>
        <v>4.659933329759706E-5</v>
      </c>
      <c r="BR1995" s="119" t="str">
        <f t="shared" si="749"/>
        <v/>
      </c>
      <c r="BS1995" s="119" t="str">
        <f t="shared" si="750"/>
        <v/>
      </c>
      <c r="BT1995" s="140">
        <f t="shared" si="751"/>
        <v>0</v>
      </c>
      <c r="BU1995" s="119">
        <f t="shared" si="752"/>
        <v>4.659933329759706E-5</v>
      </c>
      <c r="BV1995" s="119" t="str">
        <f t="shared" si="753"/>
        <v/>
      </c>
      <c r="BZ1995" s="136">
        <f t="shared" si="735"/>
        <v>12.627199999999654</v>
      </c>
      <c r="CA1995" s="119">
        <f t="shared" si="733"/>
        <v>8.1729611600998786E-2</v>
      </c>
      <c r="CB1995" s="119">
        <f t="shared" si="734"/>
        <v>1.7453602725257811E-4</v>
      </c>
      <c r="CC1995" s="119" t="str">
        <f t="shared" si="754"/>
        <v/>
      </c>
      <c r="CD1995" s="121" t="str">
        <f t="shared" si="755"/>
        <v/>
      </c>
    </row>
    <row r="1996" spans="51:82" ht="20.100000000000001" customHeight="1" x14ac:dyDescent="0.25">
      <c r="AY1996" s="134">
        <v>1967</v>
      </c>
      <c r="AZ1996" s="119">
        <f t="shared" si="736"/>
        <v>5974.6387237134486</v>
      </c>
      <c r="BA1996" s="140">
        <f t="shared" si="737"/>
        <v>1.4563070084855375E-7</v>
      </c>
      <c r="BB1996" s="140">
        <f t="shared" si="738"/>
        <v>0.99994513416752429</v>
      </c>
      <c r="BC1996" s="119">
        <f t="shared" si="739"/>
        <v>1.4563070084855375E-7</v>
      </c>
      <c r="BD1996" s="119" t="str">
        <f t="shared" si="740"/>
        <v/>
      </c>
      <c r="BE1996" s="119" t="str">
        <f t="shared" si="741"/>
        <v/>
      </c>
      <c r="BF1996" s="119">
        <f t="shared" si="742"/>
        <v>0</v>
      </c>
      <c r="BG1996" s="119">
        <f t="shared" si="743"/>
        <v>1.4563070084855375E-7</v>
      </c>
      <c r="BH1996" s="119" t="str">
        <f t="shared" si="744"/>
        <v/>
      </c>
      <c r="BM1996" s="134">
        <v>1967</v>
      </c>
      <c r="BN1996" s="119">
        <f t="shared" si="745"/>
        <v>18.96272799822686</v>
      </c>
      <c r="BO1996" s="140">
        <f t="shared" si="746"/>
        <v>4.5884264370224527E-5</v>
      </c>
      <c r="BP1996" s="140">
        <f t="shared" si="747"/>
        <v>0.99994513416752429</v>
      </c>
      <c r="BQ1996" s="119">
        <f t="shared" si="748"/>
        <v>4.5884264370224527E-5</v>
      </c>
      <c r="BR1996" s="119" t="str">
        <f t="shared" si="749"/>
        <v/>
      </c>
      <c r="BS1996" s="119" t="str">
        <f t="shared" si="750"/>
        <v/>
      </c>
      <c r="BT1996" s="140">
        <f t="shared" si="751"/>
        <v>0</v>
      </c>
      <c r="BU1996" s="119">
        <f t="shared" si="752"/>
        <v>4.5884264370224527E-5</v>
      </c>
      <c r="BV1996" s="119" t="str">
        <f t="shared" si="753"/>
        <v/>
      </c>
      <c r="BZ1996" s="136">
        <f t="shared" si="735"/>
        <v>12.633599999999653</v>
      </c>
      <c r="CA1996" s="119">
        <f t="shared" si="733"/>
        <v>8.1555075573746208E-2</v>
      </c>
      <c r="CB1996" s="119">
        <f t="shared" si="734"/>
        <v>1.7419888164037223E-4</v>
      </c>
      <c r="CC1996" s="119" t="str">
        <f t="shared" si="754"/>
        <v/>
      </c>
      <c r="CD1996" s="121" t="str">
        <f t="shared" si="755"/>
        <v/>
      </c>
    </row>
    <row r="1997" spans="51:82" ht="20.100000000000001" customHeight="1" x14ac:dyDescent="0.25">
      <c r="AY1997" s="134">
        <v>1968</v>
      </c>
      <c r="AZ1997" s="119">
        <f t="shared" si="736"/>
        <v>5980.817253934455</v>
      </c>
      <c r="BA1997" s="140">
        <f t="shared" si="737"/>
        <v>1.4339369668266753E-7</v>
      </c>
      <c r="BB1997" s="140">
        <f t="shared" si="738"/>
        <v>0.99994602702387259</v>
      </c>
      <c r="BC1997" s="119">
        <f t="shared" si="739"/>
        <v>1.4339369668266753E-7</v>
      </c>
      <c r="BD1997" s="119" t="str">
        <f t="shared" si="740"/>
        <v/>
      </c>
      <c r="BE1997" s="119" t="str">
        <f t="shared" si="741"/>
        <v/>
      </c>
      <c r="BF1997" s="119">
        <f t="shared" si="742"/>
        <v>0</v>
      </c>
      <c r="BG1997" s="119">
        <f t="shared" si="743"/>
        <v>1.4339369668266753E-7</v>
      </c>
      <c r="BH1997" s="119" t="str">
        <f t="shared" si="744"/>
        <v/>
      </c>
      <c r="BM1997" s="134">
        <v>1968</v>
      </c>
      <c r="BN1997" s="119">
        <f t="shared" si="745"/>
        <v>18.982337851379114</v>
      </c>
      <c r="BO1997" s="140">
        <f t="shared" si="746"/>
        <v>4.5179445331747223E-5</v>
      </c>
      <c r="BP1997" s="140">
        <f t="shared" si="747"/>
        <v>0.99994602702387259</v>
      </c>
      <c r="BQ1997" s="119">
        <f t="shared" si="748"/>
        <v>4.5179445331747223E-5</v>
      </c>
      <c r="BR1997" s="119" t="str">
        <f t="shared" si="749"/>
        <v/>
      </c>
      <c r="BS1997" s="119" t="str">
        <f t="shared" si="750"/>
        <v/>
      </c>
      <c r="BT1997" s="140">
        <f t="shared" si="751"/>
        <v>0</v>
      </c>
      <c r="BU1997" s="119">
        <f t="shared" si="752"/>
        <v>4.5179445331747223E-5</v>
      </c>
      <c r="BV1997" s="119" t="str">
        <f t="shared" si="753"/>
        <v/>
      </c>
      <c r="BZ1997" s="136">
        <f t="shared" si="735"/>
        <v>12.639999999999652</v>
      </c>
      <c r="CA1997" s="119">
        <f t="shared" si="733"/>
        <v>8.1380876692105836E-2</v>
      </c>
      <c r="CB1997" s="119">
        <f t="shared" si="734"/>
        <v>1.7386227579259395E-4</v>
      </c>
      <c r="CC1997" s="119" t="str">
        <f t="shared" si="754"/>
        <v/>
      </c>
      <c r="CD1997" s="121" t="str">
        <f t="shared" si="755"/>
        <v/>
      </c>
    </row>
    <row r="1998" spans="51:82" ht="20.100000000000001" customHeight="1" x14ac:dyDescent="0.25">
      <c r="AY1998" s="134">
        <v>1969</v>
      </c>
      <c r="AZ1998" s="119">
        <f t="shared" si="736"/>
        <v>5986.9957841554615</v>
      </c>
      <c r="BA1998" s="140">
        <f t="shared" si="737"/>
        <v>1.4118879565304883E-7</v>
      </c>
      <c r="BB1998" s="140">
        <f t="shared" si="738"/>
        <v>0.99994690615821757</v>
      </c>
      <c r="BC1998" s="119">
        <f t="shared" si="739"/>
        <v>1.4118879565304883E-7</v>
      </c>
      <c r="BD1998" s="119" t="str">
        <f t="shared" si="740"/>
        <v/>
      </c>
      <c r="BE1998" s="119" t="str">
        <f t="shared" si="741"/>
        <v/>
      </c>
      <c r="BF1998" s="119">
        <f t="shared" si="742"/>
        <v>0</v>
      </c>
      <c r="BG1998" s="119">
        <f t="shared" si="743"/>
        <v>1.4118879565304883E-7</v>
      </c>
      <c r="BH1998" s="119" t="str">
        <f t="shared" si="744"/>
        <v/>
      </c>
      <c r="BM1998" s="134">
        <v>1969</v>
      </c>
      <c r="BN1998" s="119">
        <f t="shared" si="745"/>
        <v>19.001947704531368</v>
      </c>
      <c r="BO1998" s="140">
        <f t="shared" si="746"/>
        <v>4.4484741116470354E-5</v>
      </c>
      <c r="BP1998" s="140">
        <f t="shared" si="747"/>
        <v>0.99994690615821757</v>
      </c>
      <c r="BQ1998" s="119">
        <f t="shared" si="748"/>
        <v>4.4484741116470354E-5</v>
      </c>
      <c r="BR1998" s="119" t="str">
        <f t="shared" si="749"/>
        <v/>
      </c>
      <c r="BS1998" s="119" t="str">
        <f t="shared" si="750"/>
        <v/>
      </c>
      <c r="BT1998" s="140">
        <f t="shared" si="751"/>
        <v>0</v>
      </c>
      <c r="BU1998" s="119">
        <f t="shared" si="752"/>
        <v>4.4484741116470354E-5</v>
      </c>
      <c r="BV1998" s="119" t="str">
        <f t="shared" si="753"/>
        <v/>
      </c>
      <c r="BZ1998" s="136">
        <f t="shared" si="735"/>
        <v>12.646399999999652</v>
      </c>
      <c r="CA1998" s="119">
        <f t="shared" si="733"/>
        <v>8.1207014416313242E-2</v>
      </c>
      <c r="CB1998" s="119">
        <f t="shared" si="734"/>
        <v>1.7352620921019801E-4</v>
      </c>
      <c r="CC1998" s="119" t="str">
        <f t="shared" si="754"/>
        <v/>
      </c>
      <c r="CD1998" s="121" t="str">
        <f t="shared" si="755"/>
        <v/>
      </c>
    </row>
    <row r="1999" spans="51:82" ht="20.100000000000001" customHeight="1" x14ac:dyDescent="0.25">
      <c r="AY1999" s="134">
        <v>1970</v>
      </c>
      <c r="AZ1999" s="119">
        <f t="shared" si="736"/>
        <v>5993.1743143764679</v>
      </c>
      <c r="BA1999" s="140">
        <f t="shared" si="737"/>
        <v>1.3901557413787735E-7</v>
      </c>
      <c r="BB1999" s="140">
        <f t="shared" si="738"/>
        <v>0.99994777176759819</v>
      </c>
      <c r="BC1999" s="119">
        <f t="shared" si="739"/>
        <v>1.3901557413787735E-7</v>
      </c>
      <c r="BD1999" s="119" t="str">
        <f t="shared" si="740"/>
        <v/>
      </c>
      <c r="BE1999" s="119" t="str">
        <f t="shared" si="741"/>
        <v/>
      </c>
      <c r="BF1999" s="119">
        <f t="shared" si="742"/>
        <v>0</v>
      </c>
      <c r="BG1999" s="119">
        <f t="shared" si="743"/>
        <v>1.3901557413787735E-7</v>
      </c>
      <c r="BH1999" s="119" t="str">
        <f t="shared" si="744"/>
        <v/>
      </c>
      <c r="BM1999" s="134">
        <v>1970</v>
      </c>
      <c r="BN1999" s="119">
        <f t="shared" si="745"/>
        <v>19.021557557683614</v>
      </c>
      <c r="BO1999" s="140">
        <f t="shared" si="746"/>
        <v>4.3800018252705087E-5</v>
      </c>
      <c r="BP1999" s="140">
        <f t="shared" si="747"/>
        <v>0.99994777176759819</v>
      </c>
      <c r="BQ1999" s="119">
        <f t="shared" si="748"/>
        <v>4.3800018252705087E-5</v>
      </c>
      <c r="BR1999" s="119" t="str">
        <f t="shared" si="749"/>
        <v/>
      </c>
      <c r="BS1999" s="119" t="str">
        <f t="shared" si="750"/>
        <v/>
      </c>
      <c r="BT1999" s="140">
        <f t="shared" si="751"/>
        <v>0</v>
      </c>
      <c r="BU1999" s="119">
        <f t="shared" si="752"/>
        <v>4.3800018252705087E-5</v>
      </c>
      <c r="BV1999" s="119" t="str">
        <f t="shared" si="753"/>
        <v/>
      </c>
      <c r="BZ1999" s="136">
        <f t="shared" si="735"/>
        <v>12.652799999999651</v>
      </c>
      <c r="CA1999" s="119">
        <f t="shared" si="733"/>
        <v>8.1033488207103044E-2</v>
      </c>
      <c r="CB1999" s="119">
        <f t="shared" si="734"/>
        <v>1.7319068139322324E-4</v>
      </c>
      <c r="CC1999" s="119" t="str">
        <f t="shared" si="754"/>
        <v/>
      </c>
      <c r="CD1999" s="121" t="str">
        <f t="shared" si="755"/>
        <v/>
      </c>
    </row>
    <row r="2000" spans="51:82" ht="20.100000000000001" customHeight="1" x14ac:dyDescent="0.25">
      <c r="AY2000" s="134">
        <v>1971</v>
      </c>
      <c r="AZ2000" s="119">
        <f t="shared" si="736"/>
        <v>5999.3528445974744</v>
      </c>
      <c r="BA2000" s="140">
        <f t="shared" si="737"/>
        <v>1.3687361352361241E-7</v>
      </c>
      <c r="BB2000" s="140">
        <f t="shared" si="738"/>
        <v>0.99994862404645146</v>
      </c>
      <c r="BC2000" s="119">
        <f t="shared" si="739"/>
        <v>1.3687361352361241E-7</v>
      </c>
      <c r="BD2000" s="119" t="str">
        <f t="shared" si="740"/>
        <v/>
      </c>
      <c r="BE2000" s="119" t="str">
        <f t="shared" si="741"/>
        <v/>
      </c>
      <c r="BF2000" s="119">
        <f t="shared" si="742"/>
        <v>0</v>
      </c>
      <c r="BG2000" s="119">
        <f t="shared" si="743"/>
        <v>1.3687361352361241E-7</v>
      </c>
      <c r="BH2000" s="119" t="str">
        <f t="shared" si="744"/>
        <v/>
      </c>
      <c r="BM2000" s="134">
        <v>1971</v>
      </c>
      <c r="BN2000" s="119">
        <f t="shared" si="745"/>
        <v>19.041167410835868</v>
      </c>
      <c r="BO2000" s="140">
        <f t="shared" si="746"/>
        <v>4.312514484673439E-5</v>
      </c>
      <c r="BP2000" s="140">
        <f t="shared" si="747"/>
        <v>0.99994862404645146</v>
      </c>
      <c r="BQ2000" s="119">
        <f t="shared" si="748"/>
        <v>4.312514484673439E-5</v>
      </c>
      <c r="BR2000" s="119" t="str">
        <f t="shared" si="749"/>
        <v/>
      </c>
      <c r="BS2000" s="119" t="str">
        <f t="shared" si="750"/>
        <v/>
      </c>
      <c r="BT2000" s="140">
        <f t="shared" si="751"/>
        <v>0</v>
      </c>
      <c r="BU2000" s="119">
        <f t="shared" si="752"/>
        <v>4.312514484673439E-5</v>
      </c>
      <c r="BV2000" s="119" t="str">
        <f t="shared" si="753"/>
        <v/>
      </c>
      <c r="BZ2000" s="136">
        <f t="shared" si="735"/>
        <v>12.65919999999965</v>
      </c>
      <c r="CA2000" s="119">
        <f t="shared" si="733"/>
        <v>8.0860297525709821E-2</v>
      </c>
      <c r="CB2000" s="119">
        <f t="shared" si="734"/>
        <v>1.7285569184070926E-4</v>
      </c>
      <c r="CC2000" s="119" t="str">
        <f t="shared" si="754"/>
        <v/>
      </c>
      <c r="CD2000" s="121" t="str">
        <f t="shared" si="755"/>
        <v/>
      </c>
    </row>
    <row r="2001" spans="51:82" ht="20.100000000000001" customHeight="1" x14ac:dyDescent="0.25">
      <c r="AY2001" s="134">
        <v>1972</v>
      </c>
      <c r="AZ2001" s="119">
        <f t="shared" si="736"/>
        <v>6005.5313748184808</v>
      </c>
      <c r="BA2001" s="140">
        <f t="shared" si="737"/>
        <v>1.3476250015448773E-7</v>
      </c>
      <c r="BB2001" s="140">
        <f t="shared" si="738"/>
        <v>0.99994946318664324</v>
      </c>
      <c r="BC2001" s="119">
        <f t="shared" si="739"/>
        <v>1.3476250015448773E-7</v>
      </c>
      <c r="BD2001" s="119" t="str">
        <f t="shared" si="740"/>
        <v/>
      </c>
      <c r="BE2001" s="119" t="str">
        <f t="shared" si="741"/>
        <v/>
      </c>
      <c r="BF2001" s="119">
        <f t="shared" si="742"/>
        <v>0</v>
      </c>
      <c r="BG2001" s="119">
        <f t="shared" si="743"/>
        <v>1.3476250015448773E-7</v>
      </c>
      <c r="BH2001" s="119" t="str">
        <f t="shared" si="744"/>
        <v/>
      </c>
      <c r="BM2001" s="134">
        <v>1972</v>
      </c>
      <c r="BN2001" s="119">
        <f t="shared" si="745"/>
        <v>19.060777263988115</v>
      </c>
      <c r="BO2001" s="140">
        <f t="shared" si="746"/>
        <v>4.2459990566901977E-5</v>
      </c>
      <c r="BP2001" s="140">
        <f t="shared" si="747"/>
        <v>0.99994946318664324</v>
      </c>
      <c r="BQ2001" s="119">
        <f t="shared" si="748"/>
        <v>4.2459990566901977E-5</v>
      </c>
      <c r="BR2001" s="119" t="str">
        <f t="shared" si="749"/>
        <v/>
      </c>
      <c r="BS2001" s="119" t="str">
        <f t="shared" si="750"/>
        <v/>
      </c>
      <c r="BT2001" s="140">
        <f t="shared" si="751"/>
        <v>0</v>
      </c>
      <c r="BU2001" s="119">
        <f t="shared" si="752"/>
        <v>4.2459990566901977E-5</v>
      </c>
      <c r="BV2001" s="119" t="str">
        <f t="shared" si="753"/>
        <v/>
      </c>
      <c r="BZ2001" s="136">
        <f t="shared" si="735"/>
        <v>12.66559999999965</v>
      </c>
      <c r="CA2001" s="119">
        <f t="shared" si="733"/>
        <v>8.0687441833869111E-2</v>
      </c>
      <c r="CB2001" s="119">
        <f t="shared" si="734"/>
        <v>1.7252124005104341E-4</v>
      </c>
      <c r="CC2001" s="119" t="str">
        <f t="shared" si="754"/>
        <v/>
      </c>
      <c r="CD2001" s="121" t="str">
        <f t="shared" si="755"/>
        <v/>
      </c>
    </row>
    <row r="2002" spans="51:82" ht="20.100000000000001" customHeight="1" x14ac:dyDescent="0.25">
      <c r="AY2002" s="134">
        <v>1973</v>
      </c>
      <c r="AZ2002" s="119">
        <f t="shared" si="736"/>
        <v>6011.7099050394891</v>
      </c>
      <c r="BA2002" s="140">
        <f t="shared" si="737"/>
        <v>1.326818252823926E-7</v>
      </c>
      <c r="BB2002" s="140">
        <f t="shared" si="738"/>
        <v>0.99995028937749919</v>
      </c>
      <c r="BC2002" s="119">
        <f t="shared" si="739"/>
        <v>1.326818252823926E-7</v>
      </c>
      <c r="BD2002" s="119" t="str">
        <f t="shared" si="740"/>
        <v/>
      </c>
      <c r="BE2002" s="119" t="str">
        <f t="shared" si="741"/>
        <v/>
      </c>
      <c r="BF2002" s="119">
        <f t="shared" si="742"/>
        <v>0</v>
      </c>
      <c r="BG2002" s="119">
        <f t="shared" si="743"/>
        <v>1.326818252823926E-7</v>
      </c>
      <c r="BH2002" s="119" t="str">
        <f t="shared" si="744"/>
        <v/>
      </c>
      <c r="BM2002" s="134">
        <v>1973</v>
      </c>
      <c r="BN2002" s="119">
        <f t="shared" si="745"/>
        <v>19.080387117140369</v>
      </c>
      <c r="BO2002" s="140">
        <f t="shared" si="746"/>
        <v>4.1804426627819059E-5</v>
      </c>
      <c r="BP2002" s="140">
        <f t="shared" si="747"/>
        <v>0.99995028937749919</v>
      </c>
      <c r="BQ2002" s="119">
        <f t="shared" si="748"/>
        <v>4.1804426627819059E-5</v>
      </c>
      <c r="BR2002" s="119" t="str">
        <f t="shared" si="749"/>
        <v/>
      </c>
      <c r="BS2002" s="119" t="str">
        <f t="shared" si="750"/>
        <v/>
      </c>
      <c r="BT2002" s="140">
        <f t="shared" si="751"/>
        <v>0</v>
      </c>
      <c r="BU2002" s="119">
        <f t="shared" si="752"/>
        <v>4.1804426627819059E-5</v>
      </c>
      <c r="BV2002" s="119" t="str">
        <f t="shared" si="753"/>
        <v/>
      </c>
      <c r="BZ2002" s="136">
        <f t="shared" si="735"/>
        <v>12.671999999999649</v>
      </c>
      <c r="CA2002" s="119">
        <f t="shared" si="733"/>
        <v>8.0514920593818068E-2</v>
      </c>
      <c r="CB2002" s="119">
        <f t="shared" si="734"/>
        <v>1.7218732552150284E-4</v>
      </c>
      <c r="CC2002" s="119" t="str">
        <f t="shared" si="754"/>
        <v/>
      </c>
      <c r="CD2002" s="121" t="str">
        <f t="shared" si="755"/>
        <v/>
      </c>
    </row>
    <row r="2003" spans="51:82" ht="20.100000000000001" customHeight="1" x14ac:dyDescent="0.25">
      <c r="AY2003" s="134">
        <v>1974</v>
      </c>
      <c r="AZ2003" s="119">
        <f t="shared" si="736"/>
        <v>6017.8884352604955</v>
      </c>
      <c r="BA2003" s="140">
        <f t="shared" si="737"/>
        <v>1.3063118501713527E-7</v>
      </c>
      <c r="BB2003" s="140">
        <f t="shared" si="738"/>
        <v>0.9999511028058341</v>
      </c>
      <c r="BC2003" s="119">
        <f t="shared" si="739"/>
        <v>1.3063118501713527E-7</v>
      </c>
      <c r="BD2003" s="119" t="str">
        <f t="shared" si="740"/>
        <v/>
      </c>
      <c r="BE2003" s="119" t="str">
        <f t="shared" si="741"/>
        <v/>
      </c>
      <c r="BF2003" s="119">
        <f t="shared" si="742"/>
        <v>0</v>
      </c>
      <c r="BG2003" s="119">
        <f t="shared" si="743"/>
        <v>1.3063118501713527E-7</v>
      </c>
      <c r="BH2003" s="119" t="str">
        <f t="shared" si="744"/>
        <v/>
      </c>
      <c r="BM2003" s="134">
        <v>1974</v>
      </c>
      <c r="BN2003" s="119">
        <f t="shared" si="745"/>
        <v>19.099996970292622</v>
      </c>
      <c r="BO2003" s="140">
        <f t="shared" si="746"/>
        <v>4.1158325774694996E-5</v>
      </c>
      <c r="BP2003" s="140">
        <f t="shared" si="747"/>
        <v>0.9999511028058341</v>
      </c>
      <c r="BQ2003" s="119">
        <f t="shared" si="748"/>
        <v>4.1158325774694996E-5</v>
      </c>
      <c r="BR2003" s="119" t="str">
        <f t="shared" si="749"/>
        <v/>
      </c>
      <c r="BS2003" s="119" t="str">
        <f t="shared" si="750"/>
        <v/>
      </c>
      <c r="BT2003" s="140">
        <f t="shared" si="751"/>
        <v>0</v>
      </c>
      <c r="BU2003" s="119">
        <f t="shared" si="752"/>
        <v>4.1158325774694996E-5</v>
      </c>
      <c r="BV2003" s="119" t="str">
        <f t="shared" si="753"/>
        <v/>
      </c>
      <c r="BZ2003" s="136">
        <f t="shared" si="735"/>
        <v>12.678399999999648</v>
      </c>
      <c r="CA2003" s="119">
        <f t="shared" si="733"/>
        <v>8.0342733268296565E-2</v>
      </c>
      <c r="CB2003" s="119">
        <f t="shared" si="734"/>
        <v>1.7185394774850427E-4</v>
      </c>
      <c r="CC2003" s="119" t="str">
        <f t="shared" si="754"/>
        <v/>
      </c>
      <c r="CD2003" s="121" t="str">
        <f t="shared" si="755"/>
        <v/>
      </c>
    </row>
    <row r="2004" spans="51:82" ht="20.100000000000001" customHeight="1" x14ac:dyDescent="0.25">
      <c r="AY2004" s="134">
        <v>1975</v>
      </c>
      <c r="AZ2004" s="119">
        <f t="shared" si="736"/>
        <v>6024.0669654815019</v>
      </c>
      <c r="BA2004" s="140">
        <f t="shared" si="737"/>
        <v>1.2861018027708566E-7</v>
      </c>
      <c r="BB2004" s="140">
        <f t="shared" si="738"/>
        <v>0.99995190365598241</v>
      </c>
      <c r="BC2004" s="119">
        <f t="shared" si="739"/>
        <v>1.2861018027708566E-7</v>
      </c>
      <c r="BD2004" s="119" t="str">
        <f t="shared" si="740"/>
        <v/>
      </c>
      <c r="BE2004" s="119" t="str">
        <f t="shared" si="741"/>
        <v/>
      </c>
      <c r="BF2004" s="119">
        <f t="shared" si="742"/>
        <v>0</v>
      </c>
      <c r="BG2004" s="119">
        <f t="shared" si="743"/>
        <v>1.2861018027708566E-7</v>
      </c>
      <c r="BH2004" s="119" t="str">
        <f t="shared" si="744"/>
        <v/>
      </c>
      <c r="BM2004" s="134">
        <v>1975</v>
      </c>
      <c r="BN2004" s="119">
        <f t="shared" si="745"/>
        <v>19.119606823444869</v>
      </c>
      <c r="BO2004" s="140">
        <f t="shared" si="746"/>
        <v>4.0521562267786327E-5</v>
      </c>
      <c r="BP2004" s="140">
        <f t="shared" si="747"/>
        <v>0.99995190365598241</v>
      </c>
      <c r="BQ2004" s="119">
        <f t="shared" si="748"/>
        <v>4.0521562267786327E-5</v>
      </c>
      <c r="BR2004" s="119" t="str">
        <f t="shared" si="749"/>
        <v/>
      </c>
      <c r="BS2004" s="119" t="str">
        <f t="shared" si="750"/>
        <v/>
      </c>
      <c r="BT2004" s="140">
        <f t="shared" si="751"/>
        <v>0</v>
      </c>
      <c r="BU2004" s="119">
        <f t="shared" si="752"/>
        <v>4.0521562267786327E-5</v>
      </c>
      <c r="BV2004" s="119" t="str">
        <f t="shared" si="753"/>
        <v/>
      </c>
      <c r="BZ2004" s="136">
        <f t="shared" si="735"/>
        <v>12.684799999999647</v>
      </c>
      <c r="CA2004" s="119">
        <f t="shared" si="733"/>
        <v>8.0170879320548061E-2</v>
      </c>
      <c r="CB2004" s="119">
        <f t="shared" si="734"/>
        <v>1.7152110622800643E-4</v>
      </c>
      <c r="CC2004" s="119" t="str">
        <f t="shared" si="754"/>
        <v/>
      </c>
      <c r="CD2004" s="121" t="str">
        <f t="shared" si="755"/>
        <v/>
      </c>
    </row>
    <row r="2005" spans="51:82" ht="20.100000000000001" customHeight="1" x14ac:dyDescent="0.25">
      <c r="AY2005" s="134">
        <v>1976</v>
      </c>
      <c r="AZ2005" s="119">
        <f t="shared" si="736"/>
        <v>6030.2454957025084</v>
      </c>
      <c r="BA2005" s="140">
        <f t="shared" si="737"/>
        <v>1.2661841674020259E-7</v>
      </c>
      <c r="BB2005" s="140">
        <f t="shared" si="738"/>
        <v>0.99995269210982751</v>
      </c>
      <c r="BC2005" s="119">
        <f t="shared" si="739"/>
        <v>1.2661841674020259E-7</v>
      </c>
      <c r="BD2005" s="119" t="str">
        <f t="shared" si="740"/>
        <v/>
      </c>
      <c r="BE2005" s="119" t="str">
        <f t="shared" si="741"/>
        <v/>
      </c>
      <c r="BF2005" s="119">
        <f t="shared" si="742"/>
        <v>0</v>
      </c>
      <c r="BG2005" s="119">
        <f t="shared" si="743"/>
        <v>1.2661841674020259E-7</v>
      </c>
      <c r="BH2005" s="119" t="str">
        <f t="shared" si="744"/>
        <v/>
      </c>
      <c r="BM2005" s="134">
        <v>1976</v>
      </c>
      <c r="BN2005" s="119">
        <f t="shared" si="745"/>
        <v>19.139216676597123</v>
      </c>
      <c r="BO2005" s="140">
        <f t="shared" si="746"/>
        <v>3.989401186696544E-5</v>
      </c>
      <c r="BP2005" s="140">
        <f t="shared" si="747"/>
        <v>0.99995269210982751</v>
      </c>
      <c r="BQ2005" s="119">
        <f t="shared" si="748"/>
        <v>3.989401186696544E-5</v>
      </c>
      <c r="BR2005" s="119" t="str">
        <f t="shared" si="749"/>
        <v/>
      </c>
      <c r="BS2005" s="119" t="str">
        <f t="shared" si="750"/>
        <v/>
      </c>
      <c r="BT2005" s="140">
        <f t="shared" si="751"/>
        <v>0</v>
      </c>
      <c r="BU2005" s="119">
        <f t="shared" si="752"/>
        <v>3.989401186696544E-5</v>
      </c>
      <c r="BV2005" s="119" t="str">
        <f t="shared" si="753"/>
        <v/>
      </c>
      <c r="BZ2005" s="136">
        <f t="shared" si="735"/>
        <v>12.691199999999647</v>
      </c>
      <c r="CA2005" s="119">
        <f t="shared" si="733"/>
        <v>7.9999358214320054E-2</v>
      </c>
      <c r="CB2005" s="119">
        <f t="shared" si="734"/>
        <v>1.7118880045435825E-4</v>
      </c>
      <c r="CC2005" s="119" t="str">
        <f t="shared" si="754"/>
        <v/>
      </c>
      <c r="CD2005" s="121" t="str">
        <f t="shared" si="755"/>
        <v/>
      </c>
    </row>
    <row r="2006" spans="51:82" ht="20.100000000000001" customHeight="1" x14ac:dyDescent="0.25">
      <c r="AY2006" s="134">
        <v>1977</v>
      </c>
      <c r="AZ2006" s="119">
        <f t="shared" si="736"/>
        <v>6036.4240259235148</v>
      </c>
      <c r="BA2006" s="140">
        <f t="shared" si="737"/>
        <v>1.246555047954379E-7</v>
      </c>
      <c r="BB2006" s="140">
        <f t="shared" si="738"/>
        <v>0.99995346834683096</v>
      </c>
      <c r="BC2006" s="119">
        <f t="shared" si="739"/>
        <v>1.246555047954379E-7</v>
      </c>
      <c r="BD2006" s="119" t="str">
        <f t="shared" si="740"/>
        <v/>
      </c>
      <c r="BE2006" s="119" t="str">
        <f t="shared" si="741"/>
        <v/>
      </c>
      <c r="BF2006" s="119">
        <f t="shared" si="742"/>
        <v>0</v>
      </c>
      <c r="BG2006" s="119">
        <f t="shared" si="743"/>
        <v>1.246555047954379E-7</v>
      </c>
      <c r="BH2006" s="119" t="str">
        <f t="shared" si="744"/>
        <v/>
      </c>
      <c r="BM2006" s="134">
        <v>1977</v>
      </c>
      <c r="BN2006" s="119">
        <f t="shared" si="745"/>
        <v>19.158826529749376</v>
      </c>
      <c r="BO2006" s="140">
        <f t="shared" si="746"/>
        <v>3.9275551816411073E-5</v>
      </c>
      <c r="BP2006" s="140">
        <f t="shared" si="747"/>
        <v>0.99995346834683096</v>
      </c>
      <c r="BQ2006" s="119">
        <f t="shared" si="748"/>
        <v>3.9275551816411073E-5</v>
      </c>
      <c r="BR2006" s="119" t="str">
        <f t="shared" si="749"/>
        <v/>
      </c>
      <c r="BS2006" s="119" t="str">
        <f t="shared" si="750"/>
        <v/>
      </c>
      <c r="BT2006" s="140">
        <f t="shared" si="751"/>
        <v>0</v>
      </c>
      <c r="BU2006" s="119">
        <f t="shared" si="752"/>
        <v>3.9275551816411073E-5</v>
      </c>
      <c r="BV2006" s="119" t="str">
        <f t="shared" si="753"/>
        <v/>
      </c>
      <c r="BZ2006" s="136">
        <f t="shared" si="735"/>
        <v>12.697599999999646</v>
      </c>
      <c r="CA2006" s="119">
        <f t="shared" si="733"/>
        <v>7.9828169413865696E-2</v>
      </c>
      <c r="CB2006" s="119">
        <f t="shared" si="734"/>
        <v>1.7085702992181151E-4</v>
      </c>
      <c r="CC2006" s="119" t="str">
        <f t="shared" si="754"/>
        <v/>
      </c>
      <c r="CD2006" s="121" t="str">
        <f t="shared" si="755"/>
        <v/>
      </c>
    </row>
    <row r="2007" spans="51:82" ht="20.100000000000001" customHeight="1" x14ac:dyDescent="0.25">
      <c r="AY2007" s="134">
        <v>1978</v>
      </c>
      <c r="AZ2007" s="119">
        <f t="shared" si="736"/>
        <v>6042.6025561445213</v>
      </c>
      <c r="BA2007" s="140">
        <f t="shared" si="737"/>
        <v>1.2272105949452055E-7</v>
      </c>
      <c r="BB2007" s="140">
        <f t="shared" si="738"/>
        <v>0.99995423254406168</v>
      </c>
      <c r="BC2007" s="119">
        <f t="shared" si="739"/>
        <v>1.2272105949452055E-7</v>
      </c>
      <c r="BD2007" s="119" t="str">
        <f t="shared" si="740"/>
        <v/>
      </c>
      <c r="BE2007" s="119" t="str">
        <f t="shared" si="741"/>
        <v/>
      </c>
      <c r="BF2007" s="119">
        <f t="shared" si="742"/>
        <v>0</v>
      </c>
      <c r="BG2007" s="119">
        <f t="shared" si="743"/>
        <v>1.2272105949452055E-7</v>
      </c>
      <c r="BH2007" s="119" t="str">
        <f t="shared" si="744"/>
        <v/>
      </c>
      <c r="BM2007" s="134">
        <v>1978</v>
      </c>
      <c r="BN2007" s="119">
        <f t="shared" si="745"/>
        <v>19.178436382901623</v>
      </c>
      <c r="BO2007" s="140">
        <f t="shared" si="746"/>
        <v>3.8666060829415722E-5</v>
      </c>
      <c r="BP2007" s="140">
        <f t="shared" si="747"/>
        <v>0.99995423254406168</v>
      </c>
      <c r="BQ2007" s="119">
        <f t="shared" si="748"/>
        <v>3.8666060829415722E-5</v>
      </c>
      <c r="BR2007" s="119" t="str">
        <f t="shared" si="749"/>
        <v/>
      </c>
      <c r="BS2007" s="119" t="str">
        <f t="shared" si="750"/>
        <v/>
      </c>
      <c r="BT2007" s="140">
        <f t="shared" si="751"/>
        <v>0</v>
      </c>
      <c r="BU2007" s="119">
        <f t="shared" si="752"/>
        <v>3.8666060829415722E-5</v>
      </c>
      <c r="BV2007" s="119" t="str">
        <f t="shared" si="753"/>
        <v/>
      </c>
      <c r="BZ2007" s="136">
        <f t="shared" si="735"/>
        <v>12.703999999999645</v>
      </c>
      <c r="CA2007" s="119">
        <f t="shared" ref="CA2007:CA2070" si="756">_xlfn.CHISQ.DIST.RT(BZ2007,7)</f>
        <v>7.9657312383943885E-2</v>
      </c>
      <c r="CB2007" s="119">
        <f t="shared" ref="CB2007:CB2070" si="757">CA2007-CA2008</f>
        <v>1.7052579412335511E-4</v>
      </c>
      <c r="CC2007" s="119" t="str">
        <f t="shared" si="754"/>
        <v/>
      </c>
      <c r="CD2007" s="121" t="str">
        <f t="shared" si="755"/>
        <v/>
      </c>
    </row>
    <row r="2008" spans="51:82" ht="20.100000000000001" customHeight="1" x14ac:dyDescent="0.25">
      <c r="AY2008" s="134">
        <v>1979</v>
      </c>
      <c r="AZ2008" s="119">
        <f t="shared" si="736"/>
        <v>6048.7810863655277</v>
      </c>
      <c r="BA2008" s="140">
        <f t="shared" si="737"/>
        <v>1.2081470050411675E-7</v>
      </c>
      <c r="BB2008" s="140">
        <f t="shared" si="738"/>
        <v>0.99995498487622436</v>
      </c>
      <c r="BC2008" s="119">
        <f t="shared" si="739"/>
        <v>1.2081470050411675E-7</v>
      </c>
      <c r="BD2008" s="119" t="str">
        <f t="shared" si="740"/>
        <v/>
      </c>
      <c r="BE2008" s="119" t="str">
        <f t="shared" si="741"/>
        <v/>
      </c>
      <c r="BF2008" s="119">
        <f t="shared" si="742"/>
        <v>0</v>
      </c>
      <c r="BG2008" s="119">
        <f t="shared" si="743"/>
        <v>1.2081470050411675E-7</v>
      </c>
      <c r="BH2008" s="119" t="str">
        <f t="shared" si="744"/>
        <v/>
      </c>
      <c r="BM2008" s="134">
        <v>1979</v>
      </c>
      <c r="BN2008" s="119">
        <f t="shared" si="745"/>
        <v>19.198046236053877</v>
      </c>
      <c r="BO2008" s="140">
        <f t="shared" si="746"/>
        <v>3.8065419073312208E-5</v>
      </c>
      <c r="BP2008" s="140">
        <f t="shared" si="747"/>
        <v>0.99995498487622436</v>
      </c>
      <c r="BQ2008" s="119">
        <f t="shared" si="748"/>
        <v>3.8065419073312208E-5</v>
      </c>
      <c r="BR2008" s="119" t="str">
        <f t="shared" si="749"/>
        <v/>
      </c>
      <c r="BS2008" s="119" t="str">
        <f t="shared" si="750"/>
        <v/>
      </c>
      <c r="BT2008" s="140">
        <f t="shared" si="751"/>
        <v>0</v>
      </c>
      <c r="BU2008" s="119">
        <f t="shared" si="752"/>
        <v>3.8065419073312208E-5</v>
      </c>
      <c r="BV2008" s="119" t="str">
        <f t="shared" si="753"/>
        <v/>
      </c>
      <c r="BZ2008" s="136">
        <f t="shared" si="735"/>
        <v>12.710399999999645</v>
      </c>
      <c r="CA2008" s="119">
        <f t="shared" si="756"/>
        <v>7.9486786589820529E-2</v>
      </c>
      <c r="CB2008" s="119">
        <f t="shared" si="757"/>
        <v>1.7019509255114529E-4</v>
      </c>
      <c r="CC2008" s="119" t="str">
        <f t="shared" si="754"/>
        <v/>
      </c>
      <c r="CD2008" s="121" t="str">
        <f t="shared" si="755"/>
        <v/>
      </c>
    </row>
    <row r="2009" spans="51:82" ht="20.100000000000001" customHeight="1" x14ac:dyDescent="0.25">
      <c r="AY2009" s="134">
        <v>1980</v>
      </c>
      <c r="AZ2009" s="119">
        <f t="shared" si="736"/>
        <v>6054.9596165865341</v>
      </c>
      <c r="BA2009" s="140">
        <f t="shared" si="737"/>
        <v>1.1893605205836486E-7</v>
      </c>
      <c r="BB2009" s="140">
        <f t="shared" si="738"/>
        <v>0.9999557255156879</v>
      </c>
      <c r="BC2009" s="119">
        <f t="shared" si="739"/>
        <v>1.1893605205836486E-7</v>
      </c>
      <c r="BD2009" s="119" t="str">
        <f t="shared" si="740"/>
        <v/>
      </c>
      <c r="BE2009" s="119" t="str">
        <f t="shared" si="741"/>
        <v/>
      </c>
      <c r="BF2009" s="119">
        <f t="shared" si="742"/>
        <v>0</v>
      </c>
      <c r="BG2009" s="119">
        <f t="shared" si="743"/>
        <v>1.1893605205836486E-7</v>
      </c>
      <c r="BH2009" s="119" t="str">
        <f t="shared" si="744"/>
        <v/>
      </c>
      <c r="BM2009" s="134">
        <v>1980</v>
      </c>
      <c r="BN2009" s="119">
        <f t="shared" si="745"/>
        <v>19.21765608920613</v>
      </c>
      <c r="BO2009" s="140">
        <f t="shared" si="746"/>
        <v>3.7473508154520068E-5</v>
      </c>
      <c r="BP2009" s="140">
        <f t="shared" si="747"/>
        <v>0.9999557255156879</v>
      </c>
      <c r="BQ2009" s="119">
        <f t="shared" si="748"/>
        <v>3.7473508154520068E-5</v>
      </c>
      <c r="BR2009" s="119" t="str">
        <f t="shared" si="749"/>
        <v/>
      </c>
      <c r="BS2009" s="119" t="str">
        <f t="shared" si="750"/>
        <v/>
      </c>
      <c r="BT2009" s="140">
        <f t="shared" si="751"/>
        <v>0</v>
      </c>
      <c r="BU2009" s="119">
        <f t="shared" si="752"/>
        <v>3.7473508154520068E-5</v>
      </c>
      <c r="BV2009" s="119" t="str">
        <f t="shared" si="753"/>
        <v/>
      </c>
      <c r="BZ2009" s="136">
        <f t="shared" ref="BZ2009:BZ2072" si="758">BZ2008+$CC$19</f>
        <v>12.716799999999644</v>
      </c>
      <c r="CA2009" s="119">
        <f t="shared" si="756"/>
        <v>7.9316591497269384E-2</v>
      </c>
      <c r="CB2009" s="119">
        <f t="shared" si="757"/>
        <v>1.6986492469694969E-4</v>
      </c>
      <c r="CC2009" s="119" t="str">
        <f t="shared" si="754"/>
        <v/>
      </c>
      <c r="CD2009" s="121" t="str">
        <f t="shared" si="755"/>
        <v/>
      </c>
    </row>
    <row r="2010" spans="51:82" ht="20.100000000000001" customHeight="1" x14ac:dyDescent="0.25">
      <c r="AY2010" s="134">
        <v>1981</v>
      </c>
      <c r="AZ2010" s="119">
        <f t="shared" si="736"/>
        <v>6061.1381468075424</v>
      </c>
      <c r="BA2010" s="140">
        <f t="shared" si="737"/>
        <v>1.170847429117866E-7</v>
      </c>
      <c r="BB2010" s="140">
        <f t="shared" si="738"/>
        <v>0.99995645463251359</v>
      </c>
      <c r="BC2010" s="119">
        <f t="shared" si="739"/>
        <v>1.170847429117866E-7</v>
      </c>
      <c r="BD2010" s="119" t="str">
        <f t="shared" si="740"/>
        <v/>
      </c>
      <c r="BE2010" s="119" t="str">
        <f t="shared" si="741"/>
        <v/>
      </c>
      <c r="BF2010" s="119">
        <f t="shared" si="742"/>
        <v>0</v>
      </c>
      <c r="BG2010" s="119">
        <f t="shared" si="743"/>
        <v>1.170847429117866E-7</v>
      </c>
      <c r="BH2010" s="119" t="str">
        <f t="shared" si="744"/>
        <v/>
      </c>
      <c r="BM2010" s="134">
        <v>1981</v>
      </c>
      <c r="BN2010" s="119">
        <f t="shared" si="745"/>
        <v>19.237265942358377</v>
      </c>
      <c r="BO2010" s="140">
        <f t="shared" si="746"/>
        <v>3.6890211103708564E-5</v>
      </c>
      <c r="BP2010" s="140">
        <f t="shared" si="747"/>
        <v>0.99995645463251359</v>
      </c>
      <c r="BQ2010" s="119">
        <f t="shared" si="748"/>
        <v>3.6890211103708564E-5</v>
      </c>
      <c r="BR2010" s="119" t="str">
        <f t="shared" si="749"/>
        <v/>
      </c>
      <c r="BS2010" s="119" t="str">
        <f t="shared" si="750"/>
        <v/>
      </c>
      <c r="BT2010" s="140">
        <f t="shared" si="751"/>
        <v>0</v>
      </c>
      <c r="BU2010" s="119">
        <f t="shared" si="752"/>
        <v>3.6890211103708564E-5</v>
      </c>
      <c r="BV2010" s="119" t="str">
        <f t="shared" si="753"/>
        <v/>
      </c>
      <c r="BZ2010" s="136">
        <f t="shared" si="758"/>
        <v>12.723199999999643</v>
      </c>
      <c r="CA2010" s="119">
        <f t="shared" si="756"/>
        <v>7.9146726572572434E-2</v>
      </c>
      <c r="CB2010" s="119">
        <f t="shared" si="757"/>
        <v>1.6953529005092616E-4</v>
      </c>
      <c r="CC2010" s="119" t="str">
        <f t="shared" si="754"/>
        <v/>
      </c>
      <c r="CD2010" s="121" t="str">
        <f t="shared" si="755"/>
        <v/>
      </c>
    </row>
    <row r="2011" spans="51:82" ht="20.100000000000001" customHeight="1" x14ac:dyDescent="0.25">
      <c r="AY2011" s="134">
        <v>1982</v>
      </c>
      <c r="AZ2011" s="119">
        <f t="shared" si="736"/>
        <v>6067.3166770285488</v>
      </c>
      <c r="BA2011" s="140">
        <f t="shared" si="737"/>
        <v>1.1526040629257142E-7</v>
      </c>
      <c r="BB2011" s="140">
        <f t="shared" si="738"/>
        <v>0.99995717239448279</v>
      </c>
      <c r="BC2011" s="119">
        <f t="shared" si="739"/>
        <v>1.1526040629257142E-7</v>
      </c>
      <c r="BD2011" s="119" t="str">
        <f t="shared" si="740"/>
        <v/>
      </c>
      <c r="BE2011" s="119" t="str">
        <f t="shared" si="741"/>
        <v/>
      </c>
      <c r="BF2011" s="119">
        <f t="shared" si="742"/>
        <v>0</v>
      </c>
      <c r="BG2011" s="119">
        <f t="shared" si="743"/>
        <v>1.1526040629257142E-7</v>
      </c>
      <c r="BH2011" s="119" t="str">
        <f t="shared" si="744"/>
        <v/>
      </c>
      <c r="BM2011" s="134">
        <v>1982</v>
      </c>
      <c r="BN2011" s="119">
        <f t="shared" si="745"/>
        <v>19.256875795510631</v>
      </c>
      <c r="BO2011" s="140">
        <f t="shared" si="746"/>
        <v>3.63154123610766E-5</v>
      </c>
      <c r="BP2011" s="140">
        <f t="shared" si="747"/>
        <v>0.99995717239448279</v>
      </c>
      <c r="BQ2011" s="119">
        <f t="shared" si="748"/>
        <v>3.63154123610766E-5</v>
      </c>
      <c r="BR2011" s="119" t="str">
        <f t="shared" si="749"/>
        <v/>
      </c>
      <c r="BS2011" s="119" t="str">
        <f t="shared" si="750"/>
        <v/>
      </c>
      <c r="BT2011" s="140">
        <f t="shared" si="751"/>
        <v>0</v>
      </c>
      <c r="BU2011" s="119">
        <f t="shared" si="752"/>
        <v>3.63154123610766E-5</v>
      </c>
      <c r="BV2011" s="119" t="str">
        <f t="shared" si="753"/>
        <v/>
      </c>
      <c r="BZ2011" s="136">
        <f t="shared" si="758"/>
        <v>12.729599999999643</v>
      </c>
      <c r="CA2011" s="119">
        <f t="shared" si="756"/>
        <v>7.8977191282521508E-2</v>
      </c>
      <c r="CB2011" s="119">
        <f t="shared" si="757"/>
        <v>1.6920618810312149E-4</v>
      </c>
      <c r="CC2011" s="119" t="str">
        <f t="shared" si="754"/>
        <v/>
      </c>
      <c r="CD2011" s="121" t="str">
        <f t="shared" si="755"/>
        <v/>
      </c>
    </row>
    <row r="2012" spans="51:82" ht="20.100000000000001" customHeight="1" x14ac:dyDescent="0.25">
      <c r="AY2012" s="134">
        <v>1983</v>
      </c>
      <c r="AZ2012" s="119">
        <f t="shared" si="736"/>
        <v>6073.4952072495553</v>
      </c>
      <c r="BA2012" s="140">
        <f t="shared" si="737"/>
        <v>1.1346267985622962E-7</v>
      </c>
      <c r="BB2012" s="140">
        <f t="shared" si="738"/>
        <v>0.9999578789671244</v>
      </c>
      <c r="BC2012" s="119">
        <f t="shared" si="739"/>
        <v>1.1346267985622962E-7</v>
      </c>
      <c r="BD2012" s="119" t="str">
        <f t="shared" si="740"/>
        <v/>
      </c>
      <c r="BE2012" s="119" t="str">
        <f t="shared" si="741"/>
        <v/>
      </c>
      <c r="BF2012" s="119">
        <f t="shared" si="742"/>
        <v>0</v>
      </c>
      <c r="BG2012" s="119">
        <f t="shared" si="743"/>
        <v>1.1346267985622962E-7</v>
      </c>
      <c r="BH2012" s="119" t="str">
        <f t="shared" si="744"/>
        <v/>
      </c>
      <c r="BM2012" s="134">
        <v>1983</v>
      </c>
      <c r="BN2012" s="119">
        <f t="shared" si="745"/>
        <v>19.276485648662884</v>
      </c>
      <c r="BO2012" s="140">
        <f t="shared" si="746"/>
        <v>3.5748997761752198E-5</v>
      </c>
      <c r="BP2012" s="140">
        <f t="shared" si="747"/>
        <v>0.9999578789671244</v>
      </c>
      <c r="BQ2012" s="119">
        <f t="shared" si="748"/>
        <v>3.5748997761752198E-5</v>
      </c>
      <c r="BR2012" s="119" t="str">
        <f t="shared" si="749"/>
        <v/>
      </c>
      <c r="BS2012" s="119" t="str">
        <f t="shared" si="750"/>
        <v/>
      </c>
      <c r="BT2012" s="140">
        <f t="shared" si="751"/>
        <v>0</v>
      </c>
      <c r="BU2012" s="119">
        <f t="shared" si="752"/>
        <v>3.5748997761752198E-5</v>
      </c>
      <c r="BV2012" s="119" t="str">
        <f t="shared" si="753"/>
        <v/>
      </c>
      <c r="BZ2012" s="136">
        <f t="shared" si="758"/>
        <v>12.735999999999642</v>
      </c>
      <c r="CA2012" s="119">
        <f t="shared" si="756"/>
        <v>7.8807985094418387E-2</v>
      </c>
      <c r="CB2012" s="119">
        <f t="shared" si="757"/>
        <v>1.6887761834256942E-4</v>
      </c>
      <c r="CC2012" s="119" t="str">
        <f t="shared" si="754"/>
        <v/>
      </c>
      <c r="CD2012" s="121" t="str">
        <f t="shared" si="755"/>
        <v/>
      </c>
    </row>
    <row r="2013" spans="51:82" ht="20.100000000000001" customHeight="1" x14ac:dyDescent="0.25">
      <c r="AY2013" s="134">
        <v>1984</v>
      </c>
      <c r="AZ2013" s="119">
        <f t="shared" ref="AZ2013:AZ2029" si="759">$AZ$23+(AY2013*$AZ$26)</f>
        <v>6079.6737374705617</v>
      </c>
      <c r="BA2013" s="140">
        <f t="shared" ref="BA2013:BA2029" si="760">_xlfn.NORM.DIST($AZ2013,$AZ$20,$AZ$21,0)</f>
        <v>1.1169120563961821E-7</v>
      </c>
      <c r="BB2013" s="140">
        <f t="shared" ref="BB2013:BB2029" si="761">_xlfn.NORM.DIST($AZ2013,$AZ$20,$AZ$21,1)</f>
        <v>0.99995857451374215</v>
      </c>
      <c r="BC2013" s="119">
        <f t="shared" ref="BC2013:BC2029" si="762">IF(OR(BB2013&lt;$BD$25,BB2013&gt;$BD$26),BA2013,"")</f>
        <v>1.1169120563961821E-7</v>
      </c>
      <c r="BD2013" s="119" t="str">
        <f t="shared" ref="BD2013:BD2029" si="763">IF(AND(BB2013&gt;$BD$25,BB2013&lt;$BD$26),BA2013,"")</f>
        <v/>
      </c>
      <c r="BE2013" s="119" t="str">
        <f t="shared" ref="BE2013:BE2029" si="764">IF(BA2013=MAX($BA$29:$BA$2029),BA2013,"")</f>
        <v/>
      </c>
      <c r="BF2013" s="119">
        <f t="shared" ref="BF2013:BF2029" si="765">_xlfn.NORM.DIST(AZ2013,$BD$21,$BD$22,0)</f>
        <v>0</v>
      </c>
      <c r="BG2013" s="119">
        <f t="shared" ref="BG2013:BG2029" si="766">IF(BF2013=MAX($BF$29:$BF$2029),BA2013,"")</f>
        <v>1.1169120563961821E-7</v>
      </c>
      <c r="BH2013" s="119" t="str">
        <f t="shared" ref="BH2013:BH2029" si="767">IF(BG2013=MIN($BG$29:$BG$2029),BG2013,"")</f>
        <v/>
      </c>
      <c r="BM2013" s="134">
        <v>1984</v>
      </c>
      <c r="BN2013" s="119">
        <f t="shared" ref="BN2013:BN2029" si="768">$BN$23+(BM2013*$BN$26)</f>
        <v>19.296095501815131</v>
      </c>
      <c r="BO2013" s="140">
        <f t="shared" ref="BO2013:BO2029" si="769">_xlfn.NORM.DIST(BN2013,BN$20,BN$21,0)</f>
        <v>3.5190854521306322E-5</v>
      </c>
      <c r="BP2013" s="140">
        <f t="shared" ref="BP2013:BP2029" si="770">_xlfn.NORM.DIST(BN2013,BN$20,BN$21,1)</f>
        <v>0.99995857451374215</v>
      </c>
      <c r="BQ2013" s="119">
        <f t="shared" ref="BQ2013:BQ2029" si="771">IF(OR(BP2013&lt;$BR$25,BP2013&gt;$BR$26),BO2013,"")</f>
        <v>3.5190854521306322E-5</v>
      </c>
      <c r="BR2013" s="119" t="str">
        <f t="shared" ref="BR2013:BR2029" si="772">IF(AND(BP2013&gt;$BR$25,BP2013&lt;$BR$26),BO2013,"")</f>
        <v/>
      </c>
      <c r="BS2013" s="119" t="str">
        <f t="shared" ref="BS2013:BS2029" si="773">IF(BO2013=MAX($BO$29:$BO$2029),BO2013,"")</f>
        <v/>
      </c>
      <c r="BT2013" s="140">
        <f t="shared" ref="BT2013:BT2029" si="774">_xlfn.NORM.DIST(BN2013,$BR$21,$BR$22,0)</f>
        <v>0</v>
      </c>
      <c r="BU2013" s="119">
        <f t="shared" ref="BU2013:BU2029" si="775">IF(BT2013=MAX($BT$29:$BT$2029),BO2013,"")</f>
        <v>3.5190854521306322E-5</v>
      </c>
      <c r="BV2013" s="119" t="str">
        <f t="shared" ref="BV2013:BV2029" si="776">IF(BU2013=MIN($BU$29:$BU$2029),BU2013,"")</f>
        <v/>
      </c>
      <c r="BZ2013" s="136">
        <f t="shared" si="758"/>
        <v>12.742399999999641</v>
      </c>
      <c r="CA2013" s="119">
        <f t="shared" si="756"/>
        <v>7.8639107476075817E-2</v>
      </c>
      <c r="CB2013" s="119">
        <f t="shared" si="757"/>
        <v>1.685495802572351E-4</v>
      </c>
      <c r="CC2013" s="119" t="str">
        <f t="shared" si="754"/>
        <v/>
      </c>
      <c r="CD2013" s="121" t="str">
        <f t="shared" si="755"/>
        <v/>
      </c>
    </row>
    <row r="2014" spans="51:82" ht="20.100000000000001" customHeight="1" x14ac:dyDescent="0.25">
      <c r="AY2014" s="134">
        <v>1985</v>
      </c>
      <c r="AZ2014" s="119">
        <f t="shared" si="759"/>
        <v>6085.8522676915682</v>
      </c>
      <c r="BA2014" s="140">
        <f t="shared" si="760"/>
        <v>1.0994563001533648E-7</v>
      </c>
      <c r="BB2014" s="140">
        <f t="shared" si="761"/>
        <v>0.99995925919544149</v>
      </c>
      <c r="BC2014" s="119">
        <f t="shared" si="762"/>
        <v>1.0994563001533648E-7</v>
      </c>
      <c r="BD2014" s="119" t="str">
        <f t="shared" si="763"/>
        <v/>
      </c>
      <c r="BE2014" s="119" t="str">
        <f t="shared" si="764"/>
        <v/>
      </c>
      <c r="BF2014" s="119">
        <f t="shared" si="765"/>
        <v>0</v>
      </c>
      <c r="BG2014" s="119">
        <f t="shared" si="766"/>
        <v>1.0994563001533648E-7</v>
      </c>
      <c r="BH2014" s="119" t="str">
        <f t="shared" si="767"/>
        <v/>
      </c>
      <c r="BM2014" s="134">
        <v>1985</v>
      </c>
      <c r="BN2014" s="119">
        <f t="shared" si="768"/>
        <v>19.315705354967385</v>
      </c>
      <c r="BO2014" s="140">
        <f t="shared" si="769"/>
        <v>3.4640871221383434E-5</v>
      </c>
      <c r="BP2014" s="140">
        <f t="shared" si="770"/>
        <v>0.99995925919544149</v>
      </c>
      <c r="BQ2014" s="119">
        <f t="shared" si="771"/>
        <v>3.4640871221383434E-5</v>
      </c>
      <c r="BR2014" s="119" t="str">
        <f t="shared" si="772"/>
        <v/>
      </c>
      <c r="BS2014" s="119" t="str">
        <f t="shared" si="773"/>
        <v/>
      </c>
      <c r="BT2014" s="140">
        <f t="shared" si="774"/>
        <v>0</v>
      </c>
      <c r="BU2014" s="119">
        <f t="shared" si="775"/>
        <v>3.4640871221383434E-5</v>
      </c>
      <c r="BV2014" s="119" t="str">
        <f t="shared" si="776"/>
        <v/>
      </c>
      <c r="BZ2014" s="136">
        <f t="shared" si="758"/>
        <v>12.74879999999964</v>
      </c>
      <c r="CA2014" s="119">
        <f t="shared" si="756"/>
        <v>7.8470557895818582E-2</v>
      </c>
      <c r="CB2014" s="119">
        <f t="shared" si="757"/>
        <v>1.6822207333469508E-4</v>
      </c>
      <c r="CC2014" s="119" t="str">
        <f t="shared" si="754"/>
        <v/>
      </c>
      <c r="CD2014" s="121" t="str">
        <f t="shared" si="755"/>
        <v/>
      </c>
    </row>
    <row r="2015" spans="51:82" ht="20.100000000000001" customHeight="1" x14ac:dyDescent="0.25">
      <c r="AY2015" s="134">
        <v>1986</v>
      </c>
      <c r="AZ2015" s="119">
        <f t="shared" si="759"/>
        <v>6092.0307979125746</v>
      </c>
      <c r="BA2015" s="140">
        <f t="shared" si="760"/>
        <v>1.08225603646487E-7</v>
      </c>
      <c r="BB2015" s="140">
        <f t="shared" si="761"/>
        <v>0.99995993317115617</v>
      </c>
      <c r="BC2015" s="119">
        <f t="shared" si="762"/>
        <v>1.08225603646487E-7</v>
      </c>
      <c r="BD2015" s="119" t="str">
        <f t="shared" si="763"/>
        <v/>
      </c>
      <c r="BE2015" s="119" t="str">
        <f t="shared" si="764"/>
        <v/>
      </c>
      <c r="BF2015" s="119">
        <f t="shared" si="765"/>
        <v>0</v>
      </c>
      <c r="BG2015" s="119">
        <f t="shared" si="766"/>
        <v>1.08225603646487E-7</v>
      </c>
      <c r="BH2015" s="119" t="str">
        <f t="shared" si="767"/>
        <v/>
      </c>
      <c r="BM2015" s="134">
        <v>1986</v>
      </c>
      <c r="BN2015" s="119">
        <f t="shared" si="768"/>
        <v>19.335315208119631</v>
      </c>
      <c r="BO2015" s="140">
        <f t="shared" si="769"/>
        <v>3.4098937795449353E-5</v>
      </c>
      <c r="BP2015" s="140">
        <f t="shared" si="770"/>
        <v>0.99995993317115617</v>
      </c>
      <c r="BQ2015" s="119">
        <f t="shared" si="771"/>
        <v>3.4098937795449353E-5</v>
      </c>
      <c r="BR2015" s="119" t="str">
        <f t="shared" si="772"/>
        <v/>
      </c>
      <c r="BS2015" s="119" t="str">
        <f t="shared" si="773"/>
        <v/>
      </c>
      <c r="BT2015" s="140">
        <f t="shared" si="774"/>
        <v>0</v>
      </c>
      <c r="BU2015" s="119">
        <f t="shared" si="775"/>
        <v>3.4098937795449353E-5</v>
      </c>
      <c r="BV2015" s="119" t="str">
        <f t="shared" si="776"/>
        <v/>
      </c>
      <c r="BZ2015" s="136">
        <f t="shared" si="758"/>
        <v>12.75519999999964</v>
      </c>
      <c r="CA2015" s="119">
        <f t="shared" si="756"/>
        <v>7.8302335822483887E-2</v>
      </c>
      <c r="CB2015" s="119">
        <f t="shared" si="757"/>
        <v>1.6789509706144345E-4</v>
      </c>
      <c r="CC2015" s="119" t="str">
        <f t="shared" si="754"/>
        <v/>
      </c>
      <c r="CD2015" s="121" t="str">
        <f t="shared" si="755"/>
        <v/>
      </c>
    </row>
    <row r="2016" spans="51:82" ht="20.100000000000001" customHeight="1" x14ac:dyDescent="0.25">
      <c r="AY2016" s="134">
        <v>1987</v>
      </c>
      <c r="AZ2016" s="119">
        <f t="shared" si="759"/>
        <v>6098.209328133581</v>
      </c>
      <c r="BA2016" s="140">
        <f t="shared" si="760"/>
        <v>1.0653078144180306E-7</v>
      </c>
      <c r="BB2016" s="140">
        <f t="shared" si="761"/>
        <v>0.999960596597675</v>
      </c>
      <c r="BC2016" s="119">
        <f t="shared" si="762"/>
        <v>1.0653078144180306E-7</v>
      </c>
      <c r="BD2016" s="119" t="str">
        <f t="shared" si="763"/>
        <v/>
      </c>
      <c r="BE2016" s="119" t="str">
        <f t="shared" si="764"/>
        <v/>
      </c>
      <c r="BF2016" s="119">
        <f t="shared" si="765"/>
        <v>0</v>
      </c>
      <c r="BG2016" s="119">
        <f t="shared" si="766"/>
        <v>1.0653078144180306E-7</v>
      </c>
      <c r="BH2016" s="119" t="str">
        <f t="shared" si="767"/>
        <v/>
      </c>
      <c r="BM2016" s="134">
        <v>1987</v>
      </c>
      <c r="BN2016" s="119">
        <f t="shared" si="768"/>
        <v>19.354925061271885</v>
      </c>
      <c r="BO2016" s="140">
        <f t="shared" si="769"/>
        <v>3.3564945514651877E-5</v>
      </c>
      <c r="BP2016" s="140">
        <f t="shared" si="770"/>
        <v>0.999960596597675</v>
      </c>
      <c r="BQ2016" s="119">
        <f t="shared" si="771"/>
        <v>3.3564945514651877E-5</v>
      </c>
      <c r="BR2016" s="119" t="str">
        <f t="shared" si="772"/>
        <v/>
      </c>
      <c r="BS2016" s="119" t="str">
        <f t="shared" si="773"/>
        <v/>
      </c>
      <c r="BT2016" s="140">
        <f t="shared" si="774"/>
        <v>0</v>
      </c>
      <c r="BU2016" s="119">
        <f t="shared" si="775"/>
        <v>3.3564945514651877E-5</v>
      </c>
      <c r="BV2016" s="119" t="str">
        <f t="shared" si="776"/>
        <v/>
      </c>
      <c r="BZ2016" s="136">
        <f t="shared" si="758"/>
        <v>12.761599999999639</v>
      </c>
      <c r="CA2016" s="119">
        <f t="shared" si="756"/>
        <v>7.8134440725422444E-2</v>
      </c>
      <c r="CB2016" s="119">
        <f t="shared" si="757"/>
        <v>1.6756865092334983E-4</v>
      </c>
      <c r="CC2016" s="119" t="str">
        <f t="shared" si="754"/>
        <v/>
      </c>
      <c r="CD2016" s="121" t="str">
        <f t="shared" si="755"/>
        <v/>
      </c>
    </row>
    <row r="2017" spans="51:82" ht="20.100000000000001" customHeight="1" x14ac:dyDescent="0.25">
      <c r="AY2017" s="134">
        <v>1988</v>
      </c>
      <c r="AZ2017" s="119">
        <f t="shared" si="759"/>
        <v>6104.3878583545875</v>
      </c>
      <c r="BA2017" s="140">
        <f t="shared" si="760"/>
        <v>1.0486082251114246E-7</v>
      </c>
      <c r="BB2017" s="140">
        <f t="shared" si="761"/>
        <v>0.99996124962966726</v>
      </c>
      <c r="BC2017" s="119">
        <f t="shared" si="762"/>
        <v>1.0486082251114246E-7</v>
      </c>
      <c r="BD2017" s="119" t="str">
        <f t="shared" si="763"/>
        <v/>
      </c>
      <c r="BE2017" s="119" t="str">
        <f t="shared" si="764"/>
        <v/>
      </c>
      <c r="BF2017" s="119">
        <f t="shared" si="765"/>
        <v>0</v>
      </c>
      <c r="BG2017" s="119">
        <f t="shared" si="766"/>
        <v>1.0486082251114246E-7</v>
      </c>
      <c r="BH2017" s="119" t="str">
        <f t="shared" si="767"/>
        <v/>
      </c>
      <c r="BM2017" s="134">
        <v>1988</v>
      </c>
      <c r="BN2017" s="119">
        <f t="shared" si="768"/>
        <v>19.374534914424139</v>
      </c>
      <c r="BO2017" s="140">
        <f t="shared" si="769"/>
        <v>3.3038786973799005E-5</v>
      </c>
      <c r="BP2017" s="140">
        <f t="shared" si="770"/>
        <v>0.99996124962966726</v>
      </c>
      <c r="BQ2017" s="119">
        <f t="shared" si="771"/>
        <v>3.3038786973799005E-5</v>
      </c>
      <c r="BR2017" s="119" t="str">
        <f t="shared" si="772"/>
        <v/>
      </c>
      <c r="BS2017" s="119" t="str">
        <f t="shared" si="773"/>
        <v/>
      </c>
      <c r="BT2017" s="140">
        <f t="shared" si="774"/>
        <v>0</v>
      </c>
      <c r="BU2017" s="119">
        <f t="shared" si="775"/>
        <v>3.3038786973799005E-5</v>
      </c>
      <c r="BV2017" s="119" t="str">
        <f t="shared" si="776"/>
        <v/>
      </c>
      <c r="BZ2017" s="136">
        <f t="shared" si="758"/>
        <v>12.767999999999638</v>
      </c>
      <c r="CA2017" s="119">
        <f t="shared" si="756"/>
        <v>7.7966872074499094E-2</v>
      </c>
      <c r="CB2017" s="119">
        <f t="shared" si="757"/>
        <v>1.6724273440536785E-4</v>
      </c>
      <c r="CC2017" s="119" t="str">
        <f t="shared" si="754"/>
        <v/>
      </c>
      <c r="CD2017" s="121" t="str">
        <f t="shared" si="755"/>
        <v/>
      </c>
    </row>
    <row r="2018" spans="51:82" ht="20.100000000000001" customHeight="1" x14ac:dyDescent="0.25">
      <c r="AY2018" s="134">
        <v>1989</v>
      </c>
      <c r="AZ2018" s="119">
        <f t="shared" si="759"/>
        <v>6110.5663885755957</v>
      </c>
      <c r="BA2018" s="140">
        <f t="shared" si="760"/>
        <v>1.0321539012134255E-7</v>
      </c>
      <c r="BB2018" s="140">
        <f t="shared" si="761"/>
        <v>0.99996189241970912</v>
      </c>
      <c r="BC2018" s="119">
        <f t="shared" si="762"/>
        <v>1.0321539012134255E-7</v>
      </c>
      <c r="BD2018" s="119" t="str">
        <f t="shared" si="763"/>
        <v/>
      </c>
      <c r="BE2018" s="119" t="str">
        <f t="shared" si="764"/>
        <v/>
      </c>
      <c r="BF2018" s="119">
        <f t="shared" si="765"/>
        <v>0</v>
      </c>
      <c r="BG2018" s="119">
        <f t="shared" si="766"/>
        <v>1.0321539012134255E-7</v>
      </c>
      <c r="BH2018" s="119" t="str">
        <f t="shared" si="767"/>
        <v/>
      </c>
      <c r="BM2018" s="134">
        <v>1989</v>
      </c>
      <c r="BN2018" s="119">
        <f t="shared" si="768"/>
        <v>19.394144767576385</v>
      </c>
      <c r="BO2018" s="140">
        <f t="shared" si="769"/>
        <v>3.252035607744982E-5</v>
      </c>
      <c r="BP2018" s="140">
        <f t="shared" si="770"/>
        <v>0.99996189241970912</v>
      </c>
      <c r="BQ2018" s="119">
        <f t="shared" si="771"/>
        <v>3.252035607744982E-5</v>
      </c>
      <c r="BR2018" s="119" t="str">
        <f t="shared" si="772"/>
        <v/>
      </c>
      <c r="BS2018" s="119" t="str">
        <f t="shared" si="773"/>
        <v/>
      </c>
      <c r="BT2018" s="140">
        <f t="shared" si="774"/>
        <v>0</v>
      </c>
      <c r="BU2018" s="119">
        <f t="shared" si="775"/>
        <v>3.252035607744982E-5</v>
      </c>
      <c r="BV2018" s="119" t="str">
        <f t="shared" si="776"/>
        <v/>
      </c>
      <c r="BZ2018" s="136">
        <f t="shared" si="758"/>
        <v>12.774399999999638</v>
      </c>
      <c r="CA2018" s="119">
        <f t="shared" si="756"/>
        <v>7.7799629340093726E-2</v>
      </c>
      <c r="CB2018" s="119">
        <f t="shared" si="757"/>
        <v>1.6691734699175731E-4</v>
      </c>
      <c r="CC2018" s="119" t="str">
        <f t="shared" si="754"/>
        <v/>
      </c>
      <c r="CD2018" s="121" t="str">
        <f t="shared" si="755"/>
        <v/>
      </c>
    </row>
    <row r="2019" spans="51:82" ht="20.100000000000001" customHeight="1" x14ac:dyDescent="0.25">
      <c r="AY2019" s="134">
        <v>1990</v>
      </c>
      <c r="AZ2019" s="119">
        <f t="shared" si="759"/>
        <v>6116.7449187966022</v>
      </c>
      <c r="BA2019" s="140">
        <f t="shared" si="760"/>
        <v>1.0159415165243884E-7</v>
      </c>
      <c r="BB2019" s="140">
        <f t="shared" si="761"/>
        <v>0.99996252511830896</v>
      </c>
      <c r="BC2019" s="119">
        <f t="shared" si="762"/>
        <v>1.0159415165243884E-7</v>
      </c>
      <c r="BD2019" s="119" t="str">
        <f t="shared" si="763"/>
        <v/>
      </c>
      <c r="BE2019" s="119" t="str">
        <f t="shared" si="764"/>
        <v/>
      </c>
      <c r="BF2019" s="119">
        <f t="shared" si="765"/>
        <v>0</v>
      </c>
      <c r="BG2019" s="119">
        <f t="shared" si="766"/>
        <v>1.0159415165243884E-7</v>
      </c>
      <c r="BH2019" s="119" t="str">
        <f t="shared" si="767"/>
        <v/>
      </c>
      <c r="BM2019" s="134">
        <v>1990</v>
      </c>
      <c r="BN2019" s="119">
        <f t="shared" si="768"/>
        <v>19.413754620728639</v>
      </c>
      <c r="BO2019" s="140">
        <f t="shared" si="769"/>
        <v>3.2009548026119186E-5</v>
      </c>
      <c r="BP2019" s="140">
        <f t="shared" si="770"/>
        <v>0.99996252511830896</v>
      </c>
      <c r="BQ2019" s="119">
        <f t="shared" si="771"/>
        <v>3.2009548026119186E-5</v>
      </c>
      <c r="BR2019" s="119" t="str">
        <f t="shared" si="772"/>
        <v/>
      </c>
      <c r="BS2019" s="119" t="str">
        <f t="shared" si="773"/>
        <v/>
      </c>
      <c r="BT2019" s="140">
        <f t="shared" si="774"/>
        <v>0</v>
      </c>
      <c r="BU2019" s="119">
        <f t="shared" si="775"/>
        <v>3.2009548026119186E-5</v>
      </c>
      <c r="BV2019" s="119" t="str">
        <f t="shared" si="776"/>
        <v/>
      </c>
      <c r="BZ2019" s="136">
        <f t="shared" si="758"/>
        <v>12.780799999999637</v>
      </c>
      <c r="CA2019" s="119">
        <f t="shared" si="756"/>
        <v>7.7632711993101969E-2</v>
      </c>
      <c r="CB2019" s="119">
        <f t="shared" si="757"/>
        <v>1.6659248816613959E-4</v>
      </c>
      <c r="CC2019" s="119" t="str">
        <f t="shared" si="754"/>
        <v/>
      </c>
      <c r="CD2019" s="121" t="str">
        <f t="shared" si="755"/>
        <v/>
      </c>
    </row>
    <row r="2020" spans="51:82" ht="20.100000000000001" customHeight="1" x14ac:dyDescent="0.25">
      <c r="AY2020" s="134">
        <v>1991</v>
      </c>
      <c r="AZ2020" s="119">
        <f t="shared" si="759"/>
        <v>6122.9234490176086</v>
      </c>
      <c r="BA2020" s="140">
        <f t="shared" si="760"/>
        <v>9.9996778554241008E-8</v>
      </c>
      <c r="BB2020" s="140">
        <f t="shared" si="761"/>
        <v>0.99996314787393237</v>
      </c>
      <c r="BC2020" s="119">
        <f t="shared" si="762"/>
        <v>9.9996778554241008E-8</v>
      </c>
      <c r="BD2020" s="119" t="str">
        <f t="shared" si="763"/>
        <v/>
      </c>
      <c r="BE2020" s="119" t="str">
        <f t="shared" si="764"/>
        <v/>
      </c>
      <c r="BF2020" s="119">
        <f t="shared" si="765"/>
        <v>0</v>
      </c>
      <c r="BG2020" s="119">
        <f t="shared" si="766"/>
        <v>9.9996778554241008E-8</v>
      </c>
      <c r="BH2020" s="119" t="str">
        <f t="shared" si="767"/>
        <v/>
      </c>
      <c r="BM2020" s="134">
        <v>1991</v>
      </c>
      <c r="BN2020" s="119">
        <f t="shared" si="768"/>
        <v>19.433364473880893</v>
      </c>
      <c r="BO2020" s="140">
        <f t="shared" si="769"/>
        <v>3.150625930259769E-5</v>
      </c>
      <c r="BP2020" s="140">
        <f t="shared" si="770"/>
        <v>0.99996314787393237</v>
      </c>
      <c r="BQ2020" s="119">
        <f t="shared" si="771"/>
        <v>3.150625930259769E-5</v>
      </c>
      <c r="BR2020" s="119" t="str">
        <f t="shared" si="772"/>
        <v/>
      </c>
      <c r="BS2020" s="119" t="str">
        <f t="shared" si="773"/>
        <v/>
      </c>
      <c r="BT2020" s="140">
        <f t="shared" si="774"/>
        <v>0</v>
      </c>
      <c r="BU2020" s="119">
        <f t="shared" si="775"/>
        <v>3.150625930259769E-5</v>
      </c>
      <c r="BV2020" s="119" t="str">
        <f t="shared" si="776"/>
        <v/>
      </c>
      <c r="BZ2020" s="136">
        <f t="shared" si="758"/>
        <v>12.787199999999636</v>
      </c>
      <c r="CA2020" s="119">
        <f t="shared" si="756"/>
        <v>7.7466119504935829E-2</v>
      </c>
      <c r="CB2020" s="119">
        <f t="shared" si="757"/>
        <v>1.6626815741097034E-4</v>
      </c>
      <c r="CC2020" s="119" t="str">
        <f t="shared" si="754"/>
        <v/>
      </c>
      <c r="CD2020" s="121" t="str">
        <f t="shared" si="755"/>
        <v/>
      </c>
    </row>
    <row r="2021" spans="51:82" ht="20.100000000000001" customHeight="1" x14ac:dyDescent="0.25">
      <c r="AY2021" s="134">
        <v>1992</v>
      </c>
      <c r="AZ2021" s="119">
        <f t="shared" si="759"/>
        <v>6129.1019792386151</v>
      </c>
      <c r="BA2021" s="140">
        <f t="shared" si="760"/>
        <v>9.8422946303270151E-8</v>
      </c>
      <c r="BB2021" s="140">
        <f t="shared" si="761"/>
        <v>0.99996376083302785</v>
      </c>
      <c r="BC2021" s="119">
        <f t="shared" si="762"/>
        <v>9.8422946303270151E-8</v>
      </c>
      <c r="BD2021" s="119" t="str">
        <f t="shared" si="763"/>
        <v/>
      </c>
      <c r="BE2021" s="119" t="str">
        <f t="shared" si="764"/>
        <v/>
      </c>
      <c r="BF2021" s="119">
        <f t="shared" si="765"/>
        <v>0</v>
      </c>
      <c r="BG2021" s="119">
        <f t="shared" si="766"/>
        <v>9.8422946303270151E-8</v>
      </c>
      <c r="BH2021" s="119" t="str">
        <f t="shared" si="767"/>
        <v/>
      </c>
      <c r="BM2021" s="134">
        <v>1992</v>
      </c>
      <c r="BN2021" s="119">
        <f t="shared" si="768"/>
        <v>19.452974327033139</v>
      </c>
      <c r="BO2021" s="140">
        <f t="shared" si="769"/>
        <v>3.1010387658382963E-5</v>
      </c>
      <c r="BP2021" s="140">
        <f t="shared" si="770"/>
        <v>0.99996376083302785</v>
      </c>
      <c r="BQ2021" s="119">
        <f t="shared" si="771"/>
        <v>3.1010387658382963E-5</v>
      </c>
      <c r="BR2021" s="119" t="str">
        <f t="shared" si="772"/>
        <v/>
      </c>
      <c r="BS2021" s="119" t="str">
        <f t="shared" si="773"/>
        <v/>
      </c>
      <c r="BT2021" s="140">
        <f t="shared" si="774"/>
        <v>0</v>
      </c>
      <c r="BU2021" s="119">
        <f t="shared" si="775"/>
        <v>3.1010387658382963E-5</v>
      </c>
      <c r="BV2021" s="119" t="str">
        <f t="shared" si="776"/>
        <v/>
      </c>
      <c r="BZ2021" s="136">
        <f t="shared" si="758"/>
        <v>12.793599999999635</v>
      </c>
      <c r="CA2021" s="119">
        <f t="shared" si="756"/>
        <v>7.7299851347524859E-2</v>
      </c>
      <c r="CB2021" s="119">
        <f t="shared" si="757"/>
        <v>1.6594435420867748E-4</v>
      </c>
      <c r="CC2021" s="119" t="str">
        <f t="shared" si="754"/>
        <v/>
      </c>
      <c r="CD2021" s="121" t="str">
        <f t="shared" si="755"/>
        <v/>
      </c>
    </row>
    <row r="2022" spans="51:82" ht="20.100000000000001" customHeight="1" x14ac:dyDescent="0.25">
      <c r="AY2022" s="134">
        <v>1993</v>
      </c>
      <c r="AZ2022" s="119">
        <f t="shared" si="759"/>
        <v>6135.2805094596215</v>
      </c>
      <c r="BA2022" s="140">
        <f t="shared" si="760"/>
        <v>9.6872334360052771E-8</v>
      </c>
      <c r="BB2022" s="140">
        <f t="shared" si="761"/>
        <v>0.99996436414005097</v>
      </c>
      <c r="BC2022" s="119">
        <f t="shared" si="762"/>
        <v>9.6872334360052771E-8</v>
      </c>
      <c r="BD2022" s="119" t="str">
        <f t="shared" si="763"/>
        <v/>
      </c>
      <c r="BE2022" s="119" t="str">
        <f t="shared" si="764"/>
        <v/>
      </c>
      <c r="BF2022" s="119">
        <f t="shared" si="765"/>
        <v>0</v>
      </c>
      <c r="BG2022" s="119">
        <f t="shared" si="766"/>
        <v>9.6872334360052771E-8</v>
      </c>
      <c r="BH2022" s="119" t="str">
        <f t="shared" si="767"/>
        <v/>
      </c>
      <c r="BM2022" s="134">
        <v>1993</v>
      </c>
      <c r="BN2022" s="119">
        <f t="shared" si="768"/>
        <v>19.472584180185393</v>
      </c>
      <c r="BO2022" s="140">
        <f t="shared" si="769"/>
        <v>3.0521832100223416E-5</v>
      </c>
      <c r="BP2022" s="140">
        <f t="shared" si="770"/>
        <v>0.99996436414005097</v>
      </c>
      <c r="BQ2022" s="119">
        <f t="shared" si="771"/>
        <v>3.0521832100223416E-5</v>
      </c>
      <c r="BR2022" s="119" t="str">
        <f t="shared" si="772"/>
        <v/>
      </c>
      <c r="BS2022" s="119" t="str">
        <f t="shared" si="773"/>
        <v/>
      </c>
      <c r="BT2022" s="140">
        <f t="shared" si="774"/>
        <v>0</v>
      </c>
      <c r="BU2022" s="119">
        <f t="shared" si="775"/>
        <v>3.0521832100223416E-5</v>
      </c>
      <c r="BV2022" s="119" t="str">
        <f t="shared" si="776"/>
        <v/>
      </c>
      <c r="BZ2022" s="136">
        <f t="shared" si="758"/>
        <v>12.799999999999635</v>
      </c>
      <c r="CA2022" s="119">
        <f t="shared" si="756"/>
        <v>7.7133906993316181E-2</v>
      </c>
      <c r="CB2022" s="119">
        <f t="shared" si="757"/>
        <v>1.6562107804013459E-4</v>
      </c>
      <c r="CC2022" s="119" t="str">
        <f t="shared" si="754"/>
        <v/>
      </c>
      <c r="CD2022" s="121" t="str">
        <f t="shared" si="755"/>
        <v/>
      </c>
    </row>
    <row r="2023" spans="51:82" ht="20.100000000000001" customHeight="1" x14ac:dyDescent="0.25">
      <c r="AY2023" s="134">
        <v>1994</v>
      </c>
      <c r="AZ2023" s="119">
        <f t="shared" si="759"/>
        <v>6141.4590396806279</v>
      </c>
      <c r="BA2023" s="140">
        <f t="shared" si="760"/>
        <v>9.5344626126769682E-8</v>
      </c>
      <c r="BB2023" s="140">
        <f t="shared" si="761"/>
        <v>0.99996495793748885</v>
      </c>
      <c r="BC2023" s="119">
        <f t="shared" si="762"/>
        <v>9.5344626126769682E-8</v>
      </c>
      <c r="BD2023" s="119" t="str">
        <f t="shared" si="763"/>
        <v/>
      </c>
      <c r="BE2023" s="119" t="str">
        <f t="shared" si="764"/>
        <v/>
      </c>
      <c r="BF2023" s="119">
        <f t="shared" si="765"/>
        <v>0</v>
      </c>
      <c r="BG2023" s="119">
        <f t="shared" si="766"/>
        <v>9.5344626126769682E-8</v>
      </c>
      <c r="BH2023" s="119" t="str">
        <f t="shared" si="767"/>
        <v/>
      </c>
      <c r="BM2023" s="134">
        <v>1994</v>
      </c>
      <c r="BN2023" s="119">
        <f t="shared" si="768"/>
        <v>19.492194033337647</v>
      </c>
      <c r="BO2023" s="140">
        <f t="shared" si="769"/>
        <v>3.0040492876776007E-5</v>
      </c>
      <c r="BP2023" s="140">
        <f t="shared" si="770"/>
        <v>0.99996495793748885</v>
      </c>
      <c r="BQ2023" s="119">
        <f t="shared" si="771"/>
        <v>3.0040492876776007E-5</v>
      </c>
      <c r="BR2023" s="119" t="str">
        <f t="shared" si="772"/>
        <v/>
      </c>
      <c r="BS2023" s="119" t="str">
        <f t="shared" si="773"/>
        <v/>
      </c>
      <c r="BT2023" s="140">
        <f t="shared" si="774"/>
        <v>0</v>
      </c>
      <c r="BU2023" s="119">
        <f t="shared" si="775"/>
        <v>3.0040492876776007E-5</v>
      </c>
      <c r="BV2023" s="119" t="str">
        <f t="shared" si="776"/>
        <v/>
      </c>
      <c r="BZ2023" s="136">
        <f t="shared" si="758"/>
        <v>12.806399999999634</v>
      </c>
      <c r="CA2023" s="119">
        <f t="shared" si="756"/>
        <v>7.6968285915276047E-2</v>
      </c>
      <c r="CB2023" s="119">
        <f t="shared" si="757"/>
        <v>1.6529832838599323E-4</v>
      </c>
      <c r="CC2023" s="119" t="str">
        <f t="shared" si="754"/>
        <v/>
      </c>
      <c r="CD2023" s="121" t="str">
        <f t="shared" si="755"/>
        <v/>
      </c>
    </row>
    <row r="2024" spans="51:82" ht="20.100000000000001" customHeight="1" x14ac:dyDescent="0.25">
      <c r="AY2024" s="134">
        <v>1995</v>
      </c>
      <c r="AZ2024" s="119">
        <f t="shared" si="759"/>
        <v>6147.6375699016344</v>
      </c>
      <c r="BA2024" s="140">
        <f t="shared" si="760"/>
        <v>9.3839508905258681E-8</v>
      </c>
      <c r="BB2024" s="140">
        <f t="shared" si="761"/>
        <v>0.99996554236588497</v>
      </c>
      <c r="BC2024" s="119">
        <f t="shared" si="762"/>
        <v>9.3839508905258681E-8</v>
      </c>
      <c r="BD2024" s="119" t="str">
        <f t="shared" si="763"/>
        <v/>
      </c>
      <c r="BE2024" s="119" t="str">
        <f t="shared" si="764"/>
        <v/>
      </c>
      <c r="BF2024" s="119">
        <f t="shared" si="765"/>
        <v>0</v>
      </c>
      <c r="BG2024" s="119">
        <f t="shared" si="766"/>
        <v>9.3839508905258681E-8</v>
      </c>
      <c r="BH2024" s="119" t="str">
        <f t="shared" si="767"/>
        <v/>
      </c>
      <c r="BM2024" s="134">
        <v>1995</v>
      </c>
      <c r="BN2024" s="119">
        <f t="shared" si="768"/>
        <v>19.511803886489894</v>
      </c>
      <c r="BO2024" s="140">
        <f t="shared" si="769"/>
        <v>2.956627146537327E-5</v>
      </c>
      <c r="BP2024" s="140">
        <f t="shared" si="770"/>
        <v>0.99996554236588497</v>
      </c>
      <c r="BQ2024" s="119">
        <f t="shared" si="771"/>
        <v>2.956627146537327E-5</v>
      </c>
      <c r="BR2024" s="119" t="str">
        <f t="shared" si="772"/>
        <v/>
      </c>
      <c r="BS2024" s="119" t="str">
        <f t="shared" si="773"/>
        <v/>
      </c>
      <c r="BT2024" s="140">
        <f t="shared" si="774"/>
        <v>0</v>
      </c>
      <c r="BU2024" s="119">
        <f t="shared" si="775"/>
        <v>2.956627146537327E-5</v>
      </c>
      <c r="BV2024" s="119" t="str">
        <f t="shared" si="776"/>
        <v/>
      </c>
      <c r="BZ2024" s="136">
        <f t="shared" si="758"/>
        <v>12.812799999999633</v>
      </c>
      <c r="CA2024" s="119">
        <f t="shared" si="756"/>
        <v>7.6802987586890054E-2</v>
      </c>
      <c r="CB2024" s="119">
        <f t="shared" si="757"/>
        <v>1.6497610472597513E-4</v>
      </c>
      <c r="CC2024" s="119" t="str">
        <f t="shared" si="754"/>
        <v/>
      </c>
      <c r="CD2024" s="121" t="str">
        <f t="shared" si="755"/>
        <v/>
      </c>
    </row>
    <row r="2025" spans="51:82" ht="20.100000000000001" customHeight="1" x14ac:dyDescent="0.25">
      <c r="AY2025" s="134">
        <v>1996</v>
      </c>
      <c r="AZ2025" s="119">
        <f t="shared" si="759"/>
        <v>6153.8161001226408</v>
      </c>
      <c r="BA2025" s="140">
        <f t="shared" si="760"/>
        <v>9.2356673855371156E-8</v>
      </c>
      <c r="BB2025" s="140">
        <f t="shared" si="761"/>
        <v>0.99996611756386233</v>
      </c>
      <c r="BC2025" s="119">
        <f t="shared" si="762"/>
        <v>9.2356673855371156E-8</v>
      </c>
      <c r="BD2025" s="119" t="str">
        <f t="shared" si="763"/>
        <v/>
      </c>
      <c r="BE2025" s="119" t="str">
        <f t="shared" si="764"/>
        <v/>
      </c>
      <c r="BF2025" s="119">
        <f t="shared" si="765"/>
        <v>0</v>
      </c>
      <c r="BG2025" s="119">
        <f t="shared" si="766"/>
        <v>9.2356673855371156E-8</v>
      </c>
      <c r="BH2025" s="119" t="str">
        <f t="shared" si="767"/>
        <v/>
      </c>
      <c r="BM2025" s="134">
        <v>1996</v>
      </c>
      <c r="BN2025" s="119">
        <f t="shared" si="768"/>
        <v>19.531413739642147</v>
      </c>
      <c r="BO2025" s="140">
        <f t="shared" si="769"/>
        <v>2.9099070558902058E-5</v>
      </c>
      <c r="BP2025" s="140">
        <f t="shared" si="770"/>
        <v>0.99996611756386233</v>
      </c>
      <c r="BQ2025" s="119">
        <f t="shared" si="771"/>
        <v>2.9099070558902058E-5</v>
      </c>
      <c r="BR2025" s="119" t="str">
        <f t="shared" si="772"/>
        <v/>
      </c>
      <c r="BS2025" s="119" t="str">
        <f t="shared" si="773"/>
        <v/>
      </c>
      <c r="BT2025" s="140">
        <f t="shared" si="774"/>
        <v>0</v>
      </c>
      <c r="BU2025" s="119">
        <f t="shared" si="775"/>
        <v>2.9099070558902058E-5</v>
      </c>
      <c r="BV2025" s="119" t="str">
        <f t="shared" si="776"/>
        <v/>
      </c>
      <c r="BZ2025" s="136">
        <f t="shared" si="758"/>
        <v>12.819199999999633</v>
      </c>
      <c r="CA2025" s="119">
        <f t="shared" si="756"/>
        <v>7.6638011482164078E-2</v>
      </c>
      <c r="CB2025" s="119">
        <f t="shared" si="757"/>
        <v>1.6465440653908037E-4</v>
      </c>
      <c r="CC2025" s="119" t="str">
        <f t="shared" si="754"/>
        <v/>
      </c>
      <c r="CD2025" s="121" t="str">
        <f t="shared" si="755"/>
        <v/>
      </c>
    </row>
    <row r="2026" spans="51:82" ht="20.100000000000001" customHeight="1" x14ac:dyDescent="0.25">
      <c r="AY2026" s="134">
        <v>1997</v>
      </c>
      <c r="AZ2026" s="119">
        <f t="shared" si="759"/>
        <v>6159.9946303436491</v>
      </c>
      <c r="BA2026" s="140">
        <f t="shared" si="760"/>
        <v>9.0895815953677518E-8</v>
      </c>
      <c r="BB2026" s="140">
        <f t="shared" si="761"/>
        <v>0.99996668366814789</v>
      </c>
      <c r="BC2026" s="119">
        <f t="shared" si="762"/>
        <v>9.0895815953677518E-8</v>
      </c>
      <c r="BD2026" s="119" t="str">
        <f t="shared" si="763"/>
        <v/>
      </c>
      <c r="BE2026" s="119" t="str">
        <f t="shared" si="764"/>
        <v/>
      </c>
      <c r="BF2026" s="119">
        <f t="shared" si="765"/>
        <v>0</v>
      </c>
      <c r="BG2026" s="119">
        <f t="shared" si="766"/>
        <v>9.0895815953677518E-8</v>
      </c>
      <c r="BH2026" s="119" t="str">
        <f t="shared" si="767"/>
        <v/>
      </c>
      <c r="BM2026" s="134">
        <v>1997</v>
      </c>
      <c r="BN2026" s="119">
        <f t="shared" si="768"/>
        <v>19.551023592794394</v>
      </c>
      <c r="BO2026" s="140">
        <f t="shared" si="769"/>
        <v>2.8638794052794196E-5</v>
      </c>
      <c r="BP2026" s="140">
        <f t="shared" si="770"/>
        <v>0.99996668366814789</v>
      </c>
      <c r="BQ2026" s="119">
        <f t="shared" si="771"/>
        <v>2.8638794052794196E-5</v>
      </c>
      <c r="BR2026" s="119" t="str">
        <f t="shared" si="772"/>
        <v/>
      </c>
      <c r="BS2026" s="119" t="str">
        <f t="shared" si="773"/>
        <v/>
      </c>
      <c r="BT2026" s="140">
        <f t="shared" si="774"/>
        <v>0</v>
      </c>
      <c r="BU2026" s="119">
        <f t="shared" si="775"/>
        <v>2.8638794052794196E-5</v>
      </c>
      <c r="BV2026" s="119" t="str">
        <f t="shared" si="776"/>
        <v/>
      </c>
      <c r="BZ2026" s="136">
        <f t="shared" si="758"/>
        <v>12.825599999999632</v>
      </c>
      <c r="CA2026" s="119">
        <f t="shared" si="756"/>
        <v>7.6473357075624998E-2</v>
      </c>
      <c r="CB2026" s="119">
        <f t="shared" si="757"/>
        <v>1.6433323330368454E-4</v>
      </c>
      <c r="CC2026" s="119" t="str">
        <f t="shared" si="754"/>
        <v/>
      </c>
      <c r="CD2026" s="121" t="str">
        <f t="shared" si="755"/>
        <v/>
      </c>
    </row>
    <row r="2027" spans="51:82" ht="20.100000000000001" customHeight="1" x14ac:dyDescent="0.25">
      <c r="AY2027" s="134">
        <v>1998</v>
      </c>
      <c r="AZ2027" s="119">
        <f t="shared" si="759"/>
        <v>6166.1731605646555</v>
      </c>
      <c r="BA2027" s="140">
        <f t="shared" si="760"/>
        <v>8.9456633952524863E-8</v>
      </c>
      <c r="BB2027" s="140">
        <f t="shared" si="761"/>
        <v>0.99996724081359545</v>
      </c>
      <c r="BC2027" s="119">
        <f t="shared" si="762"/>
        <v>8.9456633952524863E-8</v>
      </c>
      <c r="BD2027" s="119" t="str">
        <f t="shared" si="763"/>
        <v/>
      </c>
      <c r="BE2027" s="119" t="str">
        <f t="shared" si="764"/>
        <v/>
      </c>
      <c r="BF2027" s="119">
        <f t="shared" si="765"/>
        <v>0</v>
      </c>
      <c r="BG2027" s="119">
        <f t="shared" si="766"/>
        <v>8.9456633952524863E-8</v>
      </c>
      <c r="BH2027" s="119" t="str">
        <f t="shared" si="767"/>
        <v/>
      </c>
      <c r="BM2027" s="134">
        <v>1998</v>
      </c>
      <c r="BN2027" s="119">
        <f t="shared" si="768"/>
        <v>19.570633445946648</v>
      </c>
      <c r="BO2027" s="140">
        <f t="shared" si="769"/>
        <v>2.8185347032124847E-5</v>
      </c>
      <c r="BP2027" s="140">
        <f t="shared" si="770"/>
        <v>0.99996724081359545</v>
      </c>
      <c r="BQ2027" s="119">
        <f t="shared" si="771"/>
        <v>2.8185347032124847E-5</v>
      </c>
      <c r="BR2027" s="119" t="str">
        <f t="shared" si="772"/>
        <v/>
      </c>
      <c r="BS2027" s="119" t="str">
        <f t="shared" si="773"/>
        <v/>
      </c>
      <c r="BT2027" s="140">
        <f t="shared" si="774"/>
        <v>0</v>
      </c>
      <c r="BU2027" s="119">
        <f t="shared" si="775"/>
        <v>2.8185347032124847E-5</v>
      </c>
      <c r="BV2027" s="119" t="str">
        <f t="shared" si="776"/>
        <v/>
      </c>
      <c r="BZ2027" s="136">
        <f t="shared" si="758"/>
        <v>12.831999999999631</v>
      </c>
      <c r="CA2027" s="119">
        <f t="shared" si="756"/>
        <v>7.6309023842321314E-2</v>
      </c>
      <c r="CB2027" s="119">
        <f t="shared" si="757"/>
        <v>1.6401258449748324E-4</v>
      </c>
      <c r="CC2027" s="119" t="str">
        <f t="shared" si="754"/>
        <v/>
      </c>
      <c r="CD2027" s="121" t="str">
        <f t="shared" si="755"/>
        <v/>
      </c>
    </row>
    <row r="2028" spans="51:82" ht="20.100000000000001" customHeight="1" x14ac:dyDescent="0.25">
      <c r="AY2028" s="134">
        <v>1999</v>
      </c>
      <c r="AZ2028" s="119">
        <f t="shared" si="759"/>
        <v>6172.351690785662</v>
      </c>
      <c r="BA2028" s="140">
        <f t="shared" si="760"/>
        <v>8.8038830339438214E-8</v>
      </c>
      <c r="BB2028" s="140">
        <f t="shared" si="761"/>
        <v>0.99996778913320938</v>
      </c>
      <c r="BC2028" s="119">
        <f t="shared" si="762"/>
        <v>8.8038830339438214E-8</v>
      </c>
      <c r="BD2028" s="119" t="str">
        <f t="shared" si="763"/>
        <v/>
      </c>
      <c r="BE2028" s="119" t="str">
        <f t="shared" si="764"/>
        <v/>
      </c>
      <c r="BF2028" s="119">
        <f t="shared" si="765"/>
        <v>0</v>
      </c>
      <c r="BG2028" s="119">
        <f t="shared" si="766"/>
        <v>8.8038830339438214E-8</v>
      </c>
      <c r="BH2028" s="119" t="str">
        <f t="shared" si="767"/>
        <v/>
      </c>
      <c r="BM2028" s="134">
        <v>1999</v>
      </c>
      <c r="BN2028" s="119">
        <f t="shared" si="768"/>
        <v>19.590243299098901</v>
      </c>
      <c r="BO2028" s="140">
        <f t="shared" si="769"/>
        <v>2.7738635758822704E-5</v>
      </c>
      <c r="BP2028" s="140">
        <f t="shared" si="770"/>
        <v>0.99996778913320938</v>
      </c>
      <c r="BQ2028" s="119">
        <f t="shared" si="771"/>
        <v>2.7738635758822704E-5</v>
      </c>
      <c r="BR2028" s="119" t="str">
        <f t="shared" si="772"/>
        <v/>
      </c>
      <c r="BS2028" s="119" t="str">
        <f t="shared" si="773"/>
        <v/>
      </c>
      <c r="BT2028" s="140">
        <f t="shared" si="774"/>
        <v>0</v>
      </c>
      <c r="BU2028" s="119">
        <f t="shared" si="775"/>
        <v>2.7738635758822704E-5</v>
      </c>
      <c r="BV2028" s="119" t="str">
        <f t="shared" si="776"/>
        <v/>
      </c>
      <c r="BZ2028" s="136">
        <f t="shared" si="758"/>
        <v>12.838399999999631</v>
      </c>
      <c r="CA2028" s="119">
        <f t="shared" si="756"/>
        <v>7.614501125782383E-2</v>
      </c>
      <c r="CB2028" s="119">
        <f t="shared" si="757"/>
        <v>1.6369245959722833E-4</v>
      </c>
      <c r="CC2028" s="119" t="str">
        <f t="shared" si="754"/>
        <v/>
      </c>
      <c r="CD2028" s="121" t="str">
        <f t="shared" si="755"/>
        <v/>
      </c>
    </row>
    <row r="2029" spans="51:82" ht="20.100000000000001" customHeight="1" x14ac:dyDescent="0.25">
      <c r="AY2029" s="134">
        <v>2000</v>
      </c>
      <c r="AZ2029" s="119">
        <f t="shared" si="759"/>
        <v>6178.5302210066684</v>
      </c>
      <c r="BA2029" s="140">
        <f t="shared" si="760"/>
        <v>8.664211129687112E-8</v>
      </c>
      <c r="BB2029" s="140">
        <f t="shared" si="761"/>
        <v>0.99996832875816688</v>
      </c>
      <c r="BC2029" s="119">
        <f t="shared" si="762"/>
        <v>8.664211129687112E-8</v>
      </c>
      <c r="BD2029" s="119" t="str">
        <f t="shared" si="763"/>
        <v/>
      </c>
      <c r="BE2029" s="119" t="str">
        <f t="shared" si="764"/>
        <v/>
      </c>
      <c r="BF2029" s="119">
        <f t="shared" si="765"/>
        <v>0</v>
      </c>
      <c r="BG2029" s="119">
        <f t="shared" si="766"/>
        <v>8.664211129687112E-8</v>
      </c>
      <c r="BH2029" s="119">
        <f t="shared" si="767"/>
        <v>8.664211129687112E-8</v>
      </c>
      <c r="BM2029" s="134">
        <v>2000</v>
      </c>
      <c r="BN2029" s="119">
        <f t="shared" si="768"/>
        <v>19.609853152251148</v>
      </c>
      <c r="BO2029" s="140">
        <f t="shared" si="769"/>
        <v>2.7298567658987716E-5</v>
      </c>
      <c r="BP2029" s="140">
        <f t="shared" si="770"/>
        <v>0.99996832875816688</v>
      </c>
      <c r="BQ2029" s="119">
        <f t="shared" si="771"/>
        <v>2.7298567658987716E-5</v>
      </c>
      <c r="BR2029" s="119" t="str">
        <f t="shared" si="772"/>
        <v/>
      </c>
      <c r="BS2029" s="119" t="str">
        <f t="shared" si="773"/>
        <v/>
      </c>
      <c r="BT2029" s="140">
        <f t="shared" si="774"/>
        <v>0</v>
      </c>
      <c r="BU2029" s="119">
        <f t="shared" si="775"/>
        <v>2.7298567658987716E-5</v>
      </c>
      <c r="BV2029" s="119">
        <f t="shared" si="776"/>
        <v>2.7298567658987716E-5</v>
      </c>
      <c r="BZ2029" s="136">
        <f t="shared" si="758"/>
        <v>12.84479999999963</v>
      </c>
      <c r="CA2029" s="119">
        <f t="shared" si="756"/>
        <v>7.5981318798226602E-2</v>
      </c>
      <c r="CB2029" s="119">
        <f t="shared" si="757"/>
        <v>1.6337285807908886E-4</v>
      </c>
      <c r="CC2029" s="119" t="str">
        <f t="shared" si="754"/>
        <v/>
      </c>
      <c r="CD2029" s="121" t="str">
        <f t="shared" si="755"/>
        <v/>
      </c>
    </row>
    <row r="2030" spans="51:82" ht="20.100000000000001" customHeight="1" x14ac:dyDescent="0.25">
      <c r="BZ2030" s="136">
        <f t="shared" si="758"/>
        <v>12.851199999999629</v>
      </c>
      <c r="CA2030" s="119">
        <f t="shared" si="756"/>
        <v>7.5817945940147513E-2</v>
      </c>
      <c r="CB2030" s="119">
        <f t="shared" si="757"/>
        <v>1.6305377941876198E-4</v>
      </c>
      <c r="CC2030" s="119" t="str">
        <f t="shared" si="754"/>
        <v/>
      </c>
      <c r="CD2030" s="121" t="str">
        <f t="shared" si="755"/>
        <v/>
      </c>
    </row>
    <row r="2031" spans="51:82" ht="20.100000000000001" customHeight="1" x14ac:dyDescent="0.25">
      <c r="BZ2031" s="136">
        <f t="shared" si="758"/>
        <v>12.857599999999628</v>
      </c>
      <c r="CA2031" s="119">
        <f t="shared" si="756"/>
        <v>7.5654892160728751E-2</v>
      </c>
      <c r="CB2031" s="119">
        <f t="shared" si="757"/>
        <v>1.6273522309083466E-4</v>
      </c>
      <c r="CC2031" s="119" t="str">
        <f t="shared" si="754"/>
        <v/>
      </c>
      <c r="CD2031" s="121" t="str">
        <f t="shared" si="755"/>
        <v/>
      </c>
    </row>
    <row r="2032" spans="51:82" ht="20.100000000000001" customHeight="1" x14ac:dyDescent="0.25">
      <c r="BZ2032" s="136">
        <f t="shared" si="758"/>
        <v>12.863999999999628</v>
      </c>
      <c r="CA2032" s="119">
        <f t="shared" si="756"/>
        <v>7.5492156937637916E-2</v>
      </c>
      <c r="CB2032" s="119">
        <f t="shared" si="757"/>
        <v>1.6241718856963017E-4</v>
      </c>
      <c r="CC2032" s="119" t="str">
        <f t="shared" si="754"/>
        <v/>
      </c>
      <c r="CD2032" s="121" t="str">
        <f t="shared" si="755"/>
        <v/>
      </c>
    </row>
    <row r="2033" spans="78:82" ht="20.100000000000001" customHeight="1" x14ac:dyDescent="0.25">
      <c r="BZ2033" s="136">
        <f t="shared" si="758"/>
        <v>12.870399999999627</v>
      </c>
      <c r="CA2033" s="119">
        <f t="shared" si="756"/>
        <v>7.5329739749068286E-2</v>
      </c>
      <c r="CB2033" s="119">
        <f t="shared" si="757"/>
        <v>1.6209967532840319E-4</v>
      </c>
      <c r="CC2033" s="119" t="str">
        <f t="shared" si="754"/>
        <v/>
      </c>
      <c r="CD2033" s="121" t="str">
        <f t="shared" si="755"/>
        <v/>
      </c>
    </row>
    <row r="2034" spans="78:82" ht="20.100000000000001" customHeight="1" x14ac:dyDescent="0.25">
      <c r="BZ2034" s="136">
        <f t="shared" si="758"/>
        <v>12.876799999999626</v>
      </c>
      <c r="CA2034" s="119">
        <f t="shared" si="756"/>
        <v>7.5167640073739883E-2</v>
      </c>
      <c r="CB2034" s="119">
        <f t="shared" si="757"/>
        <v>1.6178268284010311E-4</v>
      </c>
      <c r="CC2034" s="119" t="str">
        <f t="shared" si="754"/>
        <v/>
      </c>
      <c r="CD2034" s="121" t="str">
        <f t="shared" si="755"/>
        <v/>
      </c>
    </row>
    <row r="2035" spans="78:82" ht="20.100000000000001" customHeight="1" x14ac:dyDescent="0.25">
      <c r="BZ2035" s="136">
        <f t="shared" si="758"/>
        <v>12.883199999999626</v>
      </c>
      <c r="CA2035" s="119">
        <f t="shared" si="756"/>
        <v>7.500585739089978E-2</v>
      </c>
      <c r="CB2035" s="119">
        <f t="shared" si="757"/>
        <v>1.6146621057665234E-4</v>
      </c>
      <c r="CC2035" s="119" t="str">
        <f t="shared" si="754"/>
        <v/>
      </c>
      <c r="CD2035" s="121" t="str">
        <f t="shared" si="755"/>
        <v/>
      </c>
    </row>
    <row r="2036" spans="78:82" ht="20.100000000000001" customHeight="1" x14ac:dyDescent="0.25">
      <c r="BZ2036" s="136">
        <f t="shared" si="758"/>
        <v>12.889599999999625</v>
      </c>
      <c r="CA2036" s="119">
        <f t="shared" si="756"/>
        <v>7.4844391180323128E-2</v>
      </c>
      <c r="CB2036" s="119">
        <f t="shared" si="757"/>
        <v>1.6115025800962635E-4</v>
      </c>
      <c r="CC2036" s="119" t="str">
        <f t="shared" si="754"/>
        <v/>
      </c>
      <c r="CD2036" s="121" t="str">
        <f t="shared" si="755"/>
        <v/>
      </c>
    </row>
    <row r="2037" spans="78:82" ht="20.100000000000001" customHeight="1" x14ac:dyDescent="0.25">
      <c r="BZ2037" s="136">
        <f t="shared" si="758"/>
        <v>12.895999999999624</v>
      </c>
      <c r="CA2037" s="119">
        <f t="shared" si="756"/>
        <v>7.4683240922313501E-2</v>
      </c>
      <c r="CB2037" s="119">
        <f t="shared" si="757"/>
        <v>1.6083482460982346E-4</v>
      </c>
      <c r="CC2037" s="119" t="str">
        <f t="shared" si="754"/>
        <v/>
      </c>
      <c r="CD2037" s="121" t="str">
        <f t="shared" si="755"/>
        <v/>
      </c>
    </row>
    <row r="2038" spans="78:82" ht="20.100000000000001" customHeight="1" x14ac:dyDescent="0.25">
      <c r="BZ2038" s="136">
        <f t="shared" si="758"/>
        <v>12.902399999999624</v>
      </c>
      <c r="CA2038" s="119">
        <f t="shared" si="756"/>
        <v>7.4522406097703678E-2</v>
      </c>
      <c r="CB2038" s="119">
        <f t="shared" si="757"/>
        <v>1.6051990984733422E-4</v>
      </c>
      <c r="CC2038" s="119" t="str">
        <f t="shared" si="754"/>
        <v/>
      </c>
      <c r="CD2038" s="121" t="str">
        <f t="shared" si="755"/>
        <v/>
      </c>
    </row>
    <row r="2039" spans="78:82" ht="20.100000000000001" customHeight="1" x14ac:dyDescent="0.25">
      <c r="BZ2039" s="136">
        <f t="shared" si="758"/>
        <v>12.908799999999623</v>
      </c>
      <c r="CA2039" s="119">
        <f t="shared" si="756"/>
        <v>7.4361886187856344E-2</v>
      </c>
      <c r="CB2039" s="119">
        <f t="shared" si="757"/>
        <v>1.6020551319177734E-4</v>
      </c>
      <c r="CC2039" s="119" t="str">
        <f t="shared" si="754"/>
        <v/>
      </c>
      <c r="CD2039" s="121" t="str">
        <f t="shared" si="755"/>
        <v/>
      </c>
    </row>
    <row r="2040" spans="78:82" ht="20.100000000000001" customHeight="1" x14ac:dyDescent="0.25">
      <c r="BZ2040" s="136">
        <f t="shared" si="758"/>
        <v>12.915199999999622</v>
      </c>
      <c r="CA2040" s="119">
        <f t="shared" si="756"/>
        <v>7.4201680674664566E-2</v>
      </c>
      <c r="CB2040" s="119">
        <f t="shared" si="757"/>
        <v>1.5989163411181395E-4</v>
      </c>
      <c r="CC2040" s="119" t="str">
        <f t="shared" si="754"/>
        <v/>
      </c>
      <c r="CD2040" s="121" t="str">
        <f t="shared" si="755"/>
        <v/>
      </c>
    </row>
    <row r="2041" spans="78:82" ht="20.100000000000001" customHeight="1" x14ac:dyDescent="0.25">
      <c r="BZ2041" s="136">
        <f t="shared" si="758"/>
        <v>12.921599999999621</v>
      </c>
      <c r="CA2041" s="119">
        <f t="shared" si="756"/>
        <v>7.4041789040552752E-2</v>
      </c>
      <c r="CB2041" s="119">
        <f t="shared" si="757"/>
        <v>1.5957827207574438E-4</v>
      </c>
      <c r="CC2041" s="119" t="str">
        <f t="shared" si="754"/>
        <v/>
      </c>
      <c r="CD2041" s="121" t="str">
        <f t="shared" si="755"/>
        <v/>
      </c>
    </row>
    <row r="2042" spans="78:82" ht="20.100000000000001" customHeight="1" x14ac:dyDescent="0.25">
      <c r="BZ2042" s="136">
        <f t="shared" si="758"/>
        <v>12.927999999999621</v>
      </c>
      <c r="CA2042" s="119">
        <f t="shared" si="756"/>
        <v>7.3882210768477008E-2</v>
      </c>
      <c r="CB2042" s="119">
        <f t="shared" si="757"/>
        <v>1.592654265513832E-4</v>
      </c>
      <c r="CC2042" s="119" t="str">
        <f t="shared" si="754"/>
        <v/>
      </c>
      <c r="CD2042" s="121" t="str">
        <f t="shared" si="755"/>
        <v/>
      </c>
    </row>
    <row r="2043" spans="78:82" ht="20.100000000000001" customHeight="1" x14ac:dyDescent="0.25">
      <c r="BZ2043" s="136">
        <f t="shared" si="758"/>
        <v>12.93439999999962</v>
      </c>
      <c r="CA2043" s="119">
        <f t="shared" si="756"/>
        <v>7.3722945341925625E-2</v>
      </c>
      <c r="CB2043" s="119">
        <f t="shared" si="757"/>
        <v>1.5895309700554583E-4</v>
      </c>
      <c r="CC2043" s="119" t="str">
        <f t="shared" si="754"/>
        <v/>
      </c>
      <c r="CD2043" s="121" t="str">
        <f t="shared" si="755"/>
        <v/>
      </c>
    </row>
    <row r="2044" spans="78:82" ht="20.100000000000001" customHeight="1" x14ac:dyDescent="0.25">
      <c r="BZ2044" s="136">
        <f t="shared" si="758"/>
        <v>12.940799999999619</v>
      </c>
      <c r="CA2044" s="119">
        <f t="shared" si="756"/>
        <v>7.3563992244920079E-2</v>
      </c>
      <c r="CB2044" s="119">
        <f t="shared" si="757"/>
        <v>1.586412829045758E-4</v>
      </c>
      <c r="CC2044" s="119" t="str">
        <f t="shared" si="754"/>
        <v/>
      </c>
      <c r="CD2044" s="121" t="str">
        <f t="shared" si="755"/>
        <v/>
      </c>
    </row>
    <row r="2045" spans="78:82" ht="20.100000000000001" customHeight="1" x14ac:dyDescent="0.25">
      <c r="BZ2045" s="136">
        <f t="shared" si="758"/>
        <v>12.947199999999619</v>
      </c>
      <c r="CA2045" s="119">
        <f t="shared" si="756"/>
        <v>7.3405350962015503E-2</v>
      </c>
      <c r="CB2045" s="119">
        <f t="shared" si="757"/>
        <v>1.5832998371433094E-4</v>
      </c>
      <c r="CC2045" s="119" t="str">
        <f t="shared" ref="CC2045:CC2108" si="777">IF(CA2045&lt;(1-$BY$26),CB2045,"")</f>
        <v/>
      </c>
      <c r="CD2045" s="121" t="str">
        <f t="shared" ref="CD2045:CD2108" si="778">IF(CA2045&lt;(1-$BY$32),CB2045,"")</f>
        <v/>
      </c>
    </row>
    <row r="2046" spans="78:82" ht="20.100000000000001" customHeight="1" x14ac:dyDescent="0.25">
      <c r="BZ2046" s="136">
        <f t="shared" si="758"/>
        <v>12.953599999999618</v>
      </c>
      <c r="CA2046" s="119">
        <f t="shared" si="756"/>
        <v>7.3247020978301172E-2</v>
      </c>
      <c r="CB2046" s="119">
        <f t="shared" si="757"/>
        <v>1.5801919890001681E-4</v>
      </c>
      <c r="CC2046" s="119" t="str">
        <f t="shared" si="777"/>
        <v/>
      </c>
      <c r="CD2046" s="121" t="str">
        <f t="shared" si="778"/>
        <v/>
      </c>
    </row>
    <row r="2047" spans="78:82" ht="20.100000000000001" customHeight="1" x14ac:dyDescent="0.25">
      <c r="BZ2047" s="136">
        <f t="shared" si="758"/>
        <v>12.959999999999617</v>
      </c>
      <c r="CA2047" s="119">
        <f t="shared" si="756"/>
        <v>7.3089001779401155E-2</v>
      </c>
      <c r="CB2047" s="119">
        <f t="shared" si="757"/>
        <v>1.5770892792606184E-4</v>
      </c>
      <c r="CC2047" s="119" t="str">
        <f t="shared" si="777"/>
        <v/>
      </c>
      <c r="CD2047" s="121" t="str">
        <f t="shared" si="778"/>
        <v/>
      </c>
    </row>
    <row r="2048" spans="78:82" ht="20.100000000000001" customHeight="1" x14ac:dyDescent="0.25">
      <c r="BZ2048" s="136">
        <f t="shared" si="758"/>
        <v>12.966399999999616</v>
      </c>
      <c r="CA2048" s="119">
        <f t="shared" si="756"/>
        <v>7.2931292851475094E-2</v>
      </c>
      <c r="CB2048" s="119">
        <f t="shared" si="757"/>
        <v>1.5739917025660299E-4</v>
      </c>
      <c r="CC2048" s="119" t="str">
        <f t="shared" si="777"/>
        <v/>
      </c>
      <c r="CD2048" s="121" t="str">
        <f t="shared" si="778"/>
        <v/>
      </c>
    </row>
    <row r="2049" spans="78:82" ht="20.100000000000001" customHeight="1" x14ac:dyDescent="0.25">
      <c r="BZ2049" s="136">
        <f t="shared" si="758"/>
        <v>12.972799999999616</v>
      </c>
      <c r="CA2049" s="119">
        <f t="shared" si="756"/>
        <v>7.2773893681218491E-2</v>
      </c>
      <c r="CB2049" s="119">
        <f t="shared" si="757"/>
        <v>1.5708992535495847E-4</v>
      </c>
      <c r="CC2049" s="119" t="str">
        <f t="shared" si="777"/>
        <v/>
      </c>
      <c r="CD2049" s="121" t="str">
        <f t="shared" si="778"/>
        <v/>
      </c>
    </row>
    <row r="2050" spans="78:82" ht="20.100000000000001" customHeight="1" x14ac:dyDescent="0.25">
      <c r="BZ2050" s="136">
        <f t="shared" si="758"/>
        <v>12.979199999999615</v>
      </c>
      <c r="CA2050" s="119">
        <f t="shared" si="756"/>
        <v>7.2616803755863532E-2</v>
      </c>
      <c r="CB2050" s="119">
        <f t="shared" si="757"/>
        <v>1.5678119268401625E-4</v>
      </c>
      <c r="CC2050" s="119" t="str">
        <f t="shared" si="777"/>
        <v/>
      </c>
      <c r="CD2050" s="121" t="str">
        <f t="shared" si="778"/>
        <v/>
      </c>
    </row>
    <row r="2051" spans="78:82" ht="20.100000000000001" customHeight="1" x14ac:dyDescent="0.25">
      <c r="BZ2051" s="136">
        <f t="shared" si="758"/>
        <v>12.985599999999614</v>
      </c>
      <c r="CA2051" s="119">
        <f t="shared" si="756"/>
        <v>7.2460022563179516E-2</v>
      </c>
      <c r="CB2051" s="119">
        <f t="shared" si="757"/>
        <v>1.5647297170590102E-4</v>
      </c>
      <c r="CC2051" s="119" t="str">
        <f t="shared" si="777"/>
        <v/>
      </c>
      <c r="CD2051" s="121" t="str">
        <f t="shared" si="778"/>
        <v/>
      </c>
    </row>
    <row r="2052" spans="78:82" ht="20.100000000000001" customHeight="1" x14ac:dyDescent="0.25">
      <c r="BZ2052" s="136">
        <f t="shared" si="758"/>
        <v>12.991999999999614</v>
      </c>
      <c r="CA2052" s="119">
        <f t="shared" si="756"/>
        <v>7.2303549591473615E-2</v>
      </c>
      <c r="CB2052" s="119">
        <f t="shared" si="757"/>
        <v>1.5616526188250157E-4</v>
      </c>
      <c r="CC2052" s="119" t="str">
        <f t="shared" si="777"/>
        <v/>
      </c>
      <c r="CD2052" s="121" t="str">
        <f t="shared" si="778"/>
        <v/>
      </c>
    </row>
    <row r="2053" spans="78:82" ht="20.100000000000001" customHeight="1" x14ac:dyDescent="0.25">
      <c r="BZ2053" s="136">
        <f t="shared" si="758"/>
        <v>12.998399999999613</v>
      </c>
      <c r="CA2053" s="119">
        <f t="shared" si="756"/>
        <v>7.2147384329591113E-2</v>
      </c>
      <c r="CB2053" s="119">
        <f t="shared" si="757"/>
        <v>1.5585806267472135E-4</v>
      </c>
      <c r="CC2053" s="119" t="str">
        <f t="shared" si="777"/>
        <v/>
      </c>
      <c r="CD2053" s="121" t="str">
        <f t="shared" si="778"/>
        <v/>
      </c>
    </row>
    <row r="2054" spans="78:82" ht="20.100000000000001" customHeight="1" x14ac:dyDescent="0.25">
      <c r="BZ2054" s="136">
        <f t="shared" si="758"/>
        <v>13.004799999999612</v>
      </c>
      <c r="CA2054" s="119">
        <f t="shared" si="756"/>
        <v>7.1991526266916392E-2</v>
      </c>
      <c r="CB2054" s="119">
        <f t="shared" si="757"/>
        <v>1.5555137354331117E-4</v>
      </c>
      <c r="CC2054" s="119" t="str">
        <f t="shared" si="777"/>
        <v/>
      </c>
      <c r="CD2054" s="121" t="str">
        <f t="shared" si="778"/>
        <v/>
      </c>
    </row>
    <row r="2055" spans="78:82" ht="20.100000000000001" customHeight="1" x14ac:dyDescent="0.25">
      <c r="BZ2055" s="136">
        <f t="shared" si="758"/>
        <v>13.011199999999612</v>
      </c>
      <c r="CA2055" s="119">
        <f t="shared" si="756"/>
        <v>7.1835974893373081E-2</v>
      </c>
      <c r="CB2055" s="119">
        <f t="shared" si="757"/>
        <v>1.5524519394814751E-4</v>
      </c>
      <c r="CC2055" s="119" t="str">
        <f t="shared" si="777"/>
        <v/>
      </c>
      <c r="CD2055" s="121" t="str">
        <f t="shared" si="778"/>
        <v/>
      </c>
    </row>
    <row r="2056" spans="78:82" ht="20.100000000000001" customHeight="1" x14ac:dyDescent="0.25">
      <c r="BZ2056" s="136">
        <f t="shared" si="758"/>
        <v>13.017599999999611</v>
      </c>
      <c r="CA2056" s="119">
        <f t="shared" si="756"/>
        <v>7.1680729699424933E-2</v>
      </c>
      <c r="CB2056" s="119">
        <f t="shared" si="757"/>
        <v>1.5493952334873218E-4</v>
      </c>
      <c r="CC2056" s="119" t="str">
        <f t="shared" si="777"/>
        <v/>
      </c>
      <c r="CD2056" s="121" t="str">
        <f t="shared" si="778"/>
        <v/>
      </c>
    </row>
    <row r="2057" spans="78:82" ht="20.100000000000001" customHeight="1" x14ac:dyDescent="0.25">
      <c r="BZ2057" s="136">
        <f t="shared" si="758"/>
        <v>13.02399999999961</v>
      </c>
      <c r="CA2057" s="119">
        <f t="shared" si="756"/>
        <v>7.1525790176076201E-2</v>
      </c>
      <c r="CB2057" s="119">
        <f t="shared" si="757"/>
        <v>1.5463436120401186E-4</v>
      </c>
      <c r="CC2057" s="119" t="str">
        <f t="shared" si="777"/>
        <v/>
      </c>
      <c r="CD2057" s="121" t="str">
        <f t="shared" si="778"/>
        <v/>
      </c>
    </row>
    <row r="2058" spans="78:82" ht="20.100000000000001" customHeight="1" x14ac:dyDescent="0.25">
      <c r="BZ2058" s="136">
        <f t="shared" si="758"/>
        <v>13.030399999999609</v>
      </c>
      <c r="CA2058" s="119">
        <f t="shared" si="756"/>
        <v>7.1371155814872189E-2</v>
      </c>
      <c r="CB2058" s="119">
        <f t="shared" si="757"/>
        <v>1.5432970697250303E-4</v>
      </c>
      <c r="CC2058" s="119" t="str">
        <f t="shared" si="777"/>
        <v/>
      </c>
      <c r="CD2058" s="121" t="str">
        <f t="shared" si="778"/>
        <v/>
      </c>
    </row>
    <row r="2059" spans="78:82" ht="20.100000000000001" customHeight="1" x14ac:dyDescent="0.25">
      <c r="BZ2059" s="136">
        <f t="shared" si="758"/>
        <v>13.036799999999609</v>
      </c>
      <c r="CA2059" s="119">
        <f t="shared" si="756"/>
        <v>7.1216826107899686E-2</v>
      </c>
      <c r="CB2059" s="119">
        <f t="shared" si="757"/>
        <v>1.5402556011177848E-4</v>
      </c>
      <c r="CC2059" s="119" t="str">
        <f t="shared" si="777"/>
        <v/>
      </c>
      <c r="CD2059" s="121" t="str">
        <f t="shared" si="778"/>
        <v/>
      </c>
    </row>
    <row r="2060" spans="78:82" ht="20.100000000000001" customHeight="1" x14ac:dyDescent="0.25">
      <c r="BZ2060" s="136">
        <f t="shared" si="758"/>
        <v>13.043199999999608</v>
      </c>
      <c r="CA2060" s="119">
        <f t="shared" si="756"/>
        <v>7.1062800547787908E-2</v>
      </c>
      <c r="CB2060" s="119">
        <f t="shared" si="757"/>
        <v>1.5372192007948038E-4</v>
      </c>
      <c r="CC2060" s="119" t="str">
        <f t="shared" si="777"/>
        <v/>
      </c>
      <c r="CD2060" s="121" t="str">
        <f t="shared" si="778"/>
        <v/>
      </c>
    </row>
    <row r="2061" spans="78:82" ht="20.100000000000001" customHeight="1" x14ac:dyDescent="0.25">
      <c r="BZ2061" s="136">
        <f t="shared" si="758"/>
        <v>13.049599999999607</v>
      </c>
      <c r="CA2061" s="119">
        <f t="shared" si="756"/>
        <v>7.0909078627708427E-2</v>
      </c>
      <c r="CB2061" s="119">
        <f t="shared" si="757"/>
        <v>1.5341878633221007E-4</v>
      </c>
      <c r="CC2061" s="119" t="str">
        <f t="shared" si="777"/>
        <v/>
      </c>
      <c r="CD2061" s="121" t="str">
        <f t="shared" si="778"/>
        <v/>
      </c>
    </row>
    <row r="2062" spans="78:82" ht="20.100000000000001" customHeight="1" x14ac:dyDescent="0.25">
      <c r="BZ2062" s="136">
        <f t="shared" si="758"/>
        <v>13.055999999999607</v>
      </c>
      <c r="CA2062" s="119">
        <f t="shared" si="756"/>
        <v>7.0755659841376217E-2</v>
      </c>
      <c r="CB2062" s="119">
        <f t="shared" si="757"/>
        <v>1.5311615832658276E-4</v>
      </c>
      <c r="CC2062" s="119" t="str">
        <f t="shared" si="777"/>
        <v/>
      </c>
      <c r="CD2062" s="121" t="str">
        <f t="shared" si="778"/>
        <v/>
      </c>
    </row>
    <row r="2063" spans="78:82" ht="20.100000000000001" customHeight="1" x14ac:dyDescent="0.25">
      <c r="BZ2063" s="136">
        <f t="shared" si="758"/>
        <v>13.062399999999606</v>
      </c>
      <c r="CA2063" s="119">
        <f t="shared" si="756"/>
        <v>7.0602543683049634E-2</v>
      </c>
      <c r="CB2063" s="119">
        <f t="shared" si="757"/>
        <v>1.528140355180202E-4</v>
      </c>
      <c r="CC2063" s="119" t="str">
        <f t="shared" si="777"/>
        <v/>
      </c>
      <c r="CD2063" s="121" t="str">
        <f t="shared" si="778"/>
        <v/>
      </c>
    </row>
    <row r="2064" spans="78:82" ht="20.100000000000001" customHeight="1" x14ac:dyDescent="0.25">
      <c r="BZ2064" s="136">
        <f t="shared" si="758"/>
        <v>13.068799999999605</v>
      </c>
      <c r="CA2064" s="119">
        <f t="shared" si="756"/>
        <v>7.0449729647531614E-2</v>
      </c>
      <c r="CB2064" s="119">
        <f t="shared" si="757"/>
        <v>1.5251241736215226E-4</v>
      </c>
      <c r="CC2064" s="119" t="str">
        <f t="shared" si="777"/>
        <v/>
      </c>
      <c r="CD2064" s="121" t="str">
        <f t="shared" si="778"/>
        <v/>
      </c>
    </row>
    <row r="2065" spans="78:82" ht="20.100000000000001" customHeight="1" x14ac:dyDescent="0.25">
      <c r="BZ2065" s="136">
        <f t="shared" si="758"/>
        <v>13.075199999999604</v>
      </c>
      <c r="CA2065" s="119">
        <f t="shared" si="756"/>
        <v>7.0297217230169462E-2</v>
      </c>
      <c r="CB2065" s="119">
        <f t="shared" si="757"/>
        <v>1.522113033135819E-4</v>
      </c>
      <c r="CC2065" s="119" t="str">
        <f t="shared" si="777"/>
        <v/>
      </c>
      <c r="CD2065" s="121" t="str">
        <f t="shared" si="778"/>
        <v/>
      </c>
    </row>
    <row r="2066" spans="78:82" ht="20.100000000000001" customHeight="1" x14ac:dyDescent="0.25">
      <c r="BZ2066" s="136">
        <f t="shared" si="758"/>
        <v>13.081599999999604</v>
      </c>
      <c r="CA2066" s="119">
        <f t="shared" si="756"/>
        <v>7.014500592685588E-2</v>
      </c>
      <c r="CB2066" s="119">
        <f t="shared" si="757"/>
        <v>1.5191069282680103E-4</v>
      </c>
      <c r="CC2066" s="119" t="str">
        <f t="shared" si="777"/>
        <v/>
      </c>
      <c r="CD2066" s="121" t="str">
        <f t="shared" si="778"/>
        <v/>
      </c>
    </row>
    <row r="2067" spans="78:82" ht="20.100000000000001" customHeight="1" x14ac:dyDescent="0.25">
      <c r="BZ2067" s="136">
        <f t="shared" si="758"/>
        <v>13.087999999999603</v>
      </c>
      <c r="CA2067" s="119">
        <f t="shared" si="756"/>
        <v>6.9993095234029079E-2</v>
      </c>
      <c r="CB2067" s="119">
        <f t="shared" si="757"/>
        <v>1.516105853554689E-4</v>
      </c>
      <c r="CC2067" s="119" t="str">
        <f t="shared" si="777"/>
        <v/>
      </c>
      <c r="CD2067" s="121" t="str">
        <f t="shared" si="778"/>
        <v/>
      </c>
    </row>
    <row r="2068" spans="78:82" ht="20.100000000000001" customHeight="1" x14ac:dyDescent="0.25">
      <c r="BZ2068" s="136">
        <f t="shared" si="758"/>
        <v>13.094399999999602</v>
      </c>
      <c r="CA2068" s="119">
        <f t="shared" si="756"/>
        <v>6.984148464867361E-2</v>
      </c>
      <c r="CB2068" s="119">
        <f t="shared" si="757"/>
        <v>1.5131098035307822E-4</v>
      </c>
      <c r="CC2068" s="119" t="str">
        <f t="shared" si="777"/>
        <v/>
      </c>
      <c r="CD2068" s="121" t="str">
        <f t="shared" si="778"/>
        <v/>
      </c>
    </row>
    <row r="2069" spans="78:82" ht="20.100000000000001" customHeight="1" x14ac:dyDescent="0.25">
      <c r="BZ2069" s="136">
        <f t="shared" si="758"/>
        <v>13.100799999999602</v>
      </c>
      <c r="CA2069" s="119">
        <f t="shared" si="756"/>
        <v>6.9690173668320532E-2</v>
      </c>
      <c r="CB2069" s="119">
        <f t="shared" si="757"/>
        <v>1.5101187727241394E-4</v>
      </c>
      <c r="CC2069" s="119" t="str">
        <f t="shared" si="777"/>
        <v/>
      </c>
      <c r="CD2069" s="121" t="str">
        <f t="shared" si="778"/>
        <v/>
      </c>
    </row>
    <row r="2070" spans="78:82" ht="20.100000000000001" customHeight="1" x14ac:dyDescent="0.25">
      <c r="BZ2070" s="136">
        <f t="shared" si="758"/>
        <v>13.107199999999601</v>
      </c>
      <c r="CA2070" s="119">
        <f t="shared" si="756"/>
        <v>6.9539161791048118E-2</v>
      </c>
      <c r="CB2070" s="119">
        <f t="shared" si="757"/>
        <v>1.5071327556608061E-4</v>
      </c>
      <c r="CC2070" s="119" t="str">
        <f t="shared" si="777"/>
        <v/>
      </c>
      <c r="CD2070" s="121" t="str">
        <f t="shared" si="778"/>
        <v/>
      </c>
    </row>
    <row r="2071" spans="78:82" ht="20.100000000000001" customHeight="1" x14ac:dyDescent="0.25">
      <c r="BZ2071" s="136">
        <f t="shared" si="758"/>
        <v>13.1135999999996</v>
      </c>
      <c r="CA2071" s="119">
        <f t="shared" ref="CA2071:CA2134" si="779">_xlfn.CHISQ.DIST.RT(BZ2071,7)</f>
        <v>6.9388448515482037E-2</v>
      </c>
      <c r="CB2071" s="119">
        <f t="shared" ref="CB2071:CB2134" si="780">CA2071-CA2072</f>
        <v>1.5041517468571131E-4</v>
      </c>
      <c r="CC2071" s="119" t="str">
        <f t="shared" si="777"/>
        <v/>
      </c>
      <c r="CD2071" s="121" t="str">
        <f t="shared" si="778"/>
        <v/>
      </c>
    </row>
    <row r="2072" spans="78:82" ht="20.100000000000001" customHeight="1" x14ac:dyDescent="0.25">
      <c r="BZ2072" s="136">
        <f t="shared" si="758"/>
        <v>13.1199999999996</v>
      </c>
      <c r="CA2072" s="119">
        <f t="shared" si="779"/>
        <v>6.9238033340796326E-2</v>
      </c>
      <c r="CB2072" s="119">
        <f t="shared" si="780"/>
        <v>1.5011757408311954E-4</v>
      </c>
      <c r="CC2072" s="119" t="str">
        <f t="shared" si="777"/>
        <v/>
      </c>
      <c r="CD2072" s="121" t="str">
        <f t="shared" si="778"/>
        <v/>
      </c>
    </row>
    <row r="2073" spans="78:82" ht="20.100000000000001" customHeight="1" x14ac:dyDescent="0.25">
      <c r="BZ2073" s="136">
        <f t="shared" ref="BZ2073:BZ2136" si="781">BZ2072+$CC$19</f>
        <v>13.126399999999599</v>
      </c>
      <c r="CA2073" s="119">
        <f t="shared" si="779"/>
        <v>6.9087915766713207E-2</v>
      </c>
      <c r="CB2073" s="119">
        <f t="shared" si="780"/>
        <v>1.4982047320909186E-4</v>
      </c>
      <c r="CC2073" s="119" t="str">
        <f t="shared" si="777"/>
        <v/>
      </c>
      <c r="CD2073" s="121" t="str">
        <f t="shared" si="778"/>
        <v/>
      </c>
    </row>
    <row r="2074" spans="78:82" ht="20.100000000000001" customHeight="1" x14ac:dyDescent="0.25">
      <c r="BZ2074" s="136">
        <f t="shared" si="781"/>
        <v>13.132799999999598</v>
      </c>
      <c r="CA2074" s="119">
        <f t="shared" si="779"/>
        <v>6.8938095293504115E-2</v>
      </c>
      <c r="CB2074" s="119">
        <f t="shared" si="780"/>
        <v>1.4952387151437319E-4</v>
      </c>
      <c r="CC2074" s="119" t="str">
        <f t="shared" si="777"/>
        <v/>
      </c>
      <c r="CD2074" s="121" t="str">
        <f t="shared" si="778"/>
        <v/>
      </c>
    </row>
    <row r="2075" spans="78:82" ht="20.100000000000001" customHeight="1" x14ac:dyDescent="0.25">
      <c r="BZ2075" s="136">
        <f t="shared" si="781"/>
        <v>13.139199999999597</v>
      </c>
      <c r="CA2075" s="119">
        <f t="shared" si="779"/>
        <v>6.8788571421989742E-2</v>
      </c>
      <c r="CB2075" s="119">
        <f t="shared" si="780"/>
        <v>1.4922776844904229E-4</v>
      </c>
      <c r="CC2075" s="119" t="str">
        <f t="shared" si="777"/>
        <v/>
      </c>
      <c r="CD2075" s="121" t="str">
        <f t="shared" si="778"/>
        <v/>
      </c>
    </row>
    <row r="2076" spans="78:82" ht="20.100000000000001" customHeight="1" x14ac:dyDescent="0.25">
      <c r="BZ2076" s="136">
        <f t="shared" si="781"/>
        <v>13.145599999999597</v>
      </c>
      <c r="CA2076" s="119">
        <f t="shared" si="779"/>
        <v>6.8639343653540699E-2</v>
      </c>
      <c r="CB2076" s="119">
        <f t="shared" si="780"/>
        <v>1.4893216346278937E-4</v>
      </c>
      <c r="CC2076" s="119" t="str">
        <f t="shared" si="777"/>
        <v/>
      </c>
      <c r="CD2076" s="121" t="str">
        <f t="shared" si="778"/>
        <v/>
      </c>
    </row>
    <row r="2077" spans="78:82" ht="20.100000000000001" customHeight="1" x14ac:dyDescent="0.25">
      <c r="BZ2077" s="136">
        <f t="shared" si="781"/>
        <v>13.151999999999596</v>
      </c>
      <c r="CA2077" s="119">
        <f t="shared" si="779"/>
        <v>6.849041149007791E-2</v>
      </c>
      <c r="CB2077" s="119">
        <f t="shared" si="780"/>
        <v>1.4863705600497157E-4</v>
      </c>
      <c r="CC2077" s="119" t="str">
        <f t="shared" si="777"/>
        <v/>
      </c>
      <c r="CD2077" s="121" t="str">
        <f t="shared" si="778"/>
        <v/>
      </c>
    </row>
    <row r="2078" spans="78:82" ht="20.100000000000001" customHeight="1" x14ac:dyDescent="0.25">
      <c r="BZ2078" s="136">
        <f t="shared" si="781"/>
        <v>13.158399999999595</v>
      </c>
      <c r="CA2078" s="119">
        <f t="shared" si="779"/>
        <v>6.8341774434072938E-2</v>
      </c>
      <c r="CB2078" s="119">
        <f t="shared" si="780"/>
        <v>1.4834244552436315E-4</v>
      </c>
      <c r="CC2078" s="119" t="str">
        <f t="shared" si="777"/>
        <v/>
      </c>
      <c r="CD2078" s="121" t="str">
        <f t="shared" si="778"/>
        <v/>
      </c>
    </row>
    <row r="2079" spans="78:82" ht="20.100000000000001" customHeight="1" x14ac:dyDescent="0.25">
      <c r="BZ2079" s="136">
        <f t="shared" si="781"/>
        <v>13.164799999999595</v>
      </c>
      <c r="CA2079" s="119">
        <f t="shared" si="779"/>
        <v>6.8193431988548575E-2</v>
      </c>
      <c r="CB2079" s="119">
        <f t="shared" si="780"/>
        <v>1.480483314694192E-4</v>
      </c>
      <c r="CC2079" s="119" t="str">
        <f t="shared" si="777"/>
        <v/>
      </c>
      <c r="CD2079" s="121" t="str">
        <f t="shared" si="778"/>
        <v/>
      </c>
    </row>
    <row r="2080" spans="78:82" ht="20.100000000000001" customHeight="1" x14ac:dyDescent="0.25">
      <c r="BZ2080" s="136">
        <f t="shared" si="781"/>
        <v>13.171199999999594</v>
      </c>
      <c r="CA2080" s="119">
        <f t="shared" si="779"/>
        <v>6.8045383657079156E-2</v>
      </c>
      <c r="CB2080" s="119">
        <f t="shared" si="780"/>
        <v>1.4775471328810907E-4</v>
      </c>
      <c r="CC2080" s="119" t="str">
        <f t="shared" si="777"/>
        <v/>
      </c>
      <c r="CD2080" s="121" t="str">
        <f t="shared" si="778"/>
        <v/>
      </c>
    </row>
    <row r="2081" spans="78:82" ht="20.100000000000001" customHeight="1" x14ac:dyDescent="0.25">
      <c r="BZ2081" s="136">
        <f t="shared" si="781"/>
        <v>13.177599999999593</v>
      </c>
      <c r="CA2081" s="119">
        <f t="shared" si="779"/>
        <v>6.7897628943791047E-2</v>
      </c>
      <c r="CB2081" s="119">
        <f t="shared" si="780"/>
        <v>1.4746159042808293E-4</v>
      </c>
      <c r="CC2081" s="119" t="str">
        <f t="shared" si="777"/>
        <v/>
      </c>
      <c r="CD2081" s="121" t="str">
        <f t="shared" si="778"/>
        <v/>
      </c>
    </row>
    <row r="2082" spans="78:82" ht="20.100000000000001" customHeight="1" x14ac:dyDescent="0.25">
      <c r="BZ2082" s="136">
        <f t="shared" si="781"/>
        <v>13.183999999999592</v>
      </c>
      <c r="CA2082" s="119">
        <f t="shared" si="779"/>
        <v>6.7750167353362964E-2</v>
      </c>
      <c r="CB2082" s="119">
        <f t="shared" si="780"/>
        <v>1.4716896233650523E-4</v>
      </c>
      <c r="CC2082" s="119" t="str">
        <f t="shared" si="777"/>
        <v/>
      </c>
      <c r="CD2082" s="121" t="str">
        <f t="shared" si="778"/>
        <v/>
      </c>
    </row>
    <row r="2083" spans="78:82" ht="20.100000000000001" customHeight="1" x14ac:dyDescent="0.25">
      <c r="BZ2083" s="136">
        <f t="shared" si="781"/>
        <v>13.190399999999592</v>
      </c>
      <c r="CA2083" s="119">
        <f t="shared" si="779"/>
        <v>6.7602998391026459E-2</v>
      </c>
      <c r="CB2083" s="119">
        <f t="shared" si="780"/>
        <v>1.4687682846009631E-4</v>
      </c>
      <c r="CC2083" s="119" t="str">
        <f t="shared" si="777"/>
        <v/>
      </c>
      <c r="CD2083" s="121" t="str">
        <f t="shared" si="778"/>
        <v/>
      </c>
    </row>
    <row r="2084" spans="78:82" ht="20.100000000000001" customHeight="1" x14ac:dyDescent="0.25">
      <c r="BZ2084" s="136">
        <f t="shared" si="781"/>
        <v>13.196799999999591</v>
      </c>
      <c r="CA2084" s="119">
        <f t="shared" si="779"/>
        <v>6.7456121562566362E-2</v>
      </c>
      <c r="CB2084" s="119">
        <f t="shared" si="780"/>
        <v>1.4658518824541E-4</v>
      </c>
      <c r="CC2084" s="119" t="str">
        <f t="shared" si="777"/>
        <v/>
      </c>
      <c r="CD2084" s="121" t="str">
        <f t="shared" si="778"/>
        <v/>
      </c>
    </row>
    <row r="2085" spans="78:82" ht="20.100000000000001" customHeight="1" x14ac:dyDescent="0.25">
      <c r="BZ2085" s="136">
        <f t="shared" si="781"/>
        <v>13.20319999999959</v>
      </c>
      <c r="CA2085" s="119">
        <f t="shared" si="779"/>
        <v>6.7309536374320952E-2</v>
      </c>
      <c r="CB2085" s="119">
        <f t="shared" si="780"/>
        <v>1.462940411382091E-4</v>
      </c>
      <c r="CC2085" s="119" t="str">
        <f t="shared" si="777"/>
        <v/>
      </c>
      <c r="CD2085" s="121" t="str">
        <f t="shared" si="778"/>
        <v/>
      </c>
    </row>
    <row r="2086" spans="78:82" ht="20.100000000000001" customHeight="1" x14ac:dyDescent="0.25">
      <c r="BZ2086" s="136">
        <f t="shared" si="781"/>
        <v>13.20959999999959</v>
      </c>
      <c r="CA2086" s="119">
        <f t="shared" si="779"/>
        <v>6.7163242333182743E-2</v>
      </c>
      <c r="CB2086" s="119">
        <f t="shared" si="780"/>
        <v>1.4600338658428413E-4</v>
      </c>
      <c r="CC2086" s="119" t="str">
        <f t="shared" si="777"/>
        <v/>
      </c>
      <c r="CD2086" s="121" t="str">
        <f t="shared" si="778"/>
        <v/>
      </c>
    </row>
    <row r="2087" spans="78:82" ht="20.100000000000001" customHeight="1" x14ac:dyDescent="0.25">
      <c r="BZ2087" s="136">
        <f t="shared" si="781"/>
        <v>13.215999999999589</v>
      </c>
      <c r="CA2087" s="119">
        <f t="shared" si="779"/>
        <v>6.7017238946598459E-2</v>
      </c>
      <c r="CB2087" s="119">
        <f t="shared" si="780"/>
        <v>1.4571322402884279E-4</v>
      </c>
      <c r="CC2087" s="119" t="str">
        <f t="shared" si="777"/>
        <v/>
      </c>
      <c r="CD2087" s="121" t="str">
        <f t="shared" si="778"/>
        <v/>
      </c>
    </row>
    <row r="2088" spans="78:82" ht="20.100000000000001" customHeight="1" x14ac:dyDescent="0.25">
      <c r="BZ2088" s="136">
        <f t="shared" si="781"/>
        <v>13.222399999999588</v>
      </c>
      <c r="CA2088" s="119">
        <f t="shared" si="779"/>
        <v>6.6871525722569616E-2</v>
      </c>
      <c r="CB2088" s="119">
        <f t="shared" si="780"/>
        <v>1.4542355291667641E-4</v>
      </c>
      <c r="CC2088" s="119" t="str">
        <f t="shared" si="777"/>
        <v/>
      </c>
      <c r="CD2088" s="121" t="str">
        <f t="shared" si="778"/>
        <v/>
      </c>
    </row>
    <row r="2089" spans="78:82" ht="20.100000000000001" customHeight="1" x14ac:dyDescent="0.25">
      <c r="BZ2089" s="136">
        <f t="shared" si="781"/>
        <v>13.228799999999588</v>
      </c>
      <c r="CA2089" s="119">
        <f t="shared" si="779"/>
        <v>6.672610216965294E-2</v>
      </c>
      <c r="CB2089" s="119">
        <f t="shared" si="780"/>
        <v>1.4513437269218776E-4</v>
      </c>
      <c r="CC2089" s="119" t="str">
        <f t="shared" si="777"/>
        <v/>
      </c>
      <c r="CD2089" s="121" t="str">
        <f t="shared" si="778"/>
        <v/>
      </c>
    </row>
    <row r="2090" spans="78:82" ht="20.100000000000001" customHeight="1" x14ac:dyDescent="0.25">
      <c r="BZ2090" s="136">
        <f t="shared" si="781"/>
        <v>13.235199999999587</v>
      </c>
      <c r="CA2090" s="119">
        <f t="shared" si="779"/>
        <v>6.6580967796960752E-2</v>
      </c>
      <c r="CB2090" s="119">
        <f t="shared" si="780"/>
        <v>1.4484568279966858E-4</v>
      </c>
      <c r="CC2090" s="119" t="str">
        <f t="shared" si="777"/>
        <v/>
      </c>
      <c r="CD2090" s="121" t="str">
        <f t="shared" si="778"/>
        <v/>
      </c>
    </row>
    <row r="2091" spans="78:82" ht="20.100000000000001" customHeight="1" x14ac:dyDescent="0.25">
      <c r="BZ2091" s="136">
        <f t="shared" si="781"/>
        <v>13.241599999999586</v>
      </c>
      <c r="CA2091" s="119">
        <f t="shared" si="779"/>
        <v>6.6436122114161084E-2</v>
      </c>
      <c r="CB2091" s="119">
        <f t="shared" si="780"/>
        <v>1.4455748268274449E-4</v>
      </c>
      <c r="CC2091" s="119" t="str">
        <f t="shared" si="777"/>
        <v/>
      </c>
      <c r="CD2091" s="121" t="str">
        <f t="shared" si="778"/>
        <v/>
      </c>
    </row>
    <row r="2092" spans="78:82" ht="20.100000000000001" customHeight="1" x14ac:dyDescent="0.25">
      <c r="BZ2092" s="136">
        <f t="shared" si="781"/>
        <v>13.247999999999585</v>
      </c>
      <c r="CA2092" s="119">
        <f t="shared" si="779"/>
        <v>6.6291564631478339E-2</v>
      </c>
      <c r="CB2092" s="119">
        <f t="shared" si="780"/>
        <v>1.4426977178479128E-4</v>
      </c>
      <c r="CC2092" s="119" t="str">
        <f t="shared" si="777"/>
        <v/>
      </c>
      <c r="CD2092" s="121" t="str">
        <f t="shared" si="778"/>
        <v/>
      </c>
    </row>
    <row r="2093" spans="78:82" ht="20.100000000000001" customHeight="1" x14ac:dyDescent="0.25">
      <c r="BZ2093" s="136">
        <f t="shared" si="781"/>
        <v>13.254399999999585</v>
      </c>
      <c r="CA2093" s="119">
        <f t="shared" si="779"/>
        <v>6.6147294859693548E-2</v>
      </c>
      <c r="CB2093" s="119">
        <f t="shared" si="780"/>
        <v>1.4398254954890721E-4</v>
      </c>
      <c r="CC2093" s="119" t="str">
        <f t="shared" si="777"/>
        <v/>
      </c>
      <c r="CD2093" s="121" t="str">
        <f t="shared" si="778"/>
        <v/>
      </c>
    </row>
    <row r="2094" spans="78:82" ht="20.100000000000001" customHeight="1" x14ac:dyDescent="0.25">
      <c r="BZ2094" s="136">
        <f t="shared" si="781"/>
        <v>13.260799999999584</v>
      </c>
      <c r="CA2094" s="119">
        <f t="shared" si="779"/>
        <v>6.6003312310144641E-2</v>
      </c>
      <c r="CB2094" s="119">
        <f t="shared" si="780"/>
        <v>1.4369581541770482E-4</v>
      </c>
      <c r="CC2094" s="119" t="str">
        <f t="shared" si="777"/>
        <v/>
      </c>
      <c r="CD2094" s="121" t="str">
        <f t="shared" si="778"/>
        <v/>
      </c>
    </row>
    <row r="2095" spans="78:82" ht="20.100000000000001" customHeight="1" x14ac:dyDescent="0.25">
      <c r="BZ2095" s="136">
        <f t="shared" si="781"/>
        <v>13.267199999999583</v>
      </c>
      <c r="CA2095" s="119">
        <f t="shared" si="779"/>
        <v>6.5859616494726936E-2</v>
      </c>
      <c r="CB2095" s="119">
        <f t="shared" si="780"/>
        <v>1.4340956883356071E-4</v>
      </c>
      <c r="CC2095" s="119" t="str">
        <f t="shared" si="777"/>
        <v/>
      </c>
      <c r="CD2095" s="121" t="str">
        <f t="shared" si="778"/>
        <v/>
      </c>
    </row>
    <row r="2096" spans="78:82" ht="20.100000000000001" customHeight="1" x14ac:dyDescent="0.25">
      <c r="BZ2096" s="136">
        <f t="shared" si="781"/>
        <v>13.273599999999583</v>
      </c>
      <c r="CA2096" s="119">
        <f t="shared" si="779"/>
        <v>6.5716206925893375E-2</v>
      </c>
      <c r="CB2096" s="119">
        <f t="shared" si="780"/>
        <v>1.431238092385323E-4</v>
      </c>
      <c r="CC2096" s="119" t="str">
        <f t="shared" si="777"/>
        <v/>
      </c>
      <c r="CD2096" s="121" t="str">
        <f t="shared" si="778"/>
        <v/>
      </c>
    </row>
    <row r="2097" spans="78:82" ht="20.100000000000001" customHeight="1" x14ac:dyDescent="0.25">
      <c r="BZ2097" s="136">
        <f t="shared" si="781"/>
        <v>13.279999999999582</v>
      </c>
      <c r="CA2097" s="119">
        <f t="shared" si="779"/>
        <v>6.5573083116654843E-2</v>
      </c>
      <c r="CB2097" s="119">
        <f t="shared" si="780"/>
        <v>1.4283853607424679E-4</v>
      </c>
      <c r="CC2097" s="119" t="str">
        <f t="shared" si="777"/>
        <v/>
      </c>
      <c r="CD2097" s="121" t="str">
        <f t="shared" si="778"/>
        <v/>
      </c>
    </row>
    <row r="2098" spans="78:82" ht="20.100000000000001" customHeight="1" x14ac:dyDescent="0.25">
      <c r="BZ2098" s="136">
        <f t="shared" si="781"/>
        <v>13.286399999999581</v>
      </c>
      <c r="CA2098" s="119">
        <f t="shared" si="779"/>
        <v>6.5430244580580596E-2</v>
      </c>
      <c r="CB2098" s="119">
        <f t="shared" si="780"/>
        <v>1.4255374878202609E-4</v>
      </c>
      <c r="CC2098" s="119" t="str">
        <f t="shared" si="777"/>
        <v/>
      </c>
      <c r="CD2098" s="121" t="str">
        <f t="shared" si="778"/>
        <v/>
      </c>
    </row>
    <row r="2099" spans="78:82" ht="20.100000000000001" customHeight="1" x14ac:dyDescent="0.25">
      <c r="BZ2099" s="136">
        <f t="shared" si="781"/>
        <v>13.292799999999581</v>
      </c>
      <c r="CA2099" s="119">
        <f t="shared" si="779"/>
        <v>6.528769083179857E-2</v>
      </c>
      <c r="CB2099" s="119">
        <f t="shared" si="780"/>
        <v>1.4226944680281739E-4</v>
      </c>
      <c r="CC2099" s="119" t="str">
        <f t="shared" si="777"/>
        <v/>
      </c>
      <c r="CD2099" s="121" t="str">
        <f t="shared" si="778"/>
        <v/>
      </c>
    </row>
    <row r="2100" spans="78:82" ht="20.100000000000001" customHeight="1" x14ac:dyDescent="0.25">
      <c r="BZ2100" s="136">
        <f t="shared" si="781"/>
        <v>13.29919999999958</v>
      </c>
      <c r="CA2100" s="119">
        <f t="shared" si="779"/>
        <v>6.5145421384995753E-2</v>
      </c>
      <c r="CB2100" s="119">
        <f t="shared" si="780"/>
        <v>1.4198562957745686E-4</v>
      </c>
      <c r="CC2100" s="119" t="str">
        <f t="shared" si="777"/>
        <v/>
      </c>
      <c r="CD2100" s="121" t="str">
        <f t="shared" si="778"/>
        <v/>
      </c>
    </row>
    <row r="2101" spans="78:82" ht="20.100000000000001" customHeight="1" x14ac:dyDescent="0.25">
      <c r="BZ2101" s="136">
        <f t="shared" si="781"/>
        <v>13.305599999999579</v>
      </c>
      <c r="CA2101" s="119">
        <f t="shared" si="779"/>
        <v>6.5003435755418296E-2</v>
      </c>
      <c r="CB2101" s="119">
        <f t="shared" si="780"/>
        <v>1.4170229654628108E-4</v>
      </c>
      <c r="CC2101" s="119" t="str">
        <f t="shared" si="777"/>
        <v/>
      </c>
      <c r="CD2101" s="121" t="str">
        <f t="shared" si="778"/>
        <v/>
      </c>
    </row>
    <row r="2102" spans="78:82" ht="20.100000000000001" customHeight="1" x14ac:dyDescent="0.25">
      <c r="BZ2102" s="136">
        <f t="shared" si="781"/>
        <v>13.311999999999578</v>
      </c>
      <c r="CA2102" s="119">
        <f t="shared" si="779"/>
        <v>6.4861733458872015E-2</v>
      </c>
      <c r="CB2102" s="119">
        <f t="shared" si="780"/>
        <v>1.414194471492658E-4</v>
      </c>
      <c r="CC2102" s="119" t="str">
        <f t="shared" si="777"/>
        <v/>
      </c>
      <c r="CD2102" s="121" t="str">
        <f t="shared" si="778"/>
        <v/>
      </c>
    </row>
    <row r="2103" spans="78:82" ht="20.100000000000001" customHeight="1" x14ac:dyDescent="0.25">
      <c r="BZ2103" s="136">
        <f t="shared" si="781"/>
        <v>13.318399999999578</v>
      </c>
      <c r="CA2103" s="119">
        <f t="shared" si="779"/>
        <v>6.4720314011722749E-2</v>
      </c>
      <c r="CB2103" s="119">
        <f t="shared" si="780"/>
        <v>1.4113708082633125E-4</v>
      </c>
      <c r="CC2103" s="119" t="str">
        <f t="shared" si="777"/>
        <v/>
      </c>
      <c r="CD2103" s="121" t="str">
        <f t="shared" si="778"/>
        <v/>
      </c>
    </row>
    <row r="2104" spans="78:82" ht="20.100000000000001" customHeight="1" x14ac:dyDescent="0.25">
      <c r="BZ2104" s="136">
        <f t="shared" si="781"/>
        <v>13.324799999999577</v>
      </c>
      <c r="CA2104" s="119">
        <f t="shared" si="779"/>
        <v>6.4579176930896418E-2</v>
      </c>
      <c r="CB2104" s="119">
        <f t="shared" si="780"/>
        <v>1.4085519701682869E-4</v>
      </c>
      <c r="CC2104" s="119" t="str">
        <f t="shared" si="777"/>
        <v/>
      </c>
      <c r="CD2104" s="121" t="str">
        <f t="shared" si="778"/>
        <v/>
      </c>
    </row>
    <row r="2105" spans="78:82" ht="20.100000000000001" customHeight="1" x14ac:dyDescent="0.25">
      <c r="BZ2105" s="136">
        <f t="shared" si="781"/>
        <v>13.331199999999576</v>
      </c>
      <c r="CA2105" s="119">
        <f t="shared" si="779"/>
        <v>6.4438321733879589E-2</v>
      </c>
      <c r="CB2105" s="119">
        <f t="shared" si="780"/>
        <v>1.4057379515988733E-4</v>
      </c>
      <c r="CC2105" s="119" t="str">
        <f t="shared" si="777"/>
        <v/>
      </c>
      <c r="CD2105" s="121" t="str">
        <f t="shared" si="778"/>
        <v/>
      </c>
    </row>
    <row r="2106" spans="78:82" ht="20.100000000000001" customHeight="1" x14ac:dyDescent="0.25">
      <c r="BZ2106" s="136">
        <f t="shared" si="781"/>
        <v>13.337599999999576</v>
      </c>
      <c r="CA2106" s="119">
        <f t="shared" si="779"/>
        <v>6.4297747938719702E-2</v>
      </c>
      <c r="CB2106" s="119">
        <f t="shared" si="780"/>
        <v>1.4029287469449758E-4</v>
      </c>
      <c r="CC2106" s="119" t="str">
        <f t="shared" si="777"/>
        <v/>
      </c>
      <c r="CD2106" s="121" t="str">
        <f t="shared" si="778"/>
        <v/>
      </c>
    </row>
    <row r="2107" spans="78:82" ht="20.100000000000001" customHeight="1" x14ac:dyDescent="0.25">
      <c r="BZ2107" s="136">
        <f t="shared" si="781"/>
        <v>13.343999999999575</v>
      </c>
      <c r="CA2107" s="119">
        <f t="shared" si="779"/>
        <v>6.4157455064025204E-2</v>
      </c>
      <c r="CB2107" s="119">
        <f t="shared" si="780"/>
        <v>1.4001243505927519E-4</v>
      </c>
      <c r="CC2107" s="119" t="str">
        <f t="shared" si="777"/>
        <v/>
      </c>
      <c r="CD2107" s="121" t="str">
        <f t="shared" si="778"/>
        <v/>
      </c>
    </row>
    <row r="2108" spans="78:82" ht="20.100000000000001" customHeight="1" x14ac:dyDescent="0.25">
      <c r="BZ2108" s="136">
        <f t="shared" si="781"/>
        <v>13.350399999999574</v>
      </c>
      <c r="CA2108" s="119">
        <f t="shared" si="779"/>
        <v>6.4017442628965929E-2</v>
      </c>
      <c r="CB2108" s="119">
        <f t="shared" si="780"/>
        <v>1.3973247569229463E-4</v>
      </c>
      <c r="CC2108" s="119" t="str">
        <f t="shared" si="777"/>
        <v/>
      </c>
      <c r="CD2108" s="121" t="str">
        <f t="shared" si="778"/>
        <v/>
      </c>
    </row>
    <row r="2109" spans="78:82" ht="20.100000000000001" customHeight="1" x14ac:dyDescent="0.25">
      <c r="BZ2109" s="136">
        <f t="shared" si="781"/>
        <v>13.356799999999573</v>
      </c>
      <c r="CA2109" s="119">
        <f t="shared" si="779"/>
        <v>6.3877710153273634E-2</v>
      </c>
      <c r="CB2109" s="119">
        <f t="shared" si="780"/>
        <v>1.3945299603178307E-4</v>
      </c>
      <c r="CC2109" s="119" t="str">
        <f t="shared" ref="CC2109:CC2172" si="782">IF(CA2109&lt;(1-$BY$26),CB2109,"")</f>
        <v/>
      </c>
      <c r="CD2109" s="121" t="str">
        <f t="shared" ref="CD2109:CD2172" si="783">IF(CA2109&lt;(1-$BY$32),CB2109,"")</f>
        <v/>
      </c>
    </row>
    <row r="2110" spans="78:82" ht="20.100000000000001" customHeight="1" x14ac:dyDescent="0.25">
      <c r="BZ2110" s="136">
        <f t="shared" si="781"/>
        <v>13.363199999999573</v>
      </c>
      <c r="CA2110" s="119">
        <f t="shared" si="779"/>
        <v>6.3738257157241851E-2</v>
      </c>
      <c r="CB2110" s="119">
        <f t="shared" si="780"/>
        <v>1.3917399551553744E-4</v>
      </c>
      <c r="CC2110" s="119" t="str">
        <f t="shared" si="782"/>
        <v/>
      </c>
      <c r="CD2110" s="121" t="str">
        <f t="shared" si="783"/>
        <v/>
      </c>
    </row>
    <row r="2111" spans="78:82" ht="20.100000000000001" customHeight="1" x14ac:dyDescent="0.25">
      <c r="BZ2111" s="136">
        <f t="shared" si="781"/>
        <v>13.369599999999572</v>
      </c>
      <c r="CA2111" s="119">
        <f t="shared" si="779"/>
        <v>6.3599083161726314E-2</v>
      </c>
      <c r="CB2111" s="119">
        <f t="shared" si="780"/>
        <v>1.3889547358086896E-4</v>
      </c>
      <c r="CC2111" s="119" t="str">
        <f t="shared" si="782"/>
        <v/>
      </c>
      <c r="CD2111" s="121" t="str">
        <f t="shared" si="783"/>
        <v/>
      </c>
    </row>
    <row r="2112" spans="78:82" ht="20.100000000000001" customHeight="1" x14ac:dyDescent="0.25">
      <c r="BZ2112" s="136">
        <f t="shared" si="781"/>
        <v>13.375999999999571</v>
      </c>
      <c r="CA2112" s="119">
        <f t="shared" si="779"/>
        <v>6.3460187688145445E-2</v>
      </c>
      <c r="CB2112" s="119">
        <f t="shared" si="780"/>
        <v>1.3861742966501944E-4</v>
      </c>
      <c r="CC2112" s="119" t="str">
        <f t="shared" si="782"/>
        <v/>
      </c>
      <c r="CD2112" s="121" t="str">
        <f t="shared" si="783"/>
        <v/>
      </c>
    </row>
    <row r="2113" spans="78:82" ht="20.100000000000001" customHeight="1" x14ac:dyDescent="0.25">
      <c r="BZ2113" s="136">
        <f t="shared" si="781"/>
        <v>13.382399999999571</v>
      </c>
      <c r="CA2113" s="119">
        <f t="shared" si="779"/>
        <v>6.3321570258480425E-2</v>
      </c>
      <c r="CB2113" s="119">
        <f t="shared" si="780"/>
        <v>1.3833986320511971E-4</v>
      </c>
      <c r="CC2113" s="119" t="str">
        <f t="shared" si="782"/>
        <v/>
      </c>
      <c r="CD2113" s="121" t="str">
        <f t="shared" si="783"/>
        <v/>
      </c>
    </row>
    <row r="2114" spans="78:82" ht="20.100000000000001" customHeight="1" x14ac:dyDescent="0.25">
      <c r="BZ2114" s="136">
        <f t="shared" si="781"/>
        <v>13.38879999999957</v>
      </c>
      <c r="CA2114" s="119">
        <f t="shared" si="779"/>
        <v>6.3183230395275305E-2</v>
      </c>
      <c r="CB2114" s="119">
        <f t="shared" si="780"/>
        <v>1.3806277363767605E-4</v>
      </c>
      <c r="CC2114" s="119" t="str">
        <f t="shared" si="782"/>
        <v/>
      </c>
      <c r="CD2114" s="121" t="str">
        <f t="shared" si="783"/>
        <v/>
      </c>
    </row>
    <row r="2115" spans="78:82" ht="20.100000000000001" customHeight="1" x14ac:dyDescent="0.25">
      <c r="BZ2115" s="136">
        <f t="shared" si="781"/>
        <v>13.395199999999569</v>
      </c>
      <c r="CA2115" s="119">
        <f t="shared" si="779"/>
        <v>6.3045167621637629E-2</v>
      </c>
      <c r="CB2115" s="119">
        <f t="shared" si="780"/>
        <v>1.3778616039927805E-4</v>
      </c>
      <c r="CC2115" s="119" t="str">
        <f t="shared" si="782"/>
        <v/>
      </c>
      <c r="CD2115" s="121" t="str">
        <f t="shared" si="783"/>
        <v/>
      </c>
    </row>
    <row r="2116" spans="78:82" ht="20.100000000000001" customHeight="1" x14ac:dyDescent="0.25">
      <c r="BZ2116" s="136">
        <f t="shared" si="781"/>
        <v>13.401599999999569</v>
      </c>
      <c r="CA2116" s="119">
        <f t="shared" si="779"/>
        <v>6.2907381461238351E-2</v>
      </c>
      <c r="CB2116" s="119">
        <f t="shared" si="780"/>
        <v>1.3751002292596015E-4</v>
      </c>
      <c r="CC2116" s="119" t="str">
        <f t="shared" si="782"/>
        <v/>
      </c>
      <c r="CD2116" s="121" t="str">
        <f t="shared" si="783"/>
        <v/>
      </c>
    </row>
    <row r="2117" spans="78:82" ht="20.100000000000001" customHeight="1" x14ac:dyDescent="0.25">
      <c r="BZ2117" s="136">
        <f t="shared" si="781"/>
        <v>13.407999999999568</v>
      </c>
      <c r="CA2117" s="119">
        <f t="shared" si="779"/>
        <v>6.2769871438312391E-2</v>
      </c>
      <c r="CB2117" s="119">
        <f t="shared" si="780"/>
        <v>1.3723436065390948E-4</v>
      </c>
      <c r="CC2117" s="119" t="str">
        <f t="shared" si="782"/>
        <v/>
      </c>
      <c r="CD2117" s="121" t="str">
        <f t="shared" si="783"/>
        <v/>
      </c>
    </row>
    <row r="2118" spans="78:82" ht="20.100000000000001" customHeight="1" x14ac:dyDescent="0.25">
      <c r="BZ2118" s="136">
        <f t="shared" si="781"/>
        <v>13.414399999999567</v>
      </c>
      <c r="CA2118" s="119">
        <f t="shared" si="779"/>
        <v>6.2632637077658482E-2</v>
      </c>
      <c r="CB2118" s="119">
        <f t="shared" si="780"/>
        <v>1.3695917301865396E-4</v>
      </c>
      <c r="CC2118" s="119" t="str">
        <f t="shared" si="782"/>
        <v/>
      </c>
      <c r="CD2118" s="121" t="str">
        <f t="shared" si="783"/>
        <v/>
      </c>
    </row>
    <row r="2119" spans="78:82" ht="20.100000000000001" customHeight="1" x14ac:dyDescent="0.25">
      <c r="BZ2119" s="136">
        <f t="shared" si="781"/>
        <v>13.420799999999566</v>
      </c>
      <c r="CA2119" s="119">
        <f t="shared" si="779"/>
        <v>6.2495677904639828E-2</v>
      </c>
      <c r="CB2119" s="119">
        <f t="shared" si="780"/>
        <v>1.3668445945590191E-4</v>
      </c>
      <c r="CC2119" s="119" t="str">
        <f t="shared" si="782"/>
        <v/>
      </c>
      <c r="CD2119" s="121" t="str">
        <f t="shared" si="783"/>
        <v/>
      </c>
    </row>
    <row r="2120" spans="78:82" ht="20.100000000000001" customHeight="1" x14ac:dyDescent="0.25">
      <c r="BZ2120" s="136">
        <f t="shared" si="781"/>
        <v>13.427199999999566</v>
      </c>
      <c r="CA2120" s="119">
        <f t="shared" si="779"/>
        <v>6.2358993445183926E-2</v>
      </c>
      <c r="CB2120" s="119">
        <f t="shared" si="780"/>
        <v>1.3641021940057063E-4</v>
      </c>
      <c r="CC2120" s="119" t="str">
        <f t="shared" si="782"/>
        <v/>
      </c>
      <c r="CD2120" s="121" t="str">
        <f t="shared" si="783"/>
        <v/>
      </c>
    </row>
    <row r="2121" spans="78:82" ht="20.100000000000001" customHeight="1" x14ac:dyDescent="0.25">
      <c r="BZ2121" s="136">
        <f t="shared" si="781"/>
        <v>13.433599999999565</v>
      </c>
      <c r="CA2121" s="119">
        <f t="shared" si="779"/>
        <v>6.2222583225783355E-2</v>
      </c>
      <c r="CB2121" s="119">
        <f t="shared" si="780"/>
        <v>1.3613645228804927E-4</v>
      </c>
      <c r="CC2121" s="119" t="str">
        <f t="shared" si="782"/>
        <v/>
      </c>
      <c r="CD2121" s="121" t="str">
        <f t="shared" si="783"/>
        <v/>
      </c>
    </row>
    <row r="2122" spans="78:82" ht="20.100000000000001" customHeight="1" x14ac:dyDescent="0.25">
      <c r="BZ2122" s="136">
        <f t="shared" si="781"/>
        <v>13.439999999999564</v>
      </c>
      <c r="CA2122" s="119">
        <f t="shared" si="779"/>
        <v>6.2086446773495306E-2</v>
      </c>
      <c r="CB2122" s="119">
        <f t="shared" si="780"/>
        <v>1.3586315755297063E-4</v>
      </c>
      <c r="CC2122" s="119" t="str">
        <f t="shared" si="782"/>
        <v/>
      </c>
      <c r="CD2122" s="121" t="str">
        <f t="shared" si="783"/>
        <v/>
      </c>
    </row>
    <row r="2123" spans="78:82" ht="20.100000000000001" customHeight="1" x14ac:dyDescent="0.25">
      <c r="BZ2123" s="136">
        <f t="shared" si="781"/>
        <v>13.446399999999564</v>
      </c>
      <c r="CA2123" s="119">
        <f t="shared" si="779"/>
        <v>6.1950583615942335E-2</v>
      </c>
      <c r="CB2123" s="119">
        <f t="shared" si="780"/>
        <v>1.3559033462996056E-4</v>
      </c>
      <c r="CC2123" s="119" t="str">
        <f t="shared" si="782"/>
        <v/>
      </c>
      <c r="CD2123" s="121" t="str">
        <f t="shared" si="783"/>
        <v/>
      </c>
    </row>
    <row r="2124" spans="78:82" ht="20.100000000000001" customHeight="1" x14ac:dyDescent="0.25">
      <c r="BZ2124" s="136">
        <f t="shared" si="781"/>
        <v>13.452799999999563</v>
      </c>
      <c r="CA2124" s="119">
        <f t="shared" si="779"/>
        <v>6.1814993281312375E-2</v>
      </c>
      <c r="CB2124" s="119">
        <f t="shared" si="780"/>
        <v>1.3531798295340208E-4</v>
      </c>
      <c r="CC2124" s="119" t="str">
        <f t="shared" si="782"/>
        <v/>
      </c>
      <c r="CD2124" s="121" t="str">
        <f t="shared" si="783"/>
        <v/>
      </c>
    </row>
    <row r="2125" spans="78:82" ht="20.100000000000001" customHeight="1" x14ac:dyDescent="0.25">
      <c r="BZ2125" s="136">
        <f t="shared" si="781"/>
        <v>13.459199999999562</v>
      </c>
      <c r="CA2125" s="119">
        <f t="shared" si="779"/>
        <v>6.1679675298358973E-2</v>
      </c>
      <c r="CB2125" s="119">
        <f t="shared" si="780"/>
        <v>1.3504610195753247E-4</v>
      </c>
      <c r="CC2125" s="119" t="str">
        <f t="shared" si="782"/>
        <v/>
      </c>
      <c r="CD2125" s="121" t="str">
        <f t="shared" si="783"/>
        <v/>
      </c>
    </row>
    <row r="2126" spans="78:82" ht="20.100000000000001" customHeight="1" x14ac:dyDescent="0.25">
      <c r="BZ2126" s="136">
        <f t="shared" si="781"/>
        <v>13.465599999999561</v>
      </c>
      <c r="CA2126" s="119">
        <f t="shared" si="779"/>
        <v>6.154462919640144E-2</v>
      </c>
      <c r="CB2126" s="119">
        <f t="shared" si="780"/>
        <v>1.3477469107624207E-4</v>
      </c>
      <c r="CC2126" s="119" t="str">
        <f t="shared" si="782"/>
        <v/>
      </c>
      <c r="CD2126" s="121" t="str">
        <f t="shared" si="783"/>
        <v/>
      </c>
    </row>
    <row r="2127" spans="78:82" ht="20.100000000000001" customHeight="1" x14ac:dyDescent="0.25">
      <c r="BZ2127" s="136">
        <f t="shared" si="781"/>
        <v>13.471999999999561</v>
      </c>
      <c r="CA2127" s="119">
        <f t="shared" si="779"/>
        <v>6.1409854505325198E-2</v>
      </c>
      <c r="CB2127" s="119">
        <f t="shared" si="780"/>
        <v>1.3450374974337959E-4</v>
      </c>
      <c r="CC2127" s="119" t="str">
        <f t="shared" si="782"/>
        <v/>
      </c>
      <c r="CD2127" s="121" t="str">
        <f t="shared" si="783"/>
        <v/>
      </c>
    </row>
    <row r="2128" spans="78:82" ht="20.100000000000001" customHeight="1" x14ac:dyDescent="0.25">
      <c r="BZ2128" s="136">
        <f t="shared" si="781"/>
        <v>13.47839999999956</v>
      </c>
      <c r="CA2128" s="119">
        <f t="shared" si="779"/>
        <v>6.1275350755581819E-2</v>
      </c>
      <c r="CB2128" s="119">
        <f t="shared" si="780"/>
        <v>1.3423327739249535E-4</v>
      </c>
      <c r="CC2128" s="119" t="str">
        <f t="shared" si="782"/>
        <v/>
      </c>
      <c r="CD2128" s="121" t="str">
        <f t="shared" si="783"/>
        <v/>
      </c>
    </row>
    <row r="2129" spans="78:82" ht="20.100000000000001" customHeight="1" x14ac:dyDescent="0.25">
      <c r="BZ2129" s="136">
        <f t="shared" si="781"/>
        <v>13.484799999999559</v>
      </c>
      <c r="CA2129" s="119">
        <f t="shared" si="779"/>
        <v>6.1141117478189323E-2</v>
      </c>
      <c r="CB2129" s="119">
        <f t="shared" si="780"/>
        <v>1.3396327345696624E-4</v>
      </c>
      <c r="CC2129" s="119" t="str">
        <f t="shared" si="782"/>
        <v/>
      </c>
      <c r="CD2129" s="121" t="str">
        <f t="shared" si="783"/>
        <v/>
      </c>
    </row>
    <row r="2130" spans="78:82" ht="20.100000000000001" customHeight="1" x14ac:dyDescent="0.25">
      <c r="BZ2130" s="136">
        <f t="shared" si="781"/>
        <v>13.491199999999559</v>
      </c>
      <c r="CA2130" s="119">
        <f t="shared" si="779"/>
        <v>6.1007154204732357E-2</v>
      </c>
      <c r="CB2130" s="119">
        <f t="shared" si="780"/>
        <v>1.3369373736987766E-4</v>
      </c>
      <c r="CC2130" s="119" t="str">
        <f t="shared" si="782"/>
        <v/>
      </c>
      <c r="CD2130" s="121" t="str">
        <f t="shared" si="783"/>
        <v/>
      </c>
    </row>
    <row r="2131" spans="78:82" ht="20.100000000000001" customHeight="1" x14ac:dyDescent="0.25">
      <c r="BZ2131" s="136">
        <f t="shared" si="781"/>
        <v>13.497599999999558</v>
      </c>
      <c r="CA2131" s="119">
        <f t="shared" si="779"/>
        <v>6.0873460467362479E-2</v>
      </c>
      <c r="CB2131" s="119">
        <f t="shared" si="780"/>
        <v>1.3342466856463425E-4</v>
      </c>
      <c r="CC2131" s="119" t="str">
        <f t="shared" si="782"/>
        <v/>
      </c>
      <c r="CD2131" s="121" t="str">
        <f t="shared" si="783"/>
        <v/>
      </c>
    </row>
    <row r="2132" spans="78:82" ht="20.100000000000001" customHeight="1" x14ac:dyDescent="0.25">
      <c r="BZ2132" s="136">
        <f t="shared" si="781"/>
        <v>13.503999999999557</v>
      </c>
      <c r="CA2132" s="119">
        <f t="shared" si="779"/>
        <v>6.0740035798797845E-2</v>
      </c>
      <c r="CB2132" s="119">
        <f t="shared" si="780"/>
        <v>1.3315606647360673E-4</v>
      </c>
      <c r="CC2132" s="119" t="str">
        <f t="shared" si="782"/>
        <v/>
      </c>
      <c r="CD2132" s="121" t="str">
        <f t="shared" si="783"/>
        <v/>
      </c>
    </row>
    <row r="2133" spans="78:82" ht="20.100000000000001" customHeight="1" x14ac:dyDescent="0.25">
      <c r="BZ2133" s="136">
        <f t="shared" si="781"/>
        <v>13.510399999999557</v>
      </c>
      <c r="CA2133" s="119">
        <f t="shared" si="779"/>
        <v>6.0606879732324238E-2</v>
      </c>
      <c r="CB2133" s="119">
        <f t="shared" si="780"/>
        <v>1.3288793052981807E-4</v>
      </c>
      <c r="CC2133" s="119" t="str">
        <f t="shared" si="782"/>
        <v/>
      </c>
      <c r="CD2133" s="121" t="str">
        <f t="shared" si="783"/>
        <v/>
      </c>
    </row>
    <row r="2134" spans="78:82" ht="20.100000000000001" customHeight="1" x14ac:dyDescent="0.25">
      <c r="BZ2134" s="136">
        <f t="shared" si="781"/>
        <v>13.516799999999556</v>
      </c>
      <c r="CA2134" s="119">
        <f t="shared" si="779"/>
        <v>6.047399180179442E-2</v>
      </c>
      <c r="CB2134" s="119">
        <f t="shared" si="780"/>
        <v>1.3262026016548634E-4</v>
      </c>
      <c r="CC2134" s="119" t="str">
        <f t="shared" si="782"/>
        <v/>
      </c>
      <c r="CD2134" s="121" t="str">
        <f t="shared" si="783"/>
        <v/>
      </c>
    </row>
    <row r="2135" spans="78:82" ht="20.100000000000001" customHeight="1" x14ac:dyDescent="0.25">
      <c r="BZ2135" s="136">
        <f t="shared" si="781"/>
        <v>13.523199999999555</v>
      </c>
      <c r="CA2135" s="119">
        <f t="shared" ref="CA2135:CA2198" si="784">_xlfn.CHISQ.DIST.RT(BZ2135,7)</f>
        <v>6.0341371541628934E-2</v>
      </c>
      <c r="CB2135" s="119">
        <f t="shared" ref="CB2135:CB2198" si="785">CA2135-CA2136</f>
        <v>1.3235305481320431E-4</v>
      </c>
      <c r="CC2135" s="119" t="str">
        <f t="shared" si="782"/>
        <v/>
      </c>
      <c r="CD2135" s="121" t="str">
        <f t="shared" si="783"/>
        <v/>
      </c>
    </row>
    <row r="2136" spans="78:82" ht="20.100000000000001" customHeight="1" x14ac:dyDescent="0.25">
      <c r="BZ2136" s="136">
        <f t="shared" si="781"/>
        <v>13.529599999999554</v>
      </c>
      <c r="CA2136" s="119">
        <f t="shared" si="784"/>
        <v>6.020901848681573E-2</v>
      </c>
      <c r="CB2136" s="119">
        <f t="shared" si="785"/>
        <v>1.3208631390497494E-4</v>
      </c>
      <c r="CC2136" s="119" t="str">
        <f t="shared" si="782"/>
        <v/>
      </c>
      <c r="CD2136" s="121" t="str">
        <f t="shared" si="783"/>
        <v/>
      </c>
    </row>
    <row r="2137" spans="78:82" ht="20.100000000000001" customHeight="1" x14ac:dyDescent="0.25">
      <c r="BZ2137" s="136">
        <f t="shared" ref="BZ2137:BZ2200" si="786">BZ2136+$CC$19</f>
        <v>13.535999999999554</v>
      </c>
      <c r="CA2137" s="119">
        <f t="shared" si="784"/>
        <v>6.0076932172910755E-2</v>
      </c>
      <c r="CB2137" s="119">
        <f t="shared" si="785"/>
        <v>1.318200368728914E-4</v>
      </c>
      <c r="CC2137" s="119" t="str">
        <f t="shared" si="782"/>
        <v/>
      </c>
      <c r="CD2137" s="121" t="str">
        <f t="shared" si="783"/>
        <v/>
      </c>
    </row>
    <row r="2138" spans="78:82" ht="20.100000000000001" customHeight="1" x14ac:dyDescent="0.25">
      <c r="BZ2138" s="136">
        <f t="shared" si="786"/>
        <v>13.542399999999553</v>
      </c>
      <c r="CA2138" s="119">
        <f t="shared" si="784"/>
        <v>5.9945112136037863E-2</v>
      </c>
      <c r="CB2138" s="119">
        <f t="shared" si="785"/>
        <v>1.3155422314867216E-4</v>
      </c>
      <c r="CC2138" s="119" t="str">
        <f t="shared" si="782"/>
        <v/>
      </c>
      <c r="CD2138" s="121" t="str">
        <f t="shared" si="783"/>
        <v/>
      </c>
    </row>
    <row r="2139" spans="78:82" ht="20.100000000000001" customHeight="1" x14ac:dyDescent="0.25">
      <c r="BZ2139" s="136">
        <f t="shared" si="786"/>
        <v>13.548799999999552</v>
      </c>
      <c r="CA2139" s="119">
        <f t="shared" si="784"/>
        <v>5.9813557912889191E-2</v>
      </c>
      <c r="CB2139" s="119">
        <f t="shared" si="785"/>
        <v>1.3128887216424384E-4</v>
      </c>
      <c r="CC2139" s="119" t="str">
        <f t="shared" si="782"/>
        <v/>
      </c>
      <c r="CD2139" s="121" t="str">
        <f t="shared" si="783"/>
        <v/>
      </c>
    </row>
    <row r="2140" spans="78:82" ht="20.100000000000001" customHeight="1" x14ac:dyDescent="0.25">
      <c r="BZ2140" s="136">
        <f t="shared" si="786"/>
        <v>13.555199999999552</v>
      </c>
      <c r="CA2140" s="119">
        <f t="shared" si="784"/>
        <v>5.9682269040724947E-2</v>
      </c>
      <c r="CB2140" s="119">
        <f t="shared" si="785"/>
        <v>1.310239833509988E-4</v>
      </c>
      <c r="CC2140" s="119" t="str">
        <f t="shared" si="782"/>
        <v/>
      </c>
      <c r="CD2140" s="121" t="str">
        <f t="shared" si="783"/>
        <v/>
      </c>
    </row>
    <row r="2141" spans="78:82" ht="20.100000000000001" customHeight="1" x14ac:dyDescent="0.25">
      <c r="BZ2141" s="136">
        <f t="shared" si="786"/>
        <v>13.561599999999551</v>
      </c>
      <c r="CA2141" s="119">
        <f t="shared" si="784"/>
        <v>5.9551245057373949E-2</v>
      </c>
      <c r="CB2141" s="119">
        <f t="shared" si="785"/>
        <v>1.3075955614040569E-4</v>
      </c>
      <c r="CC2141" s="119" t="str">
        <f t="shared" si="782"/>
        <v/>
      </c>
      <c r="CD2141" s="121" t="str">
        <f t="shared" si="783"/>
        <v/>
      </c>
    </row>
    <row r="2142" spans="78:82" ht="20.100000000000001" customHeight="1" x14ac:dyDescent="0.25">
      <c r="BZ2142" s="136">
        <f t="shared" si="786"/>
        <v>13.56799999999955</v>
      </c>
      <c r="CA2142" s="119">
        <f t="shared" si="784"/>
        <v>5.9420485501233543E-2</v>
      </c>
      <c r="CB2142" s="119">
        <f t="shared" si="785"/>
        <v>1.304955899637944E-4</v>
      </c>
      <c r="CC2142" s="119" t="str">
        <f t="shared" si="782"/>
        <v/>
      </c>
      <c r="CD2142" s="121" t="str">
        <f t="shared" si="783"/>
        <v/>
      </c>
    </row>
    <row r="2143" spans="78:82" ht="20.100000000000001" customHeight="1" x14ac:dyDescent="0.25">
      <c r="BZ2143" s="136">
        <f t="shared" si="786"/>
        <v>13.574399999999549</v>
      </c>
      <c r="CA2143" s="119">
        <f t="shared" si="784"/>
        <v>5.9289989911269748E-2</v>
      </c>
      <c r="CB2143" s="119">
        <f t="shared" si="785"/>
        <v>1.3023208425225891E-4</v>
      </c>
      <c r="CC2143" s="119" t="str">
        <f t="shared" si="782"/>
        <v/>
      </c>
      <c r="CD2143" s="121" t="str">
        <f t="shared" si="783"/>
        <v/>
      </c>
    </row>
    <row r="2144" spans="78:82" ht="20.100000000000001" customHeight="1" x14ac:dyDescent="0.25">
      <c r="BZ2144" s="136">
        <f t="shared" si="786"/>
        <v>13.580799999999549</v>
      </c>
      <c r="CA2144" s="119">
        <f t="shared" si="784"/>
        <v>5.915975782701749E-2</v>
      </c>
      <c r="CB2144" s="119">
        <f t="shared" si="785"/>
        <v>1.2996903843674745E-4</v>
      </c>
      <c r="CC2144" s="119" t="str">
        <f t="shared" si="782"/>
        <v/>
      </c>
      <c r="CD2144" s="121" t="str">
        <f t="shared" si="783"/>
        <v/>
      </c>
    </row>
    <row r="2145" spans="78:82" ht="20.100000000000001" customHeight="1" x14ac:dyDescent="0.25">
      <c r="BZ2145" s="136">
        <f t="shared" si="786"/>
        <v>13.587199999999548</v>
      </c>
      <c r="CA2145" s="119">
        <f t="shared" si="784"/>
        <v>5.9029788788580742E-2</v>
      </c>
      <c r="CB2145" s="119">
        <f t="shared" si="785"/>
        <v>1.2970645194831237E-4</v>
      </c>
      <c r="CC2145" s="119" t="str">
        <f t="shared" si="782"/>
        <v/>
      </c>
      <c r="CD2145" s="121" t="str">
        <f t="shared" si="783"/>
        <v/>
      </c>
    </row>
    <row r="2146" spans="78:82" ht="20.100000000000001" customHeight="1" x14ac:dyDescent="0.25">
      <c r="BZ2146" s="136">
        <f t="shared" si="786"/>
        <v>13.593599999999547</v>
      </c>
      <c r="CA2146" s="119">
        <f t="shared" si="784"/>
        <v>5.890008233663243E-2</v>
      </c>
      <c r="CB2146" s="119">
        <f t="shared" si="785"/>
        <v>1.2944432421767293E-4</v>
      </c>
      <c r="CC2146" s="119" t="str">
        <f t="shared" si="782"/>
        <v/>
      </c>
      <c r="CD2146" s="121" t="str">
        <f t="shared" si="783"/>
        <v/>
      </c>
    </row>
    <row r="2147" spans="78:82" ht="20.100000000000001" customHeight="1" x14ac:dyDescent="0.25">
      <c r="BZ2147" s="136">
        <f t="shared" si="786"/>
        <v>13.599999999999547</v>
      </c>
      <c r="CA2147" s="119">
        <f t="shared" si="784"/>
        <v>5.8770638012414757E-2</v>
      </c>
      <c r="CB2147" s="119">
        <f t="shared" si="785"/>
        <v>1.2918265467543738E-4</v>
      </c>
      <c r="CC2147" s="119" t="str">
        <f t="shared" si="782"/>
        <v/>
      </c>
      <c r="CD2147" s="121" t="str">
        <f t="shared" si="783"/>
        <v/>
      </c>
    </row>
    <row r="2148" spans="78:82" ht="20.100000000000001" customHeight="1" x14ac:dyDescent="0.25">
      <c r="BZ2148" s="136">
        <f t="shared" si="786"/>
        <v>13.606399999999546</v>
      </c>
      <c r="CA2148" s="119">
        <f t="shared" si="784"/>
        <v>5.8641455357739319E-2</v>
      </c>
      <c r="CB2148" s="119">
        <f t="shared" si="785"/>
        <v>1.2892144275205436E-4</v>
      </c>
      <c r="CC2148" s="119" t="str">
        <f t="shared" si="782"/>
        <v/>
      </c>
      <c r="CD2148" s="121" t="str">
        <f t="shared" si="783"/>
        <v/>
      </c>
    </row>
    <row r="2149" spans="78:82" ht="20.100000000000001" customHeight="1" x14ac:dyDescent="0.25">
      <c r="BZ2149" s="136">
        <f t="shared" si="786"/>
        <v>13.612799999999545</v>
      </c>
      <c r="CA2149" s="119">
        <f t="shared" si="784"/>
        <v>5.8512533914987265E-2</v>
      </c>
      <c r="CB2149" s="119">
        <f t="shared" si="785"/>
        <v>1.2866068787818763E-4</v>
      </c>
      <c r="CC2149" s="119" t="str">
        <f t="shared" si="782"/>
        <v/>
      </c>
      <c r="CD2149" s="121" t="str">
        <f t="shared" si="783"/>
        <v/>
      </c>
    </row>
    <row r="2150" spans="78:82" ht="20.100000000000001" customHeight="1" x14ac:dyDescent="0.25">
      <c r="BZ2150" s="136">
        <f t="shared" si="786"/>
        <v>13.619199999999545</v>
      </c>
      <c r="CA2150" s="119">
        <f t="shared" si="784"/>
        <v>5.8383873227109077E-2</v>
      </c>
      <c r="CB2150" s="119">
        <f t="shared" si="785"/>
        <v>1.2840038948398746E-4</v>
      </c>
      <c r="CC2150" s="119" t="str">
        <f t="shared" si="782"/>
        <v/>
      </c>
      <c r="CD2150" s="121" t="str">
        <f t="shared" si="783"/>
        <v/>
      </c>
    </row>
    <row r="2151" spans="78:82" ht="20.100000000000001" customHeight="1" x14ac:dyDescent="0.25">
      <c r="BZ2151" s="136">
        <f t="shared" si="786"/>
        <v>13.625599999999544</v>
      </c>
      <c r="CA2151" s="119">
        <f t="shared" si="784"/>
        <v>5.825547283762509E-2</v>
      </c>
      <c r="CB2151" s="119">
        <f t="shared" si="785"/>
        <v>1.2814054699970823E-4</v>
      </c>
      <c r="CC2151" s="119" t="str">
        <f t="shared" si="782"/>
        <v/>
      </c>
      <c r="CD2151" s="121" t="str">
        <f t="shared" si="783"/>
        <v/>
      </c>
    </row>
    <row r="2152" spans="78:82" ht="20.100000000000001" customHeight="1" x14ac:dyDescent="0.25">
      <c r="BZ2152" s="136">
        <f t="shared" si="786"/>
        <v>13.631999999999543</v>
      </c>
      <c r="CA2152" s="119">
        <f t="shared" si="784"/>
        <v>5.8127332290625382E-2</v>
      </c>
      <c r="CB2152" s="119">
        <f t="shared" si="785"/>
        <v>1.2788115985541693E-4</v>
      </c>
      <c r="CC2152" s="119" t="str">
        <f t="shared" si="782"/>
        <v/>
      </c>
      <c r="CD2152" s="121" t="str">
        <f t="shared" si="783"/>
        <v/>
      </c>
    </row>
    <row r="2153" spans="78:82" ht="20.100000000000001" customHeight="1" x14ac:dyDescent="0.25">
      <c r="BZ2153" s="136">
        <f t="shared" si="786"/>
        <v>13.638399999999542</v>
      </c>
      <c r="CA2153" s="119">
        <f t="shared" si="784"/>
        <v>5.7999451130769965E-2</v>
      </c>
      <c r="CB2153" s="119">
        <f t="shared" si="785"/>
        <v>1.2762222748131241E-4</v>
      </c>
      <c r="CC2153" s="119" t="str">
        <f t="shared" si="782"/>
        <v/>
      </c>
      <c r="CD2153" s="121" t="str">
        <f t="shared" si="783"/>
        <v/>
      </c>
    </row>
    <row r="2154" spans="78:82" ht="20.100000000000001" customHeight="1" x14ac:dyDescent="0.25">
      <c r="BZ2154" s="136">
        <f t="shared" si="786"/>
        <v>13.644799999999542</v>
      </c>
      <c r="CA2154" s="119">
        <f t="shared" si="784"/>
        <v>5.7871828903288652E-2</v>
      </c>
      <c r="CB2154" s="119">
        <f t="shared" si="785"/>
        <v>1.2736374930713557E-4</v>
      </c>
      <c r="CC2154" s="119" t="str">
        <f t="shared" si="782"/>
        <v/>
      </c>
      <c r="CD2154" s="121" t="str">
        <f t="shared" si="783"/>
        <v/>
      </c>
    </row>
    <row r="2155" spans="78:82" ht="20.100000000000001" customHeight="1" x14ac:dyDescent="0.25">
      <c r="BZ2155" s="136">
        <f t="shared" si="786"/>
        <v>13.651199999999541</v>
      </c>
      <c r="CA2155" s="119">
        <f t="shared" si="784"/>
        <v>5.7744465153981517E-2</v>
      </c>
      <c r="CB2155" s="119">
        <f t="shared" si="785"/>
        <v>1.2710572476275911E-4</v>
      </c>
      <c r="CC2155" s="119" t="str">
        <f t="shared" si="782"/>
        <v/>
      </c>
      <c r="CD2155" s="121" t="str">
        <f t="shared" si="783"/>
        <v/>
      </c>
    </row>
    <row r="2156" spans="78:82" ht="20.100000000000001" customHeight="1" x14ac:dyDescent="0.25">
      <c r="BZ2156" s="136">
        <f t="shared" si="786"/>
        <v>13.65759999999954</v>
      </c>
      <c r="CA2156" s="119">
        <f t="shared" si="784"/>
        <v>5.7617359429218758E-2</v>
      </c>
      <c r="CB2156" s="119">
        <f t="shared" si="785"/>
        <v>1.268481532780627E-4</v>
      </c>
      <c r="CC2156" s="119" t="str">
        <f t="shared" si="782"/>
        <v/>
      </c>
      <c r="CD2156" s="121" t="str">
        <f t="shared" si="783"/>
        <v/>
      </c>
    </row>
    <row r="2157" spans="78:82" ht="20.100000000000001" customHeight="1" x14ac:dyDescent="0.25">
      <c r="BZ2157" s="136">
        <f t="shared" si="786"/>
        <v>13.66399999999954</v>
      </c>
      <c r="CA2157" s="119">
        <f t="shared" si="784"/>
        <v>5.7490511275940695E-2</v>
      </c>
      <c r="CB2157" s="119">
        <f t="shared" si="785"/>
        <v>1.2659103428266927E-4</v>
      </c>
      <c r="CC2157" s="119" t="str">
        <f t="shared" si="782"/>
        <v/>
      </c>
      <c r="CD2157" s="121" t="str">
        <f t="shared" si="783"/>
        <v/>
      </c>
    </row>
    <row r="2158" spans="78:82" ht="20.100000000000001" customHeight="1" x14ac:dyDescent="0.25">
      <c r="BZ2158" s="136">
        <f t="shared" si="786"/>
        <v>13.670399999999539</v>
      </c>
      <c r="CA2158" s="119">
        <f t="shared" si="784"/>
        <v>5.7363920241658026E-2</v>
      </c>
      <c r="CB2158" s="119">
        <f t="shared" si="785"/>
        <v>1.2633436720607683E-4</v>
      </c>
      <c r="CC2158" s="119" t="str">
        <f t="shared" si="782"/>
        <v/>
      </c>
      <c r="CD2158" s="121" t="str">
        <f t="shared" si="783"/>
        <v/>
      </c>
    </row>
    <row r="2159" spans="78:82" ht="20.100000000000001" customHeight="1" x14ac:dyDescent="0.25">
      <c r="BZ2159" s="136">
        <f t="shared" si="786"/>
        <v>13.676799999999538</v>
      </c>
      <c r="CA2159" s="119">
        <f t="shared" si="784"/>
        <v>5.7237585874451949E-2</v>
      </c>
      <c r="CB2159" s="119">
        <f t="shared" si="785"/>
        <v>1.2607815147797768E-4</v>
      </c>
      <c r="CC2159" s="119" t="str">
        <f t="shared" si="782"/>
        <v/>
      </c>
      <c r="CD2159" s="121" t="str">
        <f t="shared" si="783"/>
        <v/>
      </c>
    </row>
    <row r="2160" spans="78:82" ht="20.100000000000001" customHeight="1" x14ac:dyDescent="0.25">
      <c r="BZ2160" s="136">
        <f t="shared" si="786"/>
        <v>13.683199999999538</v>
      </c>
      <c r="CA2160" s="119">
        <f t="shared" si="784"/>
        <v>5.7111507722973971E-2</v>
      </c>
      <c r="CB2160" s="119">
        <f t="shared" si="785"/>
        <v>1.2582238652775884E-4</v>
      </c>
      <c r="CC2160" s="119" t="str">
        <f t="shared" si="782"/>
        <v/>
      </c>
      <c r="CD2160" s="121" t="str">
        <f t="shared" si="783"/>
        <v/>
      </c>
    </row>
    <row r="2161" spans="78:82" ht="20.100000000000001" customHeight="1" x14ac:dyDescent="0.25">
      <c r="BZ2161" s="136">
        <f t="shared" si="786"/>
        <v>13.689599999999537</v>
      </c>
      <c r="CA2161" s="119">
        <f t="shared" si="784"/>
        <v>5.6985685336446212E-2</v>
      </c>
      <c r="CB2161" s="119">
        <f t="shared" si="785"/>
        <v>1.2556707178479343E-4</v>
      </c>
      <c r="CC2161" s="119" t="str">
        <f t="shared" si="782"/>
        <v/>
      </c>
      <c r="CD2161" s="121" t="str">
        <f t="shared" si="783"/>
        <v/>
      </c>
    </row>
    <row r="2162" spans="78:82" ht="20.100000000000001" customHeight="1" x14ac:dyDescent="0.25">
      <c r="BZ2162" s="136">
        <f t="shared" si="786"/>
        <v>13.695999999999536</v>
      </c>
      <c r="CA2162" s="119">
        <f t="shared" si="784"/>
        <v>5.6860118264661419E-2</v>
      </c>
      <c r="CB2162" s="119">
        <f t="shared" si="785"/>
        <v>1.2531220667850312E-4</v>
      </c>
      <c r="CC2162" s="119" t="str">
        <f t="shared" si="782"/>
        <v/>
      </c>
      <c r="CD2162" s="121" t="str">
        <f t="shared" si="783"/>
        <v/>
      </c>
    </row>
    <row r="2163" spans="78:82" ht="20.100000000000001" customHeight="1" x14ac:dyDescent="0.25">
      <c r="BZ2163" s="136">
        <f t="shared" si="786"/>
        <v>13.702399999999535</v>
      </c>
      <c r="CA2163" s="119">
        <f t="shared" si="784"/>
        <v>5.6734806057982916E-2</v>
      </c>
      <c r="CB2163" s="119">
        <f t="shared" si="785"/>
        <v>1.2505779063806677E-4</v>
      </c>
      <c r="CC2163" s="119" t="str">
        <f t="shared" si="782"/>
        <v/>
      </c>
      <c r="CD2163" s="121" t="str">
        <f t="shared" si="783"/>
        <v/>
      </c>
    </row>
    <row r="2164" spans="78:82" ht="20.100000000000001" customHeight="1" x14ac:dyDescent="0.25">
      <c r="BZ2164" s="136">
        <f t="shared" si="786"/>
        <v>13.708799999999535</v>
      </c>
      <c r="CA2164" s="119">
        <f t="shared" si="784"/>
        <v>5.6609748267344849E-2</v>
      </c>
      <c r="CB2164" s="119">
        <f t="shared" si="785"/>
        <v>1.2480382309279503E-4</v>
      </c>
      <c r="CC2164" s="119" t="str">
        <f t="shared" si="782"/>
        <v/>
      </c>
      <c r="CD2164" s="121" t="str">
        <f t="shared" si="783"/>
        <v/>
      </c>
    </row>
    <row r="2165" spans="78:82" ht="20.100000000000001" customHeight="1" x14ac:dyDescent="0.25">
      <c r="BZ2165" s="136">
        <f t="shared" si="786"/>
        <v>13.715199999999534</v>
      </c>
      <c r="CA2165" s="119">
        <f t="shared" si="784"/>
        <v>5.6484944444252054E-2</v>
      </c>
      <c r="CB2165" s="119">
        <f t="shared" si="785"/>
        <v>1.2455030347175572E-4</v>
      </c>
      <c r="CC2165" s="119" t="str">
        <f t="shared" si="782"/>
        <v/>
      </c>
      <c r="CD2165" s="121" t="str">
        <f t="shared" si="783"/>
        <v/>
      </c>
    </row>
    <row r="2166" spans="78:82" ht="20.100000000000001" customHeight="1" x14ac:dyDescent="0.25">
      <c r="BZ2166" s="136">
        <f t="shared" si="786"/>
        <v>13.721599999999533</v>
      </c>
      <c r="CA2166" s="119">
        <f t="shared" si="784"/>
        <v>5.6360394140780298E-2</v>
      </c>
      <c r="CB2166" s="119">
        <f t="shared" si="785"/>
        <v>1.2429723120419012E-4</v>
      </c>
      <c r="CC2166" s="119" t="str">
        <f t="shared" si="782"/>
        <v/>
      </c>
      <c r="CD2166" s="121" t="str">
        <f t="shared" si="783"/>
        <v/>
      </c>
    </row>
    <row r="2167" spans="78:82" ht="20.100000000000001" customHeight="1" x14ac:dyDescent="0.25">
      <c r="BZ2167" s="136">
        <f t="shared" si="786"/>
        <v>13.727999999999533</v>
      </c>
      <c r="CA2167" s="119">
        <f t="shared" si="784"/>
        <v>5.6236096909576108E-2</v>
      </c>
      <c r="CB2167" s="119">
        <f t="shared" si="785"/>
        <v>1.2404460571911052E-4</v>
      </c>
      <c r="CC2167" s="119" t="str">
        <f t="shared" si="782"/>
        <v/>
      </c>
      <c r="CD2167" s="121" t="str">
        <f t="shared" si="783"/>
        <v/>
      </c>
    </row>
    <row r="2168" spans="78:82" ht="20.100000000000001" customHeight="1" x14ac:dyDescent="0.25">
      <c r="BZ2168" s="136">
        <f t="shared" si="786"/>
        <v>13.734399999999532</v>
      </c>
      <c r="CA2168" s="119">
        <f t="shared" si="784"/>
        <v>5.6112052303856998E-2</v>
      </c>
      <c r="CB2168" s="119">
        <f t="shared" si="785"/>
        <v>1.237924264456125E-4</v>
      </c>
      <c r="CC2168" s="119" t="str">
        <f t="shared" si="782"/>
        <v/>
      </c>
      <c r="CD2168" s="121" t="str">
        <f t="shared" si="783"/>
        <v/>
      </c>
    </row>
    <row r="2169" spans="78:82" ht="20.100000000000001" customHeight="1" x14ac:dyDescent="0.25">
      <c r="BZ2169" s="136">
        <f t="shared" si="786"/>
        <v>13.740799999999531</v>
      </c>
      <c r="CA2169" s="119">
        <f t="shared" si="784"/>
        <v>5.5988259877411385E-2</v>
      </c>
      <c r="CB2169" s="119">
        <f t="shared" si="785"/>
        <v>1.2354069281263202E-4</v>
      </c>
      <c r="CC2169" s="119" t="str">
        <f t="shared" si="782"/>
        <v/>
      </c>
      <c r="CD2169" s="121" t="str">
        <f t="shared" si="783"/>
        <v/>
      </c>
    </row>
    <row r="2170" spans="78:82" ht="20.100000000000001" customHeight="1" x14ac:dyDescent="0.25">
      <c r="BZ2170" s="136">
        <f t="shared" si="786"/>
        <v>13.74719999999953</v>
      </c>
      <c r="CA2170" s="119">
        <f t="shared" si="784"/>
        <v>5.5864719184598753E-2</v>
      </c>
      <c r="CB2170" s="119">
        <f t="shared" si="785"/>
        <v>1.2328940424920914E-4</v>
      </c>
      <c r="CC2170" s="119" t="str">
        <f t="shared" si="782"/>
        <v/>
      </c>
      <c r="CD2170" s="121" t="str">
        <f t="shared" si="783"/>
        <v/>
      </c>
    </row>
    <row r="2171" spans="78:82" ht="20.100000000000001" customHeight="1" x14ac:dyDescent="0.25">
      <c r="BZ2171" s="136">
        <f t="shared" si="786"/>
        <v>13.75359999999953</v>
      </c>
      <c r="CA2171" s="119">
        <f t="shared" si="784"/>
        <v>5.5741429780349544E-2</v>
      </c>
      <c r="CB2171" s="119">
        <f t="shared" si="785"/>
        <v>1.2303856018424514E-4</v>
      </c>
      <c r="CC2171" s="119" t="str">
        <f t="shared" si="782"/>
        <v/>
      </c>
      <c r="CD2171" s="121" t="str">
        <f t="shared" si="783"/>
        <v/>
      </c>
    </row>
    <row r="2172" spans="78:82" ht="20.100000000000001" customHeight="1" x14ac:dyDescent="0.25">
      <c r="BZ2172" s="136">
        <f t="shared" si="786"/>
        <v>13.759999999999529</v>
      </c>
      <c r="CA2172" s="119">
        <f t="shared" si="784"/>
        <v>5.5618391220165299E-2</v>
      </c>
      <c r="CB2172" s="119">
        <f t="shared" si="785"/>
        <v>1.2278816004666904E-4</v>
      </c>
      <c r="CC2172" s="119" t="str">
        <f t="shared" si="782"/>
        <v/>
      </c>
      <c r="CD2172" s="121" t="str">
        <f t="shared" si="783"/>
        <v/>
      </c>
    </row>
    <row r="2173" spans="78:82" ht="20.100000000000001" customHeight="1" x14ac:dyDescent="0.25">
      <c r="BZ2173" s="136">
        <f t="shared" si="786"/>
        <v>13.766399999999528</v>
      </c>
      <c r="CA2173" s="119">
        <f t="shared" si="784"/>
        <v>5.549560306011863E-2</v>
      </c>
      <c r="CB2173" s="119">
        <f t="shared" si="785"/>
        <v>1.22538203265396E-4</v>
      </c>
      <c r="CC2173" s="119" t="str">
        <f t="shared" ref="CC2173:CC2236" si="787">IF(CA2173&lt;(1-$BY$26),CB2173,"")</f>
        <v/>
      </c>
      <c r="CD2173" s="121" t="str">
        <f t="shared" ref="CD2173:CD2236" si="788">IF(CA2173&lt;(1-$BY$32),CB2173,"")</f>
        <v/>
      </c>
    </row>
    <row r="2174" spans="78:82" ht="20.100000000000001" customHeight="1" x14ac:dyDescent="0.25">
      <c r="BZ2174" s="136">
        <f t="shared" si="786"/>
        <v>13.772799999999528</v>
      </c>
      <c r="CA2174" s="119">
        <f t="shared" si="784"/>
        <v>5.5373064856853234E-2</v>
      </c>
      <c r="CB2174" s="119">
        <f t="shared" si="785"/>
        <v>1.2228868926931341E-4</v>
      </c>
      <c r="CC2174" s="119" t="str">
        <f t="shared" si="787"/>
        <v/>
      </c>
      <c r="CD2174" s="121" t="str">
        <f t="shared" si="788"/>
        <v/>
      </c>
    </row>
    <row r="2175" spans="78:82" ht="20.100000000000001" customHeight="1" x14ac:dyDescent="0.25">
      <c r="BZ2175" s="136">
        <f t="shared" si="786"/>
        <v>13.779199999999527</v>
      </c>
      <c r="CA2175" s="119">
        <f t="shared" si="784"/>
        <v>5.525077616758392E-2</v>
      </c>
      <c r="CB2175" s="119">
        <f t="shared" si="785"/>
        <v>1.2203961748721848E-4</v>
      </c>
      <c r="CC2175" s="119" t="str">
        <f t="shared" si="787"/>
        <v/>
      </c>
      <c r="CD2175" s="121" t="str">
        <f t="shared" si="788"/>
        <v/>
      </c>
    </row>
    <row r="2176" spans="78:82" ht="20.100000000000001" customHeight="1" x14ac:dyDescent="0.25">
      <c r="BZ2176" s="136">
        <f t="shared" si="786"/>
        <v>13.785599999999526</v>
      </c>
      <c r="CA2176" s="119">
        <f t="shared" si="784"/>
        <v>5.5128736550096702E-2</v>
      </c>
      <c r="CB2176" s="119">
        <f t="shared" si="785"/>
        <v>1.2179098734798471E-4</v>
      </c>
      <c r="CC2176" s="119" t="str">
        <f t="shared" si="787"/>
        <v/>
      </c>
      <c r="CD2176" s="121" t="str">
        <f t="shared" si="788"/>
        <v/>
      </c>
    </row>
    <row r="2177" spans="78:82" ht="20.100000000000001" customHeight="1" x14ac:dyDescent="0.25">
      <c r="BZ2177" s="136">
        <f t="shared" si="786"/>
        <v>13.791999999999526</v>
      </c>
      <c r="CA2177" s="119">
        <f t="shared" si="784"/>
        <v>5.5006945562748717E-2</v>
      </c>
      <c r="CB2177" s="119">
        <f t="shared" si="785"/>
        <v>1.2154279828049258E-4</v>
      </c>
      <c r="CC2177" s="119" t="str">
        <f t="shared" si="787"/>
        <v/>
      </c>
      <c r="CD2177" s="121" t="str">
        <f t="shared" si="788"/>
        <v/>
      </c>
    </row>
    <row r="2178" spans="78:82" ht="20.100000000000001" customHeight="1" x14ac:dyDescent="0.25">
      <c r="BZ2178" s="136">
        <f t="shared" si="786"/>
        <v>13.798399999999525</v>
      </c>
      <c r="CA2178" s="119">
        <f t="shared" si="784"/>
        <v>5.4885402764468225E-2</v>
      </c>
      <c r="CB2178" s="119">
        <f t="shared" si="785"/>
        <v>1.212950497135809E-4</v>
      </c>
      <c r="CC2178" s="119" t="str">
        <f t="shared" si="787"/>
        <v/>
      </c>
      <c r="CD2178" s="121" t="str">
        <f t="shared" si="788"/>
        <v/>
      </c>
    </row>
    <row r="2179" spans="78:82" ht="20.100000000000001" customHeight="1" x14ac:dyDescent="0.25">
      <c r="BZ2179" s="136">
        <f t="shared" si="786"/>
        <v>13.804799999999524</v>
      </c>
      <c r="CA2179" s="119">
        <f t="shared" si="784"/>
        <v>5.4764107714754644E-2</v>
      </c>
      <c r="CB2179" s="119">
        <f t="shared" si="785"/>
        <v>1.2104774107606769E-4</v>
      </c>
      <c r="CC2179" s="119" t="str">
        <f t="shared" si="787"/>
        <v/>
      </c>
      <c r="CD2179" s="121" t="str">
        <f t="shared" si="788"/>
        <v/>
      </c>
    </row>
    <row r="2180" spans="78:82" ht="20.100000000000001" customHeight="1" x14ac:dyDescent="0.25">
      <c r="BZ2180" s="136">
        <f t="shared" si="786"/>
        <v>13.811199999999523</v>
      </c>
      <c r="CA2180" s="119">
        <f t="shared" si="784"/>
        <v>5.4643059973678576E-2</v>
      </c>
      <c r="CB2180" s="119">
        <f t="shared" si="785"/>
        <v>1.2080087179670851E-4</v>
      </c>
      <c r="CC2180" s="119" t="str">
        <f t="shared" si="787"/>
        <v/>
      </c>
      <c r="CD2180" s="121" t="str">
        <f t="shared" si="788"/>
        <v/>
      </c>
    </row>
    <row r="2181" spans="78:82" ht="20.100000000000001" customHeight="1" x14ac:dyDescent="0.25">
      <c r="BZ2181" s="136">
        <f t="shared" si="786"/>
        <v>13.817599999999523</v>
      </c>
      <c r="CA2181" s="119">
        <f t="shared" si="784"/>
        <v>5.4522259101881868E-2</v>
      </c>
      <c r="CB2181" s="119">
        <f t="shared" si="785"/>
        <v>1.2055444130450177E-4</v>
      </c>
      <c r="CC2181" s="119" t="str">
        <f t="shared" si="787"/>
        <v/>
      </c>
      <c r="CD2181" s="121" t="str">
        <f t="shared" si="788"/>
        <v/>
      </c>
    </row>
    <row r="2182" spans="78:82" ht="20.100000000000001" customHeight="1" x14ac:dyDescent="0.25">
      <c r="BZ2182" s="136">
        <f t="shared" si="786"/>
        <v>13.823999999999522</v>
      </c>
      <c r="CA2182" s="119">
        <f t="shared" si="784"/>
        <v>5.4401704660577366E-2</v>
      </c>
      <c r="CB2182" s="119">
        <f t="shared" si="785"/>
        <v>1.2030844902820997E-4</v>
      </c>
      <c r="CC2182" s="119" t="str">
        <f t="shared" si="787"/>
        <v/>
      </c>
      <c r="CD2182" s="121" t="str">
        <f t="shared" si="788"/>
        <v/>
      </c>
    </row>
    <row r="2183" spans="78:82" ht="20.100000000000001" customHeight="1" x14ac:dyDescent="0.25">
      <c r="BZ2183" s="136">
        <f t="shared" si="786"/>
        <v>13.830399999999521</v>
      </c>
      <c r="CA2183" s="119">
        <f t="shared" si="784"/>
        <v>5.4281396211549156E-2</v>
      </c>
      <c r="CB2183" s="119">
        <f t="shared" si="785"/>
        <v>1.2006289439658174E-4</v>
      </c>
      <c r="CC2183" s="119" t="str">
        <f t="shared" si="787"/>
        <v/>
      </c>
      <c r="CD2183" s="121" t="str">
        <f t="shared" si="788"/>
        <v/>
      </c>
    </row>
    <row r="2184" spans="78:82" ht="20.100000000000001" customHeight="1" x14ac:dyDescent="0.25">
      <c r="BZ2184" s="136">
        <f t="shared" si="786"/>
        <v>13.836799999999521</v>
      </c>
      <c r="CA2184" s="119">
        <f t="shared" si="784"/>
        <v>5.4161333317152574E-2</v>
      </c>
      <c r="CB2184" s="119">
        <f t="shared" si="785"/>
        <v>1.1981777683876121E-4</v>
      </c>
      <c r="CC2184" s="119" t="str">
        <f t="shared" si="787"/>
        <v/>
      </c>
      <c r="CD2184" s="121" t="str">
        <f t="shared" si="788"/>
        <v/>
      </c>
    </row>
    <row r="2185" spans="78:82" ht="20.100000000000001" customHeight="1" x14ac:dyDescent="0.25">
      <c r="BZ2185" s="136">
        <f t="shared" si="786"/>
        <v>13.84319999999952</v>
      </c>
      <c r="CA2185" s="119">
        <f t="shared" si="784"/>
        <v>5.4041515540313813E-2</v>
      </c>
      <c r="CB2185" s="119">
        <f t="shared" si="785"/>
        <v>1.1957309578341374E-4</v>
      </c>
      <c r="CC2185" s="119" t="str">
        <f t="shared" si="787"/>
        <v/>
      </c>
      <c r="CD2185" s="121" t="str">
        <f t="shared" si="788"/>
        <v/>
      </c>
    </row>
    <row r="2186" spans="78:82" ht="20.100000000000001" customHeight="1" x14ac:dyDescent="0.25">
      <c r="BZ2186" s="136">
        <f t="shared" si="786"/>
        <v>13.849599999999519</v>
      </c>
      <c r="CA2186" s="119">
        <f t="shared" si="784"/>
        <v>5.3921942444530399E-2</v>
      </c>
      <c r="CB2186" s="119">
        <f t="shared" si="785"/>
        <v>1.1932885065957938E-4</v>
      </c>
      <c r="CC2186" s="119" t="str">
        <f t="shared" si="787"/>
        <v/>
      </c>
      <c r="CD2186" s="121" t="str">
        <f t="shared" si="788"/>
        <v/>
      </c>
    </row>
    <row r="2187" spans="78:82" ht="20.100000000000001" customHeight="1" x14ac:dyDescent="0.25">
      <c r="BZ2187" s="136">
        <f t="shared" si="786"/>
        <v>13.855999999999518</v>
      </c>
      <c r="CA2187" s="119">
        <f t="shared" si="784"/>
        <v>5.380261359387082E-2</v>
      </c>
      <c r="CB2187" s="119">
        <f t="shared" si="785"/>
        <v>1.1908504089613164E-4</v>
      </c>
      <c r="CC2187" s="119" t="str">
        <f t="shared" si="787"/>
        <v/>
      </c>
      <c r="CD2187" s="121" t="str">
        <f t="shared" si="788"/>
        <v/>
      </c>
    </row>
    <row r="2188" spans="78:82" ht="20.100000000000001" customHeight="1" x14ac:dyDescent="0.25">
      <c r="BZ2188" s="136">
        <f t="shared" si="786"/>
        <v>13.862399999999518</v>
      </c>
      <c r="CA2188" s="119">
        <f t="shared" si="784"/>
        <v>5.3683528552974688E-2</v>
      </c>
      <c r="CB2188" s="119">
        <f t="shared" si="785"/>
        <v>1.1884166592208284E-4</v>
      </c>
      <c r="CC2188" s="119" t="str">
        <f t="shared" si="787"/>
        <v/>
      </c>
      <c r="CD2188" s="121" t="str">
        <f t="shared" si="788"/>
        <v/>
      </c>
    </row>
    <row r="2189" spans="78:82" ht="20.100000000000001" customHeight="1" x14ac:dyDescent="0.25">
      <c r="BZ2189" s="136">
        <f t="shared" si="786"/>
        <v>13.868799999999517</v>
      </c>
      <c r="CA2189" s="119">
        <f t="shared" si="784"/>
        <v>5.3564686887052605E-2</v>
      </c>
      <c r="CB2189" s="119">
        <f t="shared" si="785"/>
        <v>1.1859872516641057E-4</v>
      </c>
      <c r="CC2189" s="119" t="str">
        <f t="shared" si="787"/>
        <v/>
      </c>
      <c r="CD2189" s="121" t="str">
        <f t="shared" si="788"/>
        <v/>
      </c>
    </row>
    <row r="2190" spans="78:82" ht="20.100000000000001" customHeight="1" x14ac:dyDescent="0.25">
      <c r="BZ2190" s="136">
        <f t="shared" si="786"/>
        <v>13.875199999999516</v>
      </c>
      <c r="CA2190" s="119">
        <f t="shared" si="784"/>
        <v>5.3446088161886195E-2</v>
      </c>
      <c r="CB2190" s="119">
        <f t="shared" si="785"/>
        <v>1.1835621805816876E-4</v>
      </c>
      <c r="CC2190" s="119" t="str">
        <f t="shared" si="787"/>
        <v/>
      </c>
      <c r="CD2190" s="121" t="str">
        <f t="shared" si="788"/>
        <v/>
      </c>
    </row>
    <row r="2191" spans="78:82" ht="20.100000000000001" customHeight="1" x14ac:dyDescent="0.25">
      <c r="BZ2191" s="136">
        <f t="shared" si="786"/>
        <v>13.881599999999516</v>
      </c>
      <c r="CA2191" s="119">
        <f t="shared" si="784"/>
        <v>5.3327731943828026E-2</v>
      </c>
      <c r="CB2191" s="119">
        <f t="shared" si="785"/>
        <v>1.1811414402645992E-4</v>
      </c>
      <c r="CC2191" s="119" t="str">
        <f t="shared" si="787"/>
        <v/>
      </c>
      <c r="CD2191" s="121" t="str">
        <f t="shared" si="788"/>
        <v/>
      </c>
    </row>
    <row r="2192" spans="78:82" ht="20.100000000000001" customHeight="1" x14ac:dyDescent="0.25">
      <c r="BZ2192" s="136">
        <f t="shared" si="786"/>
        <v>13.887999999999515</v>
      </c>
      <c r="CA2192" s="119">
        <f t="shared" si="784"/>
        <v>5.3209617799801566E-2</v>
      </c>
      <c r="CB2192" s="119">
        <f t="shared" si="785"/>
        <v>1.1787250250033798E-4</v>
      </c>
      <c r="CC2192" s="119" t="str">
        <f t="shared" si="787"/>
        <v/>
      </c>
      <c r="CD2192" s="121" t="str">
        <f t="shared" si="788"/>
        <v/>
      </c>
    </row>
    <row r="2193" spans="78:82" ht="20.100000000000001" customHeight="1" x14ac:dyDescent="0.25">
      <c r="BZ2193" s="136">
        <f t="shared" si="786"/>
        <v>13.894399999999514</v>
      </c>
      <c r="CA2193" s="119">
        <f t="shared" si="784"/>
        <v>5.3091745297301228E-2</v>
      </c>
      <c r="CB2193" s="119">
        <f t="shared" si="785"/>
        <v>1.1763129290898178E-4</v>
      </c>
      <c r="CC2193" s="119" t="str">
        <f t="shared" si="787"/>
        <v/>
      </c>
      <c r="CD2193" s="121" t="str">
        <f t="shared" si="788"/>
        <v/>
      </c>
    </row>
    <row r="2194" spans="78:82" ht="20.100000000000001" customHeight="1" x14ac:dyDescent="0.25">
      <c r="BZ2194" s="136">
        <f t="shared" si="786"/>
        <v>13.900799999999514</v>
      </c>
      <c r="CA2194" s="119">
        <f t="shared" si="784"/>
        <v>5.2974114004392246E-2</v>
      </c>
      <c r="CB2194" s="119">
        <f t="shared" si="785"/>
        <v>1.1739051468166034E-4</v>
      </c>
      <c r="CC2194" s="119" t="str">
        <f t="shared" si="787"/>
        <v/>
      </c>
      <c r="CD2194" s="121" t="str">
        <f t="shared" si="788"/>
        <v/>
      </c>
    </row>
    <row r="2195" spans="78:82" ht="20.100000000000001" customHeight="1" x14ac:dyDescent="0.25">
      <c r="BZ2195" s="136">
        <f t="shared" si="786"/>
        <v>13.907199999999513</v>
      </c>
      <c r="CA2195" s="119">
        <f t="shared" si="784"/>
        <v>5.2856723489710586E-2</v>
      </c>
      <c r="CB2195" s="119">
        <f t="shared" si="785"/>
        <v>1.1715016724749006E-4</v>
      </c>
      <c r="CC2195" s="119" t="str">
        <f t="shared" si="787"/>
        <v/>
      </c>
      <c r="CD2195" s="121" t="str">
        <f t="shared" si="788"/>
        <v/>
      </c>
    </row>
    <row r="2196" spans="78:82" ht="20.100000000000001" customHeight="1" x14ac:dyDescent="0.25">
      <c r="BZ2196" s="136">
        <f t="shared" si="786"/>
        <v>13.913599999999512</v>
      </c>
      <c r="CA2196" s="119">
        <f t="shared" si="784"/>
        <v>5.2739573322463096E-2</v>
      </c>
      <c r="CB2196" s="119">
        <f t="shared" si="785"/>
        <v>1.169102500359967E-4</v>
      </c>
      <c r="CC2196" s="119" t="str">
        <f t="shared" si="787"/>
        <v/>
      </c>
      <c r="CD2196" s="121" t="str">
        <f t="shared" si="788"/>
        <v/>
      </c>
    </row>
    <row r="2197" spans="78:82" ht="20.100000000000001" customHeight="1" x14ac:dyDescent="0.25">
      <c r="BZ2197" s="136">
        <f t="shared" si="786"/>
        <v>13.919999999999511</v>
      </c>
      <c r="CA2197" s="119">
        <f t="shared" si="784"/>
        <v>5.2622663072427099E-2</v>
      </c>
      <c r="CB2197" s="119">
        <f t="shared" si="785"/>
        <v>1.1667076247640074E-4</v>
      </c>
      <c r="CC2197" s="119" t="str">
        <f t="shared" si="787"/>
        <v/>
      </c>
      <c r="CD2197" s="121" t="str">
        <f t="shared" si="788"/>
        <v/>
      </c>
    </row>
    <row r="2198" spans="78:82" ht="20.100000000000001" customHeight="1" x14ac:dyDescent="0.25">
      <c r="BZ2198" s="136">
        <f t="shared" si="786"/>
        <v>13.926399999999511</v>
      </c>
      <c r="CA2198" s="119">
        <f t="shared" si="784"/>
        <v>5.2505992309950698E-2</v>
      </c>
      <c r="CB2198" s="119">
        <f t="shared" si="785"/>
        <v>1.1643170399810998E-4</v>
      </c>
      <c r="CC2198" s="119" t="str">
        <f t="shared" si="787"/>
        <v/>
      </c>
      <c r="CD2198" s="121" t="str">
        <f t="shared" si="788"/>
        <v/>
      </c>
    </row>
    <row r="2199" spans="78:82" ht="20.100000000000001" customHeight="1" x14ac:dyDescent="0.25">
      <c r="BZ2199" s="136">
        <f t="shared" si="786"/>
        <v>13.93279999999951</v>
      </c>
      <c r="CA2199" s="119">
        <f t="shared" ref="CA2199:CA2262" si="789">_xlfn.CHISQ.DIST.RT(BZ2199,7)</f>
        <v>5.2389560605952588E-2</v>
      </c>
      <c r="CB2199" s="119">
        <f t="shared" ref="CB2199:CB2262" si="790">CA2199-CA2200</f>
        <v>1.1619307403073348E-4</v>
      </c>
      <c r="CC2199" s="119" t="str">
        <f t="shared" si="787"/>
        <v/>
      </c>
      <c r="CD2199" s="121" t="str">
        <f t="shared" si="788"/>
        <v/>
      </c>
    </row>
    <row r="2200" spans="78:82" ht="20.100000000000001" customHeight="1" x14ac:dyDescent="0.25">
      <c r="BZ2200" s="136">
        <f t="shared" si="786"/>
        <v>13.939199999999509</v>
      </c>
      <c r="CA2200" s="119">
        <f t="shared" si="789"/>
        <v>5.2273367531921855E-2</v>
      </c>
      <c r="CB2200" s="119">
        <f t="shared" si="790"/>
        <v>1.1595487200373455E-4</v>
      </c>
      <c r="CC2200" s="119" t="str">
        <f t="shared" si="787"/>
        <v/>
      </c>
      <c r="CD2200" s="121" t="str">
        <f t="shared" si="788"/>
        <v/>
      </c>
    </row>
    <row r="2201" spans="78:82" ht="20.100000000000001" customHeight="1" x14ac:dyDescent="0.25">
      <c r="BZ2201" s="136">
        <f t="shared" ref="BZ2201:BZ2264" si="791">BZ2200+$CC$19</f>
        <v>13.945599999999509</v>
      </c>
      <c r="CA2201" s="119">
        <f t="shared" si="789"/>
        <v>5.215741265991812E-2</v>
      </c>
      <c r="CB2201" s="119">
        <f t="shared" si="790"/>
        <v>1.1571709734686797E-4</v>
      </c>
      <c r="CC2201" s="119" t="str">
        <f t="shared" si="787"/>
        <v/>
      </c>
      <c r="CD2201" s="121" t="str">
        <f t="shared" si="788"/>
        <v/>
      </c>
    </row>
    <row r="2202" spans="78:82" ht="20.100000000000001" customHeight="1" x14ac:dyDescent="0.25">
      <c r="BZ2202" s="136">
        <f t="shared" si="791"/>
        <v>13.951999999999508</v>
      </c>
      <c r="CA2202" s="119">
        <f t="shared" si="789"/>
        <v>5.2041695562571252E-2</v>
      </c>
      <c r="CB2202" s="119">
        <f t="shared" si="790"/>
        <v>1.1547974948968726E-4</v>
      </c>
      <c r="CC2202" s="119" t="str">
        <f t="shared" si="787"/>
        <v/>
      </c>
      <c r="CD2202" s="121" t="str">
        <f t="shared" si="788"/>
        <v/>
      </c>
    </row>
    <row r="2203" spans="78:82" ht="20.100000000000001" customHeight="1" x14ac:dyDescent="0.25">
      <c r="BZ2203" s="136">
        <f t="shared" si="791"/>
        <v>13.958399999999507</v>
      </c>
      <c r="CA2203" s="119">
        <f t="shared" si="789"/>
        <v>5.1926215813081565E-2</v>
      </c>
      <c r="CB2203" s="119">
        <f t="shared" si="790"/>
        <v>1.1524282786198187E-4</v>
      </c>
      <c r="CC2203" s="119" t="str">
        <f t="shared" si="787"/>
        <v/>
      </c>
      <c r="CD2203" s="121" t="str">
        <f t="shared" si="788"/>
        <v/>
      </c>
    </row>
    <row r="2204" spans="78:82" ht="20.100000000000001" customHeight="1" x14ac:dyDescent="0.25">
      <c r="BZ2204" s="136">
        <f t="shared" si="791"/>
        <v>13.964799999999506</v>
      </c>
      <c r="CA2204" s="119">
        <f t="shared" si="789"/>
        <v>5.1810972985219583E-2</v>
      </c>
      <c r="CB2204" s="119">
        <f t="shared" si="790"/>
        <v>1.1500633189381881E-4</v>
      </c>
      <c r="CC2204" s="119" t="str">
        <f t="shared" si="787"/>
        <v/>
      </c>
      <c r="CD2204" s="121" t="str">
        <f t="shared" si="788"/>
        <v/>
      </c>
    </row>
    <row r="2205" spans="78:82" ht="20.100000000000001" customHeight="1" x14ac:dyDescent="0.25">
      <c r="BZ2205" s="136">
        <f t="shared" si="791"/>
        <v>13.971199999999506</v>
      </c>
      <c r="CA2205" s="119">
        <f t="shared" si="789"/>
        <v>5.1695966653325764E-2</v>
      </c>
      <c r="CB2205" s="119">
        <f t="shared" si="790"/>
        <v>1.1477026101486265E-4</v>
      </c>
      <c r="CC2205" s="119" t="str">
        <f t="shared" si="787"/>
        <v/>
      </c>
      <c r="CD2205" s="121" t="str">
        <f t="shared" si="788"/>
        <v/>
      </c>
    </row>
    <row r="2206" spans="78:82" ht="20.100000000000001" customHeight="1" x14ac:dyDescent="0.25">
      <c r="BZ2206" s="136">
        <f t="shared" si="791"/>
        <v>13.977599999999505</v>
      </c>
      <c r="CA2206" s="119">
        <f t="shared" si="789"/>
        <v>5.1581196392310902E-2</v>
      </c>
      <c r="CB2206" s="119">
        <f t="shared" si="790"/>
        <v>1.1453461465529835E-4</v>
      </c>
      <c r="CC2206" s="119" t="str">
        <f t="shared" si="787"/>
        <v/>
      </c>
      <c r="CD2206" s="121" t="str">
        <f t="shared" si="788"/>
        <v/>
      </c>
    </row>
    <row r="2207" spans="78:82" ht="20.100000000000001" customHeight="1" x14ac:dyDescent="0.25">
      <c r="BZ2207" s="136">
        <f t="shared" si="791"/>
        <v>13.983999999999504</v>
      </c>
      <c r="CA2207" s="119">
        <f t="shared" si="789"/>
        <v>5.1466661777655603E-2</v>
      </c>
      <c r="CB2207" s="119">
        <f t="shared" si="790"/>
        <v>1.142993922451721E-4</v>
      </c>
      <c r="CC2207" s="119" t="str">
        <f t="shared" si="787"/>
        <v/>
      </c>
      <c r="CD2207" s="121" t="str">
        <f t="shared" si="788"/>
        <v/>
      </c>
    </row>
    <row r="2208" spans="78:82" ht="20.100000000000001" customHeight="1" x14ac:dyDescent="0.25">
      <c r="BZ2208" s="136">
        <f t="shared" si="791"/>
        <v>13.990399999999504</v>
      </c>
      <c r="CA2208" s="119">
        <f t="shared" si="789"/>
        <v>5.1352362385410431E-2</v>
      </c>
      <c r="CB2208" s="119">
        <f t="shared" si="790"/>
        <v>1.1406459321477297E-4</v>
      </c>
      <c r="CC2208" s="119" t="str">
        <f t="shared" si="787"/>
        <v/>
      </c>
      <c r="CD2208" s="121" t="str">
        <f t="shared" si="788"/>
        <v/>
      </c>
    </row>
    <row r="2209" spans="78:82" ht="20.100000000000001" customHeight="1" x14ac:dyDescent="0.25">
      <c r="BZ2209" s="136">
        <f t="shared" si="791"/>
        <v>13.996799999999503</v>
      </c>
      <c r="CA2209" s="119">
        <f t="shared" si="789"/>
        <v>5.1238297792195658E-2</v>
      </c>
      <c r="CB2209" s="119">
        <f t="shared" si="790"/>
        <v>1.138302169943553E-4</v>
      </c>
      <c r="CC2209" s="119" t="str">
        <f t="shared" si="787"/>
        <v/>
      </c>
      <c r="CD2209" s="121" t="str">
        <f t="shared" si="788"/>
        <v/>
      </c>
    </row>
    <row r="2210" spans="78:82" ht="20.100000000000001" customHeight="1" x14ac:dyDescent="0.25">
      <c r="BZ2210" s="136">
        <f t="shared" si="791"/>
        <v>14.003199999999502</v>
      </c>
      <c r="CA2210" s="119">
        <f t="shared" si="789"/>
        <v>5.1124467575201303E-2</v>
      </c>
      <c r="CB2210" s="119">
        <f t="shared" si="790"/>
        <v>1.1359626301417347E-4</v>
      </c>
      <c r="CC2210" s="119" t="str">
        <f t="shared" si="787"/>
        <v/>
      </c>
      <c r="CD2210" s="121" t="str">
        <f t="shared" si="788"/>
        <v/>
      </c>
    </row>
    <row r="2211" spans="78:82" ht="20.100000000000001" customHeight="1" x14ac:dyDescent="0.25">
      <c r="BZ2211" s="136">
        <f t="shared" si="791"/>
        <v>14.009599999999502</v>
      </c>
      <c r="CA2211" s="119">
        <f t="shared" si="789"/>
        <v>5.101087131218713E-2</v>
      </c>
      <c r="CB2211" s="119">
        <f t="shared" si="790"/>
        <v>1.1336273070496061E-4</v>
      </c>
      <c r="CC2211" s="119" t="str">
        <f t="shared" si="787"/>
        <v/>
      </c>
      <c r="CD2211" s="121" t="str">
        <f t="shared" si="788"/>
        <v/>
      </c>
    </row>
    <row r="2212" spans="78:82" ht="20.100000000000001" customHeight="1" x14ac:dyDescent="0.25">
      <c r="BZ2212" s="136">
        <f t="shared" si="791"/>
        <v>14.015999999999501</v>
      </c>
      <c r="CA2212" s="119">
        <f t="shared" si="789"/>
        <v>5.0897508581482169E-2</v>
      </c>
      <c r="CB2212" s="119">
        <f t="shared" si="790"/>
        <v>1.1312961949717232E-4</v>
      </c>
      <c r="CC2212" s="119" t="str">
        <f t="shared" si="787"/>
        <v/>
      </c>
      <c r="CD2212" s="121" t="str">
        <f t="shared" si="788"/>
        <v/>
      </c>
    </row>
    <row r="2213" spans="78:82" ht="20.100000000000001" customHeight="1" x14ac:dyDescent="0.25">
      <c r="BZ2213" s="136">
        <f t="shared" si="791"/>
        <v>14.0223999999995</v>
      </c>
      <c r="CA2213" s="119">
        <f t="shared" si="789"/>
        <v>5.0784378961984997E-2</v>
      </c>
      <c r="CB2213" s="119">
        <f t="shared" si="790"/>
        <v>1.1289692882149316E-4</v>
      </c>
      <c r="CC2213" s="119" t="str">
        <f t="shared" si="787"/>
        <v/>
      </c>
      <c r="CD2213" s="121" t="str">
        <f t="shared" si="788"/>
        <v/>
      </c>
    </row>
    <row r="2214" spans="78:82" ht="20.100000000000001" customHeight="1" x14ac:dyDescent="0.25">
      <c r="BZ2214" s="136">
        <f t="shared" si="791"/>
        <v>14.028799999999499</v>
      </c>
      <c r="CA2214" s="119">
        <f t="shared" si="789"/>
        <v>5.0671482033163504E-2</v>
      </c>
      <c r="CB2214" s="119">
        <f t="shared" si="790"/>
        <v>1.1266465810883669E-4</v>
      </c>
      <c r="CC2214" s="119" t="str">
        <f t="shared" si="787"/>
        <v/>
      </c>
      <c r="CD2214" s="121" t="str">
        <f t="shared" si="788"/>
        <v/>
      </c>
    </row>
    <row r="2215" spans="78:82" ht="20.100000000000001" customHeight="1" x14ac:dyDescent="0.25">
      <c r="BZ2215" s="136">
        <f t="shared" si="791"/>
        <v>14.035199999999499</v>
      </c>
      <c r="CA2215" s="119">
        <f t="shared" si="789"/>
        <v>5.0558817375054667E-2</v>
      </c>
      <c r="CB2215" s="119">
        <f t="shared" si="790"/>
        <v>1.1243280679001239E-4</v>
      </c>
      <c r="CC2215" s="119" t="str">
        <f t="shared" si="787"/>
        <v/>
      </c>
      <c r="CD2215" s="121" t="str">
        <f t="shared" si="788"/>
        <v/>
      </c>
    </row>
    <row r="2216" spans="78:82" ht="20.100000000000001" customHeight="1" x14ac:dyDescent="0.25">
      <c r="BZ2216" s="136">
        <f t="shared" si="791"/>
        <v>14.041599999999498</v>
      </c>
      <c r="CA2216" s="119">
        <f t="shared" si="789"/>
        <v>5.0446384568264654E-2</v>
      </c>
      <c r="CB2216" s="119">
        <f t="shared" si="790"/>
        <v>1.122013742961836E-4</v>
      </c>
      <c r="CC2216" s="119" t="str">
        <f t="shared" si="787"/>
        <v/>
      </c>
      <c r="CD2216" s="121" t="str">
        <f t="shared" si="788"/>
        <v/>
      </c>
    </row>
    <row r="2217" spans="78:82" ht="20.100000000000001" customHeight="1" x14ac:dyDescent="0.25">
      <c r="BZ2217" s="136">
        <f t="shared" si="791"/>
        <v>14.047999999999497</v>
      </c>
      <c r="CA2217" s="119">
        <f t="shared" si="789"/>
        <v>5.0334183193968471E-2</v>
      </c>
      <c r="CB2217" s="119">
        <f t="shared" si="790"/>
        <v>1.119703600583194E-4</v>
      </c>
      <c r="CC2217" s="119" t="str">
        <f t="shared" si="787"/>
        <v/>
      </c>
      <c r="CD2217" s="121" t="str">
        <f t="shared" si="788"/>
        <v/>
      </c>
    </row>
    <row r="2218" spans="78:82" ht="20.100000000000001" customHeight="1" x14ac:dyDescent="0.25">
      <c r="BZ2218" s="136">
        <f t="shared" si="791"/>
        <v>14.054399999999497</v>
      </c>
      <c r="CA2218" s="119">
        <f t="shared" si="789"/>
        <v>5.0222212833910151E-2</v>
      </c>
      <c r="CB2218" s="119">
        <f t="shared" si="790"/>
        <v>1.1173976350788151E-4</v>
      </c>
      <c r="CC2218" s="119" t="str">
        <f t="shared" si="787"/>
        <v/>
      </c>
      <c r="CD2218" s="121" t="str">
        <f t="shared" si="788"/>
        <v/>
      </c>
    </row>
    <row r="2219" spans="78:82" ht="20.100000000000001" customHeight="1" x14ac:dyDescent="0.25">
      <c r="BZ2219" s="136">
        <f t="shared" si="791"/>
        <v>14.060799999999496</v>
      </c>
      <c r="CA2219" s="119">
        <f t="shared" si="789"/>
        <v>5.011047307040227E-2</v>
      </c>
      <c r="CB2219" s="119">
        <f t="shared" si="790"/>
        <v>1.1150958407619288E-4</v>
      </c>
      <c r="CC2219" s="119" t="str">
        <f t="shared" si="787"/>
        <v/>
      </c>
      <c r="CD2219" s="121" t="str">
        <f t="shared" si="788"/>
        <v/>
      </c>
    </row>
    <row r="2220" spans="78:82" ht="20.100000000000001" customHeight="1" x14ac:dyDescent="0.25">
      <c r="BZ2220" s="136">
        <f t="shared" si="791"/>
        <v>14.067199999999495</v>
      </c>
      <c r="CA2220" s="119">
        <f t="shared" si="789"/>
        <v>4.9998963486326077E-2</v>
      </c>
      <c r="CB2220" s="119">
        <f t="shared" si="790"/>
        <v>1.1127982119468055E-4</v>
      </c>
      <c r="CC2220" s="119">
        <f t="shared" si="787"/>
        <v>1.1127982119468055E-4</v>
      </c>
      <c r="CD2220" s="121" t="str">
        <f t="shared" si="788"/>
        <v/>
      </c>
    </row>
    <row r="2221" spans="78:82" ht="20.100000000000001" customHeight="1" x14ac:dyDescent="0.25">
      <c r="BZ2221" s="136">
        <f t="shared" si="791"/>
        <v>14.073599999999495</v>
      </c>
      <c r="CA2221" s="119">
        <f t="shared" si="789"/>
        <v>4.9887683665131397E-2</v>
      </c>
      <c r="CB2221" s="119">
        <f t="shared" si="790"/>
        <v>1.1105047429515319E-4</v>
      </c>
      <c r="CC2221" s="119">
        <f t="shared" si="787"/>
        <v>1.1105047429515319E-4</v>
      </c>
      <c r="CD2221" s="121" t="str">
        <f t="shared" si="788"/>
        <v/>
      </c>
    </row>
    <row r="2222" spans="78:82" ht="20.100000000000001" customHeight="1" x14ac:dyDescent="0.25">
      <c r="BZ2222" s="136">
        <f t="shared" si="791"/>
        <v>14.079999999999494</v>
      </c>
      <c r="CA2222" s="119">
        <f t="shared" si="789"/>
        <v>4.9776633190836243E-2</v>
      </c>
      <c r="CB2222" s="119">
        <f t="shared" si="790"/>
        <v>1.1082154280930845E-4</v>
      </c>
      <c r="CC2222" s="119">
        <f t="shared" si="787"/>
        <v>1.1082154280930845E-4</v>
      </c>
      <c r="CD2222" s="121" t="str">
        <f t="shared" si="788"/>
        <v/>
      </c>
    </row>
    <row r="2223" spans="78:82" ht="20.100000000000001" customHeight="1" x14ac:dyDescent="0.25">
      <c r="BZ2223" s="136">
        <f t="shared" si="791"/>
        <v>14.086399999999493</v>
      </c>
      <c r="CA2223" s="119">
        <f t="shared" si="789"/>
        <v>4.9665811648026935E-2</v>
      </c>
      <c r="CB2223" s="119">
        <f t="shared" si="790"/>
        <v>1.1059302616903827E-4</v>
      </c>
      <c r="CC2223" s="119">
        <f t="shared" si="787"/>
        <v>1.1059302616903827E-4</v>
      </c>
      <c r="CD2223" s="121" t="str">
        <f t="shared" si="788"/>
        <v/>
      </c>
    </row>
    <row r="2224" spans="78:82" ht="20.100000000000001" customHeight="1" x14ac:dyDescent="0.25">
      <c r="BZ2224" s="136">
        <f t="shared" si="791"/>
        <v>14.092799999999492</v>
      </c>
      <c r="CA2224" s="119">
        <f t="shared" si="789"/>
        <v>4.9555218621857897E-2</v>
      </c>
      <c r="CB2224" s="119">
        <f t="shared" si="790"/>
        <v>1.1036492380655377E-4</v>
      </c>
      <c r="CC2224" s="119">
        <f t="shared" si="787"/>
        <v>1.1036492380655377E-4</v>
      </c>
      <c r="CD2224" s="121" t="str">
        <f t="shared" si="788"/>
        <v/>
      </c>
    </row>
    <row r="2225" spans="78:82" ht="20.100000000000001" customHeight="1" x14ac:dyDescent="0.25">
      <c r="BZ2225" s="136">
        <f t="shared" si="791"/>
        <v>14.099199999999492</v>
      </c>
      <c r="CA2225" s="119">
        <f t="shared" si="789"/>
        <v>4.9444853698051343E-2</v>
      </c>
      <c r="CB2225" s="119">
        <f t="shared" si="790"/>
        <v>1.1013723515378854E-4</v>
      </c>
      <c r="CC2225" s="119">
        <f t="shared" si="787"/>
        <v>1.1013723515378854E-4</v>
      </c>
      <c r="CD2225" s="121" t="str">
        <f t="shared" si="788"/>
        <v/>
      </c>
    </row>
    <row r="2226" spans="78:82" ht="20.100000000000001" customHeight="1" x14ac:dyDescent="0.25">
      <c r="BZ2226" s="136">
        <f t="shared" si="791"/>
        <v>14.105599999999491</v>
      </c>
      <c r="CA2226" s="119">
        <f t="shared" si="789"/>
        <v>4.9334716462897554E-2</v>
      </c>
      <c r="CB2226" s="119">
        <f t="shared" si="790"/>
        <v>1.0990995964325206E-4</v>
      </c>
      <c r="CC2226" s="119">
        <f t="shared" si="787"/>
        <v>1.0990995964325206E-4</v>
      </c>
      <c r="CD2226" s="121" t="str">
        <f t="shared" si="788"/>
        <v/>
      </c>
    </row>
    <row r="2227" spans="78:82" ht="20.100000000000001" customHeight="1" x14ac:dyDescent="0.25">
      <c r="BZ2227" s="136">
        <f t="shared" si="791"/>
        <v>14.11199999999949</v>
      </c>
      <c r="CA2227" s="119">
        <f t="shared" si="789"/>
        <v>4.9224806503254302E-2</v>
      </c>
      <c r="CB2227" s="119">
        <f t="shared" si="790"/>
        <v>1.0968309670740528E-4</v>
      </c>
      <c r="CC2227" s="119">
        <f t="shared" si="787"/>
        <v>1.0968309670740528E-4</v>
      </c>
      <c r="CD2227" s="121" t="str">
        <f t="shared" si="788"/>
        <v/>
      </c>
    </row>
    <row r="2228" spans="78:82" ht="20.100000000000001" customHeight="1" x14ac:dyDescent="0.25">
      <c r="BZ2228" s="136">
        <f t="shared" si="791"/>
        <v>14.11839999999949</v>
      </c>
      <c r="CA2228" s="119">
        <f t="shared" si="789"/>
        <v>4.9115123406546897E-2</v>
      </c>
      <c r="CB2228" s="119">
        <f t="shared" si="790"/>
        <v>1.0945664577888953E-4</v>
      </c>
      <c r="CC2228" s="119">
        <f t="shared" si="787"/>
        <v>1.0945664577888953E-4</v>
      </c>
      <c r="CD2228" s="121" t="str">
        <f t="shared" si="788"/>
        <v/>
      </c>
    </row>
    <row r="2229" spans="78:82" ht="20.100000000000001" customHeight="1" x14ac:dyDescent="0.25">
      <c r="BZ2229" s="136">
        <f t="shared" si="791"/>
        <v>14.124799999999489</v>
      </c>
      <c r="CA2229" s="119">
        <f t="shared" si="789"/>
        <v>4.9005666760768007E-2</v>
      </c>
      <c r="CB2229" s="119">
        <f t="shared" si="790"/>
        <v>1.0923060629031839E-4</v>
      </c>
      <c r="CC2229" s="119">
        <f t="shared" si="787"/>
        <v>1.0923060629031839E-4</v>
      </c>
      <c r="CD2229" s="121" t="str">
        <f t="shared" si="788"/>
        <v/>
      </c>
    </row>
    <row r="2230" spans="78:82" ht="20.100000000000001" customHeight="1" x14ac:dyDescent="0.25">
      <c r="BZ2230" s="136">
        <f t="shared" si="791"/>
        <v>14.131199999999488</v>
      </c>
      <c r="CA2230" s="119">
        <f t="shared" si="789"/>
        <v>4.8896436154477689E-2</v>
      </c>
      <c r="CB2230" s="119">
        <f t="shared" si="790"/>
        <v>1.090049776749577E-4</v>
      </c>
      <c r="CC2230" s="119">
        <f t="shared" si="787"/>
        <v>1.090049776749577E-4</v>
      </c>
      <c r="CD2230" s="121" t="str">
        <f t="shared" si="788"/>
        <v/>
      </c>
    </row>
    <row r="2231" spans="78:82" ht="20.100000000000001" customHeight="1" x14ac:dyDescent="0.25">
      <c r="BZ2231" s="136">
        <f t="shared" si="791"/>
        <v>14.137599999999487</v>
      </c>
      <c r="CA2231" s="119">
        <f t="shared" si="789"/>
        <v>4.8787431176802731E-2</v>
      </c>
      <c r="CB2231" s="119">
        <f t="shared" si="790"/>
        <v>1.0877975936551126E-4</v>
      </c>
      <c r="CC2231" s="119">
        <f t="shared" si="787"/>
        <v>1.0877975936551126E-4</v>
      </c>
      <c r="CD2231" s="121" t="str">
        <f t="shared" si="788"/>
        <v/>
      </c>
    </row>
    <row r="2232" spans="78:82" ht="20.100000000000001" customHeight="1" x14ac:dyDescent="0.25">
      <c r="BZ2232" s="136">
        <f t="shared" si="791"/>
        <v>14.143999999999487</v>
      </c>
      <c r="CA2232" s="119">
        <f t="shared" si="789"/>
        <v>4.867865141743722E-2</v>
      </c>
      <c r="CB2232" s="119">
        <f t="shared" si="790"/>
        <v>1.0855495079555716E-4</v>
      </c>
      <c r="CC2232" s="119">
        <f t="shared" si="787"/>
        <v>1.0855495079555716E-4</v>
      </c>
      <c r="CD2232" s="121" t="str">
        <f t="shared" si="788"/>
        <v/>
      </c>
    </row>
    <row r="2233" spans="78:82" ht="20.100000000000001" customHeight="1" x14ac:dyDescent="0.25">
      <c r="BZ2233" s="136">
        <f t="shared" si="791"/>
        <v>14.150399999999486</v>
      </c>
      <c r="CA2233" s="119">
        <f t="shared" si="789"/>
        <v>4.8570096466641663E-2</v>
      </c>
      <c r="CB2233" s="119">
        <f t="shared" si="790"/>
        <v>1.0833055139826409E-4</v>
      </c>
      <c r="CC2233" s="119">
        <f t="shared" si="787"/>
        <v>1.0833055139826409E-4</v>
      </c>
      <c r="CD2233" s="121" t="str">
        <f t="shared" si="788"/>
        <v/>
      </c>
    </row>
    <row r="2234" spans="78:82" ht="20.100000000000001" customHeight="1" x14ac:dyDescent="0.25">
      <c r="BZ2234" s="136">
        <f t="shared" si="791"/>
        <v>14.156799999999485</v>
      </c>
      <c r="CA2234" s="119">
        <f t="shared" si="789"/>
        <v>4.8461765915243399E-2</v>
      </c>
      <c r="CB2234" s="119">
        <f t="shared" si="790"/>
        <v>1.0810656060721013E-4</v>
      </c>
      <c r="CC2234" s="119">
        <f t="shared" si="787"/>
        <v>1.0810656060721013E-4</v>
      </c>
      <c r="CD2234" s="121" t="str">
        <f t="shared" si="788"/>
        <v/>
      </c>
    </row>
    <row r="2235" spans="78:82" ht="20.100000000000001" customHeight="1" x14ac:dyDescent="0.25">
      <c r="BZ2235" s="136">
        <f t="shared" si="791"/>
        <v>14.163199999999485</v>
      </c>
      <c r="CA2235" s="119">
        <f t="shared" si="789"/>
        <v>4.8353659354636189E-2</v>
      </c>
      <c r="CB2235" s="119">
        <f t="shared" si="790"/>
        <v>1.0788297785641748E-4</v>
      </c>
      <c r="CC2235" s="119">
        <f t="shared" si="787"/>
        <v>1.0788297785641748E-4</v>
      </c>
      <c r="CD2235" s="121" t="str">
        <f t="shared" si="788"/>
        <v/>
      </c>
    </row>
    <row r="2236" spans="78:82" ht="20.100000000000001" customHeight="1" x14ac:dyDescent="0.25">
      <c r="BZ2236" s="136">
        <f t="shared" si="791"/>
        <v>14.169599999999484</v>
      </c>
      <c r="CA2236" s="119">
        <f t="shared" si="789"/>
        <v>4.8245776376779771E-2</v>
      </c>
      <c r="CB2236" s="119">
        <f t="shared" si="790"/>
        <v>1.0765980257942953E-4</v>
      </c>
      <c r="CC2236" s="119">
        <f t="shared" si="787"/>
        <v>1.0765980257942953E-4</v>
      </c>
      <c r="CD2236" s="121" t="str">
        <f t="shared" si="788"/>
        <v/>
      </c>
    </row>
    <row r="2237" spans="78:82" ht="20.100000000000001" customHeight="1" x14ac:dyDescent="0.25">
      <c r="BZ2237" s="136">
        <f t="shared" si="791"/>
        <v>14.175999999999483</v>
      </c>
      <c r="CA2237" s="119">
        <f t="shared" si="789"/>
        <v>4.8138116574200342E-2</v>
      </c>
      <c r="CB2237" s="119">
        <f t="shared" si="790"/>
        <v>1.0743703421054601E-4</v>
      </c>
      <c r="CC2237" s="119">
        <f t="shared" ref="CC2237:CC2300" si="792">IF(CA2237&lt;(1-$BY$26),CB2237,"")</f>
        <v>1.0743703421054601E-4</v>
      </c>
      <c r="CD2237" s="121" t="str">
        <f t="shared" ref="CD2237:CD2300" si="793">IF(CA2237&lt;(1-$BY$32),CB2237,"")</f>
        <v/>
      </c>
    </row>
    <row r="2238" spans="78:82" ht="20.100000000000001" customHeight="1" x14ac:dyDescent="0.25">
      <c r="BZ2238" s="136">
        <f t="shared" si="791"/>
        <v>14.182399999999483</v>
      </c>
      <c r="CA2238" s="119">
        <f t="shared" si="789"/>
        <v>4.8030679539989796E-2</v>
      </c>
      <c r="CB2238" s="119">
        <f t="shared" si="790"/>
        <v>1.0721467218394176E-4</v>
      </c>
      <c r="CC2238" s="119">
        <f t="shared" si="792"/>
        <v>1.0721467218394176E-4</v>
      </c>
      <c r="CD2238" s="121" t="str">
        <f t="shared" si="793"/>
        <v/>
      </c>
    </row>
    <row r="2239" spans="78:82" ht="20.100000000000001" customHeight="1" x14ac:dyDescent="0.25">
      <c r="BZ2239" s="136">
        <f t="shared" si="791"/>
        <v>14.188799999999482</v>
      </c>
      <c r="CA2239" s="119">
        <f t="shared" si="789"/>
        <v>4.7923464867805854E-2</v>
      </c>
      <c r="CB2239" s="119">
        <f t="shared" si="790"/>
        <v>1.0699271593404835E-4</v>
      </c>
      <c r="CC2239" s="119">
        <f t="shared" si="792"/>
        <v>1.0699271593404835E-4</v>
      </c>
      <c r="CD2239" s="121" t="str">
        <f t="shared" si="793"/>
        <v/>
      </c>
    </row>
    <row r="2240" spans="78:82" ht="20.100000000000001" customHeight="1" x14ac:dyDescent="0.25">
      <c r="BZ2240" s="136">
        <f t="shared" si="791"/>
        <v>14.195199999999481</v>
      </c>
      <c r="CA2240" s="119">
        <f t="shared" si="789"/>
        <v>4.7816472151871806E-2</v>
      </c>
      <c r="CB2240" s="119">
        <f t="shared" si="790"/>
        <v>1.0677116489557492E-4</v>
      </c>
      <c r="CC2240" s="119">
        <f t="shared" si="792"/>
        <v>1.0677116489557492E-4</v>
      </c>
      <c r="CD2240" s="121" t="str">
        <f t="shared" si="793"/>
        <v/>
      </c>
    </row>
    <row r="2241" spans="78:82" ht="20.100000000000001" customHeight="1" x14ac:dyDescent="0.25">
      <c r="BZ2241" s="136">
        <f t="shared" si="791"/>
        <v>14.20159999999948</v>
      </c>
      <c r="CA2241" s="119">
        <f t="shared" si="789"/>
        <v>4.7709700986976231E-2</v>
      </c>
      <c r="CB2241" s="119">
        <f t="shared" si="790"/>
        <v>1.065500185031959E-4</v>
      </c>
      <c r="CC2241" s="119">
        <f t="shared" si="792"/>
        <v>1.065500185031959E-4</v>
      </c>
      <c r="CD2241" s="121" t="str">
        <f t="shared" si="793"/>
        <v/>
      </c>
    </row>
    <row r="2242" spans="78:82" ht="20.100000000000001" customHeight="1" x14ac:dyDescent="0.25">
      <c r="BZ2242" s="136">
        <f t="shared" si="791"/>
        <v>14.20799999999948</v>
      </c>
      <c r="CA2242" s="119">
        <f t="shared" si="789"/>
        <v>4.7603150968473035E-2</v>
      </c>
      <c r="CB2242" s="119">
        <f t="shared" si="790"/>
        <v>1.0632927619192573E-4</v>
      </c>
      <c r="CC2242" s="119">
        <f t="shared" si="792"/>
        <v>1.0632927619192573E-4</v>
      </c>
      <c r="CD2242" s="121" t="str">
        <f t="shared" si="793"/>
        <v/>
      </c>
    </row>
    <row r="2243" spans="78:82" ht="20.100000000000001" customHeight="1" x14ac:dyDescent="0.25">
      <c r="BZ2243" s="136">
        <f t="shared" si="791"/>
        <v>14.214399999999479</v>
      </c>
      <c r="CA2243" s="119">
        <f t="shared" si="789"/>
        <v>4.7496821692281109E-2</v>
      </c>
      <c r="CB2243" s="119">
        <f t="shared" si="790"/>
        <v>1.0610893739683436E-4</v>
      </c>
      <c r="CC2243" s="119">
        <f t="shared" si="792"/>
        <v>1.0610893739683436E-4</v>
      </c>
      <c r="CD2243" s="121" t="str">
        <f t="shared" si="793"/>
        <v/>
      </c>
    </row>
    <row r="2244" spans="78:82" ht="20.100000000000001" customHeight="1" x14ac:dyDescent="0.25">
      <c r="BZ2244" s="136">
        <f t="shared" si="791"/>
        <v>14.220799999999478</v>
      </c>
      <c r="CA2244" s="119">
        <f t="shared" si="789"/>
        <v>4.7390712754884275E-2</v>
      </c>
      <c r="CB2244" s="119">
        <f t="shared" si="790"/>
        <v>1.0588900155353992E-4</v>
      </c>
      <c r="CC2244" s="119">
        <f t="shared" si="792"/>
        <v>1.0588900155353992E-4</v>
      </c>
      <c r="CD2244" s="121" t="str">
        <f t="shared" si="793"/>
        <v/>
      </c>
    </row>
    <row r="2245" spans="78:82" ht="20.100000000000001" customHeight="1" x14ac:dyDescent="0.25">
      <c r="BZ2245" s="136">
        <f t="shared" si="791"/>
        <v>14.227199999999478</v>
      </c>
      <c r="CA2245" s="119">
        <f t="shared" si="789"/>
        <v>4.7284823753330735E-2</v>
      </c>
      <c r="CB2245" s="119">
        <f t="shared" si="790"/>
        <v>1.0566946809736216E-4</v>
      </c>
      <c r="CC2245" s="119">
        <f t="shared" si="792"/>
        <v>1.0566946809736216E-4</v>
      </c>
      <c r="CD2245" s="121" t="str">
        <f t="shared" si="793"/>
        <v/>
      </c>
    </row>
    <row r="2246" spans="78:82" ht="20.100000000000001" customHeight="1" x14ac:dyDescent="0.25">
      <c r="BZ2246" s="136">
        <f t="shared" si="791"/>
        <v>14.233599999999477</v>
      </c>
      <c r="CA2246" s="119">
        <f t="shared" si="789"/>
        <v>4.7179154285233373E-2</v>
      </c>
      <c r="CB2246" s="119">
        <f t="shared" si="790"/>
        <v>1.0545033646401636E-4</v>
      </c>
      <c r="CC2246" s="119">
        <f t="shared" si="792"/>
        <v>1.0545033646401636E-4</v>
      </c>
      <c r="CD2246" s="121" t="str">
        <f t="shared" si="793"/>
        <v/>
      </c>
    </row>
    <row r="2247" spans="78:82" ht="20.100000000000001" customHeight="1" x14ac:dyDescent="0.25">
      <c r="BZ2247" s="136">
        <f t="shared" si="791"/>
        <v>14.239999999999476</v>
      </c>
      <c r="CA2247" s="119">
        <f t="shared" si="789"/>
        <v>4.7073703948769356E-2</v>
      </c>
      <c r="CB2247" s="119">
        <f t="shared" si="790"/>
        <v>1.0523160608962717E-4</v>
      </c>
      <c r="CC2247" s="119">
        <f t="shared" si="792"/>
        <v>1.0523160608962717E-4</v>
      </c>
      <c r="CD2247" s="121" t="str">
        <f t="shared" si="793"/>
        <v/>
      </c>
    </row>
    <row r="2248" spans="78:82" ht="20.100000000000001" customHeight="1" x14ac:dyDescent="0.25">
      <c r="BZ2248" s="136">
        <f t="shared" si="791"/>
        <v>14.246399999999475</v>
      </c>
      <c r="CA2248" s="119">
        <f t="shared" si="789"/>
        <v>4.6968472342679729E-2</v>
      </c>
      <c r="CB2248" s="119">
        <f t="shared" si="790"/>
        <v>1.0501327641020824E-4</v>
      </c>
      <c r="CC2248" s="119">
        <f t="shared" si="792"/>
        <v>1.0501327641020824E-4</v>
      </c>
      <c r="CD2248" s="121" t="str">
        <f t="shared" si="793"/>
        <v/>
      </c>
    </row>
    <row r="2249" spans="78:82" ht="20.100000000000001" customHeight="1" x14ac:dyDescent="0.25">
      <c r="BZ2249" s="136">
        <f t="shared" si="791"/>
        <v>14.252799999999475</v>
      </c>
      <c r="CA2249" s="119">
        <f t="shared" si="789"/>
        <v>4.6863459066269521E-2</v>
      </c>
      <c r="CB2249" s="119">
        <f t="shared" si="790"/>
        <v>1.0479534686212016E-4</v>
      </c>
      <c r="CC2249" s="119">
        <f t="shared" si="792"/>
        <v>1.0479534686212016E-4</v>
      </c>
      <c r="CD2249" s="121" t="str">
        <f t="shared" si="793"/>
        <v/>
      </c>
    </row>
    <row r="2250" spans="78:82" ht="20.100000000000001" customHeight="1" x14ac:dyDescent="0.25">
      <c r="BZ2250" s="136">
        <f t="shared" si="791"/>
        <v>14.259199999999474</v>
      </c>
      <c r="CA2250" s="119">
        <f t="shared" si="789"/>
        <v>4.6758663719407401E-2</v>
      </c>
      <c r="CB2250" s="119">
        <f t="shared" si="790"/>
        <v>1.045778168818623E-4</v>
      </c>
      <c r="CC2250" s="119">
        <f t="shared" si="792"/>
        <v>1.045778168818623E-4</v>
      </c>
      <c r="CD2250" s="121" t="str">
        <f t="shared" si="793"/>
        <v/>
      </c>
    </row>
    <row r="2251" spans="78:82" ht="20.100000000000001" customHeight="1" x14ac:dyDescent="0.25">
      <c r="BZ2251" s="136">
        <f t="shared" si="791"/>
        <v>14.265599999999473</v>
      </c>
      <c r="CA2251" s="119">
        <f t="shared" si="789"/>
        <v>4.6654085902525538E-2</v>
      </c>
      <c r="CB2251" s="119">
        <f t="shared" si="790"/>
        <v>1.0436068590627401E-4</v>
      </c>
      <c r="CC2251" s="119">
        <f t="shared" si="792"/>
        <v>1.0436068590627401E-4</v>
      </c>
      <c r="CD2251" s="121" t="str">
        <f t="shared" si="793"/>
        <v/>
      </c>
    </row>
    <row r="2252" spans="78:82" ht="20.100000000000001" customHeight="1" x14ac:dyDescent="0.25">
      <c r="BZ2252" s="136">
        <f t="shared" si="791"/>
        <v>14.271999999999473</v>
      </c>
      <c r="CA2252" s="119">
        <f t="shared" si="789"/>
        <v>4.6549725216619264E-2</v>
      </c>
      <c r="CB2252" s="119">
        <f t="shared" si="790"/>
        <v>1.0414395337231264E-4</v>
      </c>
      <c r="CC2252" s="119">
        <f t="shared" si="792"/>
        <v>1.0414395337231264E-4</v>
      </c>
      <c r="CD2252" s="121" t="str">
        <f t="shared" si="793"/>
        <v/>
      </c>
    </row>
    <row r="2253" spans="78:82" ht="20.100000000000001" customHeight="1" x14ac:dyDescent="0.25">
      <c r="BZ2253" s="136">
        <f t="shared" si="791"/>
        <v>14.278399999999472</v>
      </c>
      <c r="CA2253" s="119">
        <f t="shared" si="789"/>
        <v>4.6445581263246952E-2</v>
      </c>
      <c r="CB2253" s="119">
        <f t="shared" si="790"/>
        <v>1.0392761871710204E-4</v>
      </c>
      <c r="CC2253" s="119">
        <f t="shared" si="792"/>
        <v>1.0392761871710204E-4</v>
      </c>
      <c r="CD2253" s="121" t="str">
        <f t="shared" si="793"/>
        <v/>
      </c>
    </row>
    <row r="2254" spans="78:82" ht="20.100000000000001" customHeight="1" x14ac:dyDescent="0.25">
      <c r="BZ2254" s="136">
        <f t="shared" si="791"/>
        <v>14.284799999999471</v>
      </c>
      <c r="CA2254" s="119">
        <f t="shared" si="789"/>
        <v>4.634165364452985E-2</v>
      </c>
      <c r="CB2254" s="119">
        <f t="shared" si="790"/>
        <v>1.0371168137805059E-4</v>
      </c>
      <c r="CC2254" s="119">
        <f t="shared" si="792"/>
        <v>1.0371168137805059E-4</v>
      </c>
      <c r="CD2254" s="121" t="str">
        <f t="shared" si="793"/>
        <v/>
      </c>
    </row>
    <row r="2255" spans="78:82" ht="20.100000000000001" customHeight="1" x14ac:dyDescent="0.25">
      <c r="BZ2255" s="136">
        <f t="shared" si="791"/>
        <v>14.291199999999471</v>
      </c>
      <c r="CA2255" s="119">
        <f t="shared" si="789"/>
        <v>4.6237941963151799E-2</v>
      </c>
      <c r="CB2255" s="119">
        <f t="shared" si="790"/>
        <v>1.0349614079271235E-4</v>
      </c>
      <c r="CC2255" s="119">
        <f t="shared" si="792"/>
        <v>1.0349614079271235E-4</v>
      </c>
      <c r="CD2255" s="121" t="str">
        <f t="shared" si="793"/>
        <v/>
      </c>
    </row>
    <row r="2256" spans="78:82" ht="20.100000000000001" customHeight="1" x14ac:dyDescent="0.25">
      <c r="BZ2256" s="136">
        <f t="shared" si="791"/>
        <v>14.29759999999947</v>
      </c>
      <c r="CA2256" s="119">
        <f t="shared" si="789"/>
        <v>4.6134445822359087E-2</v>
      </c>
      <c r="CB2256" s="119">
        <f t="shared" si="790"/>
        <v>1.032809963989953E-4</v>
      </c>
      <c r="CC2256" s="119">
        <f t="shared" si="792"/>
        <v>1.032809963989953E-4</v>
      </c>
      <c r="CD2256" s="121" t="str">
        <f t="shared" si="793"/>
        <v/>
      </c>
    </row>
    <row r="2257" spans="78:82" ht="20.100000000000001" customHeight="1" x14ac:dyDescent="0.25">
      <c r="BZ2257" s="136">
        <f t="shared" si="791"/>
        <v>14.303999999999469</v>
      </c>
      <c r="CA2257" s="119">
        <f t="shared" si="789"/>
        <v>4.6031164825960091E-2</v>
      </c>
      <c r="CB2257" s="119">
        <f t="shared" si="790"/>
        <v>1.0306624763493227E-4</v>
      </c>
      <c r="CC2257" s="119">
        <f t="shared" si="792"/>
        <v>1.0306624763493227E-4</v>
      </c>
      <c r="CD2257" s="121" t="str">
        <f t="shared" si="793"/>
        <v/>
      </c>
    </row>
    <row r="2258" spans="78:82" ht="20.100000000000001" customHeight="1" x14ac:dyDescent="0.25">
      <c r="BZ2258" s="136">
        <f t="shared" si="791"/>
        <v>14.310399999999468</v>
      </c>
      <c r="CA2258" s="119">
        <f t="shared" si="789"/>
        <v>4.5928098578325159E-2</v>
      </c>
      <c r="CB2258" s="119">
        <f t="shared" si="790"/>
        <v>1.0285189393881983E-4</v>
      </c>
      <c r="CC2258" s="119">
        <f t="shared" si="792"/>
        <v>1.0285189393881983E-4</v>
      </c>
      <c r="CD2258" s="121" t="str">
        <f t="shared" si="793"/>
        <v/>
      </c>
    </row>
    <row r="2259" spans="78:82" ht="20.100000000000001" customHeight="1" x14ac:dyDescent="0.25">
      <c r="BZ2259" s="136">
        <f t="shared" si="791"/>
        <v>14.316799999999468</v>
      </c>
      <c r="CA2259" s="119">
        <f t="shared" si="789"/>
        <v>4.5825246684386339E-2</v>
      </c>
      <c r="CB2259" s="119">
        <f t="shared" si="790"/>
        <v>1.026379347489198E-4</v>
      </c>
      <c r="CC2259" s="119">
        <f t="shared" si="792"/>
        <v>1.026379347489198E-4</v>
      </c>
      <c r="CD2259" s="121" t="str">
        <f t="shared" si="793"/>
        <v/>
      </c>
    </row>
    <row r="2260" spans="78:82" ht="20.100000000000001" customHeight="1" x14ac:dyDescent="0.25">
      <c r="BZ2260" s="136">
        <f t="shared" si="791"/>
        <v>14.323199999999467</v>
      </c>
      <c r="CA2260" s="119">
        <f t="shared" si="789"/>
        <v>4.572260874963742E-2</v>
      </c>
      <c r="CB2260" s="119">
        <f t="shared" si="790"/>
        <v>1.0242436950434058E-4</v>
      </c>
      <c r="CC2260" s="119">
        <f t="shared" si="792"/>
        <v>1.0242436950434058E-4</v>
      </c>
      <c r="CD2260" s="121" t="str">
        <f t="shared" si="793"/>
        <v/>
      </c>
    </row>
    <row r="2261" spans="78:82" ht="20.100000000000001" customHeight="1" x14ac:dyDescent="0.25">
      <c r="BZ2261" s="136">
        <f t="shared" si="791"/>
        <v>14.329599999999466</v>
      </c>
      <c r="CA2261" s="119">
        <f t="shared" si="789"/>
        <v>4.5620184380133079E-2</v>
      </c>
      <c r="CB2261" s="119">
        <f t="shared" si="790"/>
        <v>1.0221119764380199E-4</v>
      </c>
      <c r="CC2261" s="119">
        <f t="shared" si="792"/>
        <v>1.0221119764380199E-4</v>
      </c>
      <c r="CD2261" s="121" t="str">
        <f t="shared" si="793"/>
        <v/>
      </c>
    </row>
    <row r="2262" spans="78:82" ht="20.100000000000001" customHeight="1" x14ac:dyDescent="0.25">
      <c r="BZ2262" s="136">
        <f t="shared" si="791"/>
        <v>14.335999999999466</v>
      </c>
      <c r="CA2262" s="119">
        <f t="shared" si="789"/>
        <v>4.5517973182489277E-2</v>
      </c>
      <c r="CB2262" s="119">
        <f t="shared" si="790"/>
        <v>1.0199841860637077E-4</v>
      </c>
      <c r="CC2262" s="119">
        <f t="shared" si="792"/>
        <v>1.0199841860637077E-4</v>
      </c>
      <c r="CD2262" s="121" t="str">
        <f t="shared" si="793"/>
        <v/>
      </c>
    </row>
    <row r="2263" spans="78:82" ht="20.100000000000001" customHeight="1" x14ac:dyDescent="0.25">
      <c r="BZ2263" s="136">
        <f t="shared" si="791"/>
        <v>14.342399999999465</v>
      </c>
      <c r="CA2263" s="119">
        <f t="shared" ref="CA2263:CA2326" si="794">_xlfn.CHISQ.DIST.RT(BZ2263,7)</f>
        <v>4.5415974763882906E-2</v>
      </c>
      <c r="CB2263" s="119">
        <f t="shared" ref="CB2263:CB2326" si="795">CA2263-CA2264</f>
        <v>1.0178603183184226E-4</v>
      </c>
      <c r="CC2263" s="119">
        <f t="shared" si="792"/>
        <v>1.0178603183184226E-4</v>
      </c>
      <c r="CD2263" s="121" t="str">
        <f t="shared" si="793"/>
        <v/>
      </c>
    </row>
    <row r="2264" spans="78:82" ht="20.100000000000001" customHeight="1" x14ac:dyDescent="0.25">
      <c r="BZ2264" s="136">
        <f t="shared" si="791"/>
        <v>14.348799999999464</v>
      </c>
      <c r="CA2264" s="119">
        <f t="shared" si="794"/>
        <v>4.5314188732051064E-2</v>
      </c>
      <c r="CB2264" s="119">
        <f t="shared" si="795"/>
        <v>1.0157403675961629E-4</v>
      </c>
      <c r="CC2264" s="119">
        <f t="shared" si="792"/>
        <v>1.0157403675961629E-4</v>
      </c>
      <c r="CD2264" s="121" t="str">
        <f t="shared" si="793"/>
        <v/>
      </c>
    </row>
    <row r="2265" spans="78:82" ht="20.100000000000001" customHeight="1" x14ac:dyDescent="0.25">
      <c r="BZ2265" s="136">
        <f t="shared" ref="BZ2265:BZ2328" si="796">BZ2264+$CC$19</f>
        <v>14.355199999999464</v>
      </c>
      <c r="CA2265" s="119">
        <f t="shared" si="794"/>
        <v>4.5212614695291448E-2</v>
      </c>
      <c r="CB2265" s="119">
        <f t="shared" si="795"/>
        <v>1.0136243282948126E-4</v>
      </c>
      <c r="CC2265" s="119">
        <f t="shared" si="792"/>
        <v>1.0136243282948126E-4</v>
      </c>
      <c r="CD2265" s="121" t="str">
        <f t="shared" si="793"/>
        <v/>
      </c>
    </row>
    <row r="2266" spans="78:82" ht="20.100000000000001" customHeight="1" x14ac:dyDescent="0.25">
      <c r="BZ2266" s="136">
        <f t="shared" si="796"/>
        <v>14.361599999999463</v>
      </c>
      <c r="CA2266" s="119">
        <f t="shared" si="794"/>
        <v>4.5111252262461966E-2</v>
      </c>
      <c r="CB2266" s="119">
        <f t="shared" si="795"/>
        <v>1.0115121948203742E-4</v>
      </c>
      <c r="CC2266" s="119">
        <f t="shared" si="792"/>
        <v>1.0115121948203742E-4</v>
      </c>
      <c r="CD2266" s="121" t="str">
        <f t="shared" si="793"/>
        <v/>
      </c>
    </row>
    <row r="2267" spans="78:82" ht="20.100000000000001" customHeight="1" x14ac:dyDescent="0.25">
      <c r="BZ2267" s="136">
        <f t="shared" si="796"/>
        <v>14.367999999999462</v>
      </c>
      <c r="CA2267" s="119">
        <f t="shared" si="794"/>
        <v>4.5010101042979929E-2</v>
      </c>
      <c r="CB2267" s="119">
        <f t="shared" si="795"/>
        <v>1.0094039615706624E-4</v>
      </c>
      <c r="CC2267" s="119">
        <f t="shared" si="792"/>
        <v>1.0094039615706624E-4</v>
      </c>
      <c r="CD2267" s="121" t="str">
        <f t="shared" si="793"/>
        <v/>
      </c>
    </row>
    <row r="2268" spans="78:82" ht="20.100000000000001" customHeight="1" x14ac:dyDescent="0.25">
      <c r="BZ2268" s="136">
        <f t="shared" si="796"/>
        <v>14.374399999999461</v>
      </c>
      <c r="CA2268" s="119">
        <f t="shared" si="794"/>
        <v>4.4909160646822863E-2</v>
      </c>
      <c r="CB2268" s="119">
        <f t="shared" si="795"/>
        <v>1.0072996229575776E-4</v>
      </c>
      <c r="CC2268" s="119">
        <f t="shared" si="792"/>
        <v>1.0072996229575776E-4</v>
      </c>
      <c r="CD2268" s="121" t="str">
        <f t="shared" si="793"/>
        <v/>
      </c>
    </row>
    <row r="2269" spans="78:82" ht="20.100000000000001" customHeight="1" x14ac:dyDescent="0.25">
      <c r="BZ2269" s="136">
        <f t="shared" si="796"/>
        <v>14.380799999999461</v>
      </c>
      <c r="CA2269" s="119">
        <f t="shared" si="794"/>
        <v>4.4808430684527105E-2</v>
      </c>
      <c r="CB2269" s="119">
        <f t="shared" si="795"/>
        <v>1.0051991733866367E-4</v>
      </c>
      <c r="CC2269" s="119">
        <f t="shared" si="792"/>
        <v>1.0051991733866367E-4</v>
      </c>
      <c r="CD2269" s="121" t="str">
        <f t="shared" si="793"/>
        <v/>
      </c>
    </row>
    <row r="2270" spans="78:82" ht="20.100000000000001" customHeight="1" x14ac:dyDescent="0.25">
      <c r="BZ2270" s="136">
        <f t="shared" si="796"/>
        <v>14.38719999999946</v>
      </c>
      <c r="CA2270" s="119">
        <f t="shared" si="794"/>
        <v>4.4707910767188441E-2</v>
      </c>
      <c r="CB2270" s="119">
        <f t="shared" si="795"/>
        <v>1.0031026072702259E-4</v>
      </c>
      <c r="CC2270" s="119">
        <f t="shared" si="792"/>
        <v>1.0031026072702259E-4</v>
      </c>
      <c r="CD2270" s="121" t="str">
        <f t="shared" si="793"/>
        <v/>
      </c>
    </row>
    <row r="2271" spans="78:82" ht="20.100000000000001" customHeight="1" x14ac:dyDescent="0.25">
      <c r="BZ2271" s="136">
        <f t="shared" si="796"/>
        <v>14.393599999999459</v>
      </c>
      <c r="CA2271" s="119">
        <f t="shared" si="794"/>
        <v>4.4607600506461419E-2</v>
      </c>
      <c r="CB2271" s="119">
        <f t="shared" si="795"/>
        <v>1.0010099190217725E-4</v>
      </c>
      <c r="CC2271" s="119">
        <f t="shared" si="792"/>
        <v>1.0010099190217725E-4</v>
      </c>
      <c r="CD2271" s="121" t="str">
        <f t="shared" si="793"/>
        <v/>
      </c>
    </row>
    <row r="2272" spans="78:82" ht="20.100000000000001" customHeight="1" x14ac:dyDescent="0.25">
      <c r="BZ2272" s="136">
        <f t="shared" si="796"/>
        <v>14.399999999999459</v>
      </c>
      <c r="CA2272" s="119">
        <f t="shared" si="794"/>
        <v>4.4507499514559241E-2</v>
      </c>
      <c r="CB2272" s="119">
        <f t="shared" si="795"/>
        <v>9.9892110305914439E-5</v>
      </c>
      <c r="CC2272" s="119">
        <f t="shared" si="792"/>
        <v>9.9892110305914439E-5</v>
      </c>
      <c r="CD2272" s="121" t="str">
        <f t="shared" si="793"/>
        <v/>
      </c>
    </row>
    <row r="2273" spans="78:82" ht="20.100000000000001" customHeight="1" x14ac:dyDescent="0.25">
      <c r="BZ2273" s="136">
        <f t="shared" si="796"/>
        <v>14.406399999999458</v>
      </c>
      <c r="CA2273" s="119">
        <f t="shared" si="794"/>
        <v>4.4407607404253327E-2</v>
      </c>
      <c r="CB2273" s="119">
        <f t="shared" si="795"/>
        <v>9.9683615379965451E-5</v>
      </c>
      <c r="CC2273" s="119">
        <f t="shared" si="792"/>
        <v>9.9683615379965451E-5</v>
      </c>
      <c r="CD2273" s="121" t="str">
        <f t="shared" si="793"/>
        <v/>
      </c>
    </row>
    <row r="2274" spans="78:82" ht="20.100000000000001" customHeight="1" x14ac:dyDescent="0.25">
      <c r="BZ2274" s="136">
        <f t="shared" si="796"/>
        <v>14.412799999999457</v>
      </c>
      <c r="CA2274" s="119">
        <f t="shared" si="794"/>
        <v>4.4307923788873362E-2</v>
      </c>
      <c r="CB2274" s="119">
        <f t="shared" si="795"/>
        <v>9.9475506566554239E-5</v>
      </c>
      <c r="CC2274" s="119">
        <f t="shared" si="792"/>
        <v>9.9475506566554239E-5</v>
      </c>
      <c r="CD2274" s="121" t="str">
        <f t="shared" si="793"/>
        <v/>
      </c>
    </row>
    <row r="2275" spans="78:82" ht="20.100000000000001" customHeight="1" x14ac:dyDescent="0.25">
      <c r="BZ2275" s="136">
        <f t="shared" si="796"/>
        <v>14.419199999999456</v>
      </c>
      <c r="CA2275" s="119">
        <f t="shared" si="794"/>
        <v>4.4208448282306807E-2</v>
      </c>
      <c r="CB2275" s="119">
        <f t="shared" si="795"/>
        <v>9.9267783308147617E-5</v>
      </c>
      <c r="CC2275" s="119">
        <f t="shared" si="792"/>
        <v>9.9267783308147617E-5</v>
      </c>
      <c r="CD2275" s="121" t="str">
        <f t="shared" si="793"/>
        <v/>
      </c>
    </row>
    <row r="2276" spans="78:82" ht="20.100000000000001" customHeight="1" x14ac:dyDescent="0.25">
      <c r="BZ2276" s="136">
        <f t="shared" si="796"/>
        <v>14.425599999999456</v>
      </c>
      <c r="CA2276" s="119">
        <f t="shared" si="794"/>
        <v>4.410918049899866E-2</v>
      </c>
      <c r="CB2276" s="119">
        <f t="shared" si="795"/>
        <v>9.9060445047413626E-5</v>
      </c>
      <c r="CC2276" s="119">
        <f t="shared" si="792"/>
        <v>9.9060445047413626E-5</v>
      </c>
      <c r="CD2276" s="121" t="str">
        <f t="shared" si="793"/>
        <v/>
      </c>
    </row>
    <row r="2277" spans="78:82" ht="20.100000000000001" customHeight="1" x14ac:dyDescent="0.25">
      <c r="BZ2277" s="136">
        <f t="shared" si="796"/>
        <v>14.431999999999455</v>
      </c>
      <c r="CA2277" s="119">
        <f t="shared" si="794"/>
        <v>4.4010120053951246E-2</v>
      </c>
      <c r="CB2277" s="119">
        <f t="shared" si="795"/>
        <v>9.8853491227256229E-5</v>
      </c>
      <c r="CC2277" s="119">
        <f t="shared" si="792"/>
        <v>9.8853491227256229E-5</v>
      </c>
      <c r="CD2277" s="121" t="str">
        <f t="shared" si="793"/>
        <v/>
      </c>
    </row>
    <row r="2278" spans="78:82" ht="20.100000000000001" customHeight="1" x14ac:dyDescent="0.25">
      <c r="BZ2278" s="136">
        <f t="shared" si="796"/>
        <v>14.438399999999454</v>
      </c>
      <c r="CA2278" s="119">
        <f t="shared" si="794"/>
        <v>4.391126656272399E-2</v>
      </c>
      <c r="CB2278" s="119">
        <f t="shared" si="795"/>
        <v>9.8646921290995726E-5</v>
      </c>
      <c r="CC2278" s="119">
        <f t="shared" si="792"/>
        <v>9.8646921290995726E-5</v>
      </c>
      <c r="CD2278" s="121" t="str">
        <f t="shared" si="793"/>
        <v/>
      </c>
    </row>
    <row r="2279" spans="78:82" ht="20.100000000000001" customHeight="1" x14ac:dyDescent="0.25">
      <c r="BZ2279" s="136">
        <f t="shared" si="796"/>
        <v>14.444799999999454</v>
      </c>
      <c r="CA2279" s="119">
        <f t="shared" si="794"/>
        <v>4.3812619641432994E-2</v>
      </c>
      <c r="CB2279" s="119">
        <f t="shared" si="795"/>
        <v>9.844073468197323E-5</v>
      </c>
      <c r="CC2279" s="119">
        <f t="shared" si="792"/>
        <v>9.844073468197323E-5</v>
      </c>
      <c r="CD2279" s="121" t="str">
        <f t="shared" si="793"/>
        <v/>
      </c>
    </row>
    <row r="2280" spans="78:82" ht="20.100000000000001" customHeight="1" x14ac:dyDescent="0.25">
      <c r="BZ2280" s="136">
        <f t="shared" si="796"/>
        <v>14.451199999999453</v>
      </c>
      <c r="CA2280" s="119">
        <f t="shared" si="794"/>
        <v>4.3714178906751021E-2</v>
      </c>
      <c r="CB2280" s="119">
        <f t="shared" si="795"/>
        <v>9.823493084418905E-5</v>
      </c>
      <c r="CC2280" s="119">
        <f t="shared" si="792"/>
        <v>9.823493084418905E-5</v>
      </c>
      <c r="CD2280" s="121" t="str">
        <f t="shared" si="793"/>
        <v/>
      </c>
    </row>
    <row r="2281" spans="78:82" ht="20.100000000000001" customHeight="1" x14ac:dyDescent="0.25">
      <c r="BZ2281" s="136">
        <f t="shared" si="796"/>
        <v>14.457599999999452</v>
      </c>
      <c r="CA2281" s="119">
        <f t="shared" si="794"/>
        <v>4.3615943975906832E-2</v>
      </c>
      <c r="CB2281" s="119">
        <f t="shared" si="795"/>
        <v>9.8029509221442268E-5</v>
      </c>
      <c r="CC2281" s="119">
        <f t="shared" si="792"/>
        <v>9.8029509221442268E-5</v>
      </c>
      <c r="CD2281" s="121" t="str">
        <f t="shared" si="793"/>
        <v/>
      </c>
    </row>
    <row r="2282" spans="78:82" ht="20.100000000000001" customHeight="1" x14ac:dyDescent="0.25">
      <c r="BZ2282" s="136">
        <f t="shared" si="796"/>
        <v>14.463999999999452</v>
      </c>
      <c r="CA2282" s="119">
        <f t="shared" si="794"/>
        <v>4.351791446668539E-2</v>
      </c>
      <c r="CB2282" s="119">
        <f t="shared" si="795"/>
        <v>9.7824469258205038E-5</v>
      </c>
      <c r="CC2282" s="119">
        <f t="shared" si="792"/>
        <v>9.7824469258205038E-5</v>
      </c>
      <c r="CD2282" s="121" t="str">
        <f t="shared" si="793"/>
        <v/>
      </c>
    </row>
    <row r="2283" spans="78:82" ht="20.100000000000001" customHeight="1" x14ac:dyDescent="0.25">
      <c r="BZ2283" s="136">
        <f t="shared" si="796"/>
        <v>14.470399999999451</v>
      </c>
      <c r="CA2283" s="119">
        <f t="shared" si="794"/>
        <v>4.3420089997427185E-2</v>
      </c>
      <c r="CB2283" s="119">
        <f t="shared" si="795"/>
        <v>9.7619810399088291E-5</v>
      </c>
      <c r="CC2283" s="119">
        <f t="shared" si="792"/>
        <v>9.7619810399088291E-5</v>
      </c>
      <c r="CD2283" s="121" t="str">
        <f t="shared" si="793"/>
        <v/>
      </c>
    </row>
    <row r="2284" spans="78:82" ht="20.100000000000001" customHeight="1" x14ac:dyDescent="0.25">
      <c r="BZ2284" s="136">
        <f t="shared" si="796"/>
        <v>14.47679999999945</v>
      </c>
      <c r="CA2284" s="119">
        <f t="shared" si="794"/>
        <v>4.3322470187028096E-2</v>
      </c>
      <c r="CB2284" s="119">
        <f t="shared" si="795"/>
        <v>9.7415532088890311E-5</v>
      </c>
      <c r="CC2284" s="119">
        <f t="shared" si="792"/>
        <v>9.7415532088890311E-5</v>
      </c>
      <c r="CD2284" s="121" t="str">
        <f t="shared" si="793"/>
        <v/>
      </c>
    </row>
    <row r="2285" spans="78:82" ht="20.100000000000001" customHeight="1" x14ac:dyDescent="0.25">
      <c r="BZ2285" s="136">
        <f t="shared" si="796"/>
        <v>14.483199999999449</v>
      </c>
      <c r="CA2285" s="119">
        <f t="shared" si="794"/>
        <v>4.3225054654939206E-2</v>
      </c>
      <c r="CB2285" s="119">
        <f t="shared" si="795"/>
        <v>9.7211633772735506E-5</v>
      </c>
      <c r="CC2285" s="119">
        <f t="shared" si="792"/>
        <v>9.7211633772735506E-5</v>
      </c>
      <c r="CD2285" s="121" t="str">
        <f t="shared" si="793"/>
        <v/>
      </c>
    </row>
    <row r="2286" spans="78:82" ht="20.100000000000001" customHeight="1" x14ac:dyDescent="0.25">
      <c r="BZ2286" s="136">
        <f t="shared" si="796"/>
        <v>14.489599999999449</v>
      </c>
      <c r="CA2286" s="119">
        <f t="shared" si="794"/>
        <v>4.312784302116647E-2</v>
      </c>
      <c r="CB2286" s="119">
        <f t="shared" si="795"/>
        <v>9.7008114896254827E-5</v>
      </c>
      <c r="CC2286" s="119">
        <f t="shared" si="792"/>
        <v>9.7008114896254827E-5</v>
      </c>
      <c r="CD2286" s="121" t="str">
        <f t="shared" si="793"/>
        <v/>
      </c>
    </row>
    <row r="2287" spans="78:82" ht="20.100000000000001" customHeight="1" x14ac:dyDescent="0.25">
      <c r="BZ2287" s="136">
        <f t="shared" si="796"/>
        <v>14.495999999999448</v>
      </c>
      <c r="CA2287" s="119">
        <f t="shared" si="794"/>
        <v>4.3030834906270216E-2</v>
      </c>
      <c r="CB2287" s="119">
        <f t="shared" si="795"/>
        <v>9.6804974904954322E-5</v>
      </c>
      <c r="CC2287" s="119">
        <f t="shared" si="792"/>
        <v>9.6804974904954322E-5</v>
      </c>
      <c r="CD2287" s="121" t="str">
        <f t="shared" si="793"/>
        <v/>
      </c>
    </row>
    <row r="2288" spans="78:82" ht="20.100000000000001" customHeight="1" x14ac:dyDescent="0.25">
      <c r="BZ2288" s="136">
        <f t="shared" si="796"/>
        <v>14.502399999999447</v>
      </c>
      <c r="CA2288" s="119">
        <f t="shared" si="794"/>
        <v>4.2934029931365261E-2</v>
      </c>
      <c r="CB2288" s="119">
        <f t="shared" si="795"/>
        <v>9.6602213245040869E-5</v>
      </c>
      <c r="CC2288" s="119">
        <f t="shared" si="792"/>
        <v>9.6602213245040869E-5</v>
      </c>
      <c r="CD2288" s="121" t="str">
        <f t="shared" si="793"/>
        <v/>
      </c>
    </row>
    <row r="2289" spans="78:82" ht="20.100000000000001" customHeight="1" x14ac:dyDescent="0.25">
      <c r="BZ2289" s="136">
        <f t="shared" si="796"/>
        <v>14.508799999999447</v>
      </c>
      <c r="CA2289" s="119">
        <f t="shared" si="794"/>
        <v>4.283742771812022E-2</v>
      </c>
      <c r="CB2289" s="119">
        <f t="shared" si="795"/>
        <v>9.6399829362846245E-5</v>
      </c>
      <c r="CC2289" s="119">
        <f t="shared" si="792"/>
        <v>9.6399829362846245E-5</v>
      </c>
      <c r="CD2289" s="121" t="str">
        <f t="shared" si="793"/>
        <v/>
      </c>
    </row>
    <row r="2290" spans="78:82" ht="20.100000000000001" customHeight="1" x14ac:dyDescent="0.25">
      <c r="BZ2290" s="136">
        <f t="shared" si="796"/>
        <v>14.515199999999446</v>
      </c>
      <c r="CA2290" s="119">
        <f t="shared" si="794"/>
        <v>4.2741027888757374E-2</v>
      </c>
      <c r="CB2290" s="119">
        <f t="shared" si="795"/>
        <v>9.6197822704778557E-5</v>
      </c>
      <c r="CC2290" s="119">
        <f t="shared" si="792"/>
        <v>9.6197822704778557E-5</v>
      </c>
      <c r="CD2290" s="121" t="str">
        <f t="shared" si="793"/>
        <v/>
      </c>
    </row>
    <row r="2291" spans="78:82" ht="20.100000000000001" customHeight="1" x14ac:dyDescent="0.25">
      <c r="BZ2291" s="136">
        <f t="shared" si="796"/>
        <v>14.521599999999445</v>
      </c>
      <c r="CA2291" s="119">
        <f t="shared" si="794"/>
        <v>4.2644830066052596E-2</v>
      </c>
      <c r="CB2291" s="119">
        <f t="shared" si="795"/>
        <v>9.5996192717946738E-5</v>
      </c>
      <c r="CC2291" s="119">
        <f t="shared" si="792"/>
        <v>9.5996192717946738E-5</v>
      </c>
      <c r="CD2291" s="121" t="str">
        <f t="shared" si="793"/>
        <v/>
      </c>
    </row>
    <row r="2292" spans="78:82" ht="20.100000000000001" customHeight="1" x14ac:dyDescent="0.25">
      <c r="BZ2292" s="136">
        <f t="shared" si="796"/>
        <v>14.527999999999444</v>
      </c>
      <c r="CA2292" s="119">
        <f t="shared" si="794"/>
        <v>4.2548833873334649E-2</v>
      </c>
      <c r="CB2292" s="119">
        <f t="shared" si="795"/>
        <v>9.5794938849445843E-5</v>
      </c>
      <c r="CC2292" s="119">
        <f t="shared" si="792"/>
        <v>9.5794938849445843E-5</v>
      </c>
      <c r="CD2292" s="121" t="str">
        <f t="shared" si="793"/>
        <v/>
      </c>
    </row>
    <row r="2293" spans="78:82" ht="20.100000000000001" customHeight="1" x14ac:dyDescent="0.25">
      <c r="BZ2293" s="136">
        <f t="shared" si="796"/>
        <v>14.534399999999444</v>
      </c>
      <c r="CA2293" s="119">
        <f t="shared" si="794"/>
        <v>4.2453038934485203E-2</v>
      </c>
      <c r="CB2293" s="119">
        <f t="shared" si="795"/>
        <v>9.5594060546787263E-5</v>
      </c>
      <c r="CC2293" s="119">
        <f t="shared" si="792"/>
        <v>9.5594060546787263E-5</v>
      </c>
      <c r="CD2293" s="121" t="str">
        <f t="shared" si="793"/>
        <v/>
      </c>
    </row>
    <row r="2294" spans="78:82" ht="20.100000000000001" customHeight="1" x14ac:dyDescent="0.25">
      <c r="BZ2294" s="136">
        <f t="shared" si="796"/>
        <v>14.540799999999443</v>
      </c>
      <c r="CA2294" s="119">
        <f t="shared" si="794"/>
        <v>4.2357444873938416E-2</v>
      </c>
      <c r="CB2294" s="119">
        <f t="shared" si="795"/>
        <v>9.5393557257843209E-5</v>
      </c>
      <c r="CC2294" s="119">
        <f t="shared" si="792"/>
        <v>9.5393557257843209E-5</v>
      </c>
      <c r="CD2294" s="121" t="str">
        <f t="shared" si="793"/>
        <v/>
      </c>
    </row>
    <row r="2295" spans="78:82" ht="20.100000000000001" customHeight="1" x14ac:dyDescent="0.25">
      <c r="BZ2295" s="136">
        <f t="shared" si="796"/>
        <v>14.547199999999442</v>
      </c>
      <c r="CA2295" s="119">
        <f t="shared" si="794"/>
        <v>4.2262051316680573E-2</v>
      </c>
      <c r="CB2295" s="119">
        <f t="shared" si="795"/>
        <v>9.5193428430687121E-5</v>
      </c>
      <c r="CC2295" s="119">
        <f t="shared" si="792"/>
        <v>9.5193428430687121E-5</v>
      </c>
      <c r="CD2295" s="121" t="str">
        <f t="shared" si="793"/>
        <v/>
      </c>
    </row>
    <row r="2296" spans="78:82" ht="20.100000000000001" customHeight="1" x14ac:dyDescent="0.25">
      <c r="BZ2296" s="136">
        <f t="shared" si="796"/>
        <v>14.553599999999442</v>
      </c>
      <c r="CA2296" s="119">
        <f t="shared" si="794"/>
        <v>4.2166857888249885E-2</v>
      </c>
      <c r="CB2296" s="119">
        <f t="shared" si="795"/>
        <v>9.4993673513628363E-5</v>
      </c>
      <c r="CC2296" s="119">
        <f t="shared" si="792"/>
        <v>9.4993673513628363E-5</v>
      </c>
      <c r="CD2296" s="121" t="str">
        <f t="shared" si="793"/>
        <v/>
      </c>
    </row>
    <row r="2297" spans="78:82" ht="20.100000000000001" customHeight="1" x14ac:dyDescent="0.25">
      <c r="BZ2297" s="136">
        <f t="shared" si="796"/>
        <v>14.559999999999441</v>
      </c>
      <c r="CA2297" s="119">
        <f t="shared" si="794"/>
        <v>4.2071864214736257E-2</v>
      </c>
      <c r="CB2297" s="119">
        <f t="shared" si="795"/>
        <v>9.4794291955489773E-5</v>
      </c>
      <c r="CC2297" s="119">
        <f t="shared" si="792"/>
        <v>9.4794291955489773E-5</v>
      </c>
      <c r="CD2297" s="121" t="str">
        <f t="shared" si="793"/>
        <v/>
      </c>
    </row>
    <row r="2298" spans="78:82" ht="20.100000000000001" customHeight="1" x14ac:dyDescent="0.25">
      <c r="BZ2298" s="136">
        <f t="shared" si="796"/>
        <v>14.56639999999944</v>
      </c>
      <c r="CA2298" s="119">
        <f t="shared" si="794"/>
        <v>4.1977069922780767E-2</v>
      </c>
      <c r="CB2298" s="119">
        <f t="shared" si="795"/>
        <v>9.459528320537175E-5</v>
      </c>
      <c r="CC2298" s="119">
        <f t="shared" si="792"/>
        <v>9.459528320537175E-5</v>
      </c>
      <c r="CD2298" s="121" t="str">
        <f t="shared" si="793"/>
        <v/>
      </c>
    </row>
    <row r="2299" spans="78:82" ht="20.100000000000001" customHeight="1" x14ac:dyDescent="0.25">
      <c r="BZ2299" s="136">
        <f t="shared" si="796"/>
        <v>14.57279999999944</v>
      </c>
      <c r="CA2299" s="119">
        <f t="shared" si="794"/>
        <v>4.1882474639575396E-2</v>
      </c>
      <c r="CB2299" s="119">
        <f t="shared" si="795"/>
        <v>9.4396646712402443E-5</v>
      </c>
      <c r="CC2299" s="119">
        <f t="shared" si="792"/>
        <v>9.4396646712402443E-5</v>
      </c>
      <c r="CD2299" s="121" t="str">
        <f t="shared" si="793"/>
        <v/>
      </c>
    </row>
    <row r="2300" spans="78:82" ht="20.100000000000001" customHeight="1" x14ac:dyDescent="0.25">
      <c r="BZ2300" s="136">
        <f t="shared" si="796"/>
        <v>14.579199999999439</v>
      </c>
      <c r="CA2300" s="119">
        <f t="shared" si="794"/>
        <v>4.1788077992862993E-2</v>
      </c>
      <c r="CB2300" s="119">
        <f t="shared" si="795"/>
        <v>9.4198381926396957E-5</v>
      </c>
      <c r="CC2300" s="119">
        <f t="shared" si="792"/>
        <v>9.4198381926396957E-5</v>
      </c>
      <c r="CD2300" s="121" t="str">
        <f t="shared" si="793"/>
        <v/>
      </c>
    </row>
    <row r="2301" spans="78:82" ht="20.100000000000001" customHeight="1" x14ac:dyDescent="0.25">
      <c r="BZ2301" s="136">
        <f t="shared" si="796"/>
        <v>14.585599999999438</v>
      </c>
      <c r="CA2301" s="119">
        <f t="shared" si="794"/>
        <v>4.1693879610936596E-2</v>
      </c>
      <c r="CB2301" s="119">
        <f t="shared" si="795"/>
        <v>9.4000488297350804E-5</v>
      </c>
      <c r="CC2301" s="119">
        <f t="shared" ref="CC2301:CC2364" si="797">IF(CA2301&lt;(1-$BY$26),CB2301,"")</f>
        <v>9.4000488297350804E-5</v>
      </c>
      <c r="CD2301" s="121" t="str">
        <f t="shared" ref="CD2301:CD2364" si="798">IF(CA2301&lt;(1-$BY$32),CB2301,"")</f>
        <v/>
      </c>
    </row>
    <row r="2302" spans="78:82" ht="20.100000000000001" customHeight="1" x14ac:dyDescent="0.25">
      <c r="BZ2302" s="136">
        <f t="shared" si="796"/>
        <v>14.591999999999437</v>
      </c>
      <c r="CA2302" s="119">
        <f t="shared" si="794"/>
        <v>4.1599879122639245E-2</v>
      </c>
      <c r="CB2302" s="119">
        <f t="shared" si="795"/>
        <v>9.3802965275342765E-5</v>
      </c>
      <c r="CC2302" s="119">
        <f t="shared" si="797"/>
        <v>9.3802965275342765E-5</v>
      </c>
      <c r="CD2302" s="121" t="str">
        <f t="shared" si="798"/>
        <v/>
      </c>
    </row>
    <row r="2303" spans="78:82" ht="20.100000000000001" customHeight="1" x14ac:dyDescent="0.25">
      <c r="BZ2303" s="136">
        <f t="shared" si="796"/>
        <v>14.598399999999437</v>
      </c>
      <c r="CA2303" s="119">
        <f t="shared" si="794"/>
        <v>4.1506076157363903E-2</v>
      </c>
      <c r="CB2303" s="119">
        <f t="shared" si="795"/>
        <v>9.3605812311159386E-5</v>
      </c>
      <c r="CC2303" s="119">
        <f t="shared" si="797"/>
        <v>9.3605812311159386E-5</v>
      </c>
      <c r="CD2303" s="121" t="str">
        <f t="shared" si="798"/>
        <v/>
      </c>
    </row>
    <row r="2304" spans="78:82" ht="20.100000000000001" customHeight="1" x14ac:dyDescent="0.25">
      <c r="BZ2304" s="136">
        <f t="shared" si="796"/>
        <v>14.604799999999436</v>
      </c>
      <c r="CA2304" s="119">
        <f t="shared" si="794"/>
        <v>4.1412470345052743E-2</v>
      </c>
      <c r="CB2304" s="119">
        <f t="shared" si="795"/>
        <v>9.3409028855753751E-5</v>
      </c>
      <c r="CC2304" s="119">
        <f t="shared" si="797"/>
        <v>9.3409028855753751E-5</v>
      </c>
      <c r="CD2304" s="121" t="str">
        <f t="shared" si="798"/>
        <v/>
      </c>
    </row>
    <row r="2305" spans="78:82" ht="20.100000000000001" customHeight="1" x14ac:dyDescent="0.25">
      <c r="BZ2305" s="136">
        <f t="shared" si="796"/>
        <v>14.611199999999435</v>
      </c>
      <c r="CA2305" s="119">
        <f t="shared" si="794"/>
        <v>4.1319061316196989E-2</v>
      </c>
      <c r="CB2305" s="119">
        <f t="shared" si="795"/>
        <v>9.3212614360092816E-5</v>
      </c>
      <c r="CC2305" s="119">
        <f t="shared" si="797"/>
        <v>9.3212614360092816E-5</v>
      </c>
      <c r="CD2305" s="121" t="str">
        <f t="shared" si="798"/>
        <v/>
      </c>
    </row>
    <row r="2306" spans="78:82" ht="20.100000000000001" customHeight="1" x14ac:dyDescent="0.25">
      <c r="BZ2306" s="136">
        <f t="shared" si="796"/>
        <v>14.617599999999435</v>
      </c>
      <c r="CA2306" s="119">
        <f t="shared" si="794"/>
        <v>4.1225848701836897E-2</v>
      </c>
      <c r="CB2306" s="119">
        <f t="shared" si="795"/>
        <v>9.3016568276114986E-5</v>
      </c>
      <c r="CC2306" s="119">
        <f t="shared" si="797"/>
        <v>9.3016568276114986E-5</v>
      </c>
      <c r="CD2306" s="121" t="str">
        <f t="shared" si="798"/>
        <v/>
      </c>
    </row>
    <row r="2307" spans="78:82" ht="20.100000000000001" customHeight="1" x14ac:dyDescent="0.25">
      <c r="BZ2307" s="136">
        <f t="shared" si="796"/>
        <v>14.623999999999434</v>
      </c>
      <c r="CA2307" s="119">
        <f t="shared" si="794"/>
        <v>4.1132832133560782E-2</v>
      </c>
      <c r="CB2307" s="119">
        <f t="shared" si="795"/>
        <v>9.2820890055377026E-5</v>
      </c>
      <c r="CC2307" s="119">
        <f t="shared" si="797"/>
        <v>9.2820890055377026E-5</v>
      </c>
      <c r="CD2307" s="121" t="str">
        <f t="shared" si="798"/>
        <v/>
      </c>
    </row>
    <row r="2308" spans="78:82" ht="20.100000000000001" customHeight="1" x14ac:dyDescent="0.25">
      <c r="BZ2308" s="136">
        <f t="shared" si="796"/>
        <v>14.630399999999433</v>
      </c>
      <c r="CA2308" s="119">
        <f t="shared" si="794"/>
        <v>4.1040011243505405E-2</v>
      </c>
      <c r="CB2308" s="119">
        <f t="shared" si="795"/>
        <v>9.2625579150351633E-5</v>
      </c>
      <c r="CC2308" s="119">
        <f t="shared" si="797"/>
        <v>9.2625579150351633E-5</v>
      </c>
      <c r="CD2308" s="121" t="str">
        <f t="shared" si="798"/>
        <v/>
      </c>
    </row>
    <row r="2309" spans="78:82" ht="20.100000000000001" customHeight="1" x14ac:dyDescent="0.25">
      <c r="BZ2309" s="136">
        <f t="shared" si="796"/>
        <v>14.636799999999432</v>
      </c>
      <c r="CA2309" s="119">
        <f t="shared" si="794"/>
        <v>4.0947385664355053E-2</v>
      </c>
      <c r="CB2309" s="119">
        <f t="shared" si="795"/>
        <v>9.2430635013386608E-5</v>
      </c>
      <c r="CC2309" s="119">
        <f t="shared" si="797"/>
        <v>9.2430635013386608E-5</v>
      </c>
      <c r="CD2309" s="121" t="str">
        <f t="shared" si="798"/>
        <v/>
      </c>
    </row>
    <row r="2310" spans="78:82" ht="20.100000000000001" customHeight="1" x14ac:dyDescent="0.25">
      <c r="BZ2310" s="136">
        <f t="shared" si="796"/>
        <v>14.643199999999432</v>
      </c>
      <c r="CA2310" s="119">
        <f t="shared" si="794"/>
        <v>4.0854955029341666E-2</v>
      </c>
      <c r="CB2310" s="119">
        <f t="shared" si="795"/>
        <v>9.2236057097537516E-5</v>
      </c>
      <c r="CC2310" s="119">
        <f t="shared" si="797"/>
        <v>9.2236057097537516E-5</v>
      </c>
      <c r="CD2310" s="121" t="str">
        <f t="shared" si="798"/>
        <v/>
      </c>
    </row>
    <row r="2311" spans="78:82" ht="20.100000000000001" customHeight="1" x14ac:dyDescent="0.25">
      <c r="BZ2311" s="136">
        <f t="shared" si="796"/>
        <v>14.649599999999431</v>
      </c>
      <c r="CA2311" s="119">
        <f t="shared" si="794"/>
        <v>4.0762718972244129E-2</v>
      </c>
      <c r="CB2311" s="119">
        <f t="shared" si="795"/>
        <v>9.204184485593625E-5</v>
      </c>
      <c r="CC2311" s="119">
        <f t="shared" si="797"/>
        <v>9.204184485593625E-5</v>
      </c>
      <c r="CD2311" s="121" t="str">
        <f t="shared" si="798"/>
        <v/>
      </c>
    </row>
    <row r="2312" spans="78:82" ht="20.100000000000001" customHeight="1" x14ac:dyDescent="0.25">
      <c r="BZ2312" s="136">
        <f t="shared" si="796"/>
        <v>14.65599999999943</v>
      </c>
      <c r="CA2312" s="119">
        <f t="shared" si="794"/>
        <v>4.0670677127388193E-2</v>
      </c>
      <c r="CB2312" s="119">
        <f t="shared" si="795"/>
        <v>9.1847997742089404E-5</v>
      </c>
      <c r="CC2312" s="119">
        <f t="shared" si="797"/>
        <v>9.1847997742089404E-5</v>
      </c>
      <c r="CD2312" s="121" t="str">
        <f t="shared" si="798"/>
        <v/>
      </c>
    </row>
    <row r="2313" spans="78:82" ht="20.100000000000001" customHeight="1" x14ac:dyDescent="0.25">
      <c r="BZ2313" s="136">
        <f t="shared" si="796"/>
        <v>14.66239999999943</v>
      </c>
      <c r="CA2313" s="119">
        <f t="shared" si="794"/>
        <v>4.0578829129646103E-2</v>
      </c>
      <c r="CB2313" s="119">
        <f t="shared" si="795"/>
        <v>9.1654515209982357E-5</v>
      </c>
      <c r="CC2313" s="119">
        <f t="shared" si="797"/>
        <v>9.1654515209982357E-5</v>
      </c>
      <c r="CD2313" s="121" t="str">
        <f t="shared" si="798"/>
        <v/>
      </c>
    </row>
    <row r="2314" spans="78:82" ht="20.100000000000001" customHeight="1" x14ac:dyDescent="0.25">
      <c r="BZ2314" s="136">
        <f t="shared" si="796"/>
        <v>14.668799999999429</v>
      </c>
      <c r="CA2314" s="119">
        <f t="shared" si="794"/>
        <v>4.0487174614436121E-2</v>
      </c>
      <c r="CB2314" s="119">
        <f t="shared" si="795"/>
        <v>9.1461396713704568E-5</v>
      </c>
      <c r="CC2314" s="119">
        <f t="shared" si="797"/>
        <v>9.1461396713704568E-5</v>
      </c>
      <c r="CD2314" s="121" t="str">
        <f t="shared" si="798"/>
        <v/>
      </c>
    </row>
    <row r="2315" spans="78:82" ht="20.100000000000001" customHeight="1" x14ac:dyDescent="0.25">
      <c r="BZ2315" s="136">
        <f t="shared" si="796"/>
        <v>14.675199999999428</v>
      </c>
      <c r="CA2315" s="119">
        <f t="shared" si="794"/>
        <v>4.0395713217722416E-2</v>
      </c>
      <c r="CB2315" s="119">
        <f t="shared" si="795"/>
        <v>9.1268641707921427E-5</v>
      </c>
      <c r="CC2315" s="119">
        <f t="shared" si="797"/>
        <v>9.1268641707921427E-5</v>
      </c>
      <c r="CD2315" s="121" t="str">
        <f t="shared" si="798"/>
        <v/>
      </c>
    </row>
    <row r="2316" spans="78:82" ht="20.100000000000001" customHeight="1" x14ac:dyDescent="0.25">
      <c r="BZ2316" s="136">
        <f t="shared" si="796"/>
        <v>14.681599999999428</v>
      </c>
      <c r="CA2316" s="119">
        <f t="shared" si="794"/>
        <v>4.0304444576014495E-2</v>
      </c>
      <c r="CB2316" s="119">
        <f t="shared" si="795"/>
        <v>9.1076249647520369E-5</v>
      </c>
      <c r="CC2316" s="119">
        <f t="shared" si="797"/>
        <v>9.1076249647520369E-5</v>
      </c>
      <c r="CD2316" s="121" t="str">
        <f t="shared" si="798"/>
        <v/>
      </c>
    </row>
    <row r="2317" spans="78:82" ht="20.100000000000001" customHeight="1" x14ac:dyDescent="0.25">
      <c r="BZ2317" s="136">
        <f t="shared" si="796"/>
        <v>14.687999999999427</v>
      </c>
      <c r="CA2317" s="119">
        <f t="shared" si="794"/>
        <v>4.0213368326366974E-2</v>
      </c>
      <c r="CB2317" s="119">
        <f t="shared" si="795"/>
        <v>9.088421998773577E-5</v>
      </c>
      <c r="CC2317" s="119">
        <f t="shared" si="797"/>
        <v>9.088421998773577E-5</v>
      </c>
      <c r="CD2317" s="121" t="str">
        <f t="shared" si="798"/>
        <v/>
      </c>
    </row>
    <row r="2318" spans="78:82" ht="20.100000000000001" customHeight="1" x14ac:dyDescent="0.25">
      <c r="BZ2318" s="136">
        <f t="shared" si="796"/>
        <v>14.694399999999426</v>
      </c>
      <c r="CA2318" s="119">
        <f t="shared" si="794"/>
        <v>4.0122484106379239E-2</v>
      </c>
      <c r="CB2318" s="119">
        <f t="shared" si="795"/>
        <v>9.0692552184190589E-5</v>
      </c>
      <c r="CC2318" s="119">
        <f t="shared" si="797"/>
        <v>9.0692552184190589E-5</v>
      </c>
      <c r="CD2318" s="121" t="str">
        <f t="shared" si="798"/>
        <v/>
      </c>
    </row>
    <row r="2319" spans="78:82" ht="20.100000000000001" customHeight="1" x14ac:dyDescent="0.25">
      <c r="BZ2319" s="136">
        <f t="shared" si="796"/>
        <v>14.700799999999425</v>
      </c>
      <c r="CA2319" s="119">
        <f t="shared" si="794"/>
        <v>4.0031791554195048E-2</v>
      </c>
      <c r="CB2319" s="119">
        <f t="shared" si="795"/>
        <v>9.0501245692688193E-5</v>
      </c>
      <c r="CC2319" s="119">
        <f t="shared" si="797"/>
        <v>9.0501245692688193E-5</v>
      </c>
      <c r="CD2319" s="121" t="str">
        <f t="shared" si="798"/>
        <v/>
      </c>
    </row>
    <row r="2320" spans="78:82" ht="20.100000000000001" customHeight="1" x14ac:dyDescent="0.25">
      <c r="BZ2320" s="136">
        <f t="shared" si="796"/>
        <v>14.707199999999425</v>
      </c>
      <c r="CA2320" s="119">
        <f t="shared" si="794"/>
        <v>3.994129030850236E-2</v>
      </c>
      <c r="CB2320" s="119">
        <f t="shared" si="795"/>
        <v>9.0310299969725838E-5</v>
      </c>
      <c r="CC2320" s="119">
        <f t="shared" si="797"/>
        <v>9.0310299969725838E-5</v>
      </c>
      <c r="CD2320" s="121" t="str">
        <f t="shared" si="798"/>
        <v/>
      </c>
    </row>
    <row r="2321" spans="78:82" ht="20.100000000000001" customHeight="1" x14ac:dyDescent="0.25">
      <c r="BZ2321" s="136">
        <f t="shared" si="796"/>
        <v>14.713599999999424</v>
      </c>
      <c r="CA2321" s="119">
        <f t="shared" si="794"/>
        <v>3.9850980008532634E-2</v>
      </c>
      <c r="CB2321" s="119">
        <f t="shared" si="795"/>
        <v>9.0119714471821599E-5</v>
      </c>
      <c r="CC2321" s="119">
        <f t="shared" si="797"/>
        <v>9.0119714471821599E-5</v>
      </c>
      <c r="CD2321" s="121" t="str">
        <f t="shared" si="798"/>
        <v/>
      </c>
    </row>
    <row r="2322" spans="78:82" ht="20.100000000000001" customHeight="1" x14ac:dyDescent="0.25">
      <c r="BZ2322" s="136">
        <f t="shared" si="796"/>
        <v>14.719999999999423</v>
      </c>
      <c r="CA2322" s="119">
        <f t="shared" si="794"/>
        <v>3.9760860294060812E-2</v>
      </c>
      <c r="CB2322" s="119">
        <f t="shared" si="795"/>
        <v>8.9929488655965395E-5</v>
      </c>
      <c r="CC2322" s="119">
        <f t="shared" si="797"/>
        <v>8.9929488655965395E-5</v>
      </c>
      <c r="CD2322" s="121" t="str">
        <f t="shared" si="798"/>
        <v/>
      </c>
    </row>
    <row r="2323" spans="78:82" ht="20.100000000000001" customHeight="1" x14ac:dyDescent="0.25">
      <c r="BZ2323" s="136">
        <f t="shared" si="796"/>
        <v>14.726399999999423</v>
      </c>
      <c r="CA2323" s="119">
        <f t="shared" si="794"/>
        <v>3.9670930805404847E-2</v>
      </c>
      <c r="CB2323" s="119">
        <f t="shared" si="795"/>
        <v>8.97396219794247E-5</v>
      </c>
      <c r="CC2323" s="119">
        <f t="shared" si="797"/>
        <v>8.97396219794247E-5</v>
      </c>
      <c r="CD2323" s="121" t="str">
        <f t="shared" si="798"/>
        <v/>
      </c>
    </row>
    <row r="2324" spans="78:82" ht="20.100000000000001" customHeight="1" x14ac:dyDescent="0.25">
      <c r="BZ2324" s="136">
        <f t="shared" si="796"/>
        <v>14.732799999999422</v>
      </c>
      <c r="CA2324" s="119">
        <f t="shared" si="794"/>
        <v>3.9581191183425422E-2</v>
      </c>
      <c r="CB2324" s="119">
        <f t="shared" si="795"/>
        <v>8.9550113900119244E-5</v>
      </c>
      <c r="CC2324" s="119">
        <f t="shared" si="797"/>
        <v>8.9550113900119244E-5</v>
      </c>
      <c r="CD2324" s="121" t="str">
        <f t="shared" si="798"/>
        <v/>
      </c>
    </row>
    <row r="2325" spans="78:82" ht="20.100000000000001" customHeight="1" x14ac:dyDescent="0.25">
      <c r="BZ2325" s="136">
        <f t="shared" si="796"/>
        <v>14.739199999999421</v>
      </c>
      <c r="CA2325" s="119">
        <f t="shared" si="794"/>
        <v>3.9491641069525303E-2</v>
      </c>
      <c r="CB2325" s="119">
        <f t="shared" si="795"/>
        <v>8.9360963875961819E-5</v>
      </c>
      <c r="CC2325" s="119">
        <f t="shared" si="797"/>
        <v>8.9360963875961819E-5</v>
      </c>
      <c r="CD2325" s="121" t="str">
        <f t="shared" si="798"/>
        <v/>
      </c>
    </row>
    <row r="2326" spans="78:82" ht="20.100000000000001" customHeight="1" x14ac:dyDescent="0.25">
      <c r="BZ2326" s="136">
        <f t="shared" si="796"/>
        <v>14.745599999999421</v>
      </c>
      <c r="CA2326" s="119">
        <f t="shared" si="794"/>
        <v>3.9402280105649341E-2</v>
      </c>
      <c r="CB2326" s="119">
        <f t="shared" si="795"/>
        <v>8.9172171365302366E-5</v>
      </c>
      <c r="CC2326" s="119">
        <f t="shared" si="797"/>
        <v>8.9172171365302366E-5</v>
      </c>
      <c r="CD2326" s="121" t="str">
        <f t="shared" si="798"/>
        <v/>
      </c>
    </row>
    <row r="2327" spans="78:82" ht="20.100000000000001" customHeight="1" x14ac:dyDescent="0.25">
      <c r="BZ2327" s="136">
        <f t="shared" si="796"/>
        <v>14.75199999999942</v>
      </c>
      <c r="CA2327" s="119">
        <f t="shared" ref="CA2327:CA2390" si="799">_xlfn.CHISQ.DIST.RT(BZ2327,7)</f>
        <v>3.9313107934284039E-2</v>
      </c>
      <c r="CB2327" s="119">
        <f t="shared" ref="CB2327:CB2390" si="800">CA2327-CA2328</f>
        <v>8.8983735826990429E-5</v>
      </c>
      <c r="CC2327" s="119">
        <f t="shared" si="797"/>
        <v>8.8983735826990429E-5</v>
      </c>
      <c r="CD2327" s="121" t="str">
        <f t="shared" si="798"/>
        <v/>
      </c>
    </row>
    <row r="2328" spans="78:82" ht="20.100000000000001" customHeight="1" x14ac:dyDescent="0.25">
      <c r="BZ2328" s="136">
        <f t="shared" si="796"/>
        <v>14.758399999999419</v>
      </c>
      <c r="CA2328" s="119">
        <f t="shared" si="799"/>
        <v>3.9224124198457049E-2</v>
      </c>
      <c r="CB2328" s="119">
        <f t="shared" si="800"/>
        <v>8.8795656720201677E-5</v>
      </c>
      <c r="CC2328" s="119">
        <f t="shared" si="797"/>
        <v>8.8795656720201677E-5</v>
      </c>
      <c r="CD2328" s="121" t="str">
        <f t="shared" si="798"/>
        <v/>
      </c>
    </row>
    <row r="2329" spans="78:82" ht="20.100000000000001" customHeight="1" x14ac:dyDescent="0.25">
      <c r="BZ2329" s="136">
        <f t="shared" ref="BZ2329:BZ2392" si="801">BZ2328+$CC$19</f>
        <v>14.764799999999418</v>
      </c>
      <c r="CA2329" s="119">
        <f t="shared" si="799"/>
        <v>3.9135328541736847E-2</v>
      </c>
      <c r="CB2329" s="119">
        <f t="shared" si="800"/>
        <v>8.8607933504347702E-5</v>
      </c>
      <c r="CC2329" s="119">
        <f t="shared" si="797"/>
        <v>8.8607933504347702E-5</v>
      </c>
      <c r="CD2329" s="121" t="str">
        <f t="shared" si="798"/>
        <v/>
      </c>
    </row>
    <row r="2330" spans="78:82" ht="20.100000000000001" customHeight="1" x14ac:dyDescent="0.25">
      <c r="BZ2330" s="136">
        <f t="shared" si="801"/>
        <v>14.771199999999418</v>
      </c>
      <c r="CA2330" s="119">
        <f t="shared" si="799"/>
        <v>3.9046720608232499E-2</v>
      </c>
      <c r="CB2330" s="119">
        <f t="shared" si="800"/>
        <v>8.8420565639422966E-5</v>
      </c>
      <c r="CC2330" s="119">
        <f t="shared" si="797"/>
        <v>8.8420565639422966E-5</v>
      </c>
      <c r="CD2330" s="121" t="str">
        <f t="shared" si="798"/>
        <v/>
      </c>
    </row>
    <row r="2331" spans="78:82" ht="20.100000000000001" customHeight="1" x14ac:dyDescent="0.25">
      <c r="BZ2331" s="136">
        <f t="shared" si="801"/>
        <v>14.777599999999417</v>
      </c>
      <c r="CA2331" s="119">
        <f t="shared" si="799"/>
        <v>3.8958300042593076E-2</v>
      </c>
      <c r="CB2331" s="119">
        <f t="shared" si="800"/>
        <v>8.8233552585449682E-5</v>
      </c>
      <c r="CC2331" s="119">
        <f t="shared" si="797"/>
        <v>8.8233552585449682E-5</v>
      </c>
      <c r="CD2331" s="121" t="str">
        <f t="shared" si="798"/>
        <v/>
      </c>
    </row>
    <row r="2332" spans="78:82" ht="20.100000000000001" customHeight="1" x14ac:dyDescent="0.25">
      <c r="BZ2332" s="136">
        <f t="shared" si="801"/>
        <v>14.783999999999416</v>
      </c>
      <c r="CA2332" s="119">
        <f t="shared" si="799"/>
        <v>3.8870066490007626E-2</v>
      </c>
      <c r="CB2332" s="119">
        <f t="shared" si="800"/>
        <v>8.8046893803192527E-5</v>
      </c>
      <c r="CC2332" s="119">
        <f t="shared" si="797"/>
        <v>8.8046893803192527E-5</v>
      </c>
      <c r="CD2332" s="121" t="str">
        <f t="shared" si="798"/>
        <v/>
      </c>
    </row>
    <row r="2333" spans="78:82" ht="20.100000000000001" customHeight="1" x14ac:dyDescent="0.25">
      <c r="BZ2333" s="136">
        <f t="shared" si="801"/>
        <v>14.790399999999416</v>
      </c>
      <c r="CA2333" s="119">
        <f t="shared" si="799"/>
        <v>3.8782019596204434E-2</v>
      </c>
      <c r="CB2333" s="119">
        <f t="shared" si="800"/>
        <v>8.7860588753589652E-5</v>
      </c>
      <c r="CC2333" s="119">
        <f t="shared" si="797"/>
        <v>8.7860588753589652E-5</v>
      </c>
      <c r="CD2333" s="121" t="str">
        <f t="shared" si="798"/>
        <v/>
      </c>
    </row>
    <row r="2334" spans="78:82" ht="20.100000000000001" customHeight="1" x14ac:dyDescent="0.25">
      <c r="BZ2334" s="136">
        <f t="shared" si="801"/>
        <v>14.796799999999415</v>
      </c>
      <c r="CA2334" s="119">
        <f t="shared" si="799"/>
        <v>3.8694159007450844E-2</v>
      </c>
      <c r="CB2334" s="119">
        <f t="shared" si="800"/>
        <v>8.7674636897995539E-5</v>
      </c>
      <c r="CC2334" s="119">
        <f t="shared" si="797"/>
        <v>8.7674636897995539E-5</v>
      </c>
      <c r="CD2334" s="121" t="str">
        <f t="shared" si="798"/>
        <v/>
      </c>
    </row>
    <row r="2335" spans="78:82" ht="20.100000000000001" customHeight="1" x14ac:dyDescent="0.25">
      <c r="BZ2335" s="136">
        <f t="shared" si="801"/>
        <v>14.803199999999414</v>
      </c>
      <c r="CA2335" s="119">
        <f t="shared" si="799"/>
        <v>3.8606484370552849E-2</v>
      </c>
      <c r="CB2335" s="119">
        <f t="shared" si="800"/>
        <v>8.7489037698007532E-5</v>
      </c>
      <c r="CC2335" s="119">
        <f t="shared" si="797"/>
        <v>8.7489037698007532E-5</v>
      </c>
      <c r="CD2335" s="121" t="str">
        <f t="shared" si="798"/>
        <v/>
      </c>
    </row>
    <row r="2336" spans="78:82" ht="20.100000000000001" customHeight="1" x14ac:dyDescent="0.25">
      <c r="BZ2336" s="136">
        <f t="shared" si="801"/>
        <v>14.809599999999413</v>
      </c>
      <c r="CA2336" s="119">
        <f t="shared" si="799"/>
        <v>3.8518995332854841E-2</v>
      </c>
      <c r="CB2336" s="119">
        <f t="shared" si="800"/>
        <v>8.7303790615791965E-5</v>
      </c>
      <c r="CC2336" s="119">
        <f t="shared" si="797"/>
        <v>8.7303790615791965E-5</v>
      </c>
      <c r="CD2336" s="121" t="str">
        <f t="shared" si="798"/>
        <v/>
      </c>
    </row>
    <row r="2337" spans="78:82" ht="20.100000000000001" customHeight="1" x14ac:dyDescent="0.25">
      <c r="BZ2337" s="136">
        <f t="shared" si="801"/>
        <v>14.815999999999413</v>
      </c>
      <c r="CA2337" s="119">
        <f t="shared" si="799"/>
        <v>3.8431691542239049E-2</v>
      </c>
      <c r="CB2337" s="119">
        <f t="shared" si="800"/>
        <v>8.7118895113869055E-5</v>
      </c>
      <c r="CC2337" s="119">
        <f t="shared" si="797"/>
        <v>8.7118895113869055E-5</v>
      </c>
      <c r="CD2337" s="121" t="str">
        <f t="shared" si="798"/>
        <v/>
      </c>
    </row>
    <row r="2338" spans="78:82" ht="20.100000000000001" customHeight="1" x14ac:dyDescent="0.25">
      <c r="BZ2338" s="136">
        <f t="shared" si="801"/>
        <v>14.822399999999412</v>
      </c>
      <c r="CA2338" s="119">
        <f t="shared" si="799"/>
        <v>3.834457264712518E-2</v>
      </c>
      <c r="CB2338" s="119">
        <f t="shared" si="800"/>
        <v>8.6934350654925552E-5</v>
      </c>
      <c r="CC2338" s="119">
        <f t="shared" si="797"/>
        <v>8.6934350654925552E-5</v>
      </c>
      <c r="CD2338" s="121" t="str">
        <f t="shared" si="798"/>
        <v/>
      </c>
    </row>
    <row r="2339" spans="78:82" ht="20.100000000000001" customHeight="1" x14ac:dyDescent="0.25">
      <c r="BZ2339" s="136">
        <f t="shared" si="801"/>
        <v>14.828799999999411</v>
      </c>
      <c r="CA2339" s="119">
        <f t="shared" si="799"/>
        <v>3.8257638296470255E-2</v>
      </c>
      <c r="CB2339" s="119">
        <f t="shared" si="800"/>
        <v>8.6750156702376791E-5</v>
      </c>
      <c r="CC2339" s="119">
        <f t="shared" si="797"/>
        <v>8.6750156702376791E-5</v>
      </c>
      <c r="CD2339" s="121" t="str">
        <f t="shared" si="798"/>
        <v/>
      </c>
    </row>
    <row r="2340" spans="78:82" ht="20.100000000000001" customHeight="1" x14ac:dyDescent="0.25">
      <c r="BZ2340" s="136">
        <f t="shared" si="801"/>
        <v>14.835199999999411</v>
      </c>
      <c r="CA2340" s="119">
        <f t="shared" si="799"/>
        <v>3.8170888139767878E-2</v>
      </c>
      <c r="CB2340" s="119">
        <f t="shared" si="800"/>
        <v>8.6566312719582594E-5</v>
      </c>
      <c r="CC2340" s="119">
        <f t="shared" si="797"/>
        <v>8.6566312719582594E-5</v>
      </c>
      <c r="CD2340" s="121" t="str">
        <f t="shared" si="798"/>
        <v/>
      </c>
    </row>
    <row r="2341" spans="78:82" ht="20.100000000000001" customHeight="1" x14ac:dyDescent="0.25">
      <c r="BZ2341" s="136">
        <f t="shared" si="801"/>
        <v>14.84159999999941</v>
      </c>
      <c r="CA2341" s="119">
        <f t="shared" si="799"/>
        <v>3.8084321827048295E-2</v>
      </c>
      <c r="CB2341" s="119">
        <f t="shared" si="800"/>
        <v>8.6382818170784026E-5</v>
      </c>
      <c r="CC2341" s="119">
        <f t="shared" si="797"/>
        <v>8.6382818170784026E-5</v>
      </c>
      <c r="CD2341" s="121" t="str">
        <f t="shared" si="798"/>
        <v/>
      </c>
    </row>
    <row r="2342" spans="78:82" ht="20.100000000000001" customHeight="1" x14ac:dyDescent="0.25">
      <c r="BZ2342" s="136">
        <f t="shared" si="801"/>
        <v>14.847999999999409</v>
      </c>
      <c r="CA2342" s="119">
        <f t="shared" si="799"/>
        <v>3.7997939008877511E-2</v>
      </c>
      <c r="CB2342" s="119">
        <f t="shared" si="800"/>
        <v>8.619967252020827E-5</v>
      </c>
      <c r="CC2342" s="119">
        <f t="shared" si="797"/>
        <v>8.619967252020827E-5</v>
      </c>
      <c r="CD2342" s="121" t="str">
        <f t="shared" si="798"/>
        <v/>
      </c>
    </row>
    <row r="2343" spans="78:82" ht="20.100000000000001" customHeight="1" x14ac:dyDescent="0.25">
      <c r="BZ2343" s="136">
        <f t="shared" si="801"/>
        <v>14.854399999999409</v>
      </c>
      <c r="CA2343" s="119">
        <f t="shared" si="799"/>
        <v>3.7911739336357303E-2</v>
      </c>
      <c r="CB2343" s="119">
        <f t="shared" si="800"/>
        <v>8.6016875232478029E-5</v>
      </c>
      <c r="CC2343" s="119">
        <f t="shared" si="797"/>
        <v>8.6016875232478029E-5</v>
      </c>
      <c r="CD2343" s="121" t="str">
        <f t="shared" si="798"/>
        <v/>
      </c>
    </row>
    <row r="2344" spans="78:82" ht="20.100000000000001" customHeight="1" x14ac:dyDescent="0.25">
      <c r="BZ2344" s="136">
        <f t="shared" si="801"/>
        <v>14.860799999999408</v>
      </c>
      <c r="CA2344" s="119">
        <f t="shared" si="799"/>
        <v>3.7825722461124825E-2</v>
      </c>
      <c r="CB2344" s="119">
        <f t="shared" si="800"/>
        <v>8.5834425772993161E-5</v>
      </c>
      <c r="CC2344" s="119">
        <f t="shared" si="797"/>
        <v>8.5834425772993161E-5</v>
      </c>
      <c r="CD2344" s="121" t="str">
        <f t="shared" si="798"/>
        <v/>
      </c>
    </row>
    <row r="2345" spans="78:82" ht="20.100000000000001" customHeight="1" x14ac:dyDescent="0.25">
      <c r="BZ2345" s="136">
        <f t="shared" si="801"/>
        <v>14.867199999999407</v>
      </c>
      <c r="CA2345" s="119">
        <f t="shared" si="799"/>
        <v>3.7739888035351832E-2</v>
      </c>
      <c r="CB2345" s="119">
        <f t="shared" si="800"/>
        <v>8.565232360699393E-5</v>
      </c>
      <c r="CC2345" s="119">
        <f t="shared" si="797"/>
        <v>8.565232360699393E-5</v>
      </c>
      <c r="CD2345" s="121" t="str">
        <f t="shared" si="798"/>
        <v/>
      </c>
    </row>
    <row r="2346" spans="78:82" ht="20.100000000000001" customHeight="1" x14ac:dyDescent="0.25">
      <c r="BZ2346" s="136">
        <f t="shared" si="801"/>
        <v>14.873599999999406</v>
      </c>
      <c r="CA2346" s="119">
        <f t="shared" si="799"/>
        <v>3.7654235711744838E-2</v>
      </c>
      <c r="CB2346" s="119">
        <f t="shared" si="800"/>
        <v>8.5470568200719799E-5</v>
      </c>
      <c r="CC2346" s="119">
        <f t="shared" si="797"/>
        <v>8.5470568200719799E-5</v>
      </c>
      <c r="CD2346" s="121" t="str">
        <f t="shared" si="798"/>
        <v/>
      </c>
    </row>
    <row r="2347" spans="78:82" ht="20.100000000000001" customHeight="1" x14ac:dyDescent="0.25">
      <c r="BZ2347" s="136">
        <f t="shared" si="801"/>
        <v>14.879999999999406</v>
      </c>
      <c r="CA2347" s="119">
        <f t="shared" si="799"/>
        <v>3.7568765143544118E-2</v>
      </c>
      <c r="CB2347" s="119">
        <f t="shared" si="800"/>
        <v>8.5289159020125738E-5</v>
      </c>
      <c r="CC2347" s="119">
        <f t="shared" si="797"/>
        <v>8.5289159020125738E-5</v>
      </c>
      <c r="CD2347" s="121" t="str">
        <f t="shared" si="798"/>
        <v/>
      </c>
    </row>
    <row r="2348" spans="78:82" ht="20.100000000000001" customHeight="1" x14ac:dyDescent="0.25">
      <c r="BZ2348" s="136">
        <f t="shared" si="801"/>
        <v>14.886399999999405</v>
      </c>
      <c r="CA2348" s="119">
        <f t="shared" si="799"/>
        <v>3.7483475984523992E-2</v>
      </c>
      <c r="CB2348" s="119">
        <f t="shared" si="800"/>
        <v>8.5108095532200612E-5</v>
      </c>
      <c r="CC2348" s="119">
        <f t="shared" si="797"/>
        <v>8.5108095532200612E-5</v>
      </c>
      <c r="CD2348" s="121" t="str">
        <f t="shared" si="798"/>
        <v/>
      </c>
    </row>
    <row r="2349" spans="78:82" ht="20.100000000000001" customHeight="1" x14ac:dyDescent="0.25">
      <c r="BZ2349" s="136">
        <f t="shared" si="801"/>
        <v>14.892799999999404</v>
      </c>
      <c r="CA2349" s="119">
        <f t="shared" si="799"/>
        <v>3.7398367888991792E-2</v>
      </c>
      <c r="CB2349" s="119">
        <f t="shared" si="800"/>
        <v>8.4927377203745935E-5</v>
      </c>
      <c r="CC2349" s="119">
        <f t="shared" si="797"/>
        <v>8.4927377203745935E-5</v>
      </c>
      <c r="CD2349" s="121" t="str">
        <f t="shared" si="798"/>
        <v/>
      </c>
    </row>
    <row r="2350" spans="78:82" ht="20.100000000000001" customHeight="1" x14ac:dyDescent="0.25">
      <c r="BZ2350" s="136">
        <f t="shared" si="801"/>
        <v>14.899199999999404</v>
      </c>
      <c r="CA2350" s="119">
        <f t="shared" si="799"/>
        <v>3.7313440511788046E-2</v>
      </c>
      <c r="CB2350" s="119">
        <f t="shared" si="800"/>
        <v>8.4747003502576301E-5</v>
      </c>
      <c r="CC2350" s="119">
        <f t="shared" si="797"/>
        <v>8.4747003502576301E-5</v>
      </c>
      <c r="CD2350" s="121" t="str">
        <f t="shared" si="798"/>
        <v/>
      </c>
    </row>
    <row r="2351" spans="78:82" ht="20.100000000000001" customHeight="1" x14ac:dyDescent="0.25">
      <c r="BZ2351" s="136">
        <f t="shared" si="801"/>
        <v>14.905599999999403</v>
      </c>
      <c r="CA2351" s="119">
        <f t="shared" si="799"/>
        <v>3.7228693508285469E-2</v>
      </c>
      <c r="CB2351" s="119">
        <f t="shared" si="800"/>
        <v>8.4566973896256503E-5</v>
      </c>
      <c r="CC2351" s="119">
        <f t="shared" si="797"/>
        <v>8.4566973896256503E-5</v>
      </c>
      <c r="CD2351" s="121" t="str">
        <f t="shared" si="798"/>
        <v/>
      </c>
    </row>
    <row r="2352" spans="78:82" ht="20.100000000000001" customHeight="1" x14ac:dyDescent="0.25">
      <c r="BZ2352" s="136">
        <f t="shared" si="801"/>
        <v>14.911999999999402</v>
      </c>
      <c r="CA2352" s="119">
        <f t="shared" si="799"/>
        <v>3.7144126534389213E-2</v>
      </c>
      <c r="CB2352" s="119">
        <f t="shared" si="800"/>
        <v>8.4387287853274207E-5</v>
      </c>
      <c r="CC2352" s="119">
        <f t="shared" si="797"/>
        <v>8.4387287853274207E-5</v>
      </c>
      <c r="CD2352" s="121" t="str">
        <f t="shared" si="798"/>
        <v/>
      </c>
    </row>
    <row r="2353" spans="78:82" ht="20.100000000000001" customHeight="1" x14ac:dyDescent="0.25">
      <c r="BZ2353" s="136">
        <f t="shared" si="801"/>
        <v>14.918399999999401</v>
      </c>
      <c r="CA2353" s="119">
        <f t="shared" si="799"/>
        <v>3.7059739246535939E-2</v>
      </c>
      <c r="CB2353" s="119">
        <f t="shared" si="800"/>
        <v>8.420794484216565E-5</v>
      </c>
      <c r="CC2353" s="119">
        <f t="shared" si="797"/>
        <v>8.420794484216565E-5</v>
      </c>
      <c r="CD2353" s="121" t="str">
        <f t="shared" si="798"/>
        <v/>
      </c>
    </row>
    <row r="2354" spans="78:82" ht="20.100000000000001" customHeight="1" x14ac:dyDescent="0.25">
      <c r="BZ2354" s="136">
        <f t="shared" si="801"/>
        <v>14.924799999999401</v>
      </c>
      <c r="CA2354" s="119">
        <f t="shared" si="799"/>
        <v>3.6975531301693773E-2</v>
      </c>
      <c r="CB2354" s="119">
        <f t="shared" si="800"/>
        <v>8.402894433209851E-5</v>
      </c>
      <c r="CC2354" s="119">
        <f t="shared" si="797"/>
        <v>8.402894433209851E-5</v>
      </c>
      <c r="CD2354" s="121" t="str">
        <f t="shared" si="798"/>
        <v/>
      </c>
    </row>
    <row r="2355" spans="78:82" ht="20.100000000000001" customHeight="1" x14ac:dyDescent="0.25">
      <c r="BZ2355" s="136">
        <f t="shared" si="801"/>
        <v>14.9311999999994</v>
      </c>
      <c r="CA2355" s="119">
        <f t="shared" si="799"/>
        <v>3.6891502357361675E-2</v>
      </c>
      <c r="CB2355" s="119">
        <f t="shared" si="800"/>
        <v>8.3850285792573531E-5</v>
      </c>
      <c r="CC2355" s="119">
        <f t="shared" si="797"/>
        <v>8.3850285792573531E-5</v>
      </c>
      <c r="CD2355" s="121" t="str">
        <f t="shared" si="798"/>
        <v/>
      </c>
    </row>
    <row r="2356" spans="78:82" ht="20.100000000000001" customHeight="1" x14ac:dyDescent="0.25">
      <c r="BZ2356" s="136">
        <f t="shared" si="801"/>
        <v>14.937599999999399</v>
      </c>
      <c r="CA2356" s="119">
        <f t="shared" si="799"/>
        <v>3.6807652071569101E-2</v>
      </c>
      <c r="CB2356" s="119">
        <f t="shared" si="800"/>
        <v>8.3671968693341259E-5</v>
      </c>
      <c r="CC2356" s="119">
        <f t="shared" si="797"/>
        <v>8.3671968693341259E-5</v>
      </c>
      <c r="CD2356" s="121" t="str">
        <f t="shared" si="798"/>
        <v/>
      </c>
    </row>
    <row r="2357" spans="78:82" ht="20.100000000000001" customHeight="1" x14ac:dyDescent="0.25">
      <c r="BZ2357" s="136">
        <f t="shared" si="801"/>
        <v>14.943999999999399</v>
      </c>
      <c r="CA2357" s="119">
        <f t="shared" si="799"/>
        <v>3.672398010287576E-2</v>
      </c>
      <c r="CB2357" s="119">
        <f t="shared" si="800"/>
        <v>8.3493992504790615E-5</v>
      </c>
      <c r="CC2357" s="119">
        <f t="shared" si="797"/>
        <v>8.3493992504790615E-5</v>
      </c>
      <c r="CD2357" s="121" t="str">
        <f t="shared" si="798"/>
        <v/>
      </c>
    </row>
    <row r="2358" spans="78:82" ht="20.100000000000001" customHeight="1" x14ac:dyDescent="0.25">
      <c r="BZ2358" s="136">
        <f t="shared" si="801"/>
        <v>14.950399999999398</v>
      </c>
      <c r="CA2358" s="119">
        <f t="shared" si="799"/>
        <v>3.6640486110370969E-2</v>
      </c>
      <c r="CB2358" s="119">
        <f t="shared" si="800"/>
        <v>8.3316356697595018E-5</v>
      </c>
      <c r="CC2358" s="119">
        <f t="shared" si="797"/>
        <v>8.3316356697595018E-5</v>
      </c>
      <c r="CD2358" s="121" t="str">
        <f t="shared" si="798"/>
        <v/>
      </c>
    </row>
    <row r="2359" spans="78:82" ht="20.100000000000001" customHeight="1" x14ac:dyDescent="0.25">
      <c r="BZ2359" s="136">
        <f t="shared" si="801"/>
        <v>14.956799999999397</v>
      </c>
      <c r="CA2359" s="119">
        <f t="shared" si="799"/>
        <v>3.6557169753673374E-2</v>
      </c>
      <c r="CB2359" s="119">
        <f t="shared" si="800"/>
        <v>8.3139060742885851E-5</v>
      </c>
      <c r="CC2359" s="119">
        <f t="shared" si="797"/>
        <v>8.3139060742885851E-5</v>
      </c>
      <c r="CD2359" s="121" t="str">
        <f t="shared" si="798"/>
        <v/>
      </c>
    </row>
    <row r="2360" spans="78:82" ht="20.100000000000001" customHeight="1" x14ac:dyDescent="0.25">
      <c r="BZ2360" s="136">
        <f t="shared" si="801"/>
        <v>14.963199999999397</v>
      </c>
      <c r="CA2360" s="119">
        <f t="shared" si="799"/>
        <v>3.6474030692930488E-2</v>
      </c>
      <c r="CB2360" s="119">
        <f t="shared" si="800"/>
        <v>8.2962104112078994E-5</v>
      </c>
      <c r="CC2360" s="119">
        <f t="shared" si="797"/>
        <v>8.2962104112078994E-5</v>
      </c>
      <c r="CD2360" s="121" t="str">
        <f t="shared" si="798"/>
        <v/>
      </c>
    </row>
    <row r="2361" spans="78:82" ht="20.100000000000001" customHeight="1" x14ac:dyDescent="0.25">
      <c r="BZ2361" s="136">
        <f t="shared" si="801"/>
        <v>14.969599999999396</v>
      </c>
      <c r="CA2361" s="119">
        <f t="shared" si="799"/>
        <v>3.6391068588818409E-2</v>
      </c>
      <c r="CB2361" s="119">
        <f t="shared" si="800"/>
        <v>8.2785486277117681E-5</v>
      </c>
      <c r="CC2361" s="119">
        <f t="shared" si="797"/>
        <v>8.2785486277117681E-5</v>
      </c>
      <c r="CD2361" s="121" t="str">
        <f t="shared" si="798"/>
        <v/>
      </c>
    </row>
    <row r="2362" spans="78:82" ht="20.100000000000001" customHeight="1" x14ac:dyDescent="0.25">
      <c r="BZ2362" s="136">
        <f t="shared" si="801"/>
        <v>14.975999999999395</v>
      </c>
      <c r="CA2362" s="119">
        <f t="shared" si="799"/>
        <v>3.6308283102541292E-2</v>
      </c>
      <c r="CB2362" s="119">
        <f t="shared" si="800"/>
        <v>8.2609206710382299E-5</v>
      </c>
      <c r="CC2362" s="119">
        <f t="shared" si="797"/>
        <v>8.2609206710382299E-5</v>
      </c>
      <c r="CD2362" s="121" t="str">
        <f t="shared" si="798"/>
        <v/>
      </c>
    </row>
    <row r="2363" spans="78:82" ht="20.100000000000001" customHeight="1" x14ac:dyDescent="0.25">
      <c r="BZ2363" s="136">
        <f t="shared" si="801"/>
        <v>14.982399999999394</v>
      </c>
      <c r="CA2363" s="119">
        <f t="shared" si="799"/>
        <v>3.6225673895830909E-2</v>
      </c>
      <c r="CB2363" s="119">
        <f t="shared" si="800"/>
        <v>8.2433264884655688E-5</v>
      </c>
      <c r="CC2363" s="119">
        <f t="shared" si="797"/>
        <v>8.2433264884655688E-5</v>
      </c>
      <c r="CD2363" s="121" t="str">
        <f t="shared" si="798"/>
        <v/>
      </c>
    </row>
    <row r="2364" spans="78:82" ht="20.100000000000001" customHeight="1" x14ac:dyDescent="0.25">
      <c r="BZ2364" s="136">
        <f t="shared" si="801"/>
        <v>14.988799999999394</v>
      </c>
      <c r="CA2364" s="119">
        <f t="shared" si="799"/>
        <v>3.6143240630946254E-2</v>
      </c>
      <c r="CB2364" s="119">
        <f t="shared" si="800"/>
        <v>8.225766027297049E-5</v>
      </c>
      <c r="CC2364" s="119">
        <f t="shared" si="797"/>
        <v>8.225766027297049E-5</v>
      </c>
      <c r="CD2364" s="121" t="str">
        <f t="shared" si="798"/>
        <v/>
      </c>
    </row>
    <row r="2365" spans="78:82" ht="20.100000000000001" customHeight="1" x14ac:dyDescent="0.25">
      <c r="BZ2365" s="136">
        <f t="shared" si="801"/>
        <v>14.995199999999393</v>
      </c>
      <c r="CA2365" s="119">
        <f t="shared" si="799"/>
        <v>3.6060982970673283E-2</v>
      </c>
      <c r="CB2365" s="119">
        <f t="shared" si="800"/>
        <v>8.2082392348921396E-5</v>
      </c>
      <c r="CC2365" s="119">
        <f t="shared" ref="CC2365:CC2428" si="802">IF(CA2365&lt;(1-$BY$26),CB2365,"")</f>
        <v>8.2082392348921396E-5</v>
      </c>
      <c r="CD2365" s="121" t="str">
        <f t="shared" ref="CD2365:CD2428" si="803">IF(CA2365&lt;(1-$BY$32),CB2365,"")</f>
        <v/>
      </c>
    </row>
    <row r="2366" spans="78:82" ht="20.100000000000001" customHeight="1" x14ac:dyDescent="0.25">
      <c r="BZ2366" s="136">
        <f t="shared" si="801"/>
        <v>15.001599999999392</v>
      </c>
      <c r="CA2366" s="119">
        <f t="shared" si="799"/>
        <v>3.5978900578324362E-2</v>
      </c>
      <c r="CB2366" s="119">
        <f t="shared" si="800"/>
        <v>8.1907460586526371E-5</v>
      </c>
      <c r="CC2366" s="119">
        <f t="shared" si="802"/>
        <v>8.1907460586526371E-5</v>
      </c>
      <c r="CD2366" s="121" t="str">
        <f t="shared" si="803"/>
        <v/>
      </c>
    </row>
    <row r="2367" spans="78:82" ht="20.100000000000001" customHeight="1" x14ac:dyDescent="0.25">
      <c r="BZ2367" s="136">
        <f t="shared" si="801"/>
        <v>15.007999999999392</v>
      </c>
      <c r="CA2367" s="119">
        <f t="shared" si="799"/>
        <v>3.5896993117737835E-2</v>
      </c>
      <c r="CB2367" s="119">
        <f t="shared" si="800"/>
        <v>8.173286446029604E-5</v>
      </c>
      <c r="CC2367" s="119">
        <f t="shared" si="802"/>
        <v>8.173286446029604E-5</v>
      </c>
      <c r="CD2367" s="121" t="str">
        <f t="shared" si="803"/>
        <v/>
      </c>
    </row>
    <row r="2368" spans="78:82" ht="20.100000000000001" customHeight="1" x14ac:dyDescent="0.25">
      <c r="BZ2368" s="136">
        <f t="shared" si="801"/>
        <v>15.014399999999391</v>
      </c>
      <c r="CA2368" s="119">
        <f t="shared" si="799"/>
        <v>3.5815260253277539E-2</v>
      </c>
      <c r="CB2368" s="119">
        <f t="shared" si="800"/>
        <v>8.1558603444831235E-5</v>
      </c>
      <c r="CC2368" s="119">
        <f t="shared" si="802"/>
        <v>8.1558603444831235E-5</v>
      </c>
      <c r="CD2368" s="121" t="str">
        <f t="shared" si="803"/>
        <v/>
      </c>
    </row>
    <row r="2369" spans="78:82" ht="20.100000000000001" customHeight="1" x14ac:dyDescent="0.25">
      <c r="BZ2369" s="136">
        <f t="shared" si="801"/>
        <v>15.02079999999939</v>
      </c>
      <c r="CA2369" s="119">
        <f t="shared" si="799"/>
        <v>3.5733701649832708E-2</v>
      </c>
      <c r="CB2369" s="119">
        <f t="shared" si="800"/>
        <v>8.1384677015523821E-5</v>
      </c>
      <c r="CC2369" s="119">
        <f t="shared" si="802"/>
        <v>8.1384677015523821E-5</v>
      </c>
      <c r="CD2369" s="121" t="str">
        <f t="shared" si="803"/>
        <v/>
      </c>
    </row>
    <row r="2370" spans="78:82" ht="20.100000000000001" customHeight="1" x14ac:dyDescent="0.25">
      <c r="BZ2370" s="136">
        <f t="shared" si="801"/>
        <v>15.027199999999389</v>
      </c>
      <c r="CA2370" s="119">
        <f t="shared" si="799"/>
        <v>3.5652316972817184E-2</v>
      </c>
      <c r="CB2370" s="119">
        <f t="shared" si="800"/>
        <v>8.1211084647994647E-5</v>
      </c>
      <c r="CC2370" s="119">
        <f t="shared" si="802"/>
        <v>8.1211084647994647E-5</v>
      </c>
      <c r="CD2370" s="121" t="str">
        <f t="shared" si="803"/>
        <v/>
      </c>
    </row>
    <row r="2371" spans="78:82" ht="20.100000000000001" customHeight="1" x14ac:dyDescent="0.25">
      <c r="BZ2371" s="136">
        <f t="shared" si="801"/>
        <v>15.033599999999389</v>
      </c>
      <c r="CA2371" s="119">
        <f t="shared" si="799"/>
        <v>3.557110588816919E-2</v>
      </c>
      <c r="CB2371" s="119">
        <f t="shared" si="800"/>
        <v>8.1037825818343345E-5</v>
      </c>
      <c r="CC2371" s="119">
        <f t="shared" si="802"/>
        <v>8.1037825818343345E-5</v>
      </c>
      <c r="CD2371" s="121" t="str">
        <f t="shared" si="803"/>
        <v/>
      </c>
    </row>
    <row r="2372" spans="78:82" ht="20.100000000000001" customHeight="1" x14ac:dyDescent="0.25">
      <c r="BZ2372" s="136">
        <f t="shared" si="801"/>
        <v>15.039999999999388</v>
      </c>
      <c r="CA2372" s="119">
        <f t="shared" si="799"/>
        <v>3.5490068062350846E-2</v>
      </c>
      <c r="CB2372" s="119">
        <f t="shared" si="800"/>
        <v>8.0864900003141393E-5</v>
      </c>
      <c r="CC2372" s="119">
        <f t="shared" si="802"/>
        <v>8.0864900003141393E-5</v>
      </c>
      <c r="CD2372" s="121" t="str">
        <f t="shared" si="803"/>
        <v/>
      </c>
    </row>
    <row r="2373" spans="78:82" ht="20.100000000000001" customHeight="1" x14ac:dyDescent="0.25">
      <c r="BZ2373" s="136">
        <f t="shared" si="801"/>
        <v>15.046399999999387</v>
      </c>
      <c r="CA2373" s="119">
        <f t="shared" si="799"/>
        <v>3.5409203162347705E-2</v>
      </c>
      <c r="CB2373" s="119">
        <f t="shared" si="800"/>
        <v>8.0692306679182313E-5</v>
      </c>
      <c r="CC2373" s="119">
        <f t="shared" si="802"/>
        <v>8.0692306679182313E-5</v>
      </c>
      <c r="CD2373" s="121" t="str">
        <f t="shared" si="803"/>
        <v/>
      </c>
    </row>
    <row r="2374" spans="78:82" ht="20.100000000000001" customHeight="1" x14ac:dyDescent="0.25">
      <c r="BZ2374" s="136">
        <f t="shared" si="801"/>
        <v>15.052799999999387</v>
      </c>
      <c r="CA2374" s="119">
        <f t="shared" si="799"/>
        <v>3.5328510855668523E-2</v>
      </c>
      <c r="CB2374" s="119">
        <f t="shared" si="800"/>
        <v>8.052004532392576E-5</v>
      </c>
      <c r="CC2374" s="119">
        <f t="shared" si="802"/>
        <v>8.052004532392576E-5</v>
      </c>
      <c r="CD2374" s="121" t="str">
        <f t="shared" si="803"/>
        <v/>
      </c>
    </row>
    <row r="2375" spans="78:82" ht="20.100000000000001" customHeight="1" x14ac:dyDescent="0.25">
      <c r="BZ2375" s="136">
        <f t="shared" si="801"/>
        <v>15.059199999999386</v>
      </c>
      <c r="CA2375" s="119">
        <f t="shared" si="799"/>
        <v>3.5247990810344597E-2</v>
      </c>
      <c r="CB2375" s="119">
        <f t="shared" si="800"/>
        <v>8.0348115415185273E-5</v>
      </c>
      <c r="CC2375" s="119">
        <f t="shared" si="802"/>
        <v>8.0348115415185273E-5</v>
      </c>
      <c r="CD2375" s="121" t="str">
        <f t="shared" si="803"/>
        <v/>
      </c>
    </row>
    <row r="2376" spans="78:82" ht="20.100000000000001" customHeight="1" x14ac:dyDescent="0.25">
      <c r="BZ2376" s="136">
        <f t="shared" si="801"/>
        <v>15.065599999999385</v>
      </c>
      <c r="CA2376" s="119">
        <f t="shared" si="799"/>
        <v>3.5167642694929412E-2</v>
      </c>
      <c r="CB2376" s="119">
        <f t="shared" si="800"/>
        <v>8.0176516431093581E-5</v>
      </c>
      <c r="CC2376" s="119">
        <f t="shared" si="802"/>
        <v>8.0176516431093581E-5</v>
      </c>
      <c r="CD2376" s="121" t="str">
        <f t="shared" si="803"/>
        <v/>
      </c>
    </row>
    <row r="2377" spans="78:82" ht="20.100000000000001" customHeight="1" x14ac:dyDescent="0.25">
      <c r="BZ2377" s="136">
        <f t="shared" si="801"/>
        <v>15.071999999999385</v>
      </c>
      <c r="CA2377" s="119">
        <f t="shared" si="799"/>
        <v>3.5087466178498318E-2</v>
      </c>
      <c r="CB2377" s="119">
        <f t="shared" si="800"/>
        <v>8.0005247850414851E-5</v>
      </c>
      <c r="CC2377" s="119">
        <f t="shared" si="802"/>
        <v>8.0005247850414851E-5</v>
      </c>
      <c r="CD2377" s="121" t="str">
        <f t="shared" si="803"/>
        <v/>
      </c>
    </row>
    <row r="2378" spans="78:82" ht="20.100000000000001" customHeight="1" x14ac:dyDescent="0.25">
      <c r="BZ2378" s="136">
        <f t="shared" si="801"/>
        <v>15.078399999999384</v>
      </c>
      <c r="CA2378" s="119">
        <f t="shared" si="799"/>
        <v>3.5007460930647903E-2</v>
      </c>
      <c r="CB2378" s="119">
        <f t="shared" si="800"/>
        <v>7.9834309152128358E-5</v>
      </c>
      <c r="CC2378" s="119">
        <f t="shared" si="802"/>
        <v>7.9834309152128358E-5</v>
      </c>
      <c r="CD2378" s="121" t="str">
        <f t="shared" si="803"/>
        <v/>
      </c>
    </row>
    <row r="2379" spans="78:82" ht="20.100000000000001" customHeight="1" x14ac:dyDescent="0.25">
      <c r="BZ2379" s="136">
        <f t="shared" si="801"/>
        <v>15.084799999999383</v>
      </c>
      <c r="CA2379" s="119">
        <f t="shared" si="799"/>
        <v>3.4927626621495775E-2</v>
      </c>
      <c r="CB2379" s="119">
        <f t="shared" si="800"/>
        <v>7.9663699815706035E-5</v>
      </c>
      <c r="CC2379" s="119">
        <f t="shared" si="802"/>
        <v>7.9663699815706035E-5</v>
      </c>
      <c r="CD2379" s="121" t="str">
        <f t="shared" si="803"/>
        <v/>
      </c>
    </row>
    <row r="2380" spans="78:82" ht="20.100000000000001" customHeight="1" x14ac:dyDescent="0.25">
      <c r="BZ2380" s="136">
        <f t="shared" si="801"/>
        <v>15.091199999999382</v>
      </c>
      <c r="CA2380" s="119">
        <f t="shared" si="799"/>
        <v>3.4847962921680069E-2</v>
      </c>
      <c r="CB2380" s="119">
        <f t="shared" si="800"/>
        <v>7.9493419321320646E-5</v>
      </c>
      <c r="CC2380" s="119">
        <f t="shared" si="802"/>
        <v>7.9493419321320646E-5</v>
      </c>
      <c r="CD2380" s="121" t="str">
        <f t="shared" si="803"/>
        <v/>
      </c>
    </row>
    <row r="2381" spans="78:82" ht="20.100000000000001" customHeight="1" x14ac:dyDescent="0.25">
      <c r="BZ2381" s="136">
        <f t="shared" si="801"/>
        <v>15.097599999999382</v>
      </c>
      <c r="CA2381" s="119">
        <f t="shared" si="799"/>
        <v>3.4768469502358748E-2</v>
      </c>
      <c r="CB2381" s="119">
        <f t="shared" si="800"/>
        <v>7.9323467149117199E-5</v>
      </c>
      <c r="CC2381" s="119">
        <f t="shared" si="802"/>
        <v>7.9323467149117199E-5</v>
      </c>
      <c r="CD2381" s="121" t="str">
        <f t="shared" si="803"/>
        <v/>
      </c>
    </row>
    <row r="2382" spans="78:82" ht="20.100000000000001" customHeight="1" x14ac:dyDescent="0.25">
      <c r="BZ2382" s="136">
        <f t="shared" si="801"/>
        <v>15.103999999999381</v>
      </c>
      <c r="CA2382" s="119">
        <f t="shared" si="799"/>
        <v>3.4689146035209631E-2</v>
      </c>
      <c r="CB2382" s="119">
        <f t="shared" si="800"/>
        <v>7.9153842779976225E-5</v>
      </c>
      <c r="CC2382" s="119">
        <f t="shared" si="802"/>
        <v>7.9153842779976225E-5</v>
      </c>
      <c r="CD2382" s="121" t="str">
        <f t="shared" si="803"/>
        <v/>
      </c>
    </row>
    <row r="2383" spans="78:82" ht="20.100000000000001" customHeight="1" x14ac:dyDescent="0.25">
      <c r="BZ2383" s="136">
        <f t="shared" si="801"/>
        <v>15.11039999999938</v>
      </c>
      <c r="CA2383" s="119">
        <f t="shared" si="799"/>
        <v>3.4609992192429655E-2</v>
      </c>
      <c r="CB2383" s="119">
        <f t="shared" si="800"/>
        <v>7.8984545695187647E-5</v>
      </c>
      <c r="CC2383" s="119">
        <f t="shared" si="802"/>
        <v>7.8984545695187647E-5</v>
      </c>
      <c r="CD2383" s="121" t="str">
        <f t="shared" si="803"/>
        <v/>
      </c>
    </row>
    <row r="2384" spans="78:82" ht="20.100000000000001" customHeight="1" x14ac:dyDescent="0.25">
      <c r="BZ2384" s="136">
        <f t="shared" si="801"/>
        <v>15.11679999999938</v>
      </c>
      <c r="CA2384" s="119">
        <f t="shared" si="799"/>
        <v>3.4531007646734467E-2</v>
      </c>
      <c r="CB2384" s="119">
        <f t="shared" si="800"/>
        <v>7.8815575376478542E-5</v>
      </c>
      <c r="CC2384" s="119">
        <f t="shared" si="802"/>
        <v>7.8815575376478542E-5</v>
      </c>
      <c r="CD2384" s="121" t="str">
        <f t="shared" si="803"/>
        <v/>
      </c>
    </row>
    <row r="2385" spans="78:82" ht="20.100000000000001" customHeight="1" x14ac:dyDescent="0.25">
      <c r="BZ2385" s="136">
        <f t="shared" si="801"/>
        <v>15.123199999999379</v>
      </c>
      <c r="CA2385" s="119">
        <f t="shared" si="799"/>
        <v>3.4452192071357989E-2</v>
      </c>
      <c r="CB2385" s="119">
        <f t="shared" si="800"/>
        <v>7.8646931305860479E-5</v>
      </c>
      <c r="CC2385" s="119">
        <f t="shared" si="802"/>
        <v>7.8646931305860479E-5</v>
      </c>
      <c r="CD2385" s="121" t="str">
        <f t="shared" si="803"/>
        <v/>
      </c>
    </row>
    <row r="2386" spans="78:82" ht="20.100000000000001" customHeight="1" x14ac:dyDescent="0.25">
      <c r="BZ2386" s="136">
        <f t="shared" si="801"/>
        <v>15.129599999999378</v>
      </c>
      <c r="CA2386" s="119">
        <f t="shared" si="799"/>
        <v>3.4373545140052128E-2</v>
      </c>
      <c r="CB2386" s="119">
        <f t="shared" si="800"/>
        <v>7.8478612966011163E-5</v>
      </c>
      <c r="CC2386" s="119">
        <f t="shared" si="802"/>
        <v>7.8478612966011163E-5</v>
      </c>
      <c r="CD2386" s="121" t="str">
        <f t="shared" si="803"/>
        <v/>
      </c>
    </row>
    <row r="2387" spans="78:82" ht="20.100000000000001" customHeight="1" x14ac:dyDescent="0.25">
      <c r="BZ2387" s="136">
        <f t="shared" si="801"/>
        <v>15.135999999999378</v>
      </c>
      <c r="CA2387" s="119">
        <f t="shared" si="799"/>
        <v>3.4295066527086117E-2</v>
      </c>
      <c r="CB2387" s="119">
        <f t="shared" si="800"/>
        <v>7.8310619839878914E-5</v>
      </c>
      <c r="CC2387" s="119">
        <f t="shared" si="802"/>
        <v>7.8310619839878914E-5</v>
      </c>
      <c r="CD2387" s="121" t="str">
        <f t="shared" si="803"/>
        <v/>
      </c>
    </row>
    <row r="2388" spans="78:82" ht="20.100000000000001" customHeight="1" x14ac:dyDescent="0.25">
      <c r="BZ2388" s="136">
        <f t="shared" si="801"/>
        <v>15.142399999999377</v>
      </c>
      <c r="CA2388" s="119">
        <f t="shared" si="799"/>
        <v>3.4216755907246238E-2</v>
      </c>
      <c r="CB2388" s="119">
        <f t="shared" si="800"/>
        <v>7.8142951410981043E-5</v>
      </c>
      <c r="CC2388" s="119">
        <f t="shared" si="802"/>
        <v>7.8142951410981043E-5</v>
      </c>
      <c r="CD2388" s="121" t="str">
        <f t="shared" si="803"/>
        <v/>
      </c>
    </row>
    <row r="2389" spans="78:82" ht="20.100000000000001" customHeight="1" x14ac:dyDescent="0.25">
      <c r="BZ2389" s="136">
        <f t="shared" si="801"/>
        <v>15.148799999999376</v>
      </c>
      <c r="CA2389" s="119">
        <f t="shared" si="799"/>
        <v>3.4138612955835257E-2</v>
      </c>
      <c r="CB2389" s="119">
        <f t="shared" si="800"/>
        <v>7.7975607163230376E-5</v>
      </c>
      <c r="CC2389" s="119">
        <f t="shared" si="802"/>
        <v>7.7975607163230376E-5</v>
      </c>
      <c r="CD2389" s="121" t="str">
        <f t="shared" si="803"/>
        <v/>
      </c>
    </row>
    <row r="2390" spans="78:82" ht="20.100000000000001" customHeight="1" x14ac:dyDescent="0.25">
      <c r="BZ2390" s="136">
        <f t="shared" si="801"/>
        <v>15.155199999999375</v>
      </c>
      <c r="CA2390" s="119">
        <f t="shared" si="799"/>
        <v>3.4060637348672027E-2</v>
      </c>
      <c r="CB2390" s="119">
        <f t="shared" si="800"/>
        <v>7.780858658078954E-5</v>
      </c>
      <c r="CC2390" s="119">
        <f t="shared" si="802"/>
        <v>7.780858658078954E-5</v>
      </c>
      <c r="CD2390" s="121" t="str">
        <f t="shared" si="803"/>
        <v/>
      </c>
    </row>
    <row r="2391" spans="78:82" ht="20.100000000000001" customHeight="1" x14ac:dyDescent="0.25">
      <c r="BZ2391" s="136">
        <f t="shared" si="801"/>
        <v>15.161599999999375</v>
      </c>
      <c r="CA2391" s="119">
        <f t="shared" ref="CA2391:CA2454" si="804">_xlfn.CHISQ.DIST.RT(BZ2391,7)</f>
        <v>3.3982828762091237E-2</v>
      </c>
      <c r="CB2391" s="119">
        <f t="shared" ref="CB2391:CB2454" si="805">CA2391-CA2392</f>
        <v>7.7641889148653831E-5</v>
      </c>
      <c r="CC2391" s="119">
        <f t="shared" si="802"/>
        <v>7.7641889148653831E-5</v>
      </c>
      <c r="CD2391" s="121" t="str">
        <f t="shared" si="803"/>
        <v/>
      </c>
    </row>
    <row r="2392" spans="78:82" ht="20.100000000000001" customHeight="1" x14ac:dyDescent="0.25">
      <c r="BZ2392" s="136">
        <f t="shared" si="801"/>
        <v>15.167999999999374</v>
      </c>
      <c r="CA2392" s="119">
        <f t="shared" si="804"/>
        <v>3.3905186872942583E-2</v>
      </c>
      <c r="CB2392" s="119">
        <f t="shared" si="805"/>
        <v>7.7475514351964259E-5</v>
      </c>
      <c r="CC2392" s="119">
        <f t="shared" si="802"/>
        <v>7.7475514351964259E-5</v>
      </c>
      <c r="CD2392" s="121" t="str">
        <f t="shared" si="803"/>
        <v/>
      </c>
    </row>
    <row r="2393" spans="78:82" ht="20.100000000000001" customHeight="1" x14ac:dyDescent="0.25">
      <c r="BZ2393" s="136">
        <f t="shared" ref="BZ2393:BZ2456" si="806">BZ2392+$CC$19</f>
        <v>15.174399999999373</v>
      </c>
      <c r="CA2393" s="119">
        <f t="shared" si="804"/>
        <v>3.3827711358590619E-2</v>
      </c>
      <c r="CB2393" s="119">
        <f t="shared" si="805"/>
        <v>7.730946167652103E-5</v>
      </c>
      <c r="CC2393" s="119">
        <f t="shared" si="802"/>
        <v>7.730946167652103E-5</v>
      </c>
      <c r="CD2393" s="121" t="str">
        <f t="shared" si="803"/>
        <v/>
      </c>
    </row>
    <row r="2394" spans="78:82" ht="20.100000000000001" customHeight="1" x14ac:dyDescent="0.25">
      <c r="BZ2394" s="136">
        <f t="shared" si="806"/>
        <v>15.180799999999373</v>
      </c>
      <c r="CA2394" s="119">
        <f t="shared" si="804"/>
        <v>3.3750401896914098E-2</v>
      </c>
      <c r="CB2394" s="119">
        <f t="shared" si="805"/>
        <v>7.7143730608221495E-5</v>
      </c>
      <c r="CC2394" s="119">
        <f t="shared" si="802"/>
        <v>7.7143730608221495E-5</v>
      </c>
      <c r="CD2394" s="121" t="str">
        <f t="shared" si="803"/>
        <v/>
      </c>
    </row>
    <row r="2395" spans="78:82" ht="20.100000000000001" customHeight="1" x14ac:dyDescent="0.25">
      <c r="BZ2395" s="136">
        <f t="shared" si="806"/>
        <v>15.187199999999372</v>
      </c>
      <c r="CA2395" s="119">
        <f t="shared" si="804"/>
        <v>3.3673258166305876E-2</v>
      </c>
      <c r="CB2395" s="119">
        <f t="shared" si="805"/>
        <v>7.6978320633858122E-5</v>
      </c>
      <c r="CC2395" s="119">
        <f t="shared" si="802"/>
        <v>7.6978320633858122E-5</v>
      </c>
      <c r="CD2395" s="121" t="str">
        <f t="shared" si="803"/>
        <v/>
      </c>
    </row>
    <row r="2396" spans="78:82" ht="20.100000000000001" customHeight="1" x14ac:dyDescent="0.25">
      <c r="BZ2396" s="136">
        <f t="shared" si="806"/>
        <v>15.193599999999371</v>
      </c>
      <c r="CA2396" s="119">
        <f t="shared" si="804"/>
        <v>3.3596279845672018E-2</v>
      </c>
      <c r="CB2396" s="119">
        <f t="shared" si="805"/>
        <v>7.681323124040379E-5</v>
      </c>
      <c r="CC2396" s="119">
        <f t="shared" si="802"/>
        <v>7.681323124040379E-5</v>
      </c>
      <c r="CD2396" s="121" t="str">
        <f t="shared" si="803"/>
        <v/>
      </c>
    </row>
    <row r="2397" spans="78:82" ht="20.100000000000001" customHeight="1" x14ac:dyDescent="0.25">
      <c r="BZ2397" s="136">
        <f t="shared" si="806"/>
        <v>15.19999999999937</v>
      </c>
      <c r="CA2397" s="119">
        <f t="shared" si="804"/>
        <v>3.3519466614431614E-2</v>
      </c>
      <c r="CB2397" s="119">
        <f t="shared" si="805"/>
        <v>7.6648461915351795E-5</v>
      </c>
      <c r="CC2397" s="119">
        <f t="shared" si="802"/>
        <v>7.6648461915351795E-5</v>
      </c>
      <c r="CD2397" s="121" t="str">
        <f t="shared" si="803"/>
        <v/>
      </c>
    </row>
    <row r="2398" spans="78:82" ht="20.100000000000001" customHeight="1" x14ac:dyDescent="0.25">
      <c r="BZ2398" s="136">
        <f t="shared" si="806"/>
        <v>15.20639999999937</v>
      </c>
      <c r="CA2398" s="119">
        <f t="shared" si="804"/>
        <v>3.3442818152516263E-2</v>
      </c>
      <c r="CB2398" s="119">
        <f t="shared" si="805"/>
        <v>7.6484012146584013E-5</v>
      </c>
      <c r="CC2398" s="119">
        <f t="shared" si="802"/>
        <v>7.6484012146584013E-5</v>
      </c>
      <c r="CD2398" s="121" t="str">
        <f t="shared" si="803"/>
        <v/>
      </c>
    </row>
    <row r="2399" spans="78:82" ht="20.100000000000001" customHeight="1" x14ac:dyDescent="0.25">
      <c r="BZ2399" s="136">
        <f t="shared" si="806"/>
        <v>15.212799999999369</v>
      </c>
      <c r="CA2399" s="119">
        <f t="shared" si="804"/>
        <v>3.3366334140369679E-2</v>
      </c>
      <c r="CB2399" s="119">
        <f t="shared" si="805"/>
        <v>7.6319881422558244E-5</v>
      </c>
      <c r="CC2399" s="119">
        <f t="shared" si="802"/>
        <v>7.6319881422558244E-5</v>
      </c>
      <c r="CD2399" s="121" t="str">
        <f t="shared" si="803"/>
        <v/>
      </c>
    </row>
    <row r="2400" spans="78:82" ht="20.100000000000001" customHeight="1" x14ac:dyDescent="0.25">
      <c r="BZ2400" s="136">
        <f t="shared" si="806"/>
        <v>15.219199999999368</v>
      </c>
      <c r="CA2400" s="119">
        <f t="shared" si="804"/>
        <v>3.329001425894712E-2</v>
      </c>
      <c r="CB2400" s="119">
        <f t="shared" si="805"/>
        <v>7.6156069232113932E-5</v>
      </c>
      <c r="CC2400" s="119">
        <f t="shared" si="802"/>
        <v>7.6156069232113932E-5</v>
      </c>
      <c r="CD2400" s="121" t="str">
        <f t="shared" si="803"/>
        <v/>
      </c>
    </row>
    <row r="2401" spans="78:82" ht="20.100000000000001" customHeight="1" x14ac:dyDescent="0.25">
      <c r="BZ2401" s="136">
        <f t="shared" si="806"/>
        <v>15.225599999999368</v>
      </c>
      <c r="CA2401" s="119">
        <f t="shared" si="804"/>
        <v>3.3213858189715006E-2</v>
      </c>
      <c r="CB2401" s="119">
        <f t="shared" si="805"/>
        <v>7.5992575064548484E-5</v>
      </c>
      <c r="CC2401" s="119">
        <f t="shared" si="802"/>
        <v>7.5992575064548484E-5</v>
      </c>
      <c r="CD2401" s="121" t="str">
        <f t="shared" si="803"/>
        <v/>
      </c>
    </row>
    <row r="2402" spans="78:82" ht="20.100000000000001" customHeight="1" x14ac:dyDescent="0.25">
      <c r="BZ2402" s="136">
        <f t="shared" si="806"/>
        <v>15.231999999999367</v>
      </c>
      <c r="CA2402" s="119">
        <f t="shared" si="804"/>
        <v>3.3137865614650458E-2</v>
      </c>
      <c r="CB2402" s="119">
        <f t="shared" si="805"/>
        <v>7.5829398409603399E-5</v>
      </c>
      <c r="CC2402" s="119">
        <f t="shared" si="802"/>
        <v>7.5829398409603399E-5</v>
      </c>
      <c r="CD2402" s="121" t="str">
        <f t="shared" si="803"/>
        <v/>
      </c>
    </row>
    <row r="2403" spans="78:82" ht="20.100000000000001" customHeight="1" x14ac:dyDescent="0.25">
      <c r="BZ2403" s="136">
        <f t="shared" si="806"/>
        <v>15.238399999999366</v>
      </c>
      <c r="CA2403" s="119">
        <f t="shared" si="804"/>
        <v>3.3062036216240855E-2</v>
      </c>
      <c r="CB2403" s="119">
        <f t="shared" si="805"/>
        <v>7.5666538757561408E-5</v>
      </c>
      <c r="CC2403" s="119">
        <f t="shared" si="802"/>
        <v>7.5666538757561408E-5</v>
      </c>
      <c r="CD2403" s="121" t="str">
        <f t="shared" si="803"/>
        <v/>
      </c>
    </row>
    <row r="2404" spans="78:82" ht="20.100000000000001" customHeight="1" x14ac:dyDescent="0.25">
      <c r="BZ2404" s="136">
        <f t="shared" si="806"/>
        <v>15.244799999999366</v>
      </c>
      <c r="CA2404" s="119">
        <f t="shared" si="804"/>
        <v>3.2986369677483293E-2</v>
      </c>
      <c r="CB2404" s="119">
        <f t="shared" si="805"/>
        <v>7.5503995598982798E-5</v>
      </c>
      <c r="CC2404" s="119">
        <f t="shared" si="802"/>
        <v>7.5503995598982798E-5</v>
      </c>
      <c r="CD2404" s="121" t="str">
        <f t="shared" si="803"/>
        <v/>
      </c>
    </row>
    <row r="2405" spans="78:82" ht="20.100000000000001" customHeight="1" x14ac:dyDescent="0.25">
      <c r="BZ2405" s="136">
        <f t="shared" si="806"/>
        <v>15.251199999999365</v>
      </c>
      <c r="CA2405" s="119">
        <f t="shared" si="804"/>
        <v>3.291086568188431E-2</v>
      </c>
      <c r="CB2405" s="119">
        <f t="shared" si="805"/>
        <v>7.5341768425156441E-5</v>
      </c>
      <c r="CC2405" s="119">
        <f t="shared" si="802"/>
        <v>7.5341768425156441E-5</v>
      </c>
      <c r="CD2405" s="121" t="str">
        <f t="shared" si="803"/>
        <v/>
      </c>
    </row>
    <row r="2406" spans="78:82" ht="20.100000000000001" customHeight="1" x14ac:dyDescent="0.25">
      <c r="BZ2406" s="136">
        <f t="shared" si="806"/>
        <v>15.257599999999364</v>
      </c>
      <c r="CA2406" s="119">
        <f t="shared" si="804"/>
        <v>3.2835523913459154E-2</v>
      </c>
      <c r="CB2406" s="119">
        <f t="shared" si="805"/>
        <v>7.5179856727607131E-5</v>
      </c>
      <c r="CC2406" s="119">
        <f t="shared" si="802"/>
        <v>7.5179856727607131E-5</v>
      </c>
      <c r="CD2406" s="121" t="str">
        <f t="shared" si="803"/>
        <v/>
      </c>
    </row>
    <row r="2407" spans="78:82" ht="20.100000000000001" customHeight="1" x14ac:dyDescent="0.25">
      <c r="BZ2407" s="136">
        <f t="shared" si="806"/>
        <v>15.263999999999363</v>
      </c>
      <c r="CA2407" s="119">
        <f t="shared" si="804"/>
        <v>3.2760344056731547E-2</v>
      </c>
      <c r="CB2407" s="119">
        <f t="shared" si="805"/>
        <v>7.5018259998345382E-5</v>
      </c>
      <c r="CC2407" s="119">
        <f t="shared" si="802"/>
        <v>7.5018259998345382E-5</v>
      </c>
      <c r="CD2407" s="121" t="str">
        <f t="shared" si="803"/>
        <v/>
      </c>
    </row>
    <row r="2408" spans="78:82" ht="20.100000000000001" customHeight="1" x14ac:dyDescent="0.25">
      <c r="BZ2408" s="136">
        <f t="shared" si="806"/>
        <v>15.270399999999363</v>
      </c>
      <c r="CA2408" s="119">
        <f t="shared" si="804"/>
        <v>3.2685325796733201E-2</v>
      </c>
      <c r="CB2408" s="119">
        <f t="shared" si="805"/>
        <v>7.485697773002703E-5</v>
      </c>
      <c r="CC2408" s="119">
        <f t="shared" si="802"/>
        <v>7.485697773002703E-5</v>
      </c>
      <c r="CD2408" s="121" t="str">
        <f t="shared" si="803"/>
        <v/>
      </c>
    </row>
    <row r="2409" spans="78:82" ht="20.100000000000001" customHeight="1" x14ac:dyDescent="0.25">
      <c r="BZ2409" s="136">
        <f t="shared" si="806"/>
        <v>15.276799999999362</v>
      </c>
      <c r="CA2409" s="119">
        <f t="shared" si="804"/>
        <v>3.2610468819003174E-2</v>
      </c>
      <c r="CB2409" s="119">
        <f t="shared" si="805"/>
        <v>7.4696009415543829E-5</v>
      </c>
      <c r="CC2409" s="119">
        <f t="shared" si="802"/>
        <v>7.4696009415543829E-5</v>
      </c>
      <c r="CD2409" s="121" t="str">
        <f t="shared" si="803"/>
        <v/>
      </c>
    </row>
    <row r="2410" spans="78:82" ht="20.100000000000001" customHeight="1" x14ac:dyDescent="0.25">
      <c r="BZ2410" s="136">
        <f t="shared" si="806"/>
        <v>15.283199999999361</v>
      </c>
      <c r="CA2410" s="119">
        <f t="shared" si="804"/>
        <v>3.2535772809587631E-2</v>
      </c>
      <c r="CB2410" s="119">
        <f t="shared" si="805"/>
        <v>7.4535354548377342E-5</v>
      </c>
      <c r="CC2410" s="119">
        <f t="shared" si="802"/>
        <v>7.4535354548377342E-5</v>
      </c>
      <c r="CD2410" s="121" t="str">
        <f t="shared" si="803"/>
        <v/>
      </c>
    </row>
    <row r="2411" spans="78:82" ht="20.100000000000001" customHeight="1" x14ac:dyDescent="0.25">
      <c r="BZ2411" s="136">
        <f t="shared" si="806"/>
        <v>15.289599999999361</v>
      </c>
      <c r="CA2411" s="119">
        <f t="shared" si="804"/>
        <v>3.2461237455039253E-2</v>
      </c>
      <c r="CB2411" s="119">
        <f t="shared" si="805"/>
        <v>7.4375012622411585E-5</v>
      </c>
      <c r="CC2411" s="119">
        <f t="shared" si="802"/>
        <v>7.4375012622411585E-5</v>
      </c>
      <c r="CD2411" s="121" t="str">
        <f t="shared" si="803"/>
        <v/>
      </c>
    </row>
    <row r="2412" spans="78:82" ht="20.100000000000001" customHeight="1" x14ac:dyDescent="0.25">
      <c r="BZ2412" s="136">
        <f t="shared" si="806"/>
        <v>15.29599999999936</v>
      </c>
      <c r="CA2412" s="119">
        <f t="shared" si="804"/>
        <v>3.2386862442416842E-2</v>
      </c>
      <c r="CB2412" s="119">
        <f t="shared" si="805"/>
        <v>7.4214983132099566E-5</v>
      </c>
      <c r="CC2412" s="119">
        <f t="shared" si="802"/>
        <v>7.4214983132099566E-5</v>
      </c>
      <c r="CD2412" s="121" t="str">
        <f t="shared" si="803"/>
        <v/>
      </c>
    </row>
    <row r="2413" spans="78:82" ht="20.100000000000001" customHeight="1" x14ac:dyDescent="0.25">
      <c r="BZ2413" s="136">
        <f t="shared" si="806"/>
        <v>15.302399999999359</v>
      </c>
      <c r="CA2413" s="119">
        <f t="shared" si="804"/>
        <v>3.2312647459284742E-2</v>
      </c>
      <c r="CB2413" s="119">
        <f t="shared" si="805"/>
        <v>7.4055265572324502E-5</v>
      </c>
      <c r="CC2413" s="119">
        <f t="shared" si="802"/>
        <v>7.4055265572324502E-5</v>
      </c>
      <c r="CD2413" s="121" t="str">
        <f t="shared" si="803"/>
        <v/>
      </c>
    </row>
    <row r="2414" spans="78:82" ht="20.100000000000001" customHeight="1" x14ac:dyDescent="0.25">
      <c r="BZ2414" s="136">
        <f t="shared" si="806"/>
        <v>15.308799999999358</v>
      </c>
      <c r="CA2414" s="119">
        <f t="shared" si="804"/>
        <v>3.2238592193712418E-2</v>
      </c>
      <c r="CB2414" s="119">
        <f t="shared" si="805"/>
        <v>7.3895859438295741E-5</v>
      </c>
      <c r="CC2414" s="119">
        <f t="shared" si="802"/>
        <v>7.3895859438295741E-5</v>
      </c>
      <c r="CD2414" s="121" t="str">
        <f t="shared" si="803"/>
        <v/>
      </c>
    </row>
    <row r="2415" spans="78:82" ht="20.100000000000001" customHeight="1" x14ac:dyDescent="0.25">
      <c r="BZ2415" s="136">
        <f t="shared" si="806"/>
        <v>15.315199999999358</v>
      </c>
      <c r="CA2415" s="119">
        <f t="shared" si="804"/>
        <v>3.2164696334274122E-2</v>
      </c>
      <c r="CB2415" s="119">
        <f t="shared" si="805"/>
        <v>7.3736764225916518E-5</v>
      </c>
      <c r="CC2415" s="119">
        <f t="shared" si="802"/>
        <v>7.3736764225916518E-5</v>
      </c>
      <c r="CD2415" s="121" t="str">
        <f t="shared" si="803"/>
        <v/>
      </c>
    </row>
    <row r="2416" spans="78:82" ht="20.100000000000001" customHeight="1" x14ac:dyDescent="0.25">
      <c r="BZ2416" s="136">
        <f t="shared" si="806"/>
        <v>15.321599999999357</v>
      </c>
      <c r="CA2416" s="119">
        <f t="shared" si="804"/>
        <v>3.2090959570048205E-2</v>
      </c>
      <c r="CB2416" s="119">
        <f t="shared" si="805"/>
        <v>7.3577979431298235E-5</v>
      </c>
      <c r="CC2416" s="119">
        <f t="shared" si="802"/>
        <v>7.3577979431298235E-5</v>
      </c>
      <c r="CD2416" s="121" t="str">
        <f t="shared" si="803"/>
        <v/>
      </c>
    </row>
    <row r="2417" spans="78:82" ht="20.100000000000001" customHeight="1" x14ac:dyDescent="0.25">
      <c r="BZ2417" s="136">
        <f t="shared" si="806"/>
        <v>15.327999999999356</v>
      </c>
      <c r="CA2417" s="119">
        <f t="shared" si="804"/>
        <v>3.2017381590616907E-2</v>
      </c>
      <c r="CB2417" s="119">
        <f t="shared" si="805"/>
        <v>7.3419504551350268E-5</v>
      </c>
      <c r="CC2417" s="119">
        <f t="shared" si="802"/>
        <v>7.3419504551350268E-5</v>
      </c>
      <c r="CD2417" s="121" t="str">
        <f t="shared" si="803"/>
        <v/>
      </c>
    </row>
    <row r="2418" spans="78:82" ht="20.100000000000001" customHeight="1" x14ac:dyDescent="0.25">
      <c r="BZ2418" s="136">
        <f t="shared" si="806"/>
        <v>15.334399999999356</v>
      </c>
      <c r="CA2418" s="119">
        <f t="shared" si="804"/>
        <v>3.1943962086065557E-2</v>
      </c>
      <c r="CB2418" s="119">
        <f t="shared" si="805"/>
        <v>7.326133908330118E-5</v>
      </c>
      <c r="CC2418" s="119">
        <f t="shared" si="802"/>
        <v>7.326133908330118E-5</v>
      </c>
      <c r="CD2418" s="121" t="str">
        <f t="shared" si="803"/>
        <v/>
      </c>
    </row>
    <row r="2419" spans="78:82" ht="20.100000000000001" customHeight="1" x14ac:dyDescent="0.25">
      <c r="BZ2419" s="136">
        <f t="shared" si="806"/>
        <v>15.340799999999355</v>
      </c>
      <c r="CA2419" s="119">
        <f t="shared" si="804"/>
        <v>3.1870700746982256E-2</v>
      </c>
      <c r="CB2419" s="119">
        <f t="shared" si="805"/>
        <v>7.310348252455301E-5</v>
      </c>
      <c r="CC2419" s="119">
        <f t="shared" si="802"/>
        <v>7.310348252455301E-5</v>
      </c>
      <c r="CD2419" s="121" t="str">
        <f t="shared" si="803"/>
        <v/>
      </c>
    </row>
    <row r="2420" spans="78:82" ht="20.100000000000001" customHeight="1" x14ac:dyDescent="0.25">
      <c r="BZ2420" s="136">
        <f t="shared" si="806"/>
        <v>15.347199999999354</v>
      </c>
      <c r="CA2420" s="119">
        <f t="shared" si="804"/>
        <v>3.1797597264457703E-2</v>
      </c>
      <c r="CB2420" s="119">
        <f t="shared" si="805"/>
        <v>7.294593437359026E-5</v>
      </c>
      <c r="CC2420" s="119">
        <f t="shared" si="802"/>
        <v>7.294593437359026E-5</v>
      </c>
      <c r="CD2420" s="121" t="str">
        <f t="shared" si="803"/>
        <v/>
      </c>
    </row>
    <row r="2421" spans="78:82" ht="20.100000000000001" customHeight="1" x14ac:dyDescent="0.25">
      <c r="BZ2421" s="136">
        <f t="shared" si="806"/>
        <v>15.353599999999354</v>
      </c>
      <c r="CA2421" s="119">
        <f t="shared" si="804"/>
        <v>3.1724651330084112E-2</v>
      </c>
      <c r="CB2421" s="119">
        <f t="shared" si="805"/>
        <v>7.2788694128855802E-5</v>
      </c>
      <c r="CC2421" s="119">
        <f t="shared" si="802"/>
        <v>7.2788694128855802E-5</v>
      </c>
      <c r="CD2421" s="121" t="str">
        <f t="shared" si="803"/>
        <v/>
      </c>
    </row>
    <row r="2422" spans="78:82" ht="20.100000000000001" customHeight="1" x14ac:dyDescent="0.25">
      <c r="BZ2422" s="136">
        <f t="shared" si="806"/>
        <v>15.359999999999353</v>
      </c>
      <c r="CA2422" s="119">
        <f t="shared" si="804"/>
        <v>3.1651862635955257E-2</v>
      </c>
      <c r="CB2422" s="119">
        <f t="shared" si="805"/>
        <v>7.2631761289541907E-5</v>
      </c>
      <c r="CC2422" s="119">
        <f t="shared" si="802"/>
        <v>7.2631761289541907E-5</v>
      </c>
      <c r="CD2422" s="121" t="str">
        <f t="shared" si="803"/>
        <v/>
      </c>
    </row>
    <row r="2423" spans="78:82" ht="20.100000000000001" customHeight="1" x14ac:dyDescent="0.25">
      <c r="BZ2423" s="136">
        <f t="shared" si="806"/>
        <v>15.366399999999352</v>
      </c>
      <c r="CA2423" s="119">
        <f t="shared" si="804"/>
        <v>3.1579230874665715E-2</v>
      </c>
      <c r="CB2423" s="119">
        <f t="shared" si="805"/>
        <v>7.2475135355125342E-5</v>
      </c>
      <c r="CC2423" s="119">
        <f t="shared" si="802"/>
        <v>7.2475135355125342E-5</v>
      </c>
      <c r="CD2423" s="121" t="str">
        <f t="shared" si="803"/>
        <v/>
      </c>
    </row>
    <row r="2424" spans="78:82" ht="20.100000000000001" customHeight="1" x14ac:dyDescent="0.25">
      <c r="BZ2424" s="136">
        <f t="shared" si="806"/>
        <v>15.372799999999351</v>
      </c>
      <c r="CA2424" s="119">
        <f t="shared" si="804"/>
        <v>3.1506755739310589E-2</v>
      </c>
      <c r="CB2424" s="119">
        <f t="shared" si="805"/>
        <v>7.2318815825714311E-5</v>
      </c>
      <c r="CC2424" s="119">
        <f t="shared" si="802"/>
        <v>7.2318815825714311E-5</v>
      </c>
      <c r="CD2424" s="121" t="str">
        <f t="shared" si="803"/>
        <v/>
      </c>
    </row>
    <row r="2425" spans="78:82" ht="20.100000000000001" customHeight="1" x14ac:dyDescent="0.25">
      <c r="BZ2425" s="136">
        <f t="shared" si="806"/>
        <v>15.379199999999351</v>
      </c>
      <c r="CA2425" s="119">
        <f t="shared" si="804"/>
        <v>3.1434436923484875E-2</v>
      </c>
      <c r="CB2425" s="119">
        <f t="shared" si="805"/>
        <v>7.216280220197907E-5</v>
      </c>
      <c r="CC2425" s="119">
        <f t="shared" si="802"/>
        <v>7.216280220197907E-5</v>
      </c>
      <c r="CD2425" s="121" t="str">
        <f t="shared" si="803"/>
        <v/>
      </c>
    </row>
    <row r="2426" spans="78:82" ht="20.100000000000001" customHeight="1" x14ac:dyDescent="0.25">
      <c r="BZ2426" s="136">
        <f t="shared" si="806"/>
        <v>15.38559999999935</v>
      </c>
      <c r="CA2426" s="119">
        <f t="shared" si="804"/>
        <v>3.1362274121282896E-2</v>
      </c>
      <c r="CB2426" s="119">
        <f t="shared" si="805"/>
        <v>7.2007093984714776E-5</v>
      </c>
      <c r="CC2426" s="119">
        <f t="shared" si="802"/>
        <v>7.2007093984714776E-5</v>
      </c>
      <c r="CD2426" s="121" t="str">
        <f t="shared" si="803"/>
        <v/>
      </c>
    </row>
    <row r="2427" spans="78:82" ht="20.100000000000001" customHeight="1" x14ac:dyDescent="0.25">
      <c r="BZ2427" s="136">
        <f t="shared" si="806"/>
        <v>15.391999999999349</v>
      </c>
      <c r="CA2427" s="119">
        <f t="shared" si="804"/>
        <v>3.1290267027298181E-2</v>
      </c>
      <c r="CB2427" s="119">
        <f t="shared" si="805"/>
        <v>7.1851690675545782E-5</v>
      </c>
      <c r="CC2427" s="119">
        <f t="shared" si="802"/>
        <v>7.1851690675545782E-5</v>
      </c>
      <c r="CD2427" s="121" t="str">
        <f t="shared" si="803"/>
        <v/>
      </c>
    </row>
    <row r="2428" spans="78:82" ht="20.100000000000001" customHeight="1" x14ac:dyDescent="0.25">
      <c r="BZ2428" s="136">
        <f t="shared" si="806"/>
        <v>15.398399999999349</v>
      </c>
      <c r="CA2428" s="119">
        <f t="shared" si="804"/>
        <v>3.1218415336622635E-2</v>
      </c>
      <c r="CB2428" s="119">
        <f t="shared" si="805"/>
        <v>7.1696591776453794E-5</v>
      </c>
      <c r="CC2428" s="119">
        <f t="shared" si="802"/>
        <v>7.1696591776453794E-5</v>
      </c>
      <c r="CD2428" s="121" t="str">
        <f t="shared" si="803"/>
        <v/>
      </c>
    </row>
    <row r="2429" spans="78:82" ht="20.100000000000001" customHeight="1" x14ac:dyDescent="0.25">
      <c r="BZ2429" s="136">
        <f t="shared" si="806"/>
        <v>15.404799999999348</v>
      </c>
      <c r="CA2429" s="119">
        <f t="shared" si="804"/>
        <v>3.1146718744846182E-2</v>
      </c>
      <c r="CB2429" s="119">
        <f t="shared" si="805"/>
        <v>7.1541796789864609E-5</v>
      </c>
      <c r="CC2429" s="119">
        <f t="shared" ref="CC2429:CC2492" si="807">IF(CA2429&lt;(1-$BY$26),CB2429,"")</f>
        <v>7.1541796789864609E-5</v>
      </c>
      <c r="CD2429" s="121" t="str">
        <f t="shared" ref="CD2429:CD2492" si="808">IF(CA2429&lt;(1-$BY$32),CB2429,"")</f>
        <v/>
      </c>
    </row>
    <row r="2430" spans="78:82" ht="20.100000000000001" customHeight="1" x14ac:dyDescent="0.25">
      <c r="BZ2430" s="136">
        <f t="shared" si="806"/>
        <v>15.411199999999347</v>
      </c>
      <c r="CA2430" s="119">
        <f t="shared" si="804"/>
        <v>3.1075176948056317E-2</v>
      </c>
      <c r="CB2430" s="119">
        <f t="shared" si="805"/>
        <v>7.1387305218661989E-5</v>
      </c>
      <c r="CC2430" s="119">
        <f t="shared" si="807"/>
        <v>7.1387305218661989E-5</v>
      </c>
      <c r="CD2430" s="121" t="str">
        <f t="shared" si="808"/>
        <v/>
      </c>
    </row>
    <row r="2431" spans="78:82" ht="20.100000000000001" customHeight="1" x14ac:dyDescent="0.25">
      <c r="BZ2431" s="136">
        <f t="shared" si="806"/>
        <v>15.417599999999346</v>
      </c>
      <c r="CA2431" s="119">
        <f t="shared" si="804"/>
        <v>3.1003789642837655E-2</v>
      </c>
      <c r="CB2431" s="119">
        <f t="shared" si="805"/>
        <v>7.1233116566454813E-5</v>
      </c>
      <c r="CC2431" s="119">
        <f t="shared" si="807"/>
        <v>7.1233116566454813E-5</v>
      </c>
      <c r="CD2431" s="121" t="str">
        <f t="shared" si="808"/>
        <v/>
      </c>
    </row>
    <row r="2432" spans="78:82" ht="20.100000000000001" customHeight="1" x14ac:dyDescent="0.25">
      <c r="BZ2432" s="136">
        <f t="shared" si="806"/>
        <v>15.423999999999346</v>
      </c>
      <c r="CA2432" s="119">
        <f t="shared" si="804"/>
        <v>3.09325565262712E-2</v>
      </c>
      <c r="CB2432" s="119">
        <f t="shared" si="805"/>
        <v>7.1079230336914406E-5</v>
      </c>
      <c r="CC2432" s="119">
        <f t="shared" si="807"/>
        <v>7.1079230336914406E-5</v>
      </c>
      <c r="CD2432" s="121" t="str">
        <f t="shared" si="808"/>
        <v/>
      </c>
    </row>
    <row r="2433" spans="78:82" ht="20.100000000000001" customHeight="1" x14ac:dyDescent="0.25">
      <c r="BZ2433" s="136">
        <f t="shared" si="806"/>
        <v>15.430399999999345</v>
      </c>
      <c r="CA2433" s="119">
        <f t="shared" si="804"/>
        <v>3.0861477295934286E-2</v>
      </c>
      <c r="CB2433" s="119">
        <f t="shared" si="805"/>
        <v>7.0925646034628032E-5</v>
      </c>
      <c r="CC2433" s="119">
        <f t="shared" si="807"/>
        <v>7.0925646034628032E-5</v>
      </c>
      <c r="CD2433" s="121" t="str">
        <f t="shared" si="808"/>
        <v/>
      </c>
    </row>
    <row r="2434" spans="78:82" ht="20.100000000000001" customHeight="1" x14ac:dyDescent="0.25">
      <c r="BZ2434" s="136">
        <f t="shared" si="806"/>
        <v>15.436799999999344</v>
      </c>
      <c r="CA2434" s="119">
        <f t="shared" si="804"/>
        <v>3.0790551649899658E-2</v>
      </c>
      <c r="CB2434" s="119">
        <f t="shared" si="805"/>
        <v>7.0772363164380708E-5</v>
      </c>
      <c r="CC2434" s="119">
        <f t="shared" si="807"/>
        <v>7.0772363164380708E-5</v>
      </c>
      <c r="CD2434" s="121" t="str">
        <f t="shared" si="808"/>
        <v/>
      </c>
    </row>
    <row r="2435" spans="78:82" ht="20.100000000000001" customHeight="1" x14ac:dyDescent="0.25">
      <c r="BZ2435" s="136">
        <f t="shared" si="806"/>
        <v>15.443199999999344</v>
      </c>
      <c r="CA2435" s="119">
        <f t="shared" si="804"/>
        <v>3.0719779286735277E-2</v>
      </c>
      <c r="CB2435" s="119">
        <f t="shared" si="805"/>
        <v>7.0619381231522976E-5</v>
      </c>
      <c r="CC2435" s="119">
        <f t="shared" si="807"/>
        <v>7.0619381231522976E-5</v>
      </c>
      <c r="CD2435" s="121" t="str">
        <f t="shared" si="808"/>
        <v/>
      </c>
    </row>
    <row r="2436" spans="78:82" ht="20.100000000000001" customHeight="1" x14ac:dyDescent="0.25">
      <c r="BZ2436" s="136">
        <f t="shared" si="806"/>
        <v>15.449599999999343</v>
      </c>
      <c r="CA2436" s="119">
        <f t="shared" si="804"/>
        <v>3.0649159905503754E-2</v>
      </c>
      <c r="CB2436" s="119">
        <f t="shared" si="805"/>
        <v>7.0466699741911915E-5</v>
      </c>
      <c r="CC2436" s="119">
        <f t="shared" si="807"/>
        <v>7.0466699741911915E-5</v>
      </c>
      <c r="CD2436" s="121" t="str">
        <f t="shared" si="808"/>
        <v/>
      </c>
    </row>
    <row r="2437" spans="78:82" ht="20.100000000000001" customHeight="1" x14ac:dyDescent="0.25">
      <c r="BZ2437" s="136">
        <f t="shared" si="806"/>
        <v>15.455999999999342</v>
      </c>
      <c r="CA2437" s="119">
        <f t="shared" si="804"/>
        <v>3.0578693205761842E-2</v>
      </c>
      <c r="CB2437" s="119">
        <f t="shared" si="805"/>
        <v>7.0314318201963183E-5</v>
      </c>
      <c r="CC2437" s="119">
        <f t="shared" si="807"/>
        <v>7.0314318201963183E-5</v>
      </c>
      <c r="CD2437" s="121" t="str">
        <f t="shared" si="808"/>
        <v/>
      </c>
    </row>
    <row r="2438" spans="78:82" ht="20.100000000000001" customHeight="1" x14ac:dyDescent="0.25">
      <c r="BZ2438" s="136">
        <f t="shared" si="806"/>
        <v>15.462399999999342</v>
      </c>
      <c r="CA2438" s="119">
        <f t="shared" si="804"/>
        <v>3.0508378887559879E-2</v>
      </c>
      <c r="CB2438" s="119">
        <f t="shared" si="805"/>
        <v>7.0162236118449794E-5</v>
      </c>
      <c r="CC2438" s="119">
        <f t="shared" si="807"/>
        <v>7.0162236118449794E-5</v>
      </c>
      <c r="CD2438" s="121" t="str">
        <f t="shared" si="808"/>
        <v/>
      </c>
    </row>
    <row r="2439" spans="78:82" ht="20.100000000000001" customHeight="1" x14ac:dyDescent="0.25">
      <c r="BZ2439" s="136">
        <f t="shared" si="806"/>
        <v>15.468799999999341</v>
      </c>
      <c r="CA2439" s="119">
        <f t="shared" si="804"/>
        <v>3.0438216651441429E-2</v>
      </c>
      <c r="CB2439" s="119">
        <f t="shared" si="805"/>
        <v>7.0010452998675587E-5</v>
      </c>
      <c r="CC2439" s="119">
        <f t="shared" si="807"/>
        <v>7.0010452998675587E-5</v>
      </c>
      <c r="CD2439" s="121" t="str">
        <f t="shared" si="808"/>
        <v/>
      </c>
    </row>
    <row r="2440" spans="78:82" ht="20.100000000000001" customHeight="1" x14ac:dyDescent="0.25">
      <c r="BZ2440" s="136">
        <f t="shared" si="806"/>
        <v>15.47519999999934</v>
      </c>
      <c r="CA2440" s="119">
        <f t="shared" si="804"/>
        <v>3.0368206198442754E-2</v>
      </c>
      <c r="CB2440" s="119">
        <f t="shared" si="805"/>
        <v>6.985896835044747E-5</v>
      </c>
      <c r="CC2440" s="119">
        <f t="shared" si="807"/>
        <v>6.985896835044747E-5</v>
      </c>
      <c r="CD2440" s="121" t="str">
        <f t="shared" si="808"/>
        <v/>
      </c>
    </row>
    <row r="2441" spans="78:82" ht="20.100000000000001" customHeight="1" x14ac:dyDescent="0.25">
      <c r="BZ2441" s="136">
        <f t="shared" si="806"/>
        <v>15.481599999999339</v>
      </c>
      <c r="CA2441" s="119">
        <f t="shared" si="804"/>
        <v>3.0298347230092306E-2</v>
      </c>
      <c r="CB2441" s="119">
        <f t="shared" si="805"/>
        <v>6.9707781682148279E-5</v>
      </c>
      <c r="CC2441" s="119">
        <f t="shared" si="807"/>
        <v>6.9707781682148279E-5</v>
      </c>
      <c r="CD2441" s="121" t="str">
        <f t="shared" si="808"/>
        <v/>
      </c>
    </row>
    <row r="2442" spans="78:82" ht="20.100000000000001" customHeight="1" x14ac:dyDescent="0.25">
      <c r="BZ2442" s="136">
        <f t="shared" si="806"/>
        <v>15.487999999999339</v>
      </c>
      <c r="CA2442" s="119">
        <f t="shared" si="804"/>
        <v>3.0228639448410158E-2</v>
      </c>
      <c r="CB2442" s="119">
        <f t="shared" si="805"/>
        <v>6.9556892502400242E-5</v>
      </c>
      <c r="CC2442" s="119">
        <f t="shared" si="807"/>
        <v>6.9556892502400242E-5</v>
      </c>
      <c r="CD2442" s="121" t="str">
        <f t="shared" si="808"/>
        <v/>
      </c>
    </row>
    <row r="2443" spans="78:82" ht="20.100000000000001" customHeight="1" x14ac:dyDescent="0.25">
      <c r="BZ2443" s="136">
        <f t="shared" si="806"/>
        <v>15.494399999999338</v>
      </c>
      <c r="CA2443" s="119">
        <f t="shared" si="804"/>
        <v>3.0159082555907758E-2</v>
      </c>
      <c r="CB2443" s="119">
        <f t="shared" si="805"/>
        <v>6.9406300320616621E-5</v>
      </c>
      <c r="CC2443" s="119">
        <f t="shared" si="807"/>
        <v>6.9406300320616621E-5</v>
      </c>
      <c r="CD2443" s="121" t="str">
        <f t="shared" si="808"/>
        <v/>
      </c>
    </row>
    <row r="2444" spans="78:82" ht="20.100000000000001" customHeight="1" x14ac:dyDescent="0.25">
      <c r="BZ2444" s="136">
        <f t="shared" si="806"/>
        <v>15.500799999999337</v>
      </c>
      <c r="CA2444" s="119">
        <f t="shared" si="804"/>
        <v>3.0089676255587141E-2</v>
      </c>
      <c r="CB2444" s="119">
        <f t="shared" si="805"/>
        <v>6.9256004646585378E-5</v>
      </c>
      <c r="CC2444" s="119">
        <f t="shared" si="807"/>
        <v>6.9256004646585378E-5</v>
      </c>
      <c r="CD2444" s="121" t="str">
        <f t="shared" si="808"/>
        <v/>
      </c>
    </row>
    <row r="2445" spans="78:82" ht="20.100000000000001" customHeight="1" x14ac:dyDescent="0.25">
      <c r="BZ2445" s="136">
        <f t="shared" si="806"/>
        <v>15.507199999999337</v>
      </c>
      <c r="CA2445" s="119">
        <f t="shared" si="804"/>
        <v>3.0020420250940556E-2</v>
      </c>
      <c r="CB2445" s="119">
        <f t="shared" si="805"/>
        <v>6.9106004990458769E-5</v>
      </c>
      <c r="CC2445" s="119">
        <f t="shared" si="807"/>
        <v>6.9106004990458769E-5</v>
      </c>
      <c r="CD2445" s="121" t="str">
        <f t="shared" si="808"/>
        <v/>
      </c>
    </row>
    <row r="2446" spans="78:82" ht="20.100000000000001" customHeight="1" x14ac:dyDescent="0.25">
      <c r="BZ2446" s="136">
        <f t="shared" si="806"/>
        <v>15.513599999999336</v>
      </c>
      <c r="CA2446" s="119">
        <f t="shared" si="804"/>
        <v>2.9951314245950097E-2</v>
      </c>
      <c r="CB2446" s="119">
        <f t="shared" si="805"/>
        <v>6.8956300863096814E-5</v>
      </c>
      <c r="CC2446" s="119">
        <f t="shared" si="807"/>
        <v>6.8956300863096814E-5</v>
      </c>
      <c r="CD2446" s="121" t="str">
        <f t="shared" si="808"/>
        <v/>
      </c>
    </row>
    <row r="2447" spans="78:82" ht="20.100000000000001" customHeight="1" x14ac:dyDescent="0.25">
      <c r="BZ2447" s="136">
        <f t="shared" si="806"/>
        <v>15.519999999999335</v>
      </c>
      <c r="CA2447" s="119">
        <f t="shared" si="804"/>
        <v>2.9882357945087E-2</v>
      </c>
      <c r="CB2447" s="119">
        <f t="shared" si="805"/>
        <v>6.8806891775751583E-5</v>
      </c>
      <c r="CC2447" s="119">
        <f t="shared" si="807"/>
        <v>6.8806891775751583E-5</v>
      </c>
      <c r="CD2447" s="121" t="str">
        <f t="shared" si="808"/>
        <v/>
      </c>
    </row>
    <row r="2448" spans="78:82" ht="20.100000000000001" customHeight="1" x14ac:dyDescent="0.25">
      <c r="BZ2448" s="136">
        <f t="shared" si="806"/>
        <v>15.526399999999335</v>
      </c>
      <c r="CA2448" s="119">
        <f t="shared" si="804"/>
        <v>2.9813551053311248E-2</v>
      </c>
      <c r="CB2448" s="119">
        <f t="shared" si="805"/>
        <v>6.8657777240112294E-5</v>
      </c>
      <c r="CC2448" s="119">
        <f t="shared" si="807"/>
        <v>6.8657777240112294E-5</v>
      </c>
      <c r="CD2448" s="121" t="str">
        <f t="shared" si="808"/>
        <v/>
      </c>
    </row>
    <row r="2449" spans="78:82" ht="20.100000000000001" customHeight="1" x14ac:dyDescent="0.25">
      <c r="BZ2449" s="136">
        <f t="shared" si="806"/>
        <v>15.532799999999334</v>
      </c>
      <c r="CA2449" s="119">
        <f t="shared" si="804"/>
        <v>2.9744893276071136E-2</v>
      </c>
      <c r="CB2449" s="119">
        <f t="shared" si="805"/>
        <v>6.8508956768464913E-5</v>
      </c>
      <c r="CC2449" s="119">
        <f t="shared" si="807"/>
        <v>6.8508956768464913E-5</v>
      </c>
      <c r="CD2449" s="121" t="str">
        <f t="shared" si="808"/>
        <v/>
      </c>
    </row>
    <row r="2450" spans="78:82" ht="20.100000000000001" customHeight="1" x14ac:dyDescent="0.25">
      <c r="BZ2450" s="136">
        <f t="shared" si="806"/>
        <v>15.539199999999333</v>
      </c>
      <c r="CA2450" s="119">
        <f t="shared" si="804"/>
        <v>2.9676384319302671E-2</v>
      </c>
      <c r="CB2450" s="119">
        <f t="shared" si="805"/>
        <v>6.8360429873601941E-5</v>
      </c>
      <c r="CC2450" s="119">
        <f t="shared" si="807"/>
        <v>6.8360429873601941E-5</v>
      </c>
      <c r="CD2450" s="121" t="str">
        <f t="shared" si="808"/>
        <v/>
      </c>
    </row>
    <row r="2451" spans="78:82" ht="20.100000000000001" customHeight="1" x14ac:dyDescent="0.25">
      <c r="BZ2451" s="136">
        <f t="shared" si="806"/>
        <v>15.545599999999332</v>
      </c>
      <c r="CA2451" s="119">
        <f t="shared" si="804"/>
        <v>2.9608023889429069E-2</v>
      </c>
      <c r="CB2451" s="119">
        <f t="shared" si="805"/>
        <v>6.8212196068676706E-5</v>
      </c>
      <c r="CC2451" s="119">
        <f t="shared" si="807"/>
        <v>6.8212196068676706E-5</v>
      </c>
      <c r="CD2451" s="121" t="str">
        <f t="shared" si="808"/>
        <v/>
      </c>
    </row>
    <row r="2452" spans="78:82" ht="20.100000000000001" customHeight="1" x14ac:dyDescent="0.25">
      <c r="BZ2452" s="136">
        <f t="shared" si="806"/>
        <v>15.551999999999332</v>
      </c>
      <c r="CA2452" s="119">
        <f t="shared" si="804"/>
        <v>2.9539811693360393E-2</v>
      </c>
      <c r="CB2452" s="119">
        <f t="shared" si="805"/>
        <v>6.8064254867526014E-5</v>
      </c>
      <c r="CC2452" s="119">
        <f t="shared" si="807"/>
        <v>6.8064254867526014E-5</v>
      </c>
      <c r="CD2452" s="121" t="str">
        <f t="shared" si="808"/>
        <v/>
      </c>
    </row>
    <row r="2453" spans="78:82" ht="20.100000000000001" customHeight="1" x14ac:dyDescent="0.25">
      <c r="BZ2453" s="136">
        <f t="shared" si="806"/>
        <v>15.558399999999331</v>
      </c>
      <c r="CA2453" s="119">
        <f t="shared" si="804"/>
        <v>2.9471747438492867E-2</v>
      </c>
      <c r="CB2453" s="119">
        <f t="shared" si="805"/>
        <v>6.7916605784323208E-5</v>
      </c>
      <c r="CC2453" s="119">
        <f t="shared" si="807"/>
        <v>6.7916605784323208E-5</v>
      </c>
      <c r="CD2453" s="121" t="str">
        <f t="shared" si="808"/>
        <v/>
      </c>
    </row>
    <row r="2454" spans="78:82" ht="20.100000000000001" customHeight="1" x14ac:dyDescent="0.25">
      <c r="BZ2454" s="136">
        <f t="shared" si="806"/>
        <v>15.56479999999933</v>
      </c>
      <c r="CA2454" s="119">
        <f t="shared" si="804"/>
        <v>2.9403830832708543E-2</v>
      </c>
      <c r="CB2454" s="119">
        <f t="shared" si="805"/>
        <v>6.7769248333838378E-5</v>
      </c>
      <c r="CC2454" s="119">
        <f t="shared" si="807"/>
        <v>6.7769248333838378E-5</v>
      </c>
      <c r="CD2454" s="121" t="str">
        <f t="shared" si="808"/>
        <v/>
      </c>
    </row>
    <row r="2455" spans="78:82" ht="20.100000000000001" customHeight="1" x14ac:dyDescent="0.25">
      <c r="BZ2455" s="136">
        <f t="shared" si="806"/>
        <v>15.57119999999933</v>
      </c>
      <c r="CA2455" s="119">
        <f t="shared" ref="CA2455:CA2518" si="809">_xlfn.CHISQ.DIST.RT(BZ2455,7)</f>
        <v>2.9336061584374705E-2</v>
      </c>
      <c r="CB2455" s="119">
        <f t="shared" ref="CB2455:CB2518" si="810">CA2455-CA2456</f>
        <v>6.7622182031306516E-5</v>
      </c>
      <c r="CC2455" s="119">
        <f t="shared" si="807"/>
        <v>6.7622182031306516E-5</v>
      </c>
      <c r="CD2455" s="121" t="str">
        <f t="shared" si="808"/>
        <v/>
      </c>
    </row>
    <row r="2456" spans="78:82" ht="20.100000000000001" customHeight="1" x14ac:dyDescent="0.25">
      <c r="BZ2456" s="136">
        <f t="shared" si="806"/>
        <v>15.577599999999329</v>
      </c>
      <c r="CA2456" s="119">
        <f t="shared" si="809"/>
        <v>2.9268439402343398E-2</v>
      </c>
      <c r="CB2456" s="119">
        <f t="shared" si="810"/>
        <v>6.7475406392427523E-5</v>
      </c>
      <c r="CC2456" s="119">
        <f t="shared" si="807"/>
        <v>6.7475406392427523E-5</v>
      </c>
      <c r="CD2456" s="121" t="str">
        <f t="shared" si="808"/>
        <v/>
      </c>
    </row>
    <row r="2457" spans="78:82" ht="20.100000000000001" customHeight="1" x14ac:dyDescent="0.25">
      <c r="BZ2457" s="136">
        <f t="shared" ref="BZ2457:BZ2520" si="811">BZ2456+$CC$19</f>
        <v>15.583999999999328</v>
      </c>
      <c r="CA2457" s="119">
        <f t="shared" si="809"/>
        <v>2.9200963995950971E-2</v>
      </c>
      <c r="CB2457" s="119">
        <f t="shared" si="810"/>
        <v>6.7328920933501513E-5</v>
      </c>
      <c r="CC2457" s="119">
        <f t="shared" si="807"/>
        <v>6.7328920933501513E-5</v>
      </c>
      <c r="CD2457" s="121" t="str">
        <f t="shared" si="808"/>
        <v/>
      </c>
    </row>
    <row r="2458" spans="78:82" ht="20.100000000000001" customHeight="1" x14ac:dyDescent="0.25">
      <c r="BZ2458" s="136">
        <f t="shared" si="811"/>
        <v>15.590399999999327</v>
      </c>
      <c r="CA2458" s="119">
        <f t="shared" si="809"/>
        <v>2.9133635075017469E-2</v>
      </c>
      <c r="CB2458" s="119">
        <f t="shared" si="810"/>
        <v>6.7182725171303914E-5</v>
      </c>
      <c r="CC2458" s="119">
        <f t="shared" si="807"/>
        <v>6.7182725171303914E-5</v>
      </c>
      <c r="CD2458" s="121" t="str">
        <f t="shared" si="808"/>
        <v/>
      </c>
    </row>
    <row r="2459" spans="78:82" ht="20.100000000000001" customHeight="1" x14ac:dyDescent="0.25">
      <c r="BZ2459" s="136">
        <f t="shared" si="811"/>
        <v>15.596799999999327</v>
      </c>
      <c r="CA2459" s="119">
        <f t="shared" si="809"/>
        <v>2.9066452349846165E-2</v>
      </c>
      <c r="CB2459" s="119">
        <f t="shared" si="810"/>
        <v>6.7036818623029959E-5</v>
      </c>
      <c r="CC2459" s="119">
        <f t="shared" si="807"/>
        <v>6.7036818623029959E-5</v>
      </c>
      <c r="CD2459" s="121" t="str">
        <f t="shared" si="808"/>
        <v/>
      </c>
    </row>
    <row r="2460" spans="78:82" ht="20.100000000000001" customHeight="1" x14ac:dyDescent="0.25">
      <c r="BZ2460" s="136">
        <f t="shared" si="811"/>
        <v>15.603199999999326</v>
      </c>
      <c r="CA2460" s="119">
        <f t="shared" si="809"/>
        <v>2.8999415531223136E-2</v>
      </c>
      <c r="CB2460" s="119">
        <f t="shared" si="810"/>
        <v>6.6891200806423051E-5</v>
      </c>
      <c r="CC2460" s="119">
        <f t="shared" si="807"/>
        <v>6.6891200806423051E-5</v>
      </c>
      <c r="CD2460" s="121" t="str">
        <f t="shared" si="808"/>
        <v/>
      </c>
    </row>
    <row r="2461" spans="78:82" ht="20.100000000000001" customHeight="1" x14ac:dyDescent="0.25">
      <c r="BZ2461" s="136">
        <f t="shared" si="811"/>
        <v>15.609599999999325</v>
      </c>
      <c r="CA2461" s="119">
        <f t="shared" si="809"/>
        <v>2.8932524330416712E-2</v>
      </c>
      <c r="CB2461" s="119">
        <f t="shared" si="810"/>
        <v>6.674587123976089E-5</v>
      </c>
      <c r="CC2461" s="119">
        <f t="shared" si="807"/>
        <v>6.674587123976089E-5</v>
      </c>
      <c r="CD2461" s="121" t="str">
        <f t="shared" si="808"/>
        <v/>
      </c>
    </row>
    <row r="2462" spans="78:82" ht="20.100000000000001" customHeight="1" x14ac:dyDescent="0.25">
      <c r="BZ2462" s="136">
        <f t="shared" si="811"/>
        <v>15.615999999999325</v>
      </c>
      <c r="CA2462" s="119">
        <f t="shared" si="809"/>
        <v>2.8865778459176952E-2</v>
      </c>
      <c r="CB2462" s="119">
        <f t="shared" si="810"/>
        <v>6.660082944184853E-5</v>
      </c>
      <c r="CC2462" s="119">
        <f t="shared" si="807"/>
        <v>6.660082944184853E-5</v>
      </c>
      <c r="CD2462" s="121" t="str">
        <f t="shared" si="808"/>
        <v/>
      </c>
    </row>
    <row r="2463" spans="78:82" ht="20.100000000000001" customHeight="1" x14ac:dyDescent="0.25">
      <c r="BZ2463" s="136">
        <f t="shared" si="811"/>
        <v>15.622399999999324</v>
      </c>
      <c r="CA2463" s="119">
        <f t="shared" si="809"/>
        <v>2.8799177629735103E-2</v>
      </c>
      <c r="CB2463" s="119">
        <f t="shared" si="810"/>
        <v>6.6456074931855319E-5</v>
      </c>
      <c r="CC2463" s="119">
        <f t="shared" si="807"/>
        <v>6.6456074931855319E-5</v>
      </c>
      <c r="CD2463" s="121" t="str">
        <f t="shared" si="808"/>
        <v/>
      </c>
    </row>
    <row r="2464" spans="78:82" ht="20.100000000000001" customHeight="1" x14ac:dyDescent="0.25">
      <c r="BZ2464" s="136">
        <f t="shared" si="811"/>
        <v>15.628799999999323</v>
      </c>
      <c r="CA2464" s="119">
        <f t="shared" si="809"/>
        <v>2.8732721554803248E-2</v>
      </c>
      <c r="CB2464" s="119">
        <f t="shared" si="810"/>
        <v>6.6311607229606329E-5</v>
      </c>
      <c r="CC2464" s="119">
        <f t="shared" si="807"/>
        <v>6.6311607229606329E-5</v>
      </c>
      <c r="CD2464" s="121" t="str">
        <f t="shared" si="808"/>
        <v/>
      </c>
    </row>
    <row r="2465" spans="78:82" ht="20.100000000000001" customHeight="1" x14ac:dyDescent="0.25">
      <c r="BZ2465" s="136">
        <f t="shared" si="811"/>
        <v>15.635199999999323</v>
      </c>
      <c r="CA2465" s="119">
        <f t="shared" si="809"/>
        <v>2.8666409947573641E-2</v>
      </c>
      <c r="CB2465" s="119">
        <f t="shared" si="810"/>
        <v>6.6167425855401946E-5</v>
      </c>
      <c r="CC2465" s="119">
        <f t="shared" si="807"/>
        <v>6.6167425855401946E-5</v>
      </c>
      <c r="CD2465" s="121" t="str">
        <f t="shared" si="808"/>
        <v/>
      </c>
    </row>
    <row r="2466" spans="78:82" ht="20.100000000000001" customHeight="1" x14ac:dyDescent="0.25">
      <c r="BZ2466" s="136">
        <f t="shared" si="811"/>
        <v>15.641599999999322</v>
      </c>
      <c r="CA2466" s="119">
        <f t="shared" si="809"/>
        <v>2.8600242521718239E-2</v>
      </c>
      <c r="CB2466" s="119">
        <f t="shared" si="810"/>
        <v>6.6023530330028279E-5</v>
      </c>
      <c r="CC2466" s="119">
        <f t="shared" si="807"/>
        <v>6.6023530330028279E-5</v>
      </c>
      <c r="CD2466" s="121" t="str">
        <f t="shared" si="808"/>
        <v/>
      </c>
    </row>
    <row r="2467" spans="78:82" ht="20.100000000000001" customHeight="1" x14ac:dyDescent="0.25">
      <c r="BZ2467" s="136">
        <f t="shared" si="811"/>
        <v>15.647999999999321</v>
      </c>
      <c r="CA2467" s="119">
        <f t="shared" si="809"/>
        <v>2.8534218991388211E-2</v>
      </c>
      <c r="CB2467" s="119">
        <f t="shared" si="810"/>
        <v>6.5879920174743284E-5</v>
      </c>
      <c r="CC2467" s="119">
        <f t="shared" si="807"/>
        <v>6.5879920174743284E-5</v>
      </c>
      <c r="CD2467" s="121" t="str">
        <f t="shared" si="808"/>
        <v/>
      </c>
    </row>
    <row r="2468" spans="78:82" ht="20.100000000000001" customHeight="1" x14ac:dyDescent="0.25">
      <c r="BZ2468" s="136">
        <f t="shared" si="811"/>
        <v>15.65439999999932</v>
      </c>
      <c r="CA2468" s="119">
        <f t="shared" si="809"/>
        <v>2.8468339071213468E-2</v>
      </c>
      <c r="CB2468" s="119">
        <f t="shared" si="810"/>
        <v>6.5736594911363494E-5</v>
      </c>
      <c r="CC2468" s="119">
        <f t="shared" si="807"/>
        <v>6.5736594911363494E-5</v>
      </c>
      <c r="CD2468" s="121" t="str">
        <f t="shared" si="808"/>
        <v/>
      </c>
    </row>
    <row r="2469" spans="78:82" ht="20.100000000000001" customHeight="1" x14ac:dyDescent="0.25">
      <c r="BZ2469" s="136">
        <f t="shared" si="811"/>
        <v>15.66079999999932</v>
      </c>
      <c r="CA2469" s="119">
        <f t="shared" si="809"/>
        <v>2.8402602476302104E-2</v>
      </c>
      <c r="CB2469" s="119">
        <f t="shared" si="810"/>
        <v>6.5593554062225862E-5</v>
      </c>
      <c r="CC2469" s="119">
        <f t="shared" si="807"/>
        <v>6.5593554062225862E-5</v>
      </c>
      <c r="CD2469" s="121" t="str">
        <f t="shared" si="808"/>
        <v/>
      </c>
    </row>
    <row r="2470" spans="78:82" ht="20.100000000000001" customHeight="1" x14ac:dyDescent="0.25">
      <c r="BZ2470" s="136">
        <f t="shared" si="811"/>
        <v>15.667199999999319</v>
      </c>
      <c r="CA2470" s="119">
        <f t="shared" si="809"/>
        <v>2.8337008922239879E-2</v>
      </c>
      <c r="CB2470" s="119">
        <f t="shared" si="810"/>
        <v>6.5450797150069795E-5</v>
      </c>
      <c r="CC2470" s="119">
        <f t="shared" si="807"/>
        <v>6.5450797150069795E-5</v>
      </c>
      <c r="CD2470" s="121" t="str">
        <f t="shared" si="808"/>
        <v/>
      </c>
    </row>
    <row r="2471" spans="78:82" ht="20.100000000000001" customHeight="1" x14ac:dyDescent="0.25">
      <c r="BZ2471" s="136">
        <f t="shared" si="811"/>
        <v>15.673599999999318</v>
      </c>
      <c r="CA2471" s="119">
        <f t="shared" si="809"/>
        <v>2.8271558125089809E-2</v>
      </c>
      <c r="CB2471" s="119">
        <f t="shared" si="810"/>
        <v>6.5308323698345938E-5</v>
      </c>
      <c r="CC2471" s="119">
        <f t="shared" si="807"/>
        <v>6.5308323698345938E-5</v>
      </c>
      <c r="CD2471" s="121" t="str">
        <f t="shared" si="808"/>
        <v/>
      </c>
    </row>
    <row r="2472" spans="78:82" ht="20.100000000000001" customHeight="1" x14ac:dyDescent="0.25">
      <c r="BZ2472" s="136">
        <f t="shared" si="811"/>
        <v>15.679999999999318</v>
      </c>
      <c r="CA2472" s="119">
        <f t="shared" si="809"/>
        <v>2.8206249801391463E-2</v>
      </c>
      <c r="CB2472" s="119">
        <f t="shared" si="810"/>
        <v>6.5166133230827594E-5</v>
      </c>
      <c r="CC2472" s="119">
        <f t="shared" si="807"/>
        <v>6.5166133230827594E-5</v>
      </c>
      <c r="CD2472" s="121" t="str">
        <f t="shared" si="808"/>
        <v/>
      </c>
    </row>
    <row r="2473" spans="78:82" ht="20.100000000000001" customHeight="1" x14ac:dyDescent="0.25">
      <c r="BZ2473" s="136">
        <f t="shared" si="811"/>
        <v>15.686399999999317</v>
      </c>
      <c r="CA2473" s="119">
        <f t="shared" si="809"/>
        <v>2.8141083668160635E-2</v>
      </c>
      <c r="CB2473" s="119">
        <f t="shared" si="810"/>
        <v>6.5024225271843178E-5</v>
      </c>
      <c r="CC2473" s="119">
        <f t="shared" si="807"/>
        <v>6.5024225271843178E-5</v>
      </c>
      <c r="CD2473" s="121" t="str">
        <f t="shared" si="808"/>
        <v/>
      </c>
    </row>
    <row r="2474" spans="78:82" ht="20.100000000000001" customHeight="1" x14ac:dyDescent="0.25">
      <c r="BZ2474" s="136">
        <f t="shared" si="811"/>
        <v>15.692799999999316</v>
      </c>
      <c r="CA2474" s="119">
        <f t="shared" si="809"/>
        <v>2.8076059442888792E-2</v>
      </c>
      <c r="CB2474" s="119">
        <f t="shared" si="810"/>
        <v>6.4882599346241521E-5</v>
      </c>
      <c r="CC2474" s="119">
        <f t="shared" si="807"/>
        <v>6.4882599346241521E-5</v>
      </c>
      <c r="CD2474" s="121" t="str">
        <f t="shared" si="808"/>
        <v/>
      </c>
    </row>
    <row r="2475" spans="78:82" ht="20.100000000000001" customHeight="1" x14ac:dyDescent="0.25">
      <c r="BZ2475" s="136">
        <f t="shared" si="811"/>
        <v>15.699199999999315</v>
      </c>
      <c r="CA2475" s="119">
        <f t="shared" si="809"/>
        <v>2.8011176843542551E-2</v>
      </c>
      <c r="CB2475" s="119">
        <f t="shared" si="810"/>
        <v>6.4741254979534119E-5</v>
      </c>
      <c r="CC2475" s="119">
        <f t="shared" si="807"/>
        <v>6.4741254979534119E-5</v>
      </c>
      <c r="CD2475" s="121" t="str">
        <f t="shared" si="808"/>
        <v/>
      </c>
    </row>
    <row r="2476" spans="78:82" ht="20.100000000000001" customHeight="1" x14ac:dyDescent="0.25">
      <c r="BZ2476" s="136">
        <f t="shared" si="811"/>
        <v>15.705599999999315</v>
      </c>
      <c r="CA2476" s="119">
        <f t="shared" si="809"/>
        <v>2.7946435588563016E-2</v>
      </c>
      <c r="CB2476" s="119">
        <f t="shared" si="810"/>
        <v>6.4600191697447573E-5</v>
      </c>
      <c r="CC2476" s="119">
        <f t="shared" si="807"/>
        <v>6.4600191697447573E-5</v>
      </c>
      <c r="CD2476" s="121" t="str">
        <f t="shared" si="808"/>
        <v/>
      </c>
    </row>
    <row r="2477" spans="78:82" ht="20.100000000000001" customHeight="1" x14ac:dyDescent="0.25">
      <c r="BZ2477" s="136">
        <f t="shared" si="811"/>
        <v>15.711999999999314</v>
      </c>
      <c r="CA2477" s="119">
        <f t="shared" si="809"/>
        <v>2.7881835396865569E-2</v>
      </c>
      <c r="CB2477" s="119">
        <f t="shared" si="810"/>
        <v>6.4459409026516867E-5</v>
      </c>
      <c r="CC2477" s="119">
        <f t="shared" si="807"/>
        <v>6.4459409026516867E-5</v>
      </c>
      <c r="CD2477" s="121" t="str">
        <f t="shared" si="808"/>
        <v/>
      </c>
    </row>
    <row r="2478" spans="78:82" ht="20.100000000000001" customHeight="1" x14ac:dyDescent="0.25">
      <c r="BZ2478" s="136">
        <f t="shared" si="811"/>
        <v>15.718399999999313</v>
      </c>
      <c r="CA2478" s="119">
        <f t="shared" si="809"/>
        <v>2.7817375987839052E-2</v>
      </c>
      <c r="CB2478" s="119">
        <f t="shared" si="810"/>
        <v>6.4318906493516376E-5</v>
      </c>
      <c r="CC2478" s="119">
        <f t="shared" si="807"/>
        <v>6.4318906493516376E-5</v>
      </c>
      <c r="CD2478" s="121" t="str">
        <f t="shared" si="808"/>
        <v/>
      </c>
    </row>
    <row r="2479" spans="78:82" ht="20.100000000000001" customHeight="1" x14ac:dyDescent="0.25">
      <c r="BZ2479" s="136">
        <f t="shared" si="811"/>
        <v>15.724799999999313</v>
      </c>
      <c r="CA2479" s="119">
        <f t="shared" si="809"/>
        <v>2.7753057081345536E-2</v>
      </c>
      <c r="CB2479" s="119">
        <f t="shared" si="810"/>
        <v>6.4178683625945587E-5</v>
      </c>
      <c r="CC2479" s="119">
        <f t="shared" si="807"/>
        <v>6.4178683625945587E-5</v>
      </c>
      <c r="CD2479" s="121" t="str">
        <f t="shared" si="808"/>
        <v/>
      </c>
    </row>
    <row r="2480" spans="78:82" ht="20.100000000000001" customHeight="1" x14ac:dyDescent="0.25">
      <c r="BZ2480" s="136">
        <f t="shared" si="811"/>
        <v>15.731199999999312</v>
      </c>
      <c r="CA2480" s="119">
        <f t="shared" si="809"/>
        <v>2.768887839771959E-2</v>
      </c>
      <c r="CB2480" s="119">
        <f t="shared" si="810"/>
        <v>6.4038739951834817E-5</v>
      </c>
      <c r="CC2480" s="119">
        <f t="shared" si="807"/>
        <v>6.4038739951834817E-5</v>
      </c>
      <c r="CD2480" s="121" t="str">
        <f t="shared" si="808"/>
        <v/>
      </c>
    </row>
    <row r="2481" spans="78:82" ht="20.100000000000001" customHeight="1" x14ac:dyDescent="0.25">
      <c r="BZ2481" s="136">
        <f t="shared" si="811"/>
        <v>15.737599999999311</v>
      </c>
      <c r="CA2481" s="119">
        <f t="shared" si="809"/>
        <v>2.7624839657767755E-2</v>
      </c>
      <c r="CB2481" s="119">
        <f t="shared" si="810"/>
        <v>6.3899074999481525E-5</v>
      </c>
      <c r="CC2481" s="119">
        <f t="shared" si="807"/>
        <v>6.3899074999481525E-5</v>
      </c>
      <c r="CD2481" s="121" t="str">
        <f t="shared" si="808"/>
        <v/>
      </c>
    </row>
    <row r="2482" spans="78:82" ht="20.100000000000001" customHeight="1" x14ac:dyDescent="0.25">
      <c r="BZ2482" s="136">
        <f t="shared" si="811"/>
        <v>15.743999999999311</v>
      </c>
      <c r="CA2482" s="119">
        <f t="shared" si="809"/>
        <v>2.7560940582768274E-2</v>
      </c>
      <c r="CB2482" s="119">
        <f t="shared" si="810"/>
        <v>6.3759688297932576E-5</v>
      </c>
      <c r="CC2482" s="119">
        <f t="shared" si="807"/>
        <v>6.3759688297932576E-5</v>
      </c>
      <c r="CD2482" s="121" t="str">
        <f t="shared" si="808"/>
        <v/>
      </c>
    </row>
    <row r="2483" spans="78:82" ht="20.100000000000001" customHeight="1" x14ac:dyDescent="0.25">
      <c r="BZ2483" s="136">
        <f t="shared" si="811"/>
        <v>15.75039999999931</v>
      </c>
      <c r="CA2483" s="119">
        <f t="shared" si="809"/>
        <v>2.7497180894470341E-2</v>
      </c>
      <c r="CB2483" s="119">
        <f t="shared" si="810"/>
        <v>6.3620579376734432E-5</v>
      </c>
      <c r="CC2483" s="119">
        <f t="shared" si="807"/>
        <v>6.3620579376734432E-5</v>
      </c>
      <c r="CD2483" s="121" t="str">
        <f t="shared" si="808"/>
        <v/>
      </c>
    </row>
    <row r="2484" spans="78:82" ht="20.100000000000001" customHeight="1" x14ac:dyDescent="0.25">
      <c r="BZ2484" s="136">
        <f t="shared" si="811"/>
        <v>15.756799999999309</v>
      </c>
      <c r="CA2484" s="119">
        <f t="shared" si="809"/>
        <v>2.7433560315093607E-2</v>
      </c>
      <c r="CB2484" s="119">
        <f t="shared" si="810"/>
        <v>6.3481747765787438E-5</v>
      </c>
      <c r="CC2484" s="119">
        <f t="shared" si="807"/>
        <v>6.3481747765787438E-5</v>
      </c>
      <c r="CD2484" s="121" t="str">
        <f t="shared" si="808"/>
        <v/>
      </c>
    </row>
    <row r="2485" spans="78:82" ht="20.100000000000001" customHeight="1" x14ac:dyDescent="0.25">
      <c r="BZ2485" s="136">
        <f t="shared" si="811"/>
        <v>15.763199999999308</v>
      </c>
      <c r="CA2485" s="119">
        <f t="shared" si="809"/>
        <v>2.7370078567327819E-2</v>
      </c>
      <c r="CB2485" s="119">
        <f t="shared" si="810"/>
        <v>6.3343192995720526E-5</v>
      </c>
      <c r="CC2485" s="119">
        <f t="shared" si="807"/>
        <v>6.3343192995720526E-5</v>
      </c>
      <c r="CD2485" s="121" t="str">
        <f t="shared" si="808"/>
        <v/>
      </c>
    </row>
    <row r="2486" spans="78:82" ht="20.100000000000001" customHeight="1" x14ac:dyDescent="0.25">
      <c r="BZ2486" s="136">
        <f t="shared" si="811"/>
        <v>15.769599999999308</v>
      </c>
      <c r="CA2486" s="119">
        <f t="shared" si="809"/>
        <v>2.7306735374332099E-2</v>
      </c>
      <c r="CB2486" s="119">
        <f t="shared" si="810"/>
        <v>6.3204914597405487E-5</v>
      </c>
      <c r="CC2486" s="119">
        <f t="shared" si="807"/>
        <v>6.3204914597405487E-5</v>
      </c>
      <c r="CD2486" s="121" t="str">
        <f t="shared" si="808"/>
        <v/>
      </c>
    </row>
    <row r="2487" spans="78:82" ht="20.100000000000001" customHeight="1" x14ac:dyDescent="0.25">
      <c r="BZ2487" s="136">
        <f t="shared" si="811"/>
        <v>15.775999999999307</v>
      </c>
      <c r="CA2487" s="119">
        <f t="shared" si="809"/>
        <v>2.7243530459734693E-2</v>
      </c>
      <c r="CB2487" s="119">
        <f t="shared" si="810"/>
        <v>6.3066912102671679E-5</v>
      </c>
      <c r="CC2487" s="119">
        <f t="shared" si="807"/>
        <v>6.3066912102671679E-5</v>
      </c>
      <c r="CD2487" s="121" t="str">
        <f t="shared" si="808"/>
        <v/>
      </c>
    </row>
    <row r="2488" spans="78:82" ht="20.100000000000001" customHeight="1" x14ac:dyDescent="0.25">
      <c r="BZ2488" s="136">
        <f t="shared" si="811"/>
        <v>15.782399999999306</v>
      </c>
      <c r="CA2488" s="119">
        <f t="shared" si="809"/>
        <v>2.7180463547632022E-2</v>
      </c>
      <c r="CB2488" s="119">
        <f t="shared" si="810"/>
        <v>6.2929185043355401E-5</v>
      </c>
      <c r="CC2488" s="119">
        <f t="shared" si="807"/>
        <v>6.2929185043355401E-5</v>
      </c>
      <c r="CD2488" s="121" t="str">
        <f t="shared" si="808"/>
        <v/>
      </c>
    </row>
    <row r="2489" spans="78:82" ht="20.100000000000001" customHeight="1" x14ac:dyDescent="0.25">
      <c r="BZ2489" s="136">
        <f t="shared" si="811"/>
        <v>15.788799999999306</v>
      </c>
      <c r="CA2489" s="119">
        <f t="shared" si="809"/>
        <v>2.7117534362588666E-2</v>
      </c>
      <c r="CB2489" s="119">
        <f t="shared" si="810"/>
        <v>6.2791732952142965E-5</v>
      </c>
      <c r="CC2489" s="119">
        <f t="shared" si="807"/>
        <v>6.2791732952142965E-5</v>
      </c>
      <c r="CD2489" s="121" t="str">
        <f t="shared" si="808"/>
        <v/>
      </c>
    </row>
    <row r="2490" spans="78:82" ht="20.100000000000001" customHeight="1" x14ac:dyDescent="0.25">
      <c r="BZ2490" s="136">
        <f t="shared" si="811"/>
        <v>15.795199999999305</v>
      </c>
      <c r="CA2490" s="119">
        <f t="shared" si="809"/>
        <v>2.7054742629636523E-2</v>
      </c>
      <c r="CB2490" s="119">
        <f t="shared" si="810"/>
        <v>6.2654555362182118E-5</v>
      </c>
      <c r="CC2490" s="119">
        <f t="shared" si="807"/>
        <v>6.2654555362182118E-5</v>
      </c>
      <c r="CD2490" s="121" t="str">
        <f t="shared" si="808"/>
        <v/>
      </c>
    </row>
    <row r="2491" spans="78:82" ht="20.100000000000001" customHeight="1" x14ac:dyDescent="0.25">
      <c r="BZ2491" s="136">
        <f t="shared" si="811"/>
        <v>15.801599999999304</v>
      </c>
      <c r="CA2491" s="119">
        <f t="shared" si="809"/>
        <v>2.6992088074274341E-2</v>
      </c>
      <c r="CB2491" s="119">
        <f t="shared" si="810"/>
        <v>6.2517651807043884E-5</v>
      </c>
      <c r="CC2491" s="119">
        <f t="shared" si="807"/>
        <v>6.2517651807043884E-5</v>
      </c>
      <c r="CD2491" s="121" t="str">
        <f t="shared" si="808"/>
        <v/>
      </c>
    </row>
    <row r="2492" spans="78:82" ht="20.100000000000001" customHeight="1" x14ac:dyDescent="0.25">
      <c r="BZ2492" s="136">
        <f t="shared" si="811"/>
        <v>15.807999999999303</v>
      </c>
      <c r="CA2492" s="119">
        <f t="shared" si="809"/>
        <v>2.6929570422467297E-2</v>
      </c>
      <c r="CB2492" s="119">
        <f t="shared" si="810"/>
        <v>6.2381021820892557E-5</v>
      </c>
      <c r="CC2492" s="119">
        <f t="shared" si="807"/>
        <v>6.2381021820892557E-5</v>
      </c>
      <c r="CD2492" s="121" t="str">
        <f t="shared" si="808"/>
        <v/>
      </c>
    </row>
    <row r="2493" spans="78:82" ht="20.100000000000001" customHeight="1" x14ac:dyDescent="0.25">
      <c r="BZ2493" s="136">
        <f t="shared" si="811"/>
        <v>15.814399999999303</v>
      </c>
      <c r="CA2493" s="119">
        <f t="shared" si="809"/>
        <v>2.6867189400646405E-2</v>
      </c>
      <c r="CB2493" s="119">
        <f t="shared" si="810"/>
        <v>6.2244664938423261E-5</v>
      </c>
      <c r="CC2493" s="119">
        <f t="shared" ref="CC2493:CC2556" si="812">IF(CA2493&lt;(1-$BY$26),CB2493,"")</f>
        <v>6.2244664938423261E-5</v>
      </c>
      <c r="CD2493" s="121" t="str">
        <f t="shared" ref="CD2493:CD2556" si="813">IF(CA2493&lt;(1-$BY$32),CB2493,"")</f>
        <v/>
      </c>
    </row>
    <row r="2494" spans="78:82" ht="20.100000000000001" customHeight="1" x14ac:dyDescent="0.25">
      <c r="BZ2494" s="136">
        <f t="shared" si="811"/>
        <v>15.820799999999302</v>
      </c>
      <c r="CA2494" s="119">
        <f t="shared" si="809"/>
        <v>2.6804944735707981E-2</v>
      </c>
      <c r="CB2494" s="119">
        <f t="shared" si="810"/>
        <v>6.2108580694913984E-5</v>
      </c>
      <c r="CC2494" s="119">
        <f t="shared" si="812"/>
        <v>6.2108580694913984E-5</v>
      </c>
      <c r="CD2494" s="121" t="str">
        <f t="shared" si="813"/>
        <v/>
      </c>
    </row>
    <row r="2495" spans="78:82" ht="20.100000000000001" customHeight="1" x14ac:dyDescent="0.25">
      <c r="BZ2495" s="136">
        <f t="shared" si="811"/>
        <v>15.827199999999301</v>
      </c>
      <c r="CA2495" s="119">
        <f t="shared" si="809"/>
        <v>2.6742836155013067E-2</v>
      </c>
      <c r="CB2495" s="119">
        <f t="shared" si="810"/>
        <v>6.1972768625923741E-5</v>
      </c>
      <c r="CC2495" s="119">
        <f t="shared" si="812"/>
        <v>6.1972768625923741E-5</v>
      </c>
      <c r="CD2495" s="121" t="str">
        <f t="shared" si="813"/>
        <v/>
      </c>
    </row>
    <row r="2496" spans="78:82" ht="20.100000000000001" customHeight="1" x14ac:dyDescent="0.25">
      <c r="BZ2496" s="136">
        <f t="shared" si="811"/>
        <v>15.833599999999301</v>
      </c>
      <c r="CA2496" s="119">
        <f t="shared" si="809"/>
        <v>2.6680863386387144E-2</v>
      </c>
      <c r="CB2496" s="119">
        <f t="shared" si="810"/>
        <v>6.1837228267771355E-5</v>
      </c>
      <c r="CC2496" s="119">
        <f t="shared" si="812"/>
        <v>6.1837228267771355E-5</v>
      </c>
      <c r="CD2496" s="121" t="str">
        <f t="shared" si="813"/>
        <v/>
      </c>
    </row>
    <row r="2497" spans="78:82" ht="20.100000000000001" customHeight="1" x14ac:dyDescent="0.25">
      <c r="BZ2497" s="136">
        <f t="shared" si="811"/>
        <v>15.8399999999993</v>
      </c>
      <c r="CA2497" s="119">
        <f t="shared" si="809"/>
        <v>2.6619026158119372E-2</v>
      </c>
      <c r="CB2497" s="119">
        <f t="shared" si="810"/>
        <v>6.1701959157306474E-5</v>
      </c>
      <c r="CC2497" s="119">
        <f t="shared" si="812"/>
        <v>6.1701959157306474E-5</v>
      </c>
      <c r="CD2497" s="121" t="str">
        <f t="shared" si="813"/>
        <v/>
      </c>
    </row>
    <row r="2498" spans="78:82" ht="20.100000000000001" customHeight="1" x14ac:dyDescent="0.25">
      <c r="BZ2498" s="136">
        <f t="shared" si="811"/>
        <v>15.846399999999299</v>
      </c>
      <c r="CA2498" s="119">
        <f t="shared" si="809"/>
        <v>2.6557324198962066E-2</v>
      </c>
      <c r="CB2498" s="119">
        <f t="shared" si="810"/>
        <v>6.1566960831628548E-5</v>
      </c>
      <c r="CC2498" s="119">
        <f t="shared" si="812"/>
        <v>6.1566960831628548E-5</v>
      </c>
      <c r="CD2498" s="121" t="str">
        <f t="shared" si="813"/>
        <v/>
      </c>
    </row>
    <row r="2499" spans="78:82" ht="20.100000000000001" customHeight="1" x14ac:dyDescent="0.25">
      <c r="BZ2499" s="136">
        <f t="shared" si="811"/>
        <v>15.852799999999299</v>
      </c>
      <c r="CA2499" s="119">
        <f t="shared" si="809"/>
        <v>2.6495757238130437E-2</v>
      </c>
      <c r="CB2499" s="119">
        <f t="shared" si="810"/>
        <v>6.1432232828739081E-5</v>
      </c>
      <c r="CC2499" s="119">
        <f t="shared" si="812"/>
        <v>6.1432232828739081E-5</v>
      </c>
      <c r="CD2499" s="121" t="str">
        <f t="shared" si="813"/>
        <v/>
      </c>
    </row>
    <row r="2500" spans="78:82" ht="20.100000000000001" customHeight="1" x14ac:dyDescent="0.25">
      <c r="BZ2500" s="136">
        <f t="shared" si="811"/>
        <v>15.859199999999298</v>
      </c>
      <c r="CA2500" s="119">
        <f t="shared" si="809"/>
        <v>2.6434325005301698E-2</v>
      </c>
      <c r="CB2500" s="119">
        <f t="shared" si="810"/>
        <v>6.1297774686795703E-5</v>
      </c>
      <c r="CC2500" s="119">
        <f t="shared" si="812"/>
        <v>6.1297774686795703E-5</v>
      </c>
      <c r="CD2500" s="121" t="str">
        <f t="shared" si="813"/>
        <v/>
      </c>
    </row>
    <row r="2501" spans="78:82" ht="20.100000000000001" customHeight="1" x14ac:dyDescent="0.25">
      <c r="BZ2501" s="136">
        <f t="shared" si="811"/>
        <v>15.865599999999297</v>
      </c>
      <c r="CA2501" s="119">
        <f t="shared" si="809"/>
        <v>2.6373027230614902E-2</v>
      </c>
      <c r="CB2501" s="119">
        <f t="shared" si="810"/>
        <v>6.1163585944781773E-5</v>
      </c>
      <c r="CC2501" s="119">
        <f t="shared" si="812"/>
        <v>6.1163585944781773E-5</v>
      </c>
      <c r="CD2501" s="121" t="str">
        <f t="shared" si="813"/>
        <v/>
      </c>
    </row>
    <row r="2502" spans="78:82" ht="20.100000000000001" customHeight="1" x14ac:dyDescent="0.25">
      <c r="BZ2502" s="136">
        <f t="shared" si="811"/>
        <v>15.871999999999296</v>
      </c>
      <c r="CA2502" s="119">
        <f t="shared" si="809"/>
        <v>2.6311863644670121E-2</v>
      </c>
      <c r="CB2502" s="119">
        <f t="shared" si="810"/>
        <v>6.1029666142086575E-5</v>
      </c>
      <c r="CC2502" s="119">
        <f t="shared" si="812"/>
        <v>6.1029666142086575E-5</v>
      </c>
      <c r="CD2502" s="121" t="str">
        <f t="shared" si="813"/>
        <v/>
      </c>
    </row>
    <row r="2503" spans="78:82" ht="20.100000000000001" customHeight="1" x14ac:dyDescent="0.25">
      <c r="BZ2503" s="136">
        <f t="shared" si="811"/>
        <v>15.878399999999296</v>
      </c>
      <c r="CA2503" s="119">
        <f t="shared" si="809"/>
        <v>2.6250833978528034E-2</v>
      </c>
      <c r="CB2503" s="119">
        <f t="shared" si="810"/>
        <v>6.0896014818460215E-5</v>
      </c>
      <c r="CC2503" s="119">
        <f t="shared" si="812"/>
        <v>6.0896014818460215E-5</v>
      </c>
      <c r="CD2503" s="121" t="str">
        <f t="shared" si="813"/>
        <v/>
      </c>
    </row>
    <row r="2504" spans="78:82" ht="20.100000000000001" customHeight="1" x14ac:dyDescent="0.25">
      <c r="BZ2504" s="136">
        <f t="shared" si="811"/>
        <v>15.884799999999295</v>
      </c>
      <c r="CA2504" s="119">
        <f t="shared" si="809"/>
        <v>2.6189937963709574E-2</v>
      </c>
      <c r="CB2504" s="119">
        <f t="shared" si="810"/>
        <v>6.0762631514547916E-5</v>
      </c>
      <c r="CC2504" s="119">
        <f t="shared" si="812"/>
        <v>6.0762631514547916E-5</v>
      </c>
      <c r="CD2504" s="121" t="str">
        <f t="shared" si="813"/>
        <v/>
      </c>
    </row>
    <row r="2505" spans="78:82" ht="20.100000000000001" customHeight="1" x14ac:dyDescent="0.25">
      <c r="BZ2505" s="136">
        <f t="shared" si="811"/>
        <v>15.891199999999294</v>
      </c>
      <c r="CA2505" s="119">
        <f t="shared" si="809"/>
        <v>2.6129175332195026E-2</v>
      </c>
      <c r="CB2505" s="119">
        <f t="shared" si="810"/>
        <v>6.0629515771109393E-5</v>
      </c>
      <c r="CC2505" s="119">
        <f t="shared" si="812"/>
        <v>6.0629515771109393E-5</v>
      </c>
      <c r="CD2505" s="121" t="str">
        <f t="shared" si="813"/>
        <v/>
      </c>
    </row>
    <row r="2506" spans="78:82" ht="20.100000000000001" customHeight="1" x14ac:dyDescent="0.25">
      <c r="BZ2506" s="136">
        <f t="shared" si="811"/>
        <v>15.897599999999294</v>
      </c>
      <c r="CA2506" s="119">
        <f t="shared" si="809"/>
        <v>2.6068545816423917E-2</v>
      </c>
      <c r="CB2506" s="119">
        <f t="shared" si="810"/>
        <v>6.049666712974397E-5</v>
      </c>
      <c r="CC2506" s="119">
        <f t="shared" si="812"/>
        <v>6.049666712974397E-5</v>
      </c>
      <c r="CD2506" s="121" t="str">
        <f t="shared" si="813"/>
        <v/>
      </c>
    </row>
    <row r="2507" spans="78:82" ht="20.100000000000001" customHeight="1" x14ac:dyDescent="0.25">
      <c r="BZ2507" s="136">
        <f t="shared" si="811"/>
        <v>15.903999999999293</v>
      </c>
      <c r="CA2507" s="119">
        <f t="shared" si="809"/>
        <v>2.6008049149294173E-2</v>
      </c>
      <c r="CB2507" s="119">
        <f t="shared" si="810"/>
        <v>6.0364085132449952E-5</v>
      </c>
      <c r="CC2507" s="119">
        <f t="shared" si="812"/>
        <v>6.0364085132449952E-5</v>
      </c>
      <c r="CD2507" s="121" t="str">
        <f t="shared" si="813"/>
        <v/>
      </c>
    </row>
    <row r="2508" spans="78:82" ht="20.100000000000001" customHeight="1" x14ac:dyDescent="0.25">
      <c r="BZ2508" s="136">
        <f t="shared" si="811"/>
        <v>15.910399999999292</v>
      </c>
      <c r="CA2508" s="119">
        <f t="shared" si="809"/>
        <v>2.5947685064161723E-2</v>
      </c>
      <c r="CB2508" s="119">
        <f t="shared" si="810"/>
        <v>6.023176932171484E-5</v>
      </c>
      <c r="CC2508" s="119">
        <f t="shared" si="812"/>
        <v>6.023176932171484E-5</v>
      </c>
      <c r="CD2508" s="121" t="str">
        <f t="shared" si="813"/>
        <v/>
      </c>
    </row>
    <row r="2509" spans="78:82" ht="20.100000000000001" customHeight="1" x14ac:dyDescent="0.25">
      <c r="BZ2509" s="136">
        <f t="shared" si="811"/>
        <v>15.916799999999292</v>
      </c>
      <c r="CA2509" s="119">
        <f t="shared" si="809"/>
        <v>2.5887453294840008E-2</v>
      </c>
      <c r="CB2509" s="119">
        <f t="shared" si="810"/>
        <v>6.0099719240647165E-5</v>
      </c>
      <c r="CC2509" s="119">
        <f t="shared" si="812"/>
        <v>6.0099719240647165E-5</v>
      </c>
      <c r="CD2509" s="121" t="str">
        <f t="shared" si="813"/>
        <v/>
      </c>
    </row>
    <row r="2510" spans="78:82" ht="20.100000000000001" customHeight="1" x14ac:dyDescent="0.25">
      <c r="BZ2510" s="136">
        <f t="shared" si="811"/>
        <v>15.923199999999291</v>
      </c>
      <c r="CA2510" s="119">
        <f t="shared" si="809"/>
        <v>2.5827353575599361E-2</v>
      </c>
      <c r="CB2510" s="119">
        <f t="shared" si="810"/>
        <v>5.9967934432775261E-5</v>
      </c>
      <c r="CC2510" s="119">
        <f t="shared" si="812"/>
        <v>5.9967934432775261E-5</v>
      </c>
      <c r="CD2510" s="121" t="str">
        <f t="shared" si="813"/>
        <v/>
      </c>
    </row>
    <row r="2511" spans="78:82" ht="20.100000000000001" customHeight="1" x14ac:dyDescent="0.25">
      <c r="BZ2511" s="136">
        <f t="shared" si="811"/>
        <v>15.92959999999929</v>
      </c>
      <c r="CA2511" s="119">
        <f t="shared" si="809"/>
        <v>2.5767385641166585E-2</v>
      </c>
      <c r="CB2511" s="119">
        <f t="shared" si="810"/>
        <v>5.9836414442321351E-5</v>
      </c>
      <c r="CC2511" s="119">
        <f t="shared" si="812"/>
        <v>5.9836414442321351E-5</v>
      </c>
      <c r="CD2511" s="121" t="str">
        <f t="shared" si="813"/>
        <v/>
      </c>
    </row>
    <row r="2512" spans="78:82" ht="20.100000000000001" customHeight="1" x14ac:dyDescent="0.25">
      <c r="BZ2512" s="136">
        <f t="shared" si="811"/>
        <v>15.935999999999289</v>
      </c>
      <c r="CA2512" s="119">
        <f t="shared" si="809"/>
        <v>2.5707549226724264E-2</v>
      </c>
      <c r="CB2512" s="119">
        <f t="shared" si="810"/>
        <v>5.9705158813799092E-5</v>
      </c>
      <c r="CC2512" s="119">
        <f t="shared" si="812"/>
        <v>5.9705158813799092E-5</v>
      </c>
      <c r="CD2512" s="121" t="str">
        <f t="shared" si="813"/>
        <v/>
      </c>
    </row>
    <row r="2513" spans="78:82" ht="20.100000000000001" customHeight="1" x14ac:dyDescent="0.25">
      <c r="BZ2513" s="136">
        <f t="shared" si="811"/>
        <v>15.942399999999289</v>
      </c>
      <c r="CA2513" s="119">
        <f t="shared" si="809"/>
        <v>2.5647844067910465E-2</v>
      </c>
      <c r="CB2513" s="119">
        <f t="shared" si="810"/>
        <v>5.9574167092506236E-5</v>
      </c>
      <c r="CC2513" s="119">
        <f t="shared" si="812"/>
        <v>5.9574167092506236E-5</v>
      </c>
      <c r="CD2513" s="121" t="str">
        <f t="shared" si="813"/>
        <v/>
      </c>
    </row>
    <row r="2514" spans="78:82" ht="20.100000000000001" customHeight="1" x14ac:dyDescent="0.25">
      <c r="BZ2514" s="136">
        <f t="shared" si="811"/>
        <v>15.948799999999288</v>
      </c>
      <c r="CA2514" s="119">
        <f t="shared" si="809"/>
        <v>2.5588269900817959E-2</v>
      </c>
      <c r="CB2514" s="119">
        <f t="shared" si="810"/>
        <v>5.9443438824038908E-5</v>
      </c>
      <c r="CC2514" s="119">
        <f t="shared" si="812"/>
        <v>5.9443438824038908E-5</v>
      </c>
      <c r="CD2514" s="121" t="str">
        <f t="shared" si="813"/>
        <v/>
      </c>
    </row>
    <row r="2515" spans="78:82" ht="20.100000000000001" customHeight="1" x14ac:dyDescent="0.25">
      <c r="BZ2515" s="136">
        <f t="shared" si="811"/>
        <v>15.955199999999287</v>
      </c>
      <c r="CA2515" s="119">
        <f t="shared" si="809"/>
        <v>2.552882646199392E-2</v>
      </c>
      <c r="CB2515" s="119">
        <f t="shared" si="810"/>
        <v>5.9312973554721815E-5</v>
      </c>
      <c r="CC2515" s="119">
        <f t="shared" si="812"/>
        <v>5.9312973554721815E-5</v>
      </c>
      <c r="CD2515" s="121" t="str">
        <f t="shared" si="813"/>
        <v/>
      </c>
    </row>
    <row r="2516" spans="78:82" ht="20.100000000000001" customHeight="1" x14ac:dyDescent="0.25">
      <c r="BZ2516" s="136">
        <f t="shared" si="811"/>
        <v>15.961599999999287</v>
      </c>
      <c r="CA2516" s="119">
        <f t="shared" si="809"/>
        <v>2.5469513488439198E-2</v>
      </c>
      <c r="CB2516" s="119">
        <f t="shared" si="810"/>
        <v>5.9182770831198855E-5</v>
      </c>
      <c r="CC2516" s="119">
        <f t="shared" si="812"/>
        <v>5.9182770831198855E-5</v>
      </c>
      <c r="CD2516" s="121" t="str">
        <f t="shared" si="813"/>
        <v/>
      </c>
    </row>
    <row r="2517" spans="78:82" ht="20.100000000000001" customHeight="1" x14ac:dyDescent="0.25">
      <c r="BZ2517" s="136">
        <f t="shared" si="811"/>
        <v>15.967999999999286</v>
      </c>
      <c r="CA2517" s="119">
        <f t="shared" si="809"/>
        <v>2.5410330717607999E-2</v>
      </c>
      <c r="CB2517" s="119">
        <f t="shared" si="810"/>
        <v>5.9052830200852918E-5</v>
      </c>
      <c r="CC2517" s="119">
        <f t="shared" si="812"/>
        <v>5.9052830200852918E-5</v>
      </c>
      <c r="CD2517" s="121" t="str">
        <f t="shared" si="813"/>
        <v/>
      </c>
    </row>
    <row r="2518" spans="78:82" ht="20.100000000000001" customHeight="1" x14ac:dyDescent="0.25">
      <c r="BZ2518" s="136">
        <f t="shared" si="811"/>
        <v>15.974399999999285</v>
      </c>
      <c r="CA2518" s="119">
        <f t="shared" si="809"/>
        <v>2.5351277887407146E-2</v>
      </c>
      <c r="CB2518" s="119">
        <f t="shared" si="810"/>
        <v>5.8923151211472818E-5</v>
      </c>
      <c r="CC2518" s="119">
        <f t="shared" si="812"/>
        <v>5.8923151211472818E-5</v>
      </c>
      <c r="CD2518" s="121" t="str">
        <f t="shared" si="813"/>
        <v/>
      </c>
    </row>
    <row r="2519" spans="78:82" ht="20.100000000000001" customHeight="1" x14ac:dyDescent="0.25">
      <c r="BZ2519" s="136">
        <f t="shared" si="811"/>
        <v>15.980799999999284</v>
      </c>
      <c r="CA2519" s="119">
        <f t="shared" ref="CA2519:CA2582" si="814">_xlfn.CHISQ.DIST.RT(BZ2519,7)</f>
        <v>2.5292354736195673E-2</v>
      </c>
      <c r="CB2519" s="119">
        <f t="shared" ref="CB2519:CB2582" si="815">CA2519-CA2520</f>
        <v>5.8793733411468402E-5</v>
      </c>
      <c r="CC2519" s="119">
        <f t="shared" si="812"/>
        <v>5.8793733411468402E-5</v>
      </c>
      <c r="CD2519" s="121" t="str">
        <f t="shared" si="813"/>
        <v/>
      </c>
    </row>
    <row r="2520" spans="78:82" ht="20.100000000000001" customHeight="1" x14ac:dyDescent="0.25">
      <c r="BZ2520" s="136">
        <f t="shared" si="811"/>
        <v>15.987199999999284</v>
      </c>
      <c r="CA2520" s="119">
        <f t="shared" si="814"/>
        <v>2.5233561002784205E-2</v>
      </c>
      <c r="CB2520" s="119">
        <f t="shared" si="815"/>
        <v>5.8664576349558295E-5</v>
      </c>
      <c r="CC2520" s="119">
        <f t="shared" si="812"/>
        <v>5.8664576349558295E-5</v>
      </c>
      <c r="CD2520" s="121" t="str">
        <f t="shared" si="813"/>
        <v/>
      </c>
    </row>
    <row r="2521" spans="78:82" ht="20.100000000000001" customHeight="1" x14ac:dyDescent="0.25">
      <c r="BZ2521" s="136">
        <f t="shared" ref="BZ2521:BZ2584" si="816">BZ2520+$CC$19</f>
        <v>15.993599999999283</v>
      </c>
      <c r="CA2521" s="119">
        <f t="shared" si="814"/>
        <v>2.5174896426434647E-2</v>
      </c>
      <c r="CB2521" s="119">
        <f t="shared" si="815"/>
        <v>5.8535679575321548E-5</v>
      </c>
      <c r="CC2521" s="119">
        <f t="shared" si="812"/>
        <v>5.8535679575321548E-5</v>
      </c>
      <c r="CD2521" s="121" t="str">
        <f t="shared" si="813"/>
        <v/>
      </c>
    </row>
    <row r="2522" spans="78:82" ht="20.100000000000001" customHeight="1" x14ac:dyDescent="0.25">
      <c r="BZ2522" s="136">
        <f t="shared" si="816"/>
        <v>15.999999999999282</v>
      </c>
      <c r="CA2522" s="119">
        <f t="shared" si="814"/>
        <v>2.5116360746859325E-2</v>
      </c>
      <c r="CB2522" s="119">
        <f t="shared" si="815"/>
        <v>5.8407042638614765E-5</v>
      </c>
      <c r="CC2522" s="119">
        <f t="shared" si="812"/>
        <v>5.8407042638614765E-5</v>
      </c>
      <c r="CD2522" s="121" t="str">
        <f t="shared" si="813"/>
        <v/>
      </c>
    </row>
    <row r="2523" spans="78:82" ht="20.100000000000001" customHeight="1" x14ac:dyDescent="0.25">
      <c r="BZ2523" s="136">
        <f t="shared" si="816"/>
        <v>16.006399999999282</v>
      </c>
      <c r="CA2523" s="119">
        <f t="shared" si="814"/>
        <v>2.505795370422071E-2</v>
      </c>
      <c r="CB2523" s="119">
        <f t="shared" si="815"/>
        <v>5.8278665089915582E-5</v>
      </c>
      <c r="CC2523" s="119">
        <f t="shared" si="812"/>
        <v>5.8278665089915582E-5</v>
      </c>
      <c r="CD2523" s="121" t="str">
        <f t="shared" si="813"/>
        <v/>
      </c>
    </row>
    <row r="2524" spans="78:82" ht="20.100000000000001" customHeight="1" x14ac:dyDescent="0.25">
      <c r="BZ2524" s="136">
        <f t="shared" si="816"/>
        <v>16.012799999999281</v>
      </c>
      <c r="CA2524" s="119">
        <f t="shared" si="814"/>
        <v>2.4999675039130795E-2</v>
      </c>
      <c r="CB2524" s="119">
        <f t="shared" si="815"/>
        <v>5.8150546480284504E-5</v>
      </c>
      <c r="CC2524" s="119">
        <f t="shared" si="812"/>
        <v>5.8150546480284504E-5</v>
      </c>
      <c r="CD2524" s="121" t="str">
        <f t="shared" si="813"/>
        <v/>
      </c>
    </row>
    <row r="2525" spans="78:82" ht="20.100000000000001" customHeight="1" x14ac:dyDescent="0.25">
      <c r="BZ2525" s="136">
        <f t="shared" si="816"/>
        <v>16.01919999999928</v>
      </c>
      <c r="CA2525" s="119">
        <f t="shared" si="814"/>
        <v>2.494152449265051E-2</v>
      </c>
      <c r="CB2525" s="119">
        <f t="shared" si="815"/>
        <v>5.8022686361170611E-5</v>
      </c>
      <c r="CC2525" s="119">
        <f t="shared" si="812"/>
        <v>5.8022686361170611E-5</v>
      </c>
      <c r="CD2525" s="121" t="str">
        <f t="shared" si="813"/>
        <v/>
      </c>
    </row>
    <row r="2526" spans="78:82" ht="20.100000000000001" customHeight="1" x14ac:dyDescent="0.25">
      <c r="BZ2526" s="136">
        <f t="shared" si="816"/>
        <v>16.02559999999928</v>
      </c>
      <c r="CA2526" s="119">
        <f t="shared" si="814"/>
        <v>2.488350180628934E-2</v>
      </c>
      <c r="CB2526" s="119">
        <f t="shared" si="815"/>
        <v>5.7895084284741161E-5</v>
      </c>
      <c r="CC2526" s="119">
        <f t="shared" si="812"/>
        <v>5.7895084284741161E-5</v>
      </c>
      <c r="CD2526" s="121" t="str">
        <f t="shared" si="813"/>
        <v/>
      </c>
    </row>
    <row r="2527" spans="78:82" ht="20.100000000000001" customHeight="1" x14ac:dyDescent="0.25">
      <c r="BZ2527" s="136">
        <f t="shared" si="816"/>
        <v>16.031999999999279</v>
      </c>
      <c r="CA2527" s="119">
        <f t="shared" si="814"/>
        <v>2.4825606722004599E-2</v>
      </c>
      <c r="CB2527" s="119">
        <f t="shared" si="815"/>
        <v>5.7767739803444434E-5</v>
      </c>
      <c r="CC2527" s="119">
        <f t="shared" si="812"/>
        <v>5.7767739803444434E-5</v>
      </c>
      <c r="CD2527" s="121" t="str">
        <f t="shared" si="813"/>
        <v/>
      </c>
    </row>
    <row r="2528" spans="78:82" ht="20.100000000000001" customHeight="1" x14ac:dyDescent="0.25">
      <c r="BZ2528" s="136">
        <f t="shared" si="816"/>
        <v>16.038399999999278</v>
      </c>
      <c r="CA2528" s="119">
        <f t="shared" si="814"/>
        <v>2.4767838982201154E-2</v>
      </c>
      <c r="CB2528" s="119">
        <f t="shared" si="815"/>
        <v>5.7640652470603015E-5</v>
      </c>
      <c r="CC2528" s="119">
        <f t="shared" si="812"/>
        <v>5.7640652470603015E-5</v>
      </c>
      <c r="CD2528" s="121" t="str">
        <f t="shared" si="813"/>
        <v/>
      </c>
    </row>
    <row r="2529" spans="78:82" ht="20.100000000000001" customHeight="1" x14ac:dyDescent="0.25">
      <c r="BZ2529" s="136">
        <f t="shared" si="816"/>
        <v>16.044799999999277</v>
      </c>
      <c r="CA2529" s="119">
        <f t="shared" si="814"/>
        <v>2.4710198329730551E-2</v>
      </c>
      <c r="CB2529" s="119">
        <f t="shared" si="815"/>
        <v>5.7513821839740714E-5</v>
      </c>
      <c r="CC2529" s="119">
        <f t="shared" si="812"/>
        <v>5.7513821839740714E-5</v>
      </c>
      <c r="CD2529" s="121" t="str">
        <f t="shared" si="813"/>
        <v/>
      </c>
    </row>
    <row r="2530" spans="78:82" ht="20.100000000000001" customHeight="1" x14ac:dyDescent="0.25">
      <c r="BZ2530" s="136">
        <f t="shared" si="816"/>
        <v>16.051199999999277</v>
      </c>
      <c r="CA2530" s="119">
        <f t="shared" si="814"/>
        <v>2.465268450789081E-2</v>
      </c>
      <c r="CB2530" s="119">
        <f t="shared" si="815"/>
        <v>5.73872474650787E-5</v>
      </c>
      <c r="CC2530" s="119">
        <f t="shared" si="812"/>
        <v>5.73872474650787E-5</v>
      </c>
      <c r="CD2530" s="121" t="str">
        <f t="shared" si="813"/>
        <v/>
      </c>
    </row>
    <row r="2531" spans="78:82" ht="20.100000000000001" customHeight="1" x14ac:dyDescent="0.25">
      <c r="BZ2531" s="136">
        <f t="shared" si="816"/>
        <v>16.057599999999276</v>
      </c>
      <c r="CA2531" s="119">
        <f t="shared" si="814"/>
        <v>2.4595297260425732E-2</v>
      </c>
      <c r="CB2531" s="119">
        <f t="shared" si="815"/>
        <v>5.7260928901466113E-5</v>
      </c>
      <c r="CC2531" s="119">
        <f t="shared" si="812"/>
        <v>5.7260928901466113E-5</v>
      </c>
      <c r="CD2531" s="121" t="str">
        <f t="shared" si="813"/>
        <v/>
      </c>
    </row>
    <row r="2532" spans="78:82" ht="20.100000000000001" customHeight="1" x14ac:dyDescent="0.25">
      <c r="BZ2532" s="136">
        <f t="shared" si="816"/>
        <v>16.063999999999275</v>
      </c>
      <c r="CA2532" s="119">
        <f t="shared" si="814"/>
        <v>2.4538036331524266E-2</v>
      </c>
      <c r="CB2532" s="119">
        <f t="shared" si="815"/>
        <v>5.7134865704050464E-5</v>
      </c>
      <c r="CC2532" s="119">
        <f t="shared" si="812"/>
        <v>5.7134865704050464E-5</v>
      </c>
      <c r="CD2532" s="121" t="str">
        <f t="shared" si="813"/>
        <v/>
      </c>
    </row>
    <row r="2533" spans="78:82" ht="20.100000000000001" customHeight="1" x14ac:dyDescent="0.25">
      <c r="BZ2533" s="136">
        <f t="shared" si="816"/>
        <v>16.070399999999275</v>
      </c>
      <c r="CA2533" s="119">
        <f t="shared" si="814"/>
        <v>2.4480901465820215E-2</v>
      </c>
      <c r="CB2533" s="119">
        <f t="shared" si="815"/>
        <v>5.7009057428621113E-5</v>
      </c>
      <c r="CC2533" s="119">
        <f t="shared" si="812"/>
        <v>5.7009057428621113E-5</v>
      </c>
      <c r="CD2533" s="121" t="str">
        <f t="shared" si="813"/>
        <v/>
      </c>
    </row>
    <row r="2534" spans="78:82" ht="20.100000000000001" customHeight="1" x14ac:dyDescent="0.25">
      <c r="BZ2534" s="136">
        <f t="shared" si="816"/>
        <v>16.076799999999274</v>
      </c>
      <c r="CA2534" s="119">
        <f t="shared" si="814"/>
        <v>2.4423892408391594E-2</v>
      </c>
      <c r="CB2534" s="119">
        <f t="shared" si="815"/>
        <v>5.6883503631605797E-5</v>
      </c>
      <c r="CC2534" s="119">
        <f t="shared" si="812"/>
        <v>5.6883503631605797E-5</v>
      </c>
      <c r="CD2534" s="121" t="str">
        <f t="shared" si="813"/>
        <v/>
      </c>
    </row>
    <row r="2535" spans="78:82" ht="20.100000000000001" customHeight="1" x14ac:dyDescent="0.25">
      <c r="BZ2535" s="136">
        <f t="shared" si="816"/>
        <v>16.083199999999273</v>
      </c>
      <c r="CA2535" s="119">
        <f t="shared" si="814"/>
        <v>2.4367008904759988E-2</v>
      </c>
      <c r="CB2535" s="119">
        <f t="shared" si="815"/>
        <v>5.6758203869789609E-5</v>
      </c>
      <c r="CC2535" s="119">
        <f t="shared" si="812"/>
        <v>5.6758203869789609E-5</v>
      </c>
      <c r="CD2535" s="121" t="str">
        <f t="shared" si="813"/>
        <v/>
      </c>
    </row>
    <row r="2536" spans="78:82" ht="20.100000000000001" customHeight="1" x14ac:dyDescent="0.25">
      <c r="BZ2536" s="136">
        <f t="shared" si="816"/>
        <v>16.089599999999272</v>
      </c>
      <c r="CA2536" s="119">
        <f t="shared" si="814"/>
        <v>2.4310250700890199E-2</v>
      </c>
      <c r="CB2536" s="119">
        <f t="shared" si="815"/>
        <v>5.6633157700620301E-5</v>
      </c>
      <c r="CC2536" s="119">
        <f t="shared" si="812"/>
        <v>5.6633157700620301E-5</v>
      </c>
      <c r="CD2536" s="121" t="str">
        <f t="shared" si="813"/>
        <v/>
      </c>
    </row>
    <row r="2537" spans="78:82" ht="20.100000000000001" customHeight="1" x14ac:dyDescent="0.25">
      <c r="BZ2537" s="136">
        <f t="shared" si="816"/>
        <v>16.095999999999272</v>
      </c>
      <c r="CA2537" s="119">
        <f t="shared" si="814"/>
        <v>2.4253617543189578E-2</v>
      </c>
      <c r="CB2537" s="119">
        <f t="shared" si="815"/>
        <v>5.650836468205217E-5</v>
      </c>
      <c r="CC2537" s="119">
        <f t="shared" si="812"/>
        <v>5.650836468205217E-5</v>
      </c>
      <c r="CD2537" s="121" t="str">
        <f t="shared" si="813"/>
        <v/>
      </c>
    </row>
    <row r="2538" spans="78:82" ht="20.100000000000001" customHeight="1" x14ac:dyDescent="0.25">
      <c r="BZ2538" s="136">
        <f t="shared" si="816"/>
        <v>16.102399999999271</v>
      </c>
      <c r="CA2538" s="119">
        <f t="shared" si="814"/>
        <v>2.4197109178507526E-2</v>
      </c>
      <c r="CB2538" s="119">
        <f t="shared" si="815"/>
        <v>5.6383824372469721E-5</v>
      </c>
      <c r="CC2538" s="119">
        <f t="shared" si="812"/>
        <v>5.6383824372469721E-5</v>
      </c>
      <c r="CD2538" s="121" t="str">
        <f t="shared" si="813"/>
        <v/>
      </c>
    </row>
    <row r="2539" spans="78:82" ht="20.100000000000001" customHeight="1" x14ac:dyDescent="0.25">
      <c r="BZ2539" s="136">
        <f t="shared" si="816"/>
        <v>16.10879999999927</v>
      </c>
      <c r="CA2539" s="119">
        <f t="shared" si="814"/>
        <v>2.4140725354135056E-2</v>
      </c>
      <c r="CB2539" s="119">
        <f t="shared" si="815"/>
        <v>5.6259536331055432E-5</v>
      </c>
      <c r="CC2539" s="119">
        <f t="shared" si="812"/>
        <v>5.6259536331055432E-5</v>
      </c>
      <c r="CD2539" s="121" t="str">
        <f t="shared" si="813"/>
        <v/>
      </c>
    </row>
    <row r="2540" spans="78:82" ht="20.100000000000001" customHeight="1" x14ac:dyDescent="0.25">
      <c r="BZ2540" s="136">
        <f t="shared" si="816"/>
        <v>16.11519999999927</v>
      </c>
      <c r="CA2540" s="119">
        <f t="shared" si="814"/>
        <v>2.4084465817804001E-2</v>
      </c>
      <c r="CB2540" s="119">
        <f t="shared" si="815"/>
        <v>5.613550011713056E-5</v>
      </c>
      <c r="CC2540" s="119">
        <f t="shared" si="812"/>
        <v>5.613550011713056E-5</v>
      </c>
      <c r="CD2540" s="121" t="str">
        <f t="shared" si="813"/>
        <v/>
      </c>
    </row>
    <row r="2541" spans="78:82" ht="20.100000000000001" customHeight="1" x14ac:dyDescent="0.25">
      <c r="BZ2541" s="136">
        <f t="shared" si="816"/>
        <v>16.121599999999269</v>
      </c>
      <c r="CA2541" s="119">
        <f t="shared" si="814"/>
        <v>2.402833031768687E-2</v>
      </c>
      <c r="CB2541" s="119">
        <f t="shared" si="815"/>
        <v>5.6011715290946174E-5</v>
      </c>
      <c r="CC2541" s="119">
        <f t="shared" si="812"/>
        <v>5.6011715290946174E-5</v>
      </c>
      <c r="CD2541" s="121" t="str">
        <f t="shared" si="813"/>
        <v/>
      </c>
    </row>
    <row r="2542" spans="78:82" ht="20.100000000000001" customHeight="1" x14ac:dyDescent="0.25">
      <c r="BZ2542" s="136">
        <f t="shared" si="816"/>
        <v>16.127999999999268</v>
      </c>
      <c r="CA2542" s="119">
        <f t="shared" si="814"/>
        <v>2.3972318602395924E-2</v>
      </c>
      <c r="CB2542" s="119">
        <f t="shared" si="815"/>
        <v>5.5888181413075999E-5</v>
      </c>
      <c r="CC2542" s="119">
        <f t="shared" si="812"/>
        <v>5.5888181413075999E-5</v>
      </c>
      <c r="CD2542" s="121" t="str">
        <f t="shared" si="813"/>
        <v/>
      </c>
    </row>
    <row r="2543" spans="78:82" ht="20.100000000000001" customHeight="1" x14ac:dyDescent="0.25">
      <c r="BZ2543" s="136">
        <f t="shared" si="816"/>
        <v>16.134399999999268</v>
      </c>
      <c r="CA2543" s="119">
        <f t="shared" si="814"/>
        <v>2.3916430420982848E-2</v>
      </c>
      <c r="CB2543" s="119">
        <f t="shared" si="815"/>
        <v>5.576489804461765E-5</v>
      </c>
      <c r="CC2543" s="119">
        <f t="shared" si="812"/>
        <v>5.576489804461765E-5</v>
      </c>
      <c r="CD2543" s="121" t="str">
        <f t="shared" si="813"/>
        <v/>
      </c>
    </row>
    <row r="2544" spans="78:82" ht="20.100000000000001" customHeight="1" x14ac:dyDescent="0.25">
      <c r="BZ2544" s="136">
        <f t="shared" si="816"/>
        <v>16.140799999999267</v>
      </c>
      <c r="CA2544" s="119">
        <f t="shared" si="814"/>
        <v>2.3860665522938231E-2</v>
      </c>
      <c r="CB2544" s="119">
        <f t="shared" si="815"/>
        <v>5.564186474735569E-5</v>
      </c>
      <c r="CC2544" s="119">
        <f t="shared" si="812"/>
        <v>5.564186474735569E-5</v>
      </c>
      <c r="CD2544" s="121" t="str">
        <f t="shared" si="813"/>
        <v/>
      </c>
    </row>
    <row r="2545" spans="78:82" ht="20.100000000000001" customHeight="1" x14ac:dyDescent="0.25">
      <c r="BZ2545" s="136">
        <f t="shared" si="816"/>
        <v>16.147199999999266</v>
      </c>
      <c r="CA2545" s="119">
        <f t="shared" si="814"/>
        <v>2.3805023658190875E-2</v>
      </c>
      <c r="CB2545" s="119">
        <f t="shared" si="815"/>
        <v>5.5519081083445915E-5</v>
      </c>
      <c r="CC2545" s="119">
        <f t="shared" si="812"/>
        <v>5.5519081083445915E-5</v>
      </c>
      <c r="CD2545" s="121" t="str">
        <f t="shared" si="813"/>
        <v/>
      </c>
    </row>
    <row r="2546" spans="78:82" ht="20.100000000000001" customHeight="1" x14ac:dyDescent="0.25">
      <c r="BZ2546" s="136">
        <f t="shared" si="816"/>
        <v>16.153599999999265</v>
      </c>
      <c r="CA2546" s="119">
        <f t="shared" si="814"/>
        <v>2.3749504577107429E-2</v>
      </c>
      <c r="CB2546" s="119">
        <f t="shared" si="815"/>
        <v>5.5396546615581882E-5</v>
      </c>
      <c r="CC2546" s="119">
        <f t="shared" si="812"/>
        <v>5.5396546615581882E-5</v>
      </c>
      <c r="CD2546" s="121" t="str">
        <f t="shared" si="813"/>
        <v/>
      </c>
    </row>
    <row r="2547" spans="78:82" ht="20.100000000000001" customHeight="1" x14ac:dyDescent="0.25">
      <c r="BZ2547" s="136">
        <f t="shared" si="816"/>
        <v>16.159999999999265</v>
      </c>
      <c r="CA2547" s="119">
        <f t="shared" si="814"/>
        <v>2.3694108030491847E-2</v>
      </c>
      <c r="CB2547" s="119">
        <f t="shared" si="815"/>
        <v>5.5274260907300227E-5</v>
      </c>
      <c r="CC2547" s="119">
        <f t="shared" si="812"/>
        <v>5.5274260907300227E-5</v>
      </c>
      <c r="CD2547" s="121" t="str">
        <f t="shared" si="813"/>
        <v/>
      </c>
    </row>
    <row r="2548" spans="78:82" ht="20.100000000000001" customHeight="1" x14ac:dyDescent="0.25">
      <c r="BZ2548" s="136">
        <f t="shared" si="816"/>
        <v>16.166399999999264</v>
      </c>
      <c r="CA2548" s="119">
        <f t="shared" si="814"/>
        <v>2.3638833769584547E-2</v>
      </c>
      <c r="CB2548" s="119">
        <f t="shared" si="815"/>
        <v>5.5152223522120236E-5</v>
      </c>
      <c r="CC2548" s="119">
        <f t="shared" si="812"/>
        <v>5.5152223522120236E-5</v>
      </c>
      <c r="CD2548" s="121" t="str">
        <f t="shared" si="813"/>
        <v/>
      </c>
    </row>
    <row r="2549" spans="78:82" ht="20.100000000000001" customHeight="1" x14ac:dyDescent="0.25">
      <c r="BZ2549" s="136">
        <f t="shared" si="816"/>
        <v>16.172799999999263</v>
      </c>
      <c r="CA2549" s="119">
        <f t="shared" si="814"/>
        <v>2.3583681546062427E-2</v>
      </c>
      <c r="CB2549" s="119">
        <f t="shared" si="815"/>
        <v>5.5030434024719993E-5</v>
      </c>
      <c r="CC2549" s="119">
        <f t="shared" si="812"/>
        <v>5.5030434024719993E-5</v>
      </c>
      <c r="CD2549" s="121" t="str">
        <f t="shared" si="813"/>
        <v/>
      </c>
    </row>
    <row r="2550" spans="78:82" ht="20.100000000000001" customHeight="1" x14ac:dyDescent="0.25">
      <c r="BZ2550" s="136">
        <f t="shared" si="816"/>
        <v>16.179199999999263</v>
      </c>
      <c r="CA2550" s="119">
        <f t="shared" si="814"/>
        <v>2.3528651112037707E-2</v>
      </c>
      <c r="CB2550" s="119">
        <f t="shared" si="815"/>
        <v>5.4908891979791458E-5</v>
      </c>
      <c r="CC2550" s="119">
        <f t="shared" si="812"/>
        <v>5.4908891979791458E-5</v>
      </c>
      <c r="CD2550" s="121" t="str">
        <f t="shared" si="813"/>
        <v/>
      </c>
    </row>
    <row r="2551" spans="78:82" ht="20.100000000000001" customHeight="1" x14ac:dyDescent="0.25">
      <c r="BZ2551" s="136">
        <f t="shared" si="816"/>
        <v>16.185599999999262</v>
      </c>
      <c r="CA2551" s="119">
        <f t="shared" si="814"/>
        <v>2.3473742220057915E-2</v>
      </c>
      <c r="CB2551" s="119">
        <f t="shared" si="815"/>
        <v>5.4787596952859258E-5</v>
      </c>
      <c r="CC2551" s="119">
        <f t="shared" si="812"/>
        <v>5.4787596952859258E-5</v>
      </c>
      <c r="CD2551" s="121" t="str">
        <f t="shared" si="813"/>
        <v/>
      </c>
    </row>
    <row r="2552" spans="78:82" ht="20.100000000000001" customHeight="1" x14ac:dyDescent="0.25">
      <c r="BZ2552" s="136">
        <f t="shared" si="816"/>
        <v>16.191999999999261</v>
      </c>
      <c r="CA2552" s="119">
        <f t="shared" si="814"/>
        <v>2.3418954623105056E-2</v>
      </c>
      <c r="CB2552" s="119">
        <f t="shared" si="815"/>
        <v>5.466654850995456E-5</v>
      </c>
      <c r="CC2552" s="119">
        <f t="shared" si="812"/>
        <v>5.466654850995456E-5</v>
      </c>
      <c r="CD2552" s="121" t="str">
        <f t="shared" si="813"/>
        <v/>
      </c>
    </row>
    <row r="2553" spans="78:82" ht="20.100000000000001" customHeight="1" x14ac:dyDescent="0.25">
      <c r="BZ2553" s="136">
        <f t="shared" si="816"/>
        <v>16.198399999999261</v>
      </c>
      <c r="CA2553" s="119">
        <f t="shared" si="814"/>
        <v>2.3364288074595101E-2</v>
      </c>
      <c r="CB2553" s="119">
        <f t="shared" si="815"/>
        <v>5.4545746217490171E-5</v>
      </c>
      <c r="CC2553" s="119">
        <f t="shared" si="812"/>
        <v>5.4545746217490171E-5</v>
      </c>
      <c r="CD2553" s="121" t="str">
        <f t="shared" si="813"/>
        <v/>
      </c>
    </row>
    <row r="2554" spans="78:82" ht="20.100000000000001" customHeight="1" x14ac:dyDescent="0.25">
      <c r="BZ2554" s="136">
        <f t="shared" si="816"/>
        <v>16.20479999999926</v>
      </c>
      <c r="CA2554" s="119">
        <f t="shared" si="814"/>
        <v>2.3309742328377611E-2</v>
      </c>
      <c r="CB2554" s="119">
        <f t="shared" si="815"/>
        <v>5.4425189642656052E-5</v>
      </c>
      <c r="CC2554" s="119">
        <f t="shared" si="812"/>
        <v>5.4425189642656052E-5</v>
      </c>
      <c r="CD2554" s="121" t="str">
        <f t="shared" si="813"/>
        <v/>
      </c>
    </row>
    <row r="2555" spans="78:82" ht="20.100000000000001" customHeight="1" x14ac:dyDescent="0.25">
      <c r="BZ2555" s="136">
        <f t="shared" si="816"/>
        <v>16.211199999999259</v>
      </c>
      <c r="CA2555" s="119">
        <f t="shared" si="814"/>
        <v>2.3255317138734955E-2</v>
      </c>
      <c r="CB2555" s="119">
        <f t="shared" si="815"/>
        <v>5.4304878352961355E-5</v>
      </c>
      <c r="CC2555" s="119">
        <f t="shared" si="812"/>
        <v>5.4304878352961355E-5</v>
      </c>
      <c r="CD2555" s="121" t="str">
        <f t="shared" si="813"/>
        <v/>
      </c>
    </row>
    <row r="2556" spans="78:82" ht="20.100000000000001" customHeight="1" x14ac:dyDescent="0.25">
      <c r="BZ2556" s="136">
        <f t="shared" si="816"/>
        <v>16.217599999999258</v>
      </c>
      <c r="CA2556" s="119">
        <f t="shared" si="814"/>
        <v>2.3201012260381994E-2</v>
      </c>
      <c r="CB2556" s="119">
        <f t="shared" si="815"/>
        <v>5.4184811916605652E-5</v>
      </c>
      <c r="CC2556" s="119">
        <f t="shared" si="812"/>
        <v>5.4184811916605652E-5</v>
      </c>
      <c r="CD2556" s="121" t="str">
        <f t="shared" si="813"/>
        <v/>
      </c>
    </row>
    <row r="2557" spans="78:82" ht="20.100000000000001" customHeight="1" x14ac:dyDescent="0.25">
      <c r="BZ2557" s="136">
        <f t="shared" si="816"/>
        <v>16.223999999999258</v>
      </c>
      <c r="CA2557" s="119">
        <f t="shared" si="814"/>
        <v>2.3146827448465388E-2</v>
      </c>
      <c r="CB2557" s="119">
        <f t="shared" si="815"/>
        <v>5.406498990218056E-5</v>
      </c>
      <c r="CC2557" s="119">
        <f t="shared" ref="CC2557:CC2620" si="817">IF(CA2557&lt;(1-$BY$26),CB2557,"")</f>
        <v>5.406498990218056E-5</v>
      </c>
      <c r="CD2557" s="121" t="str">
        <f t="shared" ref="CD2557:CD2620" si="818">IF(CA2557&lt;(1-$BY$32),CB2557,"")</f>
        <v/>
      </c>
    </row>
    <row r="2558" spans="78:82" ht="20.100000000000001" customHeight="1" x14ac:dyDescent="0.25">
      <c r="BZ2558" s="136">
        <f t="shared" si="816"/>
        <v>16.230399999999257</v>
      </c>
      <c r="CA2558" s="119">
        <f t="shared" si="814"/>
        <v>2.3092762458563208E-2</v>
      </c>
      <c r="CB2558" s="119">
        <f t="shared" si="815"/>
        <v>5.3945411879013222E-5</v>
      </c>
      <c r="CC2558" s="119">
        <f t="shared" si="817"/>
        <v>5.3945411879013222E-5</v>
      </c>
      <c r="CD2558" s="121" t="str">
        <f t="shared" si="818"/>
        <v/>
      </c>
    </row>
    <row r="2559" spans="78:82" ht="20.100000000000001" customHeight="1" x14ac:dyDescent="0.25">
      <c r="BZ2559" s="136">
        <f t="shared" si="816"/>
        <v>16.236799999999256</v>
      </c>
      <c r="CA2559" s="119">
        <f t="shared" si="814"/>
        <v>2.3038817046684194E-2</v>
      </c>
      <c r="CB2559" s="119">
        <f t="shared" si="815"/>
        <v>5.3826077416756907E-5</v>
      </c>
      <c r="CC2559" s="119">
        <f t="shared" si="817"/>
        <v>5.3826077416756907E-5</v>
      </c>
      <c r="CD2559" s="121" t="str">
        <f t="shared" si="818"/>
        <v/>
      </c>
    </row>
    <row r="2560" spans="78:82" ht="20.100000000000001" customHeight="1" x14ac:dyDescent="0.25">
      <c r="BZ2560" s="136">
        <f t="shared" si="816"/>
        <v>16.243199999999256</v>
      </c>
      <c r="CA2560" s="119">
        <f t="shared" si="814"/>
        <v>2.2984990969267437E-2</v>
      </c>
      <c r="CB2560" s="119">
        <f t="shared" si="815"/>
        <v>5.3706986085765712E-5</v>
      </c>
      <c r="CC2560" s="119">
        <f t="shared" si="817"/>
        <v>5.3706986085765712E-5</v>
      </c>
      <c r="CD2560" s="121" t="str">
        <f t="shared" si="818"/>
        <v/>
      </c>
    </row>
    <row r="2561" spans="78:82" ht="20.100000000000001" customHeight="1" x14ac:dyDescent="0.25">
      <c r="BZ2561" s="136">
        <f t="shared" si="816"/>
        <v>16.249599999999255</v>
      </c>
      <c r="CA2561" s="119">
        <f t="shared" si="814"/>
        <v>2.2931283983181672E-2</v>
      </c>
      <c r="CB2561" s="119">
        <f t="shared" si="815"/>
        <v>5.3588137456827417E-5</v>
      </c>
      <c r="CC2561" s="119">
        <f t="shared" si="817"/>
        <v>5.3588137456827417E-5</v>
      </c>
      <c r="CD2561" s="121" t="str">
        <f t="shared" si="818"/>
        <v/>
      </c>
    </row>
    <row r="2562" spans="78:82" ht="20.100000000000001" customHeight="1" x14ac:dyDescent="0.25">
      <c r="BZ2562" s="136">
        <f t="shared" si="816"/>
        <v>16.255999999999254</v>
      </c>
      <c r="CA2562" s="119">
        <f t="shared" si="814"/>
        <v>2.2877695845724844E-2</v>
      </c>
      <c r="CB2562" s="119">
        <f t="shared" si="815"/>
        <v>5.3469531101406342E-5</v>
      </c>
      <c r="CC2562" s="119">
        <f t="shared" si="817"/>
        <v>5.3469531101406342E-5</v>
      </c>
      <c r="CD2562" s="121" t="str">
        <f t="shared" si="818"/>
        <v/>
      </c>
    </row>
    <row r="2563" spans="78:82" ht="20.100000000000001" customHeight="1" x14ac:dyDescent="0.25">
      <c r="BZ2563" s="136">
        <f t="shared" si="816"/>
        <v>16.262399999999253</v>
      </c>
      <c r="CA2563" s="119">
        <f t="shared" si="814"/>
        <v>2.2824226314623438E-2</v>
      </c>
      <c r="CB2563" s="119">
        <f t="shared" si="815"/>
        <v>5.3351166591261712E-5</v>
      </c>
      <c r="CC2563" s="119">
        <f t="shared" si="817"/>
        <v>5.3351166591261712E-5</v>
      </c>
      <c r="CD2563" s="121" t="str">
        <f t="shared" si="818"/>
        <v/>
      </c>
    </row>
    <row r="2564" spans="78:82" ht="20.100000000000001" customHeight="1" x14ac:dyDescent="0.25">
      <c r="BZ2564" s="136">
        <f t="shared" si="816"/>
        <v>16.268799999999253</v>
      </c>
      <c r="CA2564" s="119">
        <f t="shared" si="814"/>
        <v>2.2770875148032176E-2</v>
      </c>
      <c r="CB2564" s="119">
        <f t="shared" si="815"/>
        <v>5.3233043498981947E-5</v>
      </c>
      <c r="CC2564" s="119">
        <f t="shared" si="817"/>
        <v>5.3233043498981947E-5</v>
      </c>
      <c r="CD2564" s="121" t="str">
        <f t="shared" si="818"/>
        <v/>
      </c>
    </row>
    <row r="2565" spans="78:82" ht="20.100000000000001" customHeight="1" x14ac:dyDescent="0.25">
      <c r="BZ2565" s="136">
        <f t="shared" si="816"/>
        <v>16.275199999999252</v>
      </c>
      <c r="CA2565" s="119">
        <f t="shared" si="814"/>
        <v>2.2717642104533194E-2</v>
      </c>
      <c r="CB2565" s="119">
        <f t="shared" si="815"/>
        <v>5.3115161397502414E-5</v>
      </c>
      <c r="CC2565" s="119">
        <f t="shared" si="817"/>
        <v>5.3115161397502414E-5</v>
      </c>
      <c r="CD2565" s="121" t="str">
        <f t="shared" si="818"/>
        <v/>
      </c>
    </row>
    <row r="2566" spans="78:82" ht="20.100000000000001" customHeight="1" x14ac:dyDescent="0.25">
      <c r="BZ2566" s="136">
        <f t="shared" si="816"/>
        <v>16.281599999999251</v>
      </c>
      <c r="CA2566" s="119">
        <f t="shared" si="814"/>
        <v>2.2664526943135692E-2</v>
      </c>
      <c r="CB2566" s="119">
        <f t="shared" si="815"/>
        <v>5.299751986032053E-5</v>
      </c>
      <c r="CC2566" s="119">
        <f t="shared" si="817"/>
        <v>5.299751986032053E-5</v>
      </c>
      <c r="CD2566" s="121" t="str">
        <f t="shared" si="818"/>
        <v/>
      </c>
    </row>
    <row r="2567" spans="78:82" ht="20.100000000000001" customHeight="1" x14ac:dyDescent="0.25">
      <c r="BZ2567" s="136">
        <f t="shared" si="816"/>
        <v>16.287999999999251</v>
      </c>
      <c r="CA2567" s="119">
        <f t="shared" si="814"/>
        <v>2.2611529423275371E-2</v>
      </c>
      <c r="CB2567" s="119">
        <f t="shared" si="815"/>
        <v>5.2880118461516579E-5</v>
      </c>
      <c r="CC2567" s="119">
        <f t="shared" si="817"/>
        <v>5.2880118461516579E-5</v>
      </c>
      <c r="CD2567" s="121" t="str">
        <f t="shared" si="818"/>
        <v/>
      </c>
    </row>
    <row r="2568" spans="78:82" ht="20.100000000000001" customHeight="1" x14ac:dyDescent="0.25">
      <c r="BZ2568" s="136">
        <f t="shared" si="816"/>
        <v>16.29439999999925</v>
      </c>
      <c r="CA2568" s="119">
        <f t="shared" si="814"/>
        <v>2.2558649304813855E-2</v>
      </c>
      <c r="CB2568" s="119">
        <f t="shared" si="815"/>
        <v>5.2762956775764119E-5</v>
      </c>
      <c r="CC2568" s="119">
        <f t="shared" si="817"/>
        <v>5.2762956775764119E-5</v>
      </c>
      <c r="CD2568" s="121" t="str">
        <f t="shared" si="818"/>
        <v/>
      </c>
    </row>
    <row r="2569" spans="78:82" ht="20.100000000000001" customHeight="1" x14ac:dyDescent="0.25">
      <c r="BZ2569" s="136">
        <f t="shared" si="816"/>
        <v>16.300799999999249</v>
      </c>
      <c r="CA2569" s="119">
        <f t="shared" si="814"/>
        <v>2.2505886348038091E-2</v>
      </c>
      <c r="CB2569" s="119">
        <f t="shared" si="815"/>
        <v>5.2646034378198148E-5</v>
      </c>
      <c r="CC2569" s="119">
        <f t="shared" si="817"/>
        <v>5.2646034378198148E-5</v>
      </c>
      <c r="CD2569" s="121" t="str">
        <f t="shared" si="818"/>
        <v/>
      </c>
    </row>
    <row r="2570" spans="78:82" ht="20.100000000000001" customHeight="1" x14ac:dyDescent="0.25">
      <c r="BZ2570" s="136">
        <f t="shared" si="816"/>
        <v>16.307199999999249</v>
      </c>
      <c r="CA2570" s="119">
        <f t="shared" si="814"/>
        <v>2.2453240313659893E-2</v>
      </c>
      <c r="CB2570" s="119">
        <f t="shared" si="815"/>
        <v>5.2529350844363054E-5</v>
      </c>
      <c r="CC2570" s="119">
        <f t="shared" si="817"/>
        <v>5.2529350844363054E-5</v>
      </c>
      <c r="CD2570" s="121" t="str">
        <f t="shared" si="818"/>
        <v/>
      </c>
    </row>
    <row r="2571" spans="78:82" ht="20.100000000000001" customHeight="1" x14ac:dyDescent="0.25">
      <c r="BZ2571" s="136">
        <f t="shared" si="816"/>
        <v>16.313599999999248</v>
      </c>
      <c r="CA2571" s="119">
        <f t="shared" si="814"/>
        <v>2.2400710962815529E-2</v>
      </c>
      <c r="CB2571" s="119">
        <f t="shared" si="815"/>
        <v>5.2412905750680999E-5</v>
      </c>
      <c r="CC2571" s="119">
        <f t="shared" si="817"/>
        <v>5.2412905750680999E-5</v>
      </c>
      <c r="CD2571" s="121" t="str">
        <f t="shared" si="818"/>
        <v/>
      </c>
    </row>
    <row r="2572" spans="78:82" ht="20.100000000000001" customHeight="1" x14ac:dyDescent="0.25">
      <c r="BZ2572" s="136">
        <f t="shared" si="816"/>
        <v>16.319999999999247</v>
      </c>
      <c r="CA2572" s="119">
        <f t="shared" si="814"/>
        <v>2.2348298057064848E-2</v>
      </c>
      <c r="CB2572" s="119">
        <f t="shared" si="815"/>
        <v>5.2296698673858638E-5</v>
      </c>
      <c r="CC2572" s="119">
        <f t="shared" si="817"/>
        <v>5.2296698673858638E-5</v>
      </c>
      <c r="CD2572" s="121" t="str">
        <f t="shared" si="818"/>
        <v/>
      </c>
    </row>
    <row r="2573" spans="78:82" ht="20.100000000000001" customHeight="1" x14ac:dyDescent="0.25">
      <c r="BZ2573" s="136">
        <f t="shared" si="816"/>
        <v>16.326399999999246</v>
      </c>
      <c r="CA2573" s="119">
        <f t="shared" si="814"/>
        <v>2.229600135839099E-2</v>
      </c>
      <c r="CB2573" s="119">
        <f t="shared" si="815"/>
        <v>5.2180729191060593E-5</v>
      </c>
      <c r="CC2573" s="119">
        <f t="shared" si="817"/>
        <v>5.2180729191060593E-5</v>
      </c>
      <c r="CD2573" s="121" t="str">
        <f t="shared" si="818"/>
        <v/>
      </c>
    </row>
    <row r="2574" spans="78:82" ht="20.100000000000001" customHeight="1" x14ac:dyDescent="0.25">
      <c r="BZ2574" s="136">
        <f t="shared" si="816"/>
        <v>16.332799999999246</v>
      </c>
      <c r="CA2574" s="119">
        <f t="shared" si="814"/>
        <v>2.2243820629199929E-2</v>
      </c>
      <c r="CB2574" s="119">
        <f t="shared" si="815"/>
        <v>5.2064996880381298E-5</v>
      </c>
      <c r="CC2574" s="119">
        <f t="shared" si="817"/>
        <v>5.2064996880381298E-5</v>
      </c>
      <c r="CD2574" s="121" t="str">
        <f t="shared" si="818"/>
        <v/>
      </c>
    </row>
    <row r="2575" spans="78:82" ht="20.100000000000001" customHeight="1" x14ac:dyDescent="0.25">
      <c r="BZ2575" s="136">
        <f t="shared" si="816"/>
        <v>16.339199999999245</v>
      </c>
      <c r="CA2575" s="119">
        <f t="shared" si="814"/>
        <v>2.2191755632319548E-2</v>
      </c>
      <c r="CB2575" s="119">
        <f t="shared" si="815"/>
        <v>5.1949501320005392E-5</v>
      </c>
      <c r="CC2575" s="119">
        <f t="shared" si="817"/>
        <v>5.1949501320005392E-5</v>
      </c>
      <c r="CD2575" s="121" t="str">
        <f t="shared" si="818"/>
        <v/>
      </c>
    </row>
    <row r="2576" spans="78:82" ht="20.100000000000001" customHeight="1" x14ac:dyDescent="0.25">
      <c r="BZ2576" s="136">
        <f t="shared" si="816"/>
        <v>16.345599999999244</v>
      </c>
      <c r="CA2576" s="119">
        <f t="shared" si="814"/>
        <v>2.2139806130999543E-2</v>
      </c>
      <c r="CB2576" s="119">
        <f t="shared" si="815"/>
        <v>5.1834242088998755E-5</v>
      </c>
      <c r="CC2576" s="119">
        <f t="shared" si="817"/>
        <v>5.1834242088998755E-5</v>
      </c>
      <c r="CD2576" s="121" t="str">
        <f t="shared" si="818"/>
        <v/>
      </c>
    </row>
    <row r="2577" spans="78:82" ht="20.100000000000001" customHeight="1" x14ac:dyDescent="0.25">
      <c r="BZ2577" s="136">
        <f t="shared" si="816"/>
        <v>16.351999999999244</v>
      </c>
      <c r="CA2577" s="119">
        <f t="shared" si="814"/>
        <v>2.2087971888910544E-2</v>
      </c>
      <c r="CB2577" s="119">
        <f t="shared" si="815"/>
        <v>5.17192187667187E-5</v>
      </c>
      <c r="CC2577" s="119">
        <f t="shared" si="817"/>
        <v>5.17192187667187E-5</v>
      </c>
      <c r="CD2577" s="121" t="str">
        <f t="shared" si="818"/>
        <v/>
      </c>
    </row>
    <row r="2578" spans="78:82" ht="20.100000000000001" customHeight="1" x14ac:dyDescent="0.25">
      <c r="BZ2578" s="136">
        <f t="shared" si="816"/>
        <v>16.358399999999243</v>
      </c>
      <c r="CA2578" s="119">
        <f t="shared" si="814"/>
        <v>2.2036252670143825E-2</v>
      </c>
      <c r="CB2578" s="119">
        <f t="shared" si="815"/>
        <v>5.160443093326153E-5</v>
      </c>
      <c r="CC2578" s="119">
        <f t="shared" si="817"/>
        <v>5.160443093326153E-5</v>
      </c>
      <c r="CD2578" s="121" t="str">
        <f t="shared" si="818"/>
        <v/>
      </c>
    </row>
    <row r="2579" spans="78:82" ht="20.100000000000001" customHeight="1" x14ac:dyDescent="0.25">
      <c r="BZ2579" s="136">
        <f t="shared" si="816"/>
        <v>16.364799999999242</v>
      </c>
      <c r="CA2579" s="119">
        <f t="shared" si="814"/>
        <v>2.1984648239210564E-2</v>
      </c>
      <c r="CB2579" s="119">
        <f t="shared" si="815"/>
        <v>5.148987816917111E-5</v>
      </c>
      <c r="CC2579" s="119">
        <f t="shared" si="817"/>
        <v>5.148987816917111E-5</v>
      </c>
      <c r="CD2579" s="121" t="str">
        <f t="shared" si="818"/>
        <v/>
      </c>
    </row>
    <row r="2580" spans="78:82" ht="20.100000000000001" customHeight="1" x14ac:dyDescent="0.25">
      <c r="BZ2580" s="136">
        <f t="shared" si="816"/>
        <v>16.371199999999241</v>
      </c>
      <c r="CA2580" s="119">
        <f t="shared" si="814"/>
        <v>2.1933158361041392E-2</v>
      </c>
      <c r="CB2580" s="119">
        <f t="shared" si="815"/>
        <v>5.1375560055442332E-5</v>
      </c>
      <c r="CC2580" s="119">
        <f t="shared" si="817"/>
        <v>5.1375560055442332E-5</v>
      </c>
      <c r="CD2580" s="121" t="str">
        <f t="shared" si="818"/>
        <v/>
      </c>
    </row>
    <row r="2581" spans="78:82" ht="20.100000000000001" customHeight="1" x14ac:dyDescent="0.25">
      <c r="BZ2581" s="136">
        <f t="shared" si="816"/>
        <v>16.377599999999241</v>
      </c>
      <c r="CA2581" s="119">
        <f t="shared" si="814"/>
        <v>2.188178280098595E-2</v>
      </c>
      <c r="CB2581" s="119">
        <f t="shared" si="815"/>
        <v>5.1261476173826426E-5</v>
      </c>
      <c r="CC2581" s="119">
        <f t="shared" si="817"/>
        <v>5.1261476173826426E-5</v>
      </c>
      <c r="CD2581" s="121" t="str">
        <f t="shared" si="818"/>
        <v/>
      </c>
    </row>
    <row r="2582" spans="78:82" ht="20.100000000000001" customHeight="1" x14ac:dyDescent="0.25">
      <c r="BZ2582" s="136">
        <f t="shared" si="816"/>
        <v>16.38399999999924</v>
      </c>
      <c r="CA2582" s="119">
        <f t="shared" si="814"/>
        <v>2.1830521324812124E-2</v>
      </c>
      <c r="CB2582" s="119">
        <f t="shared" si="815"/>
        <v>5.1147626106463201E-5</v>
      </c>
      <c r="CC2582" s="119">
        <f t="shared" si="817"/>
        <v>5.1147626106463201E-5</v>
      </c>
      <c r="CD2582" s="121" t="str">
        <f t="shared" si="818"/>
        <v/>
      </c>
    </row>
    <row r="2583" spans="78:82" ht="20.100000000000001" customHeight="1" x14ac:dyDescent="0.25">
      <c r="BZ2583" s="136">
        <f t="shared" si="816"/>
        <v>16.390399999999239</v>
      </c>
      <c r="CA2583" s="119">
        <f t="shared" ref="CA2583:CA2646" si="819">_xlfn.CHISQ.DIST.RT(BZ2583,7)</f>
        <v>2.177937369870566E-2</v>
      </c>
      <c r="CB2583" s="119">
        <f t="shared" ref="CB2583:CB2646" si="820">CA2583-CA2584</f>
        <v>5.1034009436012884E-5</v>
      </c>
      <c r="CC2583" s="119">
        <f t="shared" si="817"/>
        <v>5.1034009436012884E-5</v>
      </c>
      <c r="CD2583" s="121" t="str">
        <f t="shared" si="818"/>
        <v/>
      </c>
    </row>
    <row r="2584" spans="78:82" ht="20.100000000000001" customHeight="1" x14ac:dyDescent="0.25">
      <c r="BZ2584" s="136">
        <f t="shared" si="816"/>
        <v>16.396799999999239</v>
      </c>
      <c r="CA2584" s="119">
        <f t="shared" si="819"/>
        <v>2.1728339689269648E-2</v>
      </c>
      <c r="CB2584" s="119">
        <f t="shared" si="820"/>
        <v>5.0920625745819181E-5</v>
      </c>
      <c r="CC2584" s="119">
        <f t="shared" si="817"/>
        <v>5.0920625745819181E-5</v>
      </c>
      <c r="CD2584" s="121" t="str">
        <f t="shared" si="818"/>
        <v/>
      </c>
    </row>
    <row r="2585" spans="78:82" ht="20.100000000000001" customHeight="1" x14ac:dyDescent="0.25">
      <c r="BZ2585" s="136">
        <f t="shared" ref="BZ2585:BZ2648" si="821">BZ2584+$CC$19</f>
        <v>16.403199999999238</v>
      </c>
      <c r="CA2585" s="119">
        <f t="shared" si="819"/>
        <v>2.1677419063523828E-2</v>
      </c>
      <c r="CB2585" s="119">
        <f t="shared" si="820"/>
        <v>5.0807474619590093E-5</v>
      </c>
      <c r="CC2585" s="119">
        <f t="shared" si="817"/>
        <v>5.0807474619590093E-5</v>
      </c>
      <c r="CD2585" s="121" t="str">
        <f t="shared" si="818"/>
        <v/>
      </c>
    </row>
    <row r="2586" spans="78:82" ht="20.100000000000001" customHeight="1" x14ac:dyDescent="0.25">
      <c r="BZ2586" s="136">
        <f t="shared" si="821"/>
        <v>16.409599999999237</v>
      </c>
      <c r="CA2586" s="119">
        <f t="shared" si="819"/>
        <v>2.1626611588904238E-2</v>
      </c>
      <c r="CB2586" s="119">
        <f t="shared" si="820"/>
        <v>5.0694555641682404E-5</v>
      </c>
      <c r="CC2586" s="119">
        <f t="shared" si="817"/>
        <v>5.0694555641682404E-5</v>
      </c>
      <c r="CD2586" s="121" t="str">
        <f t="shared" si="818"/>
        <v/>
      </c>
    </row>
    <row r="2587" spans="78:82" ht="20.100000000000001" customHeight="1" x14ac:dyDescent="0.25">
      <c r="BZ2587" s="136">
        <f t="shared" si="821"/>
        <v>16.415999999999237</v>
      </c>
      <c r="CA2587" s="119">
        <f t="shared" si="819"/>
        <v>2.1575917033262556E-2</v>
      </c>
      <c r="CB2587" s="119">
        <f t="shared" si="820"/>
        <v>5.0581868397028829E-5</v>
      </c>
      <c r="CC2587" s="119">
        <f t="shared" si="817"/>
        <v>5.0581868397028829E-5</v>
      </c>
      <c r="CD2587" s="121" t="str">
        <f t="shared" si="818"/>
        <v/>
      </c>
    </row>
    <row r="2588" spans="78:82" ht="20.100000000000001" customHeight="1" x14ac:dyDescent="0.25">
      <c r="BZ2588" s="136">
        <f t="shared" si="821"/>
        <v>16.422399999999236</v>
      </c>
      <c r="CA2588" s="119">
        <f t="shared" si="819"/>
        <v>2.1525335164865527E-2</v>
      </c>
      <c r="CB2588" s="119">
        <f t="shared" si="820"/>
        <v>5.0469412471054742E-5</v>
      </c>
      <c r="CC2588" s="119">
        <f t="shared" si="817"/>
        <v>5.0469412471054742E-5</v>
      </c>
      <c r="CD2588" s="121" t="str">
        <f t="shared" si="818"/>
        <v/>
      </c>
    </row>
    <row r="2589" spans="78:82" ht="20.100000000000001" customHeight="1" x14ac:dyDescent="0.25">
      <c r="BZ2589" s="136">
        <f t="shared" si="821"/>
        <v>16.428799999999235</v>
      </c>
      <c r="CA2589" s="119">
        <f t="shared" si="819"/>
        <v>2.1474865752394472E-2</v>
      </c>
      <c r="CB2589" s="119">
        <f t="shared" si="820"/>
        <v>5.0357187449570628E-5</v>
      </c>
      <c r="CC2589" s="119">
        <f t="shared" si="817"/>
        <v>5.0357187449570628E-5</v>
      </c>
      <c r="CD2589" s="121" t="str">
        <f t="shared" si="818"/>
        <v/>
      </c>
    </row>
    <row r="2590" spans="78:82" ht="20.100000000000001" customHeight="1" x14ac:dyDescent="0.25">
      <c r="BZ2590" s="136">
        <f t="shared" si="821"/>
        <v>16.435199999999234</v>
      </c>
      <c r="CA2590" s="119">
        <f t="shared" si="819"/>
        <v>2.1424508564944902E-2</v>
      </c>
      <c r="CB2590" s="119">
        <f t="shared" si="820"/>
        <v>5.0245192919223108E-5</v>
      </c>
      <c r="CC2590" s="119">
        <f t="shared" si="817"/>
        <v>5.0245192919223108E-5</v>
      </c>
      <c r="CD2590" s="121" t="str">
        <f t="shared" si="818"/>
        <v/>
      </c>
    </row>
    <row r="2591" spans="78:82" ht="20.100000000000001" customHeight="1" x14ac:dyDescent="0.25">
      <c r="BZ2591" s="136">
        <f t="shared" si="821"/>
        <v>16.441599999999234</v>
      </c>
      <c r="CA2591" s="119">
        <f t="shared" si="819"/>
        <v>2.1374263372025679E-2</v>
      </c>
      <c r="CB2591" s="119">
        <f t="shared" si="820"/>
        <v>5.0133428466977992E-5</v>
      </c>
      <c r="CC2591" s="119">
        <f t="shared" si="817"/>
        <v>5.0133428466977992E-5</v>
      </c>
      <c r="CD2591" s="121" t="str">
        <f t="shared" si="818"/>
        <v/>
      </c>
    </row>
    <row r="2592" spans="78:82" ht="20.100000000000001" customHeight="1" x14ac:dyDescent="0.25">
      <c r="BZ2592" s="136">
        <f t="shared" si="821"/>
        <v>16.447999999999233</v>
      </c>
      <c r="CA2592" s="119">
        <f t="shared" si="819"/>
        <v>2.1324129943558701E-2</v>
      </c>
      <c r="CB2592" s="119">
        <f t="shared" si="820"/>
        <v>5.0021893680526203E-5</v>
      </c>
      <c r="CC2592" s="119">
        <f t="shared" si="817"/>
        <v>5.0021893680526203E-5</v>
      </c>
      <c r="CD2592" s="121" t="str">
        <f t="shared" si="818"/>
        <v/>
      </c>
    </row>
    <row r="2593" spans="78:82" ht="20.100000000000001" customHeight="1" x14ac:dyDescent="0.25">
      <c r="BZ2593" s="136">
        <f t="shared" si="821"/>
        <v>16.454399999999232</v>
      </c>
      <c r="CA2593" s="119">
        <f t="shared" si="819"/>
        <v>2.1274108049878174E-2</v>
      </c>
      <c r="CB2593" s="119">
        <f t="shared" si="820"/>
        <v>4.9910588147895202E-5</v>
      </c>
      <c r="CC2593" s="119">
        <f t="shared" si="817"/>
        <v>4.9910588147895202E-5</v>
      </c>
      <c r="CD2593" s="121" t="str">
        <f t="shared" si="818"/>
        <v/>
      </c>
    </row>
    <row r="2594" spans="78:82" ht="20.100000000000001" customHeight="1" x14ac:dyDescent="0.25">
      <c r="BZ2594" s="136">
        <f t="shared" si="821"/>
        <v>16.460799999999232</v>
      </c>
      <c r="CA2594" s="119">
        <f t="shared" si="819"/>
        <v>2.1224197461730279E-2</v>
      </c>
      <c r="CB2594" s="119">
        <f t="shared" si="820"/>
        <v>4.9799511457688378E-5</v>
      </c>
      <c r="CC2594" s="119">
        <f t="shared" si="817"/>
        <v>4.9799511457688378E-5</v>
      </c>
      <c r="CD2594" s="121" t="str">
        <f t="shared" si="818"/>
        <v/>
      </c>
    </row>
    <row r="2595" spans="78:82" ht="20.100000000000001" customHeight="1" x14ac:dyDescent="0.25">
      <c r="BZ2595" s="136">
        <f t="shared" si="821"/>
        <v>16.467199999999231</v>
      </c>
      <c r="CA2595" s="119">
        <f t="shared" si="819"/>
        <v>2.1174397950272591E-2</v>
      </c>
      <c r="CB2595" s="119">
        <f t="shared" si="820"/>
        <v>4.9688663199275868E-5</v>
      </c>
      <c r="CC2595" s="119">
        <f t="shared" si="817"/>
        <v>4.9688663199275868E-5</v>
      </c>
      <c r="CD2595" s="121" t="str">
        <f t="shared" si="818"/>
        <v/>
      </c>
    </row>
    <row r="2596" spans="78:82" ht="20.100000000000001" customHeight="1" x14ac:dyDescent="0.25">
      <c r="BZ2596" s="136">
        <f t="shared" si="821"/>
        <v>16.47359999999923</v>
      </c>
      <c r="CA2596" s="119">
        <f t="shared" si="819"/>
        <v>2.1124709287073315E-2</v>
      </c>
      <c r="CB2596" s="119">
        <f t="shared" si="820"/>
        <v>4.9578042962274138E-5</v>
      </c>
      <c r="CC2596" s="119">
        <f t="shared" si="817"/>
        <v>4.9578042962274138E-5</v>
      </c>
      <c r="CD2596" s="121" t="str">
        <f t="shared" si="818"/>
        <v/>
      </c>
    </row>
    <row r="2597" spans="78:82" ht="20.100000000000001" customHeight="1" x14ac:dyDescent="0.25">
      <c r="BZ2597" s="136">
        <f t="shared" si="821"/>
        <v>16.479999999999229</v>
      </c>
      <c r="CA2597" s="119">
        <f t="shared" si="819"/>
        <v>2.1075131244111041E-2</v>
      </c>
      <c r="CB2597" s="119">
        <f t="shared" si="820"/>
        <v>4.946765033703171E-5</v>
      </c>
      <c r="CC2597" s="119">
        <f t="shared" si="817"/>
        <v>4.946765033703171E-5</v>
      </c>
      <c r="CD2597" s="121" t="str">
        <f t="shared" si="818"/>
        <v/>
      </c>
    </row>
    <row r="2598" spans="78:82" ht="20.100000000000001" customHeight="1" x14ac:dyDescent="0.25">
      <c r="BZ2598" s="136">
        <f t="shared" si="821"/>
        <v>16.486399999999229</v>
      </c>
      <c r="CA2598" s="119">
        <f t="shared" si="819"/>
        <v>2.1025663593774009E-2</v>
      </c>
      <c r="CB2598" s="119">
        <f t="shared" si="820"/>
        <v>4.9357484914337724E-5</v>
      </c>
      <c r="CC2598" s="119">
        <f t="shared" si="817"/>
        <v>4.9357484914337724E-5</v>
      </c>
      <c r="CD2598" s="121" t="str">
        <f t="shared" si="818"/>
        <v/>
      </c>
    </row>
    <row r="2599" spans="78:82" ht="20.100000000000001" customHeight="1" x14ac:dyDescent="0.25">
      <c r="BZ2599" s="136">
        <f t="shared" si="821"/>
        <v>16.492799999999228</v>
      </c>
      <c r="CA2599" s="119">
        <f t="shared" si="819"/>
        <v>2.0976306108859671E-2</v>
      </c>
      <c r="CB2599" s="119">
        <f t="shared" si="820"/>
        <v>4.9247546285591942E-5</v>
      </c>
      <c r="CC2599" s="119">
        <f t="shared" si="817"/>
        <v>4.9247546285591942E-5</v>
      </c>
      <c r="CD2599" s="121" t="str">
        <f t="shared" si="818"/>
        <v/>
      </c>
    </row>
    <row r="2600" spans="78:82" ht="20.100000000000001" customHeight="1" x14ac:dyDescent="0.25">
      <c r="BZ2600" s="136">
        <f t="shared" si="821"/>
        <v>16.499199999999227</v>
      </c>
      <c r="CA2600" s="119">
        <f t="shared" si="819"/>
        <v>2.0927058562574079E-2</v>
      </c>
      <c r="CB2600" s="119">
        <f t="shared" si="820"/>
        <v>4.9137834042711076E-5</v>
      </c>
      <c r="CC2600" s="119">
        <f t="shared" si="817"/>
        <v>4.9137834042711076E-5</v>
      </c>
      <c r="CD2600" s="121" t="str">
        <f t="shared" si="818"/>
        <v/>
      </c>
    </row>
    <row r="2601" spans="78:82" ht="20.100000000000001" customHeight="1" x14ac:dyDescent="0.25">
      <c r="BZ2601" s="136">
        <f t="shared" si="821"/>
        <v>16.505599999999227</v>
      </c>
      <c r="CA2601" s="119">
        <f t="shared" si="819"/>
        <v>2.0877920728531368E-2</v>
      </c>
      <c r="CB2601" s="119">
        <f t="shared" si="820"/>
        <v>4.9028347778104497E-5</v>
      </c>
      <c r="CC2601" s="119">
        <f t="shared" si="817"/>
        <v>4.9028347778104497E-5</v>
      </c>
      <c r="CD2601" s="121" t="str">
        <f t="shared" si="818"/>
        <v/>
      </c>
    </row>
    <row r="2602" spans="78:82" ht="20.100000000000001" customHeight="1" x14ac:dyDescent="0.25">
      <c r="BZ2602" s="136">
        <f t="shared" si="821"/>
        <v>16.511999999999226</v>
      </c>
      <c r="CA2602" s="119">
        <f t="shared" si="819"/>
        <v>2.0828892380753264E-2</v>
      </c>
      <c r="CB2602" s="119">
        <f t="shared" si="820"/>
        <v>4.8919087084837304E-5</v>
      </c>
      <c r="CC2602" s="119">
        <f t="shared" si="817"/>
        <v>4.8919087084837304E-5</v>
      </c>
      <c r="CD2602" s="121" t="str">
        <f t="shared" si="818"/>
        <v/>
      </c>
    </row>
    <row r="2603" spans="78:82" ht="20.100000000000001" customHeight="1" x14ac:dyDescent="0.25">
      <c r="BZ2603" s="136">
        <f t="shared" si="821"/>
        <v>16.518399999999225</v>
      </c>
      <c r="CA2603" s="119">
        <f t="shared" si="819"/>
        <v>2.0779973293668427E-2</v>
      </c>
      <c r="CB2603" s="119">
        <f t="shared" si="820"/>
        <v>4.8810051556338885E-5</v>
      </c>
      <c r="CC2603" s="119">
        <f t="shared" si="817"/>
        <v>4.8810051556338885E-5</v>
      </c>
      <c r="CD2603" s="121" t="str">
        <f t="shared" si="818"/>
        <v/>
      </c>
    </row>
    <row r="2604" spans="78:82" ht="20.100000000000001" customHeight="1" x14ac:dyDescent="0.25">
      <c r="BZ2604" s="136">
        <f t="shared" si="821"/>
        <v>16.524799999999225</v>
      </c>
      <c r="CA2604" s="119">
        <f t="shared" si="819"/>
        <v>2.0731163242112088E-2</v>
      </c>
      <c r="CB2604" s="119">
        <f t="shared" si="820"/>
        <v>4.8701240786746397E-5</v>
      </c>
      <c r="CC2604" s="119">
        <f t="shared" si="817"/>
        <v>4.8701240786746397E-5</v>
      </c>
      <c r="CD2604" s="121" t="str">
        <f t="shared" si="818"/>
        <v/>
      </c>
    </row>
    <row r="2605" spans="78:82" ht="20.100000000000001" customHeight="1" x14ac:dyDescent="0.25">
      <c r="BZ2605" s="136">
        <f t="shared" si="821"/>
        <v>16.531199999999224</v>
      </c>
      <c r="CA2605" s="119">
        <f t="shared" si="819"/>
        <v>2.0682462001325341E-2</v>
      </c>
      <c r="CB2605" s="119">
        <f t="shared" si="820"/>
        <v>4.8592654370689659E-5</v>
      </c>
      <c r="CC2605" s="119">
        <f t="shared" si="817"/>
        <v>4.8592654370689659E-5</v>
      </c>
      <c r="CD2605" s="121" t="str">
        <f t="shared" si="818"/>
        <v/>
      </c>
    </row>
    <row r="2606" spans="78:82" ht="20.100000000000001" customHeight="1" x14ac:dyDescent="0.25">
      <c r="BZ2606" s="136">
        <f t="shared" si="821"/>
        <v>16.537599999999223</v>
      </c>
      <c r="CA2606" s="119">
        <f t="shared" si="819"/>
        <v>2.0633869346954652E-2</v>
      </c>
      <c r="CB2606" s="119">
        <f t="shared" si="820"/>
        <v>4.8484291903263393E-5</v>
      </c>
      <c r="CC2606" s="119">
        <f t="shared" si="817"/>
        <v>4.8484291903263393E-5</v>
      </c>
      <c r="CD2606" s="121" t="str">
        <f t="shared" si="818"/>
        <v/>
      </c>
    </row>
    <row r="2607" spans="78:82" ht="20.100000000000001" customHeight="1" x14ac:dyDescent="0.25">
      <c r="BZ2607" s="136">
        <f t="shared" si="821"/>
        <v>16.543999999999222</v>
      </c>
      <c r="CA2607" s="119">
        <f t="shared" si="819"/>
        <v>2.0585385055051388E-2</v>
      </c>
      <c r="CB2607" s="119">
        <f t="shared" si="820"/>
        <v>4.8376152980242337E-5</v>
      </c>
      <c r="CC2607" s="119">
        <f t="shared" si="817"/>
        <v>4.8376152980242337E-5</v>
      </c>
      <c r="CD2607" s="121" t="str">
        <f t="shared" si="818"/>
        <v/>
      </c>
    </row>
    <row r="2608" spans="78:82" ht="20.100000000000001" customHeight="1" x14ac:dyDescent="0.25">
      <c r="BZ2608" s="136">
        <f t="shared" si="821"/>
        <v>16.550399999999222</v>
      </c>
      <c r="CA2608" s="119">
        <f t="shared" si="819"/>
        <v>2.0537008902071146E-2</v>
      </c>
      <c r="CB2608" s="119">
        <f t="shared" si="820"/>
        <v>4.8268237197793273E-5</v>
      </c>
      <c r="CC2608" s="119">
        <f t="shared" si="817"/>
        <v>4.8268237197793273E-5</v>
      </c>
      <c r="CD2608" s="121" t="str">
        <f t="shared" si="818"/>
        <v/>
      </c>
    </row>
    <row r="2609" spans="78:82" ht="20.100000000000001" customHeight="1" x14ac:dyDescent="0.25">
      <c r="BZ2609" s="136">
        <f t="shared" si="821"/>
        <v>16.556799999999221</v>
      </c>
      <c r="CA2609" s="119">
        <f t="shared" si="819"/>
        <v>2.0488740664873353E-2</v>
      </c>
      <c r="CB2609" s="119">
        <f t="shared" si="820"/>
        <v>4.816054415274218E-5</v>
      </c>
      <c r="CC2609" s="119">
        <f t="shared" si="817"/>
        <v>4.816054415274218E-5</v>
      </c>
      <c r="CD2609" s="121" t="str">
        <f t="shared" si="818"/>
        <v/>
      </c>
    </row>
    <row r="2610" spans="78:82" ht="20.100000000000001" customHeight="1" x14ac:dyDescent="0.25">
      <c r="BZ2610" s="136">
        <f t="shared" si="821"/>
        <v>16.56319999999922</v>
      </c>
      <c r="CA2610" s="119">
        <f t="shared" si="819"/>
        <v>2.044058012072061E-2</v>
      </c>
      <c r="CB2610" s="119">
        <f t="shared" si="820"/>
        <v>4.8053073442390348E-5</v>
      </c>
      <c r="CC2610" s="119">
        <f t="shared" si="817"/>
        <v>4.8053073442390348E-5</v>
      </c>
      <c r="CD2610" s="121" t="str">
        <f t="shared" si="818"/>
        <v/>
      </c>
    </row>
    <row r="2611" spans="78:82" ht="20.100000000000001" customHeight="1" x14ac:dyDescent="0.25">
      <c r="BZ2611" s="136">
        <f t="shared" si="821"/>
        <v>16.56959999999922</v>
      </c>
      <c r="CA2611" s="119">
        <f t="shared" si="819"/>
        <v>2.039252704727822E-2</v>
      </c>
      <c r="CB2611" s="119">
        <f t="shared" si="820"/>
        <v>4.7945824664538672E-5</v>
      </c>
      <c r="CC2611" s="119">
        <f t="shared" si="817"/>
        <v>4.7945824664538672E-5</v>
      </c>
      <c r="CD2611" s="121" t="str">
        <f t="shared" si="818"/>
        <v/>
      </c>
    </row>
    <row r="2612" spans="78:82" ht="20.100000000000001" customHeight="1" x14ac:dyDescent="0.25">
      <c r="BZ2612" s="136">
        <f t="shared" si="821"/>
        <v>16.575999999999219</v>
      </c>
      <c r="CA2612" s="119">
        <f t="shared" si="819"/>
        <v>2.0344581222613681E-2</v>
      </c>
      <c r="CB2612" s="119">
        <f t="shared" si="820"/>
        <v>4.783879741769928E-5</v>
      </c>
      <c r="CC2612" s="119">
        <f t="shared" si="817"/>
        <v>4.783879741769928E-5</v>
      </c>
      <c r="CD2612" s="121" t="str">
        <f t="shared" si="818"/>
        <v/>
      </c>
    </row>
    <row r="2613" spans="78:82" ht="20.100000000000001" customHeight="1" x14ac:dyDescent="0.25">
      <c r="BZ2613" s="136">
        <f t="shared" si="821"/>
        <v>16.582399999999218</v>
      </c>
      <c r="CA2613" s="119">
        <f t="shared" si="819"/>
        <v>2.0296742425195982E-2</v>
      </c>
      <c r="CB2613" s="119">
        <f t="shared" si="820"/>
        <v>4.7731991300745125E-5</v>
      </c>
      <c r="CC2613" s="119">
        <f t="shared" si="817"/>
        <v>4.7731991300745125E-5</v>
      </c>
      <c r="CD2613" s="121" t="str">
        <f t="shared" si="818"/>
        <v/>
      </c>
    </row>
    <row r="2614" spans="78:82" ht="20.100000000000001" customHeight="1" x14ac:dyDescent="0.25">
      <c r="BZ2614" s="136">
        <f t="shared" si="821"/>
        <v>16.588799999999218</v>
      </c>
      <c r="CA2614" s="119">
        <f t="shared" si="819"/>
        <v>2.0249010433895237E-2</v>
      </c>
      <c r="CB2614" s="119">
        <f t="shared" si="820"/>
        <v>4.7625405913177127E-5</v>
      </c>
      <c r="CC2614" s="119">
        <f t="shared" si="817"/>
        <v>4.7625405913177127E-5</v>
      </c>
      <c r="CD2614" s="121" t="str">
        <f t="shared" si="818"/>
        <v/>
      </c>
    </row>
    <row r="2615" spans="78:82" ht="20.100000000000001" customHeight="1" x14ac:dyDescent="0.25">
      <c r="BZ2615" s="136">
        <f t="shared" si="821"/>
        <v>16.595199999999217</v>
      </c>
      <c r="CA2615" s="119">
        <f t="shared" si="819"/>
        <v>2.020138502798206E-2</v>
      </c>
      <c r="CB2615" s="119">
        <f t="shared" si="820"/>
        <v>4.7519040854957645E-5</v>
      </c>
      <c r="CC2615" s="119">
        <f t="shared" si="817"/>
        <v>4.7519040854957645E-5</v>
      </c>
      <c r="CD2615" s="121" t="str">
        <f t="shared" si="818"/>
        <v/>
      </c>
    </row>
    <row r="2616" spans="78:82" ht="20.100000000000001" customHeight="1" x14ac:dyDescent="0.25">
      <c r="BZ2616" s="136">
        <f t="shared" si="821"/>
        <v>16.601599999999216</v>
      </c>
      <c r="CA2616" s="119">
        <f t="shared" si="819"/>
        <v>2.0153865987127102E-2</v>
      </c>
      <c r="CB2616" s="119">
        <f t="shared" si="820"/>
        <v>4.741289572672211E-5</v>
      </c>
      <c r="CC2616" s="119">
        <f t="shared" si="817"/>
        <v>4.741289572672211E-5</v>
      </c>
      <c r="CD2616" s="121" t="str">
        <f t="shared" si="818"/>
        <v/>
      </c>
    </row>
    <row r="2617" spans="78:82" ht="20.100000000000001" customHeight="1" x14ac:dyDescent="0.25">
      <c r="BZ2617" s="136">
        <f t="shared" si="821"/>
        <v>16.607999999999215</v>
      </c>
      <c r="CA2617" s="119">
        <f t="shared" si="819"/>
        <v>2.010645309140038E-2</v>
      </c>
      <c r="CB2617" s="119">
        <f t="shared" si="820"/>
        <v>4.7306970129536163E-5</v>
      </c>
      <c r="CC2617" s="119">
        <f t="shared" si="817"/>
        <v>4.7306970129536163E-5</v>
      </c>
      <c r="CD2617" s="121" t="str">
        <f t="shared" si="818"/>
        <v/>
      </c>
    </row>
    <row r="2618" spans="78:82" ht="20.100000000000001" customHeight="1" x14ac:dyDescent="0.25">
      <c r="BZ2618" s="136">
        <f t="shared" si="821"/>
        <v>16.614399999999215</v>
      </c>
      <c r="CA2618" s="119">
        <f t="shared" si="819"/>
        <v>2.0059146121270844E-2</v>
      </c>
      <c r="CB2618" s="119">
        <f t="shared" si="820"/>
        <v>4.7201263665058724E-5</v>
      </c>
      <c r="CC2618" s="119">
        <f t="shared" si="817"/>
        <v>4.7201263665058724E-5</v>
      </c>
      <c r="CD2618" s="121" t="str">
        <f t="shared" si="818"/>
        <v/>
      </c>
    </row>
    <row r="2619" spans="78:82" ht="20.100000000000001" customHeight="1" x14ac:dyDescent="0.25">
      <c r="BZ2619" s="136">
        <f t="shared" si="821"/>
        <v>16.620799999999214</v>
      </c>
      <c r="CA2619" s="119">
        <f t="shared" si="819"/>
        <v>2.0011944857605785E-2</v>
      </c>
      <c r="CB2619" s="119">
        <f t="shared" si="820"/>
        <v>4.7095775935420553E-5</v>
      </c>
      <c r="CC2619" s="119">
        <f t="shared" si="817"/>
        <v>4.7095775935420553E-5</v>
      </c>
      <c r="CD2619" s="121" t="str">
        <f t="shared" si="818"/>
        <v/>
      </c>
    </row>
    <row r="2620" spans="78:82" ht="20.100000000000001" customHeight="1" x14ac:dyDescent="0.25">
      <c r="BZ2620" s="136">
        <f t="shared" si="821"/>
        <v>16.627199999999213</v>
      </c>
      <c r="CA2620" s="119">
        <f t="shared" si="819"/>
        <v>1.9964849081670365E-2</v>
      </c>
      <c r="CB2620" s="119">
        <f t="shared" si="820"/>
        <v>4.6990506543425486E-5</v>
      </c>
      <c r="CC2620" s="119">
        <f t="shared" si="817"/>
        <v>4.6990506543425486E-5</v>
      </c>
      <c r="CD2620" s="121" t="str">
        <f t="shared" si="818"/>
        <v/>
      </c>
    </row>
    <row r="2621" spans="78:82" ht="20.100000000000001" customHeight="1" x14ac:dyDescent="0.25">
      <c r="BZ2621" s="136">
        <f t="shared" si="821"/>
        <v>16.633599999999213</v>
      </c>
      <c r="CA2621" s="119">
        <f t="shared" si="819"/>
        <v>1.9917858575126939E-2</v>
      </c>
      <c r="CB2621" s="119">
        <f t="shared" si="820"/>
        <v>4.6885455092279815E-5</v>
      </c>
      <c r="CC2621" s="119">
        <f t="shared" ref="CC2621:CC2684" si="822">IF(CA2621&lt;(1-$BY$26),CB2621,"")</f>
        <v>4.6885455092279815E-5</v>
      </c>
      <c r="CD2621" s="121" t="str">
        <f t="shared" ref="CD2621:CD2684" si="823">IF(CA2621&lt;(1-$BY$32),CB2621,"")</f>
        <v/>
      </c>
    </row>
    <row r="2622" spans="78:82" ht="20.100000000000001" customHeight="1" x14ac:dyDescent="0.25">
      <c r="BZ2622" s="136">
        <f t="shared" si="821"/>
        <v>16.639999999999212</v>
      </c>
      <c r="CA2622" s="119">
        <f t="shared" si="819"/>
        <v>1.9870973120034659E-2</v>
      </c>
      <c r="CB2622" s="119">
        <f t="shared" si="820"/>
        <v>4.6780621185800453E-5</v>
      </c>
      <c r="CC2622" s="119">
        <f t="shared" si="822"/>
        <v>4.6780621185800453E-5</v>
      </c>
      <c r="CD2622" s="121" t="str">
        <f t="shared" si="823"/>
        <v/>
      </c>
    </row>
    <row r="2623" spans="78:82" ht="20.100000000000001" customHeight="1" x14ac:dyDescent="0.25">
      <c r="BZ2623" s="136">
        <f t="shared" si="821"/>
        <v>16.646399999999211</v>
      </c>
      <c r="CA2623" s="119">
        <f t="shared" si="819"/>
        <v>1.9824192498848859E-2</v>
      </c>
      <c r="CB2623" s="119">
        <f t="shared" si="820"/>
        <v>4.667600442832473E-5</v>
      </c>
      <c r="CC2623" s="119">
        <f t="shared" si="822"/>
        <v>4.667600442832473E-5</v>
      </c>
      <c r="CD2623" s="121" t="str">
        <f t="shared" si="823"/>
        <v/>
      </c>
    </row>
    <row r="2624" spans="78:82" ht="20.100000000000001" customHeight="1" x14ac:dyDescent="0.25">
      <c r="BZ2624" s="136">
        <f t="shared" si="821"/>
        <v>16.65279999999921</v>
      </c>
      <c r="CA2624" s="119">
        <f t="shared" si="819"/>
        <v>1.9777516494420534E-2</v>
      </c>
      <c r="CB2624" s="119">
        <f t="shared" si="820"/>
        <v>4.6571604424686108E-5</v>
      </c>
      <c r="CC2624" s="119">
        <f t="shared" si="822"/>
        <v>4.6571604424686108E-5</v>
      </c>
      <c r="CD2624" s="121" t="str">
        <f t="shared" si="823"/>
        <v/>
      </c>
    </row>
    <row r="2625" spans="78:82" ht="20.100000000000001" customHeight="1" x14ac:dyDescent="0.25">
      <c r="BZ2625" s="136">
        <f t="shared" si="821"/>
        <v>16.65919999999921</v>
      </c>
      <c r="CA2625" s="119">
        <f t="shared" si="819"/>
        <v>1.9730944889995848E-2</v>
      </c>
      <c r="CB2625" s="119">
        <f t="shared" si="820"/>
        <v>4.6467420780415408E-5</v>
      </c>
      <c r="CC2625" s="119">
        <f t="shared" si="822"/>
        <v>4.6467420780415408E-5</v>
      </c>
      <c r="CD2625" s="121" t="str">
        <f t="shared" si="823"/>
        <v/>
      </c>
    </row>
    <row r="2626" spans="78:82" ht="20.100000000000001" customHeight="1" x14ac:dyDescent="0.25">
      <c r="BZ2626" s="136">
        <f t="shared" si="821"/>
        <v>16.665599999999209</v>
      </c>
      <c r="CA2626" s="119">
        <f t="shared" si="819"/>
        <v>1.9684477469215433E-2</v>
      </c>
      <c r="CB2626" s="119">
        <f t="shared" si="820"/>
        <v>4.6363453101348762E-5</v>
      </c>
      <c r="CC2626" s="119">
        <f t="shared" si="822"/>
        <v>4.6363453101348762E-5</v>
      </c>
      <c r="CD2626" s="121" t="str">
        <f t="shared" si="823"/>
        <v/>
      </c>
    </row>
    <row r="2627" spans="78:82" ht="20.100000000000001" customHeight="1" x14ac:dyDescent="0.25">
      <c r="BZ2627" s="136">
        <f t="shared" si="821"/>
        <v>16.671999999999208</v>
      </c>
      <c r="CA2627" s="119">
        <f t="shared" si="819"/>
        <v>1.9638114016114084E-2</v>
      </c>
      <c r="CB2627" s="119">
        <f t="shared" si="820"/>
        <v>4.6259700994064762E-5</v>
      </c>
      <c r="CC2627" s="119">
        <f t="shared" si="822"/>
        <v>4.6259700994064762E-5</v>
      </c>
      <c r="CD2627" s="121" t="str">
        <f t="shared" si="823"/>
        <v/>
      </c>
    </row>
    <row r="2628" spans="78:82" ht="20.100000000000001" customHeight="1" x14ac:dyDescent="0.25">
      <c r="BZ2628" s="136">
        <f t="shared" si="821"/>
        <v>16.678399999999208</v>
      </c>
      <c r="CA2628" s="119">
        <f t="shared" si="819"/>
        <v>1.9591854315120019E-2</v>
      </c>
      <c r="CB2628" s="119">
        <f t="shared" si="820"/>
        <v>4.61561640655965E-5</v>
      </c>
      <c r="CC2628" s="119">
        <f t="shared" si="822"/>
        <v>4.61561640655965E-5</v>
      </c>
      <c r="CD2628" s="121" t="str">
        <f t="shared" si="823"/>
        <v/>
      </c>
    </row>
    <row r="2629" spans="78:82" ht="20.100000000000001" customHeight="1" x14ac:dyDescent="0.25">
      <c r="BZ2629" s="136">
        <f t="shared" si="821"/>
        <v>16.684799999999207</v>
      </c>
      <c r="CA2629" s="119">
        <f t="shared" si="819"/>
        <v>1.9545698151054423E-2</v>
      </c>
      <c r="CB2629" s="119">
        <f t="shared" si="820"/>
        <v>4.6052841923494015E-5</v>
      </c>
      <c r="CC2629" s="119">
        <f t="shared" si="822"/>
        <v>4.6052841923494015E-5</v>
      </c>
      <c r="CD2629" s="121" t="str">
        <f t="shared" si="823"/>
        <v/>
      </c>
    </row>
    <row r="2630" spans="78:82" ht="20.100000000000001" customHeight="1" x14ac:dyDescent="0.25">
      <c r="BZ2630" s="136">
        <f t="shared" si="821"/>
        <v>16.691199999999206</v>
      </c>
      <c r="CA2630" s="119">
        <f t="shared" si="819"/>
        <v>1.9499645309130929E-2</v>
      </c>
      <c r="CB2630" s="119">
        <f t="shared" si="820"/>
        <v>4.5949734175852047E-5</v>
      </c>
      <c r="CC2630" s="119">
        <f t="shared" si="822"/>
        <v>4.5949734175852047E-5</v>
      </c>
      <c r="CD2630" s="121" t="str">
        <f t="shared" si="823"/>
        <v/>
      </c>
    </row>
    <row r="2631" spans="78:82" ht="20.100000000000001" customHeight="1" x14ac:dyDescent="0.25">
      <c r="BZ2631" s="136">
        <f t="shared" si="821"/>
        <v>16.697599999999206</v>
      </c>
      <c r="CA2631" s="119">
        <f t="shared" si="819"/>
        <v>1.9453695574955077E-2</v>
      </c>
      <c r="CB2631" s="119">
        <f t="shared" si="820"/>
        <v>4.5846840431407188E-5</v>
      </c>
      <c r="CC2631" s="119">
        <f t="shared" si="822"/>
        <v>4.5846840431407188E-5</v>
      </c>
      <c r="CD2631" s="121" t="str">
        <f t="shared" si="823"/>
        <v/>
      </c>
    </row>
    <row r="2632" spans="78:82" ht="20.100000000000001" customHeight="1" x14ac:dyDescent="0.25">
      <c r="BZ2632" s="136">
        <f t="shared" si="821"/>
        <v>16.703999999999205</v>
      </c>
      <c r="CA2632" s="119">
        <f t="shared" si="819"/>
        <v>1.9407848734523669E-2</v>
      </c>
      <c r="CB2632" s="119">
        <f t="shared" si="820"/>
        <v>4.5744160299263786E-5</v>
      </c>
      <c r="CC2632" s="119">
        <f t="shared" si="822"/>
        <v>4.5744160299263786E-5</v>
      </c>
      <c r="CD2632" s="121" t="str">
        <f t="shared" si="823"/>
        <v/>
      </c>
    </row>
    <row r="2633" spans="78:82" ht="20.100000000000001" customHeight="1" x14ac:dyDescent="0.25">
      <c r="BZ2633" s="136">
        <f t="shared" si="821"/>
        <v>16.710399999999204</v>
      </c>
      <c r="CA2633" s="119">
        <f t="shared" si="819"/>
        <v>1.9362104574224406E-2</v>
      </c>
      <c r="CB2633" s="119">
        <f t="shared" si="820"/>
        <v>4.5641693389188859E-5</v>
      </c>
      <c r="CC2633" s="119">
        <f t="shared" si="822"/>
        <v>4.5641693389188859E-5</v>
      </c>
      <c r="CD2633" s="121" t="str">
        <f t="shared" si="823"/>
        <v/>
      </c>
    </row>
    <row r="2634" spans="78:82" ht="20.100000000000001" customHeight="1" x14ac:dyDescent="0.25">
      <c r="BZ2634" s="136">
        <f t="shared" si="821"/>
        <v>16.716799999999203</v>
      </c>
      <c r="CA2634" s="119">
        <f t="shared" si="819"/>
        <v>1.9316462880835217E-2</v>
      </c>
      <c r="CB2634" s="119">
        <f t="shared" si="820"/>
        <v>4.5539439311473306E-5</v>
      </c>
      <c r="CC2634" s="119">
        <f t="shared" si="822"/>
        <v>4.5539439311473306E-5</v>
      </c>
      <c r="CD2634" s="121" t="str">
        <f t="shared" si="823"/>
        <v/>
      </c>
    </row>
    <row r="2635" spans="78:82" ht="20.100000000000001" customHeight="1" x14ac:dyDescent="0.25">
      <c r="BZ2635" s="136">
        <f t="shared" si="821"/>
        <v>16.723199999999203</v>
      </c>
      <c r="CA2635" s="119">
        <f t="shared" si="819"/>
        <v>1.9270923441523743E-2</v>
      </c>
      <c r="CB2635" s="119">
        <f t="shared" si="820"/>
        <v>4.543739767691804E-5</v>
      </c>
      <c r="CC2635" s="119">
        <f t="shared" si="822"/>
        <v>4.543739767691804E-5</v>
      </c>
      <c r="CD2635" s="121" t="str">
        <f t="shared" si="823"/>
        <v/>
      </c>
    </row>
    <row r="2636" spans="78:82" ht="20.100000000000001" customHeight="1" x14ac:dyDescent="0.25">
      <c r="BZ2636" s="136">
        <f t="shared" si="821"/>
        <v>16.729599999999202</v>
      </c>
      <c r="CA2636" s="119">
        <f t="shared" si="819"/>
        <v>1.9225486043846825E-2</v>
      </c>
      <c r="CB2636" s="119">
        <f t="shared" si="820"/>
        <v>4.5335568096833978E-5</v>
      </c>
      <c r="CC2636" s="119">
        <f t="shared" si="822"/>
        <v>4.5335568096833978E-5</v>
      </c>
      <c r="CD2636" s="121" t="str">
        <f t="shared" si="823"/>
        <v/>
      </c>
    </row>
    <row r="2637" spans="78:82" ht="20.100000000000001" customHeight="1" x14ac:dyDescent="0.25">
      <c r="BZ2637" s="136">
        <f t="shared" si="821"/>
        <v>16.735999999999201</v>
      </c>
      <c r="CA2637" s="119">
        <f t="shared" si="819"/>
        <v>1.9180150475749991E-2</v>
      </c>
      <c r="CB2637" s="119">
        <f t="shared" si="820"/>
        <v>4.5233950183194704E-5</v>
      </c>
      <c r="CC2637" s="119">
        <f t="shared" si="822"/>
        <v>4.5233950183194704E-5</v>
      </c>
      <c r="CD2637" s="121" t="str">
        <f t="shared" si="823"/>
        <v/>
      </c>
    </row>
    <row r="2638" spans="78:82" ht="20.100000000000001" customHeight="1" x14ac:dyDescent="0.25">
      <c r="BZ2638" s="136">
        <f t="shared" si="821"/>
        <v>16.742399999999201</v>
      </c>
      <c r="CA2638" s="119">
        <f t="shared" si="819"/>
        <v>1.9134916525566797E-2</v>
      </c>
      <c r="CB2638" s="119">
        <f t="shared" si="820"/>
        <v>4.5132543548313808E-5</v>
      </c>
      <c r="CC2638" s="119">
        <f t="shared" si="822"/>
        <v>4.5132543548313808E-5</v>
      </c>
      <c r="CD2638" s="121" t="str">
        <f t="shared" si="823"/>
        <v/>
      </c>
    </row>
    <row r="2639" spans="78:82" ht="20.100000000000001" customHeight="1" x14ac:dyDescent="0.25">
      <c r="BZ2639" s="136">
        <f t="shared" si="821"/>
        <v>16.7487999999992</v>
      </c>
      <c r="CA2639" s="119">
        <f t="shared" si="819"/>
        <v>1.9089783982018483E-2</v>
      </c>
      <c r="CB2639" s="119">
        <f t="shared" si="820"/>
        <v>4.5031347805191829E-5</v>
      </c>
      <c r="CC2639" s="119">
        <f t="shared" si="822"/>
        <v>4.5031347805191829E-5</v>
      </c>
      <c r="CD2639" s="121" t="str">
        <f t="shared" si="823"/>
        <v/>
      </c>
    </row>
    <row r="2640" spans="78:82" ht="20.100000000000001" customHeight="1" x14ac:dyDescent="0.25">
      <c r="BZ2640" s="136">
        <f t="shared" si="821"/>
        <v>16.755199999999199</v>
      </c>
      <c r="CA2640" s="119">
        <f t="shared" si="819"/>
        <v>1.9044752634213291E-2</v>
      </c>
      <c r="CB2640" s="119">
        <f t="shared" si="820"/>
        <v>4.4930362567363602E-5</v>
      </c>
      <c r="CC2640" s="119">
        <f t="shared" si="822"/>
        <v>4.4930362567363602E-5</v>
      </c>
      <c r="CD2640" s="121" t="str">
        <f t="shared" si="823"/>
        <v/>
      </c>
    </row>
    <row r="2641" spans="78:82" ht="20.100000000000001" customHeight="1" x14ac:dyDescent="0.25">
      <c r="BZ2641" s="136">
        <f t="shared" si="821"/>
        <v>16.761599999999198</v>
      </c>
      <c r="CA2641" s="119">
        <f t="shared" si="819"/>
        <v>1.8999822271645928E-2</v>
      </c>
      <c r="CB2641" s="119">
        <f t="shared" si="820"/>
        <v>4.4829587448867031E-5</v>
      </c>
      <c r="CC2641" s="119">
        <f t="shared" si="822"/>
        <v>4.4829587448867031E-5</v>
      </c>
      <c r="CD2641" s="121" t="str">
        <f t="shared" si="823"/>
        <v/>
      </c>
    </row>
    <row r="2642" spans="78:82" ht="20.100000000000001" customHeight="1" x14ac:dyDescent="0.25">
      <c r="BZ2642" s="136">
        <f t="shared" si="821"/>
        <v>16.767999999999198</v>
      </c>
      <c r="CA2642" s="119">
        <f t="shared" si="819"/>
        <v>1.895499268419706E-2</v>
      </c>
      <c r="CB2642" s="119">
        <f t="shared" si="820"/>
        <v>4.472902206424309E-5</v>
      </c>
      <c r="CC2642" s="119">
        <f t="shared" si="822"/>
        <v>4.472902206424309E-5</v>
      </c>
      <c r="CD2642" s="121" t="str">
        <f t="shared" si="823"/>
        <v/>
      </c>
    </row>
    <row r="2643" spans="78:82" ht="20.100000000000001" customHeight="1" x14ac:dyDescent="0.25">
      <c r="BZ2643" s="136">
        <f t="shared" si="821"/>
        <v>16.774399999999197</v>
      </c>
      <c r="CA2643" s="119">
        <f t="shared" si="819"/>
        <v>1.8910263662132817E-2</v>
      </c>
      <c r="CB2643" s="119">
        <f t="shared" si="820"/>
        <v>4.4628666028587866E-5</v>
      </c>
      <c r="CC2643" s="119">
        <f t="shared" si="822"/>
        <v>4.4628666028587866E-5</v>
      </c>
      <c r="CD2643" s="121" t="str">
        <f t="shared" si="823"/>
        <v/>
      </c>
    </row>
    <row r="2644" spans="78:82" ht="20.100000000000001" customHeight="1" x14ac:dyDescent="0.25">
      <c r="BZ2644" s="136">
        <f t="shared" si="821"/>
        <v>16.780799999999196</v>
      </c>
      <c r="CA2644" s="119">
        <f t="shared" si="819"/>
        <v>1.886563499610423E-2</v>
      </c>
      <c r="CB2644" s="119">
        <f t="shared" si="820"/>
        <v>4.4528518957594188E-5</v>
      </c>
      <c r="CC2644" s="119">
        <f t="shared" si="822"/>
        <v>4.4528518957594188E-5</v>
      </c>
      <c r="CD2644" s="121" t="str">
        <f t="shared" si="823"/>
        <v/>
      </c>
    </row>
    <row r="2645" spans="78:82" ht="20.100000000000001" customHeight="1" x14ac:dyDescent="0.25">
      <c r="BZ2645" s="136">
        <f t="shared" si="821"/>
        <v>16.787199999999196</v>
      </c>
      <c r="CA2645" s="119">
        <f t="shared" si="819"/>
        <v>1.8821106477146635E-2</v>
      </c>
      <c r="CB2645" s="119">
        <f t="shared" si="820"/>
        <v>4.4428580467485712E-5</v>
      </c>
      <c r="CC2645" s="119">
        <f t="shared" si="822"/>
        <v>4.4428580467485712E-5</v>
      </c>
      <c r="CD2645" s="121" t="str">
        <f t="shared" si="823"/>
        <v/>
      </c>
    </row>
    <row r="2646" spans="78:82" ht="20.100000000000001" customHeight="1" x14ac:dyDescent="0.25">
      <c r="BZ2646" s="136">
        <f t="shared" si="821"/>
        <v>16.793599999999195</v>
      </c>
      <c r="CA2646" s="119">
        <f t="shared" si="819"/>
        <v>1.877667789667915E-2</v>
      </c>
      <c r="CB2646" s="119">
        <f t="shared" si="820"/>
        <v>4.4328850174860795E-5</v>
      </c>
      <c r="CC2646" s="119">
        <f t="shared" si="822"/>
        <v>4.4328850174860795E-5</v>
      </c>
      <c r="CD2646" s="121" t="str">
        <f t="shared" si="823"/>
        <v/>
      </c>
    </row>
    <row r="2647" spans="78:82" ht="20.100000000000001" customHeight="1" x14ac:dyDescent="0.25">
      <c r="BZ2647" s="136">
        <f t="shared" si="821"/>
        <v>16.799999999999194</v>
      </c>
      <c r="CA2647" s="119">
        <f t="shared" ref="CA2647:CA2710" si="824">_xlfn.CHISQ.DIST.RT(BZ2647,7)</f>
        <v>1.8732349046504289E-2</v>
      </c>
      <c r="CB2647" s="119">
        <f t="shared" ref="CB2647:CB2710" si="825">CA2647-CA2648</f>
        <v>4.4229327697084542E-5</v>
      </c>
      <c r="CC2647" s="119">
        <f t="shared" si="822"/>
        <v>4.4229327697084542E-5</v>
      </c>
      <c r="CD2647" s="121" t="str">
        <f t="shared" si="823"/>
        <v/>
      </c>
    </row>
    <row r="2648" spans="78:82" ht="20.100000000000001" customHeight="1" x14ac:dyDescent="0.25">
      <c r="BZ2648" s="136">
        <f t="shared" si="821"/>
        <v>16.806399999999194</v>
      </c>
      <c r="CA2648" s="119">
        <f t="shared" si="824"/>
        <v>1.8688119718807204E-2</v>
      </c>
      <c r="CB2648" s="119">
        <f t="shared" si="825"/>
        <v>4.413001265192798E-5</v>
      </c>
      <c r="CC2648" s="119">
        <f t="shared" si="822"/>
        <v>4.413001265192798E-5</v>
      </c>
      <c r="CD2648" s="121" t="str">
        <f t="shared" si="823"/>
        <v/>
      </c>
    </row>
    <row r="2649" spans="78:82" ht="20.100000000000001" customHeight="1" x14ac:dyDescent="0.25">
      <c r="BZ2649" s="136">
        <f t="shared" ref="BZ2649:BZ2712" si="826">BZ2648+$CC$19</f>
        <v>16.812799999999193</v>
      </c>
      <c r="CA2649" s="119">
        <f t="shared" si="824"/>
        <v>1.8643989706155276E-2</v>
      </c>
      <c r="CB2649" s="119">
        <f t="shared" si="825"/>
        <v>4.4030904657710312E-5</v>
      </c>
      <c r="CC2649" s="119">
        <f t="shared" si="822"/>
        <v>4.4030904657710312E-5</v>
      </c>
      <c r="CD2649" s="121" t="str">
        <f t="shared" si="823"/>
        <v/>
      </c>
    </row>
    <row r="2650" spans="78:82" ht="20.100000000000001" customHeight="1" x14ac:dyDescent="0.25">
      <c r="BZ2650" s="136">
        <f t="shared" si="826"/>
        <v>16.819199999999192</v>
      </c>
      <c r="CA2650" s="119">
        <f t="shared" si="824"/>
        <v>1.8599958801497566E-2</v>
      </c>
      <c r="CB2650" s="119">
        <f t="shared" si="825"/>
        <v>4.3932003333312791E-5</v>
      </c>
      <c r="CC2650" s="119">
        <f t="shared" si="822"/>
        <v>4.3932003333312791E-5</v>
      </c>
      <c r="CD2650" s="121" t="str">
        <f t="shared" si="823"/>
        <v/>
      </c>
    </row>
    <row r="2651" spans="78:82" ht="20.100000000000001" customHeight="1" x14ac:dyDescent="0.25">
      <c r="BZ2651" s="136">
        <f t="shared" si="826"/>
        <v>16.825599999999191</v>
      </c>
      <c r="CA2651" s="119">
        <f t="shared" si="824"/>
        <v>1.8556026798164253E-2</v>
      </c>
      <c r="CB2651" s="119">
        <f t="shared" si="825"/>
        <v>4.3833308298140555E-5</v>
      </c>
      <c r="CC2651" s="119">
        <f t="shared" si="822"/>
        <v>4.3833308298140555E-5</v>
      </c>
      <c r="CD2651" s="121" t="str">
        <f t="shared" si="823"/>
        <v/>
      </c>
    </row>
    <row r="2652" spans="78:82" ht="20.100000000000001" customHeight="1" x14ac:dyDescent="0.25">
      <c r="BZ2652" s="136">
        <f t="shared" si="826"/>
        <v>16.831999999999191</v>
      </c>
      <c r="CA2652" s="119">
        <f t="shared" si="824"/>
        <v>1.8512193489866113E-2</v>
      </c>
      <c r="CB2652" s="119">
        <f t="shared" si="825"/>
        <v>4.3734819172150385E-5</v>
      </c>
      <c r="CC2652" s="119">
        <f t="shared" si="822"/>
        <v>4.3734819172150385E-5</v>
      </c>
      <c r="CD2652" s="121" t="str">
        <f t="shared" si="823"/>
        <v/>
      </c>
    </row>
    <row r="2653" spans="78:82" ht="20.100000000000001" customHeight="1" x14ac:dyDescent="0.25">
      <c r="BZ2653" s="136">
        <f t="shared" si="826"/>
        <v>16.83839999999919</v>
      </c>
      <c r="CA2653" s="119">
        <f t="shared" si="824"/>
        <v>1.8468458670693962E-2</v>
      </c>
      <c r="CB2653" s="119">
        <f t="shared" si="825"/>
        <v>4.3636535575763968E-5</v>
      </c>
      <c r="CC2653" s="119">
        <f t="shared" si="822"/>
        <v>4.3636535575763968E-5</v>
      </c>
      <c r="CD2653" s="121" t="str">
        <f t="shared" si="823"/>
        <v/>
      </c>
    </row>
    <row r="2654" spans="78:82" ht="20.100000000000001" customHeight="1" x14ac:dyDescent="0.25">
      <c r="BZ2654" s="136">
        <f t="shared" si="826"/>
        <v>16.844799999999189</v>
      </c>
      <c r="CA2654" s="119">
        <f t="shared" si="824"/>
        <v>1.8424822135118198E-2</v>
      </c>
      <c r="CB2654" s="119">
        <f t="shared" si="825"/>
        <v>4.3538457130072594E-5</v>
      </c>
      <c r="CC2654" s="119">
        <f t="shared" si="822"/>
        <v>4.3538457130072594E-5</v>
      </c>
      <c r="CD2654" s="121" t="str">
        <f t="shared" si="823"/>
        <v/>
      </c>
    </row>
    <row r="2655" spans="78:82" ht="20.100000000000001" customHeight="1" x14ac:dyDescent="0.25">
      <c r="BZ2655" s="136">
        <f t="shared" si="826"/>
        <v>16.851199999999189</v>
      </c>
      <c r="CA2655" s="119">
        <f t="shared" si="824"/>
        <v>1.8381283677988126E-2</v>
      </c>
      <c r="CB2655" s="119">
        <f t="shared" si="825"/>
        <v>4.3440583456552662E-5</v>
      </c>
      <c r="CC2655" s="119">
        <f t="shared" si="822"/>
        <v>4.3440583456552662E-5</v>
      </c>
      <c r="CD2655" s="121" t="str">
        <f t="shared" si="823"/>
        <v/>
      </c>
    </row>
    <row r="2656" spans="78:82" ht="20.100000000000001" customHeight="1" x14ac:dyDescent="0.25">
      <c r="BZ2656" s="136">
        <f t="shared" si="826"/>
        <v>16.857599999999188</v>
      </c>
      <c r="CA2656" s="119">
        <f t="shared" si="824"/>
        <v>1.8337843094531573E-2</v>
      </c>
      <c r="CB2656" s="119">
        <f t="shared" si="825"/>
        <v>4.3342914177370989E-5</v>
      </c>
      <c r="CC2656" s="119">
        <f t="shared" si="822"/>
        <v>4.3342914177370989E-5</v>
      </c>
      <c r="CD2656" s="121" t="str">
        <f t="shared" si="823"/>
        <v/>
      </c>
    </row>
    <row r="2657" spans="78:82" ht="20.100000000000001" customHeight="1" x14ac:dyDescent="0.25">
      <c r="BZ2657" s="136">
        <f t="shared" si="826"/>
        <v>16.863999999999187</v>
      </c>
      <c r="CA2657" s="119">
        <f t="shared" si="824"/>
        <v>1.8294500180354202E-2</v>
      </c>
      <c r="CB2657" s="119">
        <f t="shared" si="825"/>
        <v>4.324544891504481E-5</v>
      </c>
      <c r="CC2657" s="119">
        <f t="shared" si="822"/>
        <v>4.324544891504481E-5</v>
      </c>
      <c r="CD2657" s="121" t="str">
        <f t="shared" si="823"/>
        <v/>
      </c>
    </row>
    <row r="2658" spans="78:82" ht="20.100000000000001" customHeight="1" x14ac:dyDescent="0.25">
      <c r="BZ2658" s="136">
        <f t="shared" si="826"/>
        <v>16.870399999999186</v>
      </c>
      <c r="CA2658" s="119">
        <f t="shared" si="824"/>
        <v>1.8251254731439157E-2</v>
      </c>
      <c r="CB2658" s="119">
        <f t="shared" si="825"/>
        <v>4.3148187292840756E-5</v>
      </c>
      <c r="CC2658" s="119">
        <f t="shared" si="822"/>
        <v>4.3148187292840756E-5</v>
      </c>
      <c r="CD2658" s="121" t="str">
        <f t="shared" si="823"/>
        <v/>
      </c>
    </row>
    <row r="2659" spans="78:82" ht="20.100000000000001" customHeight="1" x14ac:dyDescent="0.25">
      <c r="BZ2659" s="136">
        <f t="shared" si="826"/>
        <v>16.876799999999186</v>
      </c>
      <c r="CA2659" s="119">
        <f t="shared" si="824"/>
        <v>1.8208106544146316E-2</v>
      </c>
      <c r="CB2659" s="119">
        <f t="shared" si="825"/>
        <v>4.3051128934320365E-5</v>
      </c>
      <c r="CC2659" s="119">
        <f t="shared" si="822"/>
        <v>4.3051128934320365E-5</v>
      </c>
      <c r="CD2659" s="121" t="str">
        <f t="shared" si="823"/>
        <v/>
      </c>
    </row>
    <row r="2660" spans="78:82" ht="20.100000000000001" customHeight="1" x14ac:dyDescent="0.25">
      <c r="BZ2660" s="136">
        <f t="shared" si="826"/>
        <v>16.883199999999185</v>
      </c>
      <c r="CA2660" s="119">
        <f t="shared" si="824"/>
        <v>1.8165055415211996E-2</v>
      </c>
      <c r="CB2660" s="119">
        <f t="shared" si="825"/>
        <v>4.2954273463801512E-5</v>
      </c>
      <c r="CC2660" s="119">
        <f t="shared" si="822"/>
        <v>4.2954273463801512E-5</v>
      </c>
      <c r="CD2660" s="121" t="str">
        <f t="shared" si="823"/>
        <v/>
      </c>
    </row>
    <row r="2661" spans="78:82" ht="20.100000000000001" customHeight="1" x14ac:dyDescent="0.25">
      <c r="BZ2661" s="136">
        <f t="shared" si="826"/>
        <v>16.889599999999184</v>
      </c>
      <c r="CA2661" s="119">
        <f t="shared" si="824"/>
        <v>1.8122101141748195E-2</v>
      </c>
      <c r="CB2661" s="119">
        <f t="shared" si="825"/>
        <v>4.2857620506049632E-5</v>
      </c>
      <c r="CC2661" s="119">
        <f t="shared" si="822"/>
        <v>4.2857620506049632E-5</v>
      </c>
      <c r="CD2661" s="121" t="str">
        <f t="shared" si="823"/>
        <v/>
      </c>
    </row>
    <row r="2662" spans="78:82" ht="20.100000000000001" customHeight="1" x14ac:dyDescent="0.25">
      <c r="BZ2662" s="136">
        <f t="shared" si="826"/>
        <v>16.895999999999184</v>
      </c>
      <c r="CA2662" s="119">
        <f t="shared" si="824"/>
        <v>1.8079243521242145E-2</v>
      </c>
      <c r="CB2662" s="119">
        <f t="shared" si="825"/>
        <v>4.2761169686291595E-5</v>
      </c>
      <c r="CC2662" s="119">
        <f t="shared" si="822"/>
        <v>4.2761169686291595E-5</v>
      </c>
      <c r="CD2662" s="121" t="str">
        <f t="shared" si="823"/>
        <v/>
      </c>
    </row>
    <row r="2663" spans="78:82" ht="20.100000000000001" customHeight="1" x14ac:dyDescent="0.25">
      <c r="BZ2663" s="136">
        <f t="shared" si="826"/>
        <v>16.902399999999183</v>
      </c>
      <c r="CA2663" s="119">
        <f t="shared" si="824"/>
        <v>1.8036482351555853E-2</v>
      </c>
      <c r="CB2663" s="119">
        <f t="shared" si="825"/>
        <v>4.2664920630385711E-5</v>
      </c>
      <c r="CC2663" s="119">
        <f t="shared" si="822"/>
        <v>4.2664920630385711E-5</v>
      </c>
      <c r="CD2663" s="121" t="str">
        <f t="shared" si="823"/>
        <v/>
      </c>
    </row>
    <row r="2664" spans="78:82" ht="20.100000000000001" customHeight="1" x14ac:dyDescent="0.25">
      <c r="BZ2664" s="136">
        <f t="shared" si="826"/>
        <v>16.908799999999182</v>
      </c>
      <c r="CA2664" s="119">
        <f t="shared" si="824"/>
        <v>1.7993817430925468E-2</v>
      </c>
      <c r="CB2664" s="119">
        <f t="shared" si="825"/>
        <v>4.256887296469683E-5</v>
      </c>
      <c r="CC2664" s="119">
        <f t="shared" si="822"/>
        <v>4.256887296469683E-5</v>
      </c>
      <c r="CD2664" s="121" t="str">
        <f t="shared" si="823"/>
        <v/>
      </c>
    </row>
    <row r="2665" spans="78:82" ht="20.100000000000001" customHeight="1" x14ac:dyDescent="0.25">
      <c r="BZ2665" s="136">
        <f t="shared" si="826"/>
        <v>16.915199999999182</v>
      </c>
      <c r="CA2665" s="119">
        <f t="shared" si="824"/>
        <v>1.7951248557960771E-2</v>
      </c>
      <c r="CB2665" s="119">
        <f t="shared" si="825"/>
        <v>4.2473026316092871E-5</v>
      </c>
      <c r="CC2665" s="119">
        <f t="shared" si="822"/>
        <v>4.2473026316092871E-5</v>
      </c>
      <c r="CD2665" s="121" t="str">
        <f t="shared" si="823"/>
        <v/>
      </c>
    </row>
    <row r="2666" spans="78:82" ht="20.100000000000001" customHeight="1" x14ac:dyDescent="0.25">
      <c r="BZ2666" s="136">
        <f t="shared" si="826"/>
        <v>16.921599999999181</v>
      </c>
      <c r="CA2666" s="119">
        <f t="shared" si="824"/>
        <v>1.7908775531644678E-2</v>
      </c>
      <c r="CB2666" s="119">
        <f t="shared" si="825"/>
        <v>4.2377380312045437E-5</v>
      </c>
      <c r="CC2666" s="119">
        <f t="shared" si="822"/>
        <v>4.2377380312045437E-5</v>
      </c>
      <c r="CD2666" s="121" t="str">
        <f t="shared" si="823"/>
        <v/>
      </c>
    </row>
    <row r="2667" spans="78:82" ht="20.100000000000001" customHeight="1" x14ac:dyDescent="0.25">
      <c r="BZ2667" s="136">
        <f t="shared" si="826"/>
        <v>16.92799999999918</v>
      </c>
      <c r="CA2667" s="119">
        <f t="shared" si="824"/>
        <v>1.7866398151332633E-2</v>
      </c>
      <c r="CB2667" s="119">
        <f t="shared" si="825"/>
        <v>4.2281934580463282E-5</v>
      </c>
      <c r="CC2667" s="119">
        <f t="shared" si="822"/>
        <v>4.2281934580463282E-5</v>
      </c>
      <c r="CD2667" s="121" t="str">
        <f t="shared" si="823"/>
        <v/>
      </c>
    </row>
    <row r="2668" spans="78:82" ht="20.100000000000001" customHeight="1" x14ac:dyDescent="0.25">
      <c r="BZ2668" s="136">
        <f t="shared" si="826"/>
        <v>16.934399999999179</v>
      </c>
      <c r="CA2668" s="119">
        <f t="shared" si="824"/>
        <v>1.7824116216752169E-2</v>
      </c>
      <c r="CB2668" s="119">
        <f t="shared" si="825"/>
        <v>4.2186688749893536E-5</v>
      </c>
      <c r="CC2668" s="119">
        <f t="shared" si="822"/>
        <v>4.2186688749893536E-5</v>
      </c>
      <c r="CD2668" s="121" t="str">
        <f t="shared" si="823"/>
        <v/>
      </c>
    </row>
    <row r="2669" spans="78:82" ht="20.100000000000001" customHeight="1" x14ac:dyDescent="0.25">
      <c r="BZ2669" s="136">
        <f t="shared" si="826"/>
        <v>16.940799999999179</v>
      </c>
      <c r="CA2669" s="119">
        <f t="shared" si="824"/>
        <v>1.7781929528002276E-2</v>
      </c>
      <c r="CB2669" s="119">
        <f t="shared" si="825"/>
        <v>4.2091642449275379E-5</v>
      </c>
      <c r="CC2669" s="119">
        <f t="shared" si="822"/>
        <v>4.2091642449275379E-5</v>
      </c>
      <c r="CD2669" s="121" t="str">
        <f t="shared" si="823"/>
        <v/>
      </c>
    </row>
    <row r="2670" spans="78:82" ht="20.100000000000001" customHeight="1" x14ac:dyDescent="0.25">
      <c r="BZ2670" s="136">
        <f t="shared" si="826"/>
        <v>16.947199999999178</v>
      </c>
      <c r="CA2670" s="119">
        <f t="shared" si="824"/>
        <v>1.7739837885553E-2</v>
      </c>
      <c r="CB2670" s="119">
        <f t="shared" si="825"/>
        <v>4.1996795308280044E-5</v>
      </c>
      <c r="CC2670" s="119">
        <f t="shared" si="822"/>
        <v>4.1996795308280044E-5</v>
      </c>
      <c r="CD2670" s="121" t="str">
        <f t="shared" si="823"/>
        <v/>
      </c>
    </row>
    <row r="2671" spans="78:82" ht="20.100000000000001" customHeight="1" x14ac:dyDescent="0.25">
      <c r="BZ2671" s="136">
        <f t="shared" si="826"/>
        <v>16.953599999999177</v>
      </c>
      <c r="CA2671" s="119">
        <f t="shared" si="824"/>
        <v>1.769784109024472E-2</v>
      </c>
      <c r="CB2671" s="119">
        <f t="shared" si="825"/>
        <v>4.1902146956908359E-5</v>
      </c>
      <c r="CC2671" s="119">
        <f t="shared" si="822"/>
        <v>4.1902146956908359E-5</v>
      </c>
      <c r="CD2671" s="121" t="str">
        <f t="shared" si="823"/>
        <v/>
      </c>
    </row>
    <row r="2672" spans="78:82" ht="20.100000000000001" customHeight="1" x14ac:dyDescent="0.25">
      <c r="BZ2672" s="136">
        <f t="shared" si="826"/>
        <v>16.959999999999177</v>
      </c>
      <c r="CA2672" s="119">
        <f t="shared" si="824"/>
        <v>1.7655938943287812E-2</v>
      </c>
      <c r="CB2672" s="119">
        <f t="shared" si="825"/>
        <v>4.1807697025820351E-5</v>
      </c>
      <c r="CC2672" s="119">
        <f t="shared" si="822"/>
        <v>4.1807697025820351E-5</v>
      </c>
      <c r="CD2672" s="121" t="str">
        <f t="shared" si="823"/>
        <v/>
      </c>
    </row>
    <row r="2673" spans="78:82" ht="20.100000000000001" customHeight="1" x14ac:dyDescent="0.25">
      <c r="BZ2673" s="136">
        <f t="shared" si="826"/>
        <v>16.966399999999176</v>
      </c>
      <c r="CA2673" s="119">
        <f t="shared" si="824"/>
        <v>1.7614131246261992E-2</v>
      </c>
      <c r="CB2673" s="119">
        <f t="shared" si="825"/>
        <v>4.1713445146158296E-5</v>
      </c>
      <c r="CC2673" s="119">
        <f t="shared" si="822"/>
        <v>4.1713445146158296E-5</v>
      </c>
      <c r="CD2673" s="121" t="str">
        <f t="shared" si="823"/>
        <v/>
      </c>
    </row>
    <row r="2674" spans="78:82" ht="20.100000000000001" customHeight="1" x14ac:dyDescent="0.25">
      <c r="BZ2674" s="136">
        <f t="shared" si="826"/>
        <v>16.972799999999175</v>
      </c>
      <c r="CA2674" s="119">
        <f t="shared" si="824"/>
        <v>1.7572417801115833E-2</v>
      </c>
      <c r="CB2674" s="119">
        <f t="shared" si="825"/>
        <v>4.1619390949612645E-5</v>
      </c>
      <c r="CC2674" s="119">
        <f t="shared" si="822"/>
        <v>4.1619390949612645E-5</v>
      </c>
      <c r="CD2674" s="121" t="str">
        <f t="shared" si="823"/>
        <v/>
      </c>
    </row>
    <row r="2675" spans="78:82" ht="20.100000000000001" customHeight="1" x14ac:dyDescent="0.25">
      <c r="BZ2675" s="136">
        <f t="shared" si="826"/>
        <v>16.979199999999175</v>
      </c>
      <c r="CA2675" s="119">
        <f t="shared" si="824"/>
        <v>1.7530798410166221E-2</v>
      </c>
      <c r="CB2675" s="119">
        <f t="shared" si="825"/>
        <v>4.1525534068418551E-5</v>
      </c>
      <c r="CC2675" s="119">
        <f t="shared" si="822"/>
        <v>4.1525534068418551E-5</v>
      </c>
      <c r="CD2675" s="121" t="str">
        <f t="shared" si="823"/>
        <v/>
      </c>
    </row>
    <row r="2676" spans="78:82" ht="20.100000000000001" customHeight="1" x14ac:dyDescent="0.25">
      <c r="BZ2676" s="136">
        <f t="shared" si="826"/>
        <v>16.985599999999174</v>
      </c>
      <c r="CA2676" s="119">
        <f t="shared" si="824"/>
        <v>1.7489272876097802E-2</v>
      </c>
      <c r="CB2676" s="119">
        <f t="shared" si="825"/>
        <v>4.1431874135283014E-5</v>
      </c>
      <c r="CC2676" s="119">
        <f t="shared" si="822"/>
        <v>4.1431874135283014E-5</v>
      </c>
      <c r="CD2676" s="121" t="str">
        <f t="shared" si="823"/>
        <v/>
      </c>
    </row>
    <row r="2677" spans="78:82" ht="20.100000000000001" customHeight="1" x14ac:dyDescent="0.25">
      <c r="BZ2677" s="136">
        <f t="shared" si="826"/>
        <v>16.991999999999173</v>
      </c>
      <c r="CA2677" s="119">
        <f t="shared" si="824"/>
        <v>1.7447841001962519E-2</v>
      </c>
      <c r="CB2677" s="119">
        <f t="shared" si="825"/>
        <v>4.1338410783506307E-5</v>
      </c>
      <c r="CC2677" s="119">
        <f t="shared" si="822"/>
        <v>4.1338410783506307E-5</v>
      </c>
      <c r="CD2677" s="121" t="str">
        <f t="shared" si="823"/>
        <v/>
      </c>
    </row>
    <row r="2678" spans="78:82" ht="20.100000000000001" customHeight="1" x14ac:dyDescent="0.25">
      <c r="BZ2678" s="136">
        <f t="shared" si="826"/>
        <v>16.998399999999172</v>
      </c>
      <c r="CA2678" s="119">
        <f t="shared" si="824"/>
        <v>1.7406502591179013E-2</v>
      </c>
      <c r="CB2678" s="119">
        <f t="shared" si="825"/>
        <v>4.124514364691606E-5</v>
      </c>
      <c r="CC2678" s="119">
        <f t="shared" si="822"/>
        <v>4.124514364691606E-5</v>
      </c>
      <c r="CD2678" s="121" t="str">
        <f t="shared" si="823"/>
        <v/>
      </c>
    </row>
    <row r="2679" spans="78:82" ht="20.100000000000001" customHeight="1" x14ac:dyDescent="0.25">
      <c r="BZ2679" s="136">
        <f t="shared" si="826"/>
        <v>17.004799999999172</v>
      </c>
      <c r="CA2679" s="119">
        <f t="shared" si="824"/>
        <v>1.7365257447532097E-2</v>
      </c>
      <c r="CB2679" s="119">
        <f t="shared" si="825"/>
        <v>4.1152072359832564E-5</v>
      </c>
      <c r="CC2679" s="119">
        <f t="shared" si="822"/>
        <v>4.1152072359832564E-5</v>
      </c>
      <c r="CD2679" s="121" t="str">
        <f t="shared" si="823"/>
        <v/>
      </c>
    </row>
    <row r="2680" spans="78:82" ht="20.100000000000001" customHeight="1" x14ac:dyDescent="0.25">
      <c r="BZ2680" s="136">
        <f t="shared" si="826"/>
        <v>17.011199999999171</v>
      </c>
      <c r="CA2680" s="119">
        <f t="shared" si="824"/>
        <v>1.7324105375172264E-2</v>
      </c>
      <c r="CB2680" s="119">
        <f t="shared" si="825"/>
        <v>4.1059196557127753E-5</v>
      </c>
      <c r="CC2680" s="119">
        <f t="shared" si="822"/>
        <v>4.1059196557127753E-5</v>
      </c>
      <c r="CD2680" s="121" t="str">
        <f t="shared" si="823"/>
        <v/>
      </c>
    </row>
    <row r="2681" spans="78:82" ht="20.100000000000001" customHeight="1" x14ac:dyDescent="0.25">
      <c r="BZ2681" s="136">
        <f t="shared" si="826"/>
        <v>17.01759999999917</v>
      </c>
      <c r="CA2681" s="119">
        <f t="shared" si="824"/>
        <v>1.7283046178615136E-2</v>
      </c>
      <c r="CB2681" s="119">
        <f t="shared" si="825"/>
        <v>4.0966515874221732E-5</v>
      </c>
      <c r="CC2681" s="119">
        <f t="shared" si="822"/>
        <v>4.0966515874221732E-5</v>
      </c>
      <c r="CD2681" s="121" t="str">
        <f t="shared" si="823"/>
        <v/>
      </c>
    </row>
    <row r="2682" spans="78:82" ht="20.100000000000001" customHeight="1" x14ac:dyDescent="0.25">
      <c r="BZ2682" s="136">
        <f t="shared" si="826"/>
        <v>17.02399999999917</v>
      </c>
      <c r="CA2682" s="119">
        <f t="shared" si="824"/>
        <v>1.7242079662740915E-2</v>
      </c>
      <c r="CB2682" s="119">
        <f t="shared" si="825"/>
        <v>4.0874029947023799E-5</v>
      </c>
      <c r="CC2682" s="119">
        <f t="shared" si="822"/>
        <v>4.0874029947023799E-5</v>
      </c>
      <c r="CD2682" s="121" t="str">
        <f t="shared" si="823"/>
        <v/>
      </c>
    </row>
    <row r="2683" spans="78:82" ht="20.100000000000001" customHeight="1" x14ac:dyDescent="0.25">
      <c r="BZ2683" s="136">
        <f t="shared" si="826"/>
        <v>17.030399999999169</v>
      </c>
      <c r="CA2683" s="119">
        <f t="shared" si="824"/>
        <v>1.7201205632793891E-2</v>
      </c>
      <c r="CB2683" s="119">
        <f t="shared" si="825"/>
        <v>4.0781738411984486E-5</v>
      </c>
      <c r="CC2683" s="119">
        <f t="shared" si="822"/>
        <v>4.0781738411984486E-5</v>
      </c>
      <c r="CD2683" s="121" t="str">
        <f t="shared" si="823"/>
        <v/>
      </c>
    </row>
    <row r="2684" spans="78:82" ht="20.100000000000001" customHeight="1" x14ac:dyDescent="0.25">
      <c r="BZ2684" s="136">
        <f t="shared" si="826"/>
        <v>17.036799999999168</v>
      </c>
      <c r="CA2684" s="119">
        <f t="shared" si="824"/>
        <v>1.7160423894381906E-2</v>
      </c>
      <c r="CB2684" s="119">
        <f t="shared" si="825"/>
        <v>4.0689640906126784E-5</v>
      </c>
      <c r="CC2684" s="119">
        <f t="shared" si="822"/>
        <v>4.0689640906126784E-5</v>
      </c>
      <c r="CD2684" s="121" t="str">
        <f t="shared" si="823"/>
        <v/>
      </c>
    </row>
    <row r="2685" spans="78:82" ht="20.100000000000001" customHeight="1" x14ac:dyDescent="0.25">
      <c r="BZ2685" s="136">
        <f t="shared" si="826"/>
        <v>17.043199999999167</v>
      </c>
      <c r="CA2685" s="119">
        <f t="shared" si="824"/>
        <v>1.711973425347578E-2</v>
      </c>
      <c r="CB2685" s="119">
        <f t="shared" si="825"/>
        <v>4.0597737066917772E-5</v>
      </c>
      <c r="CC2685" s="119">
        <f t="shared" ref="CC2685:CC2748" si="827">IF(CA2685&lt;(1-$BY$26),CB2685,"")</f>
        <v>4.0597737066917772E-5</v>
      </c>
      <c r="CD2685" s="121" t="str">
        <f t="shared" ref="CD2685:CD2748" si="828">IF(CA2685&lt;(1-$BY$32),CB2685,"")</f>
        <v/>
      </c>
    </row>
    <row r="2686" spans="78:82" ht="20.100000000000001" customHeight="1" x14ac:dyDescent="0.25">
      <c r="BZ2686" s="136">
        <f t="shared" si="826"/>
        <v>17.049599999999167</v>
      </c>
      <c r="CA2686" s="119">
        <f t="shared" si="824"/>
        <v>1.7079136516408862E-2</v>
      </c>
      <c r="CB2686" s="119">
        <f t="shared" si="825"/>
        <v>4.0506026532497602E-5</v>
      </c>
      <c r="CC2686" s="119">
        <f t="shared" si="827"/>
        <v>4.0506026532497602E-5</v>
      </c>
      <c r="CD2686" s="121" t="str">
        <f t="shared" si="828"/>
        <v/>
      </c>
    </row>
    <row r="2687" spans="78:82" ht="20.100000000000001" customHeight="1" x14ac:dyDescent="0.25">
      <c r="BZ2687" s="136">
        <f t="shared" si="826"/>
        <v>17.055999999999166</v>
      </c>
      <c r="CA2687" s="119">
        <f t="shared" si="824"/>
        <v>1.7038630489876364E-2</v>
      </c>
      <c r="CB2687" s="119">
        <f t="shared" si="825"/>
        <v>4.0414508941346433E-5</v>
      </c>
      <c r="CC2687" s="119">
        <f t="shared" si="827"/>
        <v>4.0414508941346433E-5</v>
      </c>
      <c r="CD2687" s="121" t="str">
        <f t="shared" si="828"/>
        <v/>
      </c>
    </row>
    <row r="2688" spans="78:82" ht="20.100000000000001" customHeight="1" x14ac:dyDescent="0.25">
      <c r="BZ2688" s="136">
        <f t="shared" si="826"/>
        <v>17.062399999999165</v>
      </c>
      <c r="CA2688" s="119">
        <f t="shared" si="824"/>
        <v>1.6998215980935018E-2</v>
      </c>
      <c r="CB2688" s="119">
        <f t="shared" si="825"/>
        <v>4.0323183932607087E-5</v>
      </c>
      <c r="CC2688" s="119">
        <f t="shared" si="827"/>
        <v>4.0323183932607087E-5</v>
      </c>
      <c r="CD2688" s="121" t="str">
        <f t="shared" si="828"/>
        <v/>
      </c>
    </row>
    <row r="2689" spans="78:82" ht="20.100000000000001" customHeight="1" x14ac:dyDescent="0.25">
      <c r="BZ2689" s="136">
        <f t="shared" si="826"/>
        <v>17.068799999999165</v>
      </c>
      <c r="CA2689" s="119">
        <f t="shared" si="824"/>
        <v>1.6957892797002411E-2</v>
      </c>
      <c r="CB2689" s="119">
        <f t="shared" si="825"/>
        <v>4.023205114590811E-5</v>
      </c>
      <c r="CC2689" s="119">
        <f t="shared" si="827"/>
        <v>4.023205114590811E-5</v>
      </c>
      <c r="CD2689" s="121" t="str">
        <f t="shared" si="828"/>
        <v/>
      </c>
    </row>
    <row r="2690" spans="78:82" ht="20.100000000000001" customHeight="1" x14ac:dyDescent="0.25">
      <c r="BZ2690" s="136">
        <f t="shared" si="826"/>
        <v>17.075199999999164</v>
      </c>
      <c r="CA2690" s="119">
        <f t="shared" si="824"/>
        <v>1.6917660745856503E-2</v>
      </c>
      <c r="CB2690" s="119">
        <f t="shared" si="825"/>
        <v>4.0141110221405402E-5</v>
      </c>
      <c r="CC2690" s="119">
        <f t="shared" si="827"/>
        <v>4.0141110221405402E-5</v>
      </c>
      <c r="CD2690" s="121" t="str">
        <f t="shared" si="828"/>
        <v/>
      </c>
    </row>
    <row r="2691" spans="78:82" ht="20.100000000000001" customHeight="1" x14ac:dyDescent="0.25">
      <c r="BZ2691" s="136">
        <f t="shared" si="826"/>
        <v>17.081599999999163</v>
      </c>
      <c r="CA2691" s="119">
        <f t="shared" si="824"/>
        <v>1.6877519635635097E-2</v>
      </c>
      <c r="CB2691" s="119">
        <f t="shared" si="825"/>
        <v>4.0050360799837731E-5</v>
      </c>
      <c r="CC2691" s="119">
        <f t="shared" si="827"/>
        <v>4.0050360799837731E-5</v>
      </c>
      <c r="CD2691" s="121" t="str">
        <f t="shared" si="828"/>
        <v/>
      </c>
    </row>
    <row r="2692" spans="78:82" ht="20.100000000000001" customHeight="1" x14ac:dyDescent="0.25">
      <c r="BZ2692" s="136">
        <f t="shared" si="826"/>
        <v>17.087999999999163</v>
      </c>
      <c r="CA2692" s="119">
        <f t="shared" si="824"/>
        <v>1.6837469274835259E-2</v>
      </c>
      <c r="CB2692" s="119">
        <f t="shared" si="825"/>
        <v>3.9959802522328974E-5</v>
      </c>
      <c r="CC2692" s="119">
        <f t="shared" si="827"/>
        <v>3.9959802522328974E-5</v>
      </c>
      <c r="CD2692" s="121" t="str">
        <f t="shared" si="828"/>
        <v/>
      </c>
    </row>
    <row r="2693" spans="78:82" ht="20.100000000000001" customHeight="1" x14ac:dyDescent="0.25">
      <c r="BZ2693" s="136">
        <f t="shared" si="826"/>
        <v>17.094399999999162</v>
      </c>
      <c r="CA2693" s="119">
        <f t="shared" si="824"/>
        <v>1.679750947231293E-2</v>
      </c>
      <c r="CB2693" s="119">
        <f t="shared" si="825"/>
        <v>3.9869435030662204E-5</v>
      </c>
      <c r="CC2693" s="119">
        <f t="shared" si="827"/>
        <v>3.9869435030662204E-5</v>
      </c>
      <c r="CD2693" s="121" t="str">
        <f t="shared" si="828"/>
        <v/>
      </c>
    </row>
    <row r="2694" spans="78:82" ht="20.100000000000001" customHeight="1" x14ac:dyDescent="0.25">
      <c r="BZ2694" s="136">
        <f t="shared" si="826"/>
        <v>17.100799999999161</v>
      </c>
      <c r="CA2694" s="119">
        <f t="shared" si="824"/>
        <v>1.6757640037282268E-2</v>
      </c>
      <c r="CB2694" s="119">
        <f t="shared" si="825"/>
        <v>3.9779257967179071E-5</v>
      </c>
      <c r="CC2694" s="119">
        <f t="shared" si="827"/>
        <v>3.9779257967179071E-5</v>
      </c>
      <c r="CD2694" s="121" t="str">
        <f t="shared" si="828"/>
        <v/>
      </c>
    </row>
    <row r="2695" spans="78:82" ht="20.100000000000001" customHeight="1" x14ac:dyDescent="0.25">
      <c r="BZ2695" s="136">
        <f t="shared" si="826"/>
        <v>17.10719999999916</v>
      </c>
      <c r="CA2695" s="119">
        <f t="shared" si="824"/>
        <v>1.6717860779315089E-2</v>
      </c>
      <c r="CB2695" s="119">
        <f t="shared" si="825"/>
        <v>3.9689270974523072E-5</v>
      </c>
      <c r="CC2695" s="119">
        <f t="shared" si="827"/>
        <v>3.9689270974523072E-5</v>
      </c>
      <c r="CD2695" s="121" t="str">
        <f t="shared" si="828"/>
        <v/>
      </c>
    </row>
    <row r="2696" spans="78:82" ht="20.100000000000001" customHeight="1" x14ac:dyDescent="0.25">
      <c r="BZ2696" s="136">
        <f t="shared" si="826"/>
        <v>17.11359999999916</v>
      </c>
      <c r="CA2696" s="119">
        <f t="shared" si="824"/>
        <v>1.6678171508340566E-2</v>
      </c>
      <c r="CB2696" s="119">
        <f t="shared" si="825"/>
        <v>3.9599473696159959E-5</v>
      </c>
      <c r="CC2696" s="119">
        <f t="shared" si="827"/>
        <v>3.9599473696159959E-5</v>
      </c>
      <c r="CD2696" s="121" t="str">
        <f t="shared" si="828"/>
        <v/>
      </c>
    </row>
    <row r="2697" spans="78:82" ht="20.100000000000001" customHeight="1" x14ac:dyDescent="0.25">
      <c r="BZ2697" s="136">
        <f t="shared" si="826"/>
        <v>17.119999999999159</v>
      </c>
      <c r="CA2697" s="119">
        <f t="shared" si="824"/>
        <v>1.6638572034644406E-2</v>
      </c>
      <c r="CB2697" s="119">
        <f t="shared" si="825"/>
        <v>3.9509865775864267E-5</v>
      </c>
      <c r="CC2697" s="119">
        <f t="shared" si="827"/>
        <v>3.9509865775864267E-5</v>
      </c>
      <c r="CD2697" s="121" t="str">
        <f t="shared" si="828"/>
        <v/>
      </c>
    </row>
    <row r="2698" spans="78:82" ht="20.100000000000001" customHeight="1" x14ac:dyDescent="0.25">
      <c r="BZ2698" s="136">
        <f t="shared" si="826"/>
        <v>17.126399999999158</v>
      </c>
      <c r="CA2698" s="119">
        <f t="shared" si="824"/>
        <v>1.6599062168868542E-2</v>
      </c>
      <c r="CB2698" s="119">
        <f t="shared" si="825"/>
        <v>3.9420446858000335E-5</v>
      </c>
      <c r="CC2698" s="119">
        <f t="shared" si="827"/>
        <v>3.9420446858000335E-5</v>
      </c>
      <c r="CD2698" s="121" t="str">
        <f t="shared" si="828"/>
        <v/>
      </c>
    </row>
    <row r="2699" spans="78:82" ht="20.100000000000001" customHeight="1" x14ac:dyDescent="0.25">
      <c r="BZ2699" s="136">
        <f t="shared" si="826"/>
        <v>17.132799999999158</v>
      </c>
      <c r="CA2699" s="119">
        <f t="shared" si="824"/>
        <v>1.6559641722010542E-2</v>
      </c>
      <c r="CB2699" s="119">
        <f t="shared" si="825"/>
        <v>3.9331216587518841E-5</v>
      </c>
      <c r="CC2699" s="119">
        <f t="shared" si="827"/>
        <v>3.9331216587518841E-5</v>
      </c>
      <c r="CD2699" s="121" t="str">
        <f t="shared" si="828"/>
        <v/>
      </c>
    </row>
    <row r="2700" spans="78:82" ht="20.100000000000001" customHeight="1" x14ac:dyDescent="0.25">
      <c r="BZ2700" s="136">
        <f t="shared" si="826"/>
        <v>17.139199999999157</v>
      </c>
      <c r="CA2700" s="119">
        <f t="shared" si="824"/>
        <v>1.6520310505423023E-2</v>
      </c>
      <c r="CB2700" s="119">
        <f t="shared" si="825"/>
        <v>3.9242174609824959E-5</v>
      </c>
      <c r="CC2700" s="119">
        <f t="shared" si="827"/>
        <v>3.9242174609824959E-5</v>
      </c>
      <c r="CD2700" s="121" t="str">
        <f t="shared" si="828"/>
        <v/>
      </c>
    </row>
    <row r="2701" spans="78:82" ht="20.100000000000001" customHeight="1" x14ac:dyDescent="0.25">
      <c r="BZ2701" s="136">
        <f t="shared" si="826"/>
        <v>17.145599999999156</v>
      </c>
      <c r="CA2701" s="119">
        <f t="shared" si="824"/>
        <v>1.6481068330813198E-2</v>
      </c>
      <c r="CB2701" s="119">
        <f t="shared" si="825"/>
        <v>3.9153320570813055E-5</v>
      </c>
      <c r="CC2701" s="119">
        <f t="shared" si="827"/>
        <v>3.9153320570813055E-5</v>
      </c>
      <c r="CD2701" s="121" t="str">
        <f t="shared" si="828"/>
        <v/>
      </c>
    </row>
    <row r="2702" spans="78:82" ht="20.100000000000001" customHeight="1" x14ac:dyDescent="0.25">
      <c r="BZ2702" s="136">
        <f t="shared" si="826"/>
        <v>17.151999999999155</v>
      </c>
      <c r="CA2702" s="119">
        <f t="shared" si="824"/>
        <v>1.6441915010242385E-2</v>
      </c>
      <c r="CB2702" s="119">
        <f t="shared" si="825"/>
        <v>3.906465411703669E-5</v>
      </c>
      <c r="CC2702" s="119">
        <f t="shared" si="827"/>
        <v>3.906465411703669E-5</v>
      </c>
      <c r="CD2702" s="121" t="str">
        <f t="shared" si="828"/>
        <v/>
      </c>
    </row>
    <row r="2703" spans="78:82" ht="20.100000000000001" customHeight="1" x14ac:dyDescent="0.25">
      <c r="BZ2703" s="136">
        <f t="shared" si="826"/>
        <v>17.158399999999155</v>
      </c>
      <c r="CA2703" s="119">
        <f t="shared" si="824"/>
        <v>1.6402850356125348E-2</v>
      </c>
      <c r="CB2703" s="119">
        <f t="shared" si="825"/>
        <v>3.8976174895427596E-5</v>
      </c>
      <c r="CC2703" s="119">
        <f t="shared" si="827"/>
        <v>3.8976174895427596E-5</v>
      </c>
      <c r="CD2703" s="121" t="str">
        <f t="shared" si="828"/>
        <v/>
      </c>
    </row>
    <row r="2704" spans="78:82" ht="20.100000000000001" customHeight="1" x14ac:dyDescent="0.25">
      <c r="BZ2704" s="136">
        <f t="shared" si="826"/>
        <v>17.164799999999154</v>
      </c>
      <c r="CA2704" s="119">
        <f t="shared" si="824"/>
        <v>1.636387418122992E-2</v>
      </c>
      <c r="CB2704" s="119">
        <f t="shared" si="825"/>
        <v>3.8887882553538533E-5</v>
      </c>
      <c r="CC2704" s="119">
        <f t="shared" si="827"/>
        <v>3.8887882553538533E-5</v>
      </c>
      <c r="CD2704" s="121" t="str">
        <f t="shared" si="828"/>
        <v/>
      </c>
    </row>
    <row r="2705" spans="78:82" ht="20.100000000000001" customHeight="1" x14ac:dyDescent="0.25">
      <c r="BZ2705" s="136">
        <f t="shared" si="826"/>
        <v>17.171199999999153</v>
      </c>
      <c r="CA2705" s="119">
        <f t="shared" si="824"/>
        <v>1.6324986298676382E-2</v>
      </c>
      <c r="CB2705" s="119">
        <f t="shared" si="825"/>
        <v>3.879977673945309E-5</v>
      </c>
      <c r="CC2705" s="119">
        <f t="shared" si="827"/>
        <v>3.879977673945309E-5</v>
      </c>
      <c r="CD2705" s="121" t="str">
        <f t="shared" si="828"/>
        <v/>
      </c>
    </row>
    <row r="2706" spans="78:82" ht="20.100000000000001" customHeight="1" x14ac:dyDescent="0.25">
      <c r="BZ2706" s="136">
        <f t="shared" si="826"/>
        <v>17.177599999999153</v>
      </c>
      <c r="CA2706" s="119">
        <f t="shared" si="824"/>
        <v>1.6286186521936929E-2</v>
      </c>
      <c r="CB2706" s="119">
        <f t="shared" si="825"/>
        <v>3.8711857101688535E-5</v>
      </c>
      <c r="CC2706" s="119">
        <f t="shared" si="827"/>
        <v>3.8711857101688535E-5</v>
      </c>
      <c r="CD2706" s="121" t="str">
        <f t="shared" si="828"/>
        <v/>
      </c>
    </row>
    <row r="2707" spans="78:82" ht="20.100000000000001" customHeight="1" x14ac:dyDescent="0.25">
      <c r="BZ2707" s="136">
        <f t="shared" si="826"/>
        <v>17.183999999999152</v>
      </c>
      <c r="CA2707" s="119">
        <f t="shared" si="824"/>
        <v>1.624747466483524E-2</v>
      </c>
      <c r="CB2707" s="119">
        <f t="shared" si="825"/>
        <v>3.86241232892999E-5</v>
      </c>
      <c r="CC2707" s="119">
        <f t="shared" si="827"/>
        <v>3.86241232892999E-5</v>
      </c>
      <c r="CD2707" s="121" t="str">
        <f t="shared" si="828"/>
        <v/>
      </c>
    </row>
    <row r="2708" spans="78:82" ht="20.100000000000001" customHeight="1" x14ac:dyDescent="0.25">
      <c r="BZ2708" s="136">
        <f t="shared" si="826"/>
        <v>17.190399999999151</v>
      </c>
      <c r="CA2708" s="119">
        <f t="shared" si="824"/>
        <v>1.620885054154594E-2</v>
      </c>
      <c r="CB2708" s="119">
        <f t="shared" si="825"/>
        <v>3.8536574952008351E-5</v>
      </c>
      <c r="CC2708" s="119">
        <f t="shared" si="827"/>
        <v>3.8536574952008351E-5</v>
      </c>
      <c r="CD2708" s="121" t="str">
        <f t="shared" si="828"/>
        <v/>
      </c>
    </row>
    <row r="2709" spans="78:82" ht="20.100000000000001" customHeight="1" x14ac:dyDescent="0.25">
      <c r="BZ2709" s="136">
        <f t="shared" si="826"/>
        <v>17.196799999999151</v>
      </c>
      <c r="CA2709" s="119">
        <f t="shared" si="824"/>
        <v>1.6170313966593932E-2</v>
      </c>
      <c r="CB2709" s="119">
        <f t="shared" si="825"/>
        <v>3.8449211739847305E-5</v>
      </c>
      <c r="CC2709" s="119">
        <f t="shared" si="827"/>
        <v>3.8449211739847305E-5</v>
      </c>
      <c r="CD2709" s="121" t="str">
        <f t="shared" si="828"/>
        <v/>
      </c>
    </row>
    <row r="2710" spans="78:82" ht="20.100000000000001" customHeight="1" x14ac:dyDescent="0.25">
      <c r="BZ2710" s="136">
        <f t="shared" si="826"/>
        <v>17.20319999999915</v>
      </c>
      <c r="CA2710" s="119">
        <f t="shared" si="824"/>
        <v>1.6131864754854085E-2</v>
      </c>
      <c r="CB2710" s="119">
        <f t="shared" si="825"/>
        <v>3.8362033303547538E-5</v>
      </c>
      <c r="CC2710" s="119">
        <f t="shared" si="827"/>
        <v>3.8362033303547538E-5</v>
      </c>
      <c r="CD2710" s="121" t="str">
        <f t="shared" si="828"/>
        <v/>
      </c>
    </row>
    <row r="2711" spans="78:82" ht="20.100000000000001" customHeight="1" x14ac:dyDescent="0.25">
      <c r="BZ2711" s="136">
        <f t="shared" si="826"/>
        <v>17.209599999999149</v>
      </c>
      <c r="CA2711" s="119">
        <f t="shared" ref="CA2711:CA2774" si="829">_xlfn.CHISQ.DIST.RT(BZ2711,7)</f>
        <v>1.6093502721550537E-2</v>
      </c>
      <c r="CB2711" s="119">
        <f t="shared" ref="CB2711:CB2774" si="830">CA2711-CA2712</f>
        <v>3.8275039294270036E-5</v>
      </c>
      <c r="CC2711" s="119">
        <f t="shared" si="827"/>
        <v>3.8275039294270036E-5</v>
      </c>
      <c r="CD2711" s="121" t="str">
        <f t="shared" si="828"/>
        <v/>
      </c>
    </row>
    <row r="2712" spans="78:82" ht="20.100000000000001" customHeight="1" x14ac:dyDescent="0.25">
      <c r="BZ2712" s="136">
        <f t="shared" si="826"/>
        <v>17.215999999999148</v>
      </c>
      <c r="CA2712" s="119">
        <f t="shared" si="829"/>
        <v>1.6055227682256267E-2</v>
      </c>
      <c r="CB2712" s="119">
        <f t="shared" si="830"/>
        <v>3.8188229363703141E-5</v>
      </c>
      <c r="CC2712" s="119">
        <f t="shared" si="827"/>
        <v>3.8188229363703141E-5</v>
      </c>
      <c r="CD2712" s="121" t="str">
        <f t="shared" si="828"/>
        <v/>
      </c>
    </row>
    <row r="2713" spans="78:82" ht="20.100000000000001" customHeight="1" x14ac:dyDescent="0.25">
      <c r="BZ2713" s="136">
        <f t="shared" ref="BZ2713:BZ2776" si="831">BZ2712+$CC$19</f>
        <v>17.222399999999148</v>
      </c>
      <c r="CA2713" s="119">
        <f t="shared" si="829"/>
        <v>1.6017039452892564E-2</v>
      </c>
      <c r="CB2713" s="119">
        <f t="shared" si="830"/>
        <v>3.8101603164066022E-5</v>
      </c>
      <c r="CC2713" s="119">
        <f t="shared" si="827"/>
        <v>3.8101603164066022E-5</v>
      </c>
      <c r="CD2713" s="121" t="str">
        <f t="shared" si="828"/>
        <v/>
      </c>
    </row>
    <row r="2714" spans="78:82" ht="20.100000000000001" customHeight="1" x14ac:dyDescent="0.25">
      <c r="BZ2714" s="136">
        <f t="shared" si="831"/>
        <v>17.228799999999147</v>
      </c>
      <c r="CA2714" s="119">
        <f t="shared" si="829"/>
        <v>1.5978937849728498E-2</v>
      </c>
      <c r="CB2714" s="119">
        <f t="shared" si="830"/>
        <v>3.8015160348139898E-5</v>
      </c>
      <c r="CC2714" s="119">
        <f t="shared" si="827"/>
        <v>3.8015160348139898E-5</v>
      </c>
      <c r="CD2714" s="121" t="str">
        <f t="shared" si="828"/>
        <v/>
      </c>
    </row>
    <row r="2715" spans="78:82" ht="20.100000000000001" customHeight="1" x14ac:dyDescent="0.25">
      <c r="BZ2715" s="136">
        <f t="shared" si="831"/>
        <v>17.235199999999146</v>
      </c>
      <c r="CA2715" s="119">
        <f t="shared" si="829"/>
        <v>1.5940922689380358E-2</v>
      </c>
      <c r="CB2715" s="119">
        <f t="shared" si="830"/>
        <v>3.792890056918824E-5</v>
      </c>
      <c r="CC2715" s="119">
        <f t="shared" si="827"/>
        <v>3.792890056918824E-5</v>
      </c>
      <c r="CD2715" s="121" t="str">
        <f t="shared" si="828"/>
        <v/>
      </c>
    </row>
    <row r="2716" spans="78:82" ht="20.100000000000001" customHeight="1" x14ac:dyDescent="0.25">
      <c r="BZ2716" s="136">
        <f t="shared" si="831"/>
        <v>17.241599999999146</v>
      </c>
      <c r="CA2716" s="119">
        <f t="shared" si="829"/>
        <v>1.590299378881117E-2</v>
      </c>
      <c r="CB2716" s="119">
        <f t="shared" si="830"/>
        <v>3.7842823480922078E-5</v>
      </c>
      <c r="CC2716" s="119">
        <f t="shared" si="827"/>
        <v>3.7842823480922078E-5</v>
      </c>
      <c r="CD2716" s="121" t="str">
        <f t="shared" si="828"/>
        <v/>
      </c>
    </row>
    <row r="2717" spans="78:82" ht="20.100000000000001" customHeight="1" x14ac:dyDescent="0.25">
      <c r="BZ2717" s="136">
        <f t="shared" si="831"/>
        <v>17.247999999999145</v>
      </c>
      <c r="CA2717" s="119">
        <f t="shared" si="829"/>
        <v>1.5865150965330248E-2</v>
      </c>
      <c r="CB2717" s="119">
        <f t="shared" si="830"/>
        <v>3.7756928737770618E-5</v>
      </c>
      <c r="CC2717" s="119">
        <f t="shared" si="827"/>
        <v>3.7756928737770618E-5</v>
      </c>
      <c r="CD2717" s="121" t="str">
        <f t="shared" si="828"/>
        <v/>
      </c>
    </row>
    <row r="2718" spans="78:82" ht="20.100000000000001" customHeight="1" x14ac:dyDescent="0.25">
      <c r="BZ2718" s="136">
        <f t="shared" si="831"/>
        <v>17.254399999999144</v>
      </c>
      <c r="CA2718" s="119">
        <f t="shared" si="829"/>
        <v>1.5827394036592477E-2</v>
      </c>
      <c r="CB2718" s="119">
        <f t="shared" si="830"/>
        <v>3.7671215994430213E-5</v>
      </c>
      <c r="CC2718" s="119">
        <f t="shared" si="827"/>
        <v>3.7671215994430213E-5</v>
      </c>
      <c r="CD2718" s="121" t="str">
        <f t="shared" si="828"/>
        <v/>
      </c>
    </row>
    <row r="2719" spans="78:82" ht="20.100000000000001" customHeight="1" x14ac:dyDescent="0.25">
      <c r="BZ2719" s="136">
        <f t="shared" si="831"/>
        <v>17.260799999999143</v>
      </c>
      <c r="CA2719" s="119">
        <f t="shared" si="829"/>
        <v>1.5789722820598047E-2</v>
      </c>
      <c r="CB2719" s="119">
        <f t="shared" si="830"/>
        <v>3.7585684906377842E-5</v>
      </c>
      <c r="CC2719" s="119">
        <f t="shared" si="827"/>
        <v>3.7585684906377842E-5</v>
      </c>
      <c r="CD2719" s="121" t="str">
        <f t="shared" si="828"/>
        <v/>
      </c>
    </row>
    <row r="2720" spans="78:82" ht="20.100000000000001" customHeight="1" x14ac:dyDescent="0.25">
      <c r="BZ2720" s="136">
        <f t="shared" si="831"/>
        <v>17.267199999999143</v>
      </c>
      <c r="CA2720" s="119">
        <f t="shared" si="829"/>
        <v>1.5752137135691669E-2</v>
      </c>
      <c r="CB2720" s="119">
        <f t="shared" si="830"/>
        <v>3.7500335129378448E-5</v>
      </c>
      <c r="CC2720" s="119">
        <f t="shared" si="827"/>
        <v>3.7500335129378448E-5</v>
      </c>
      <c r="CD2720" s="121" t="str">
        <f t="shared" si="828"/>
        <v/>
      </c>
    </row>
    <row r="2721" spans="78:82" ht="20.100000000000001" customHeight="1" x14ac:dyDescent="0.25">
      <c r="BZ2721" s="136">
        <f t="shared" si="831"/>
        <v>17.273599999999142</v>
      </c>
      <c r="CA2721" s="119">
        <f t="shared" si="829"/>
        <v>1.5714636800562291E-2</v>
      </c>
      <c r="CB2721" s="119">
        <f t="shared" si="830"/>
        <v>3.7415166319838822E-5</v>
      </c>
      <c r="CC2721" s="119">
        <f t="shared" si="827"/>
        <v>3.7415166319838822E-5</v>
      </c>
      <c r="CD2721" s="121" t="str">
        <f t="shared" si="828"/>
        <v/>
      </c>
    </row>
    <row r="2722" spans="78:82" ht="20.100000000000001" customHeight="1" x14ac:dyDescent="0.25">
      <c r="BZ2722" s="136">
        <f t="shared" si="831"/>
        <v>17.279999999999141</v>
      </c>
      <c r="CA2722" s="119">
        <f t="shared" si="829"/>
        <v>1.5677221634242452E-2</v>
      </c>
      <c r="CB2722" s="119">
        <f t="shared" si="830"/>
        <v>3.7330178134710457E-5</v>
      </c>
      <c r="CC2722" s="119">
        <f t="shared" si="827"/>
        <v>3.7330178134710457E-5</v>
      </c>
      <c r="CD2722" s="121" t="str">
        <f t="shared" si="828"/>
        <v/>
      </c>
    </row>
    <row r="2723" spans="78:82" ht="20.100000000000001" customHeight="1" x14ac:dyDescent="0.25">
      <c r="BZ2723" s="136">
        <f t="shared" si="831"/>
        <v>17.286399999999141</v>
      </c>
      <c r="CA2723" s="119">
        <f t="shared" si="829"/>
        <v>1.5639891456107741E-2</v>
      </c>
      <c r="CB2723" s="119">
        <f t="shared" si="830"/>
        <v>3.7245370231350772E-5</v>
      </c>
      <c r="CC2723" s="119">
        <f t="shared" si="827"/>
        <v>3.7245370231350772E-5</v>
      </c>
      <c r="CD2723" s="121" t="str">
        <f t="shared" si="828"/>
        <v/>
      </c>
    </row>
    <row r="2724" spans="78:82" ht="20.100000000000001" customHeight="1" x14ac:dyDescent="0.25">
      <c r="BZ2724" s="136">
        <f t="shared" si="831"/>
        <v>17.29279999999914</v>
      </c>
      <c r="CA2724" s="119">
        <f t="shared" si="829"/>
        <v>1.5602646085876391E-2</v>
      </c>
      <c r="CB2724" s="119">
        <f t="shared" si="830"/>
        <v>3.7160742267752095E-5</v>
      </c>
      <c r="CC2724" s="119">
        <f t="shared" si="827"/>
        <v>3.7160742267752095E-5</v>
      </c>
      <c r="CD2724" s="121" t="str">
        <f t="shared" si="828"/>
        <v/>
      </c>
    </row>
    <row r="2725" spans="78:82" ht="20.100000000000001" customHeight="1" x14ac:dyDescent="0.25">
      <c r="BZ2725" s="136">
        <f t="shared" si="831"/>
        <v>17.299199999999139</v>
      </c>
      <c r="CA2725" s="119">
        <f t="shared" si="829"/>
        <v>1.5565485343608639E-2</v>
      </c>
      <c r="CB2725" s="119">
        <f t="shared" si="830"/>
        <v>3.7076293902324822E-5</v>
      </c>
      <c r="CC2725" s="119">
        <f t="shared" si="827"/>
        <v>3.7076293902324822E-5</v>
      </c>
      <c r="CD2725" s="121" t="str">
        <f t="shared" si="828"/>
        <v/>
      </c>
    </row>
    <row r="2726" spans="78:82" ht="20.100000000000001" customHeight="1" x14ac:dyDescent="0.25">
      <c r="BZ2726" s="136">
        <f t="shared" si="831"/>
        <v>17.305599999999139</v>
      </c>
      <c r="CA2726" s="119">
        <f t="shared" si="829"/>
        <v>1.5528409049706314E-2</v>
      </c>
      <c r="CB2726" s="119">
        <f t="shared" si="830"/>
        <v>3.6992024794072625E-5</v>
      </c>
      <c r="CC2726" s="119">
        <f t="shared" si="827"/>
        <v>3.6992024794072625E-5</v>
      </c>
      <c r="CD2726" s="121" t="str">
        <f t="shared" si="828"/>
        <v/>
      </c>
    </row>
    <row r="2727" spans="78:82" ht="20.100000000000001" customHeight="1" x14ac:dyDescent="0.25">
      <c r="BZ2727" s="136">
        <f t="shared" si="831"/>
        <v>17.311999999999138</v>
      </c>
      <c r="CA2727" s="119">
        <f t="shared" si="829"/>
        <v>1.5491417024912241E-2</v>
      </c>
      <c r="CB2727" s="119">
        <f t="shared" si="830"/>
        <v>3.6907934602467551E-5</v>
      </c>
      <c r="CC2727" s="119">
        <f t="shared" si="827"/>
        <v>3.6907934602467551E-5</v>
      </c>
      <c r="CD2727" s="121" t="str">
        <f t="shared" si="828"/>
        <v/>
      </c>
    </row>
    <row r="2728" spans="78:82" ht="20.100000000000001" customHeight="1" x14ac:dyDescent="0.25">
      <c r="BZ2728" s="136">
        <f t="shared" si="831"/>
        <v>17.318399999999137</v>
      </c>
      <c r="CA2728" s="119">
        <f t="shared" si="829"/>
        <v>1.5454509090309774E-2</v>
      </c>
      <c r="CB2728" s="119">
        <f t="shared" si="830"/>
        <v>3.6824022987535024E-5</v>
      </c>
      <c r="CC2728" s="119">
        <f t="shared" si="827"/>
        <v>3.6824022987535024E-5</v>
      </c>
      <c r="CD2728" s="121" t="str">
        <f t="shared" si="828"/>
        <v/>
      </c>
    </row>
    <row r="2729" spans="78:82" ht="20.100000000000001" customHeight="1" x14ac:dyDescent="0.25">
      <c r="BZ2729" s="136">
        <f t="shared" si="831"/>
        <v>17.324799999999136</v>
      </c>
      <c r="CA2729" s="119">
        <f t="shared" si="829"/>
        <v>1.5417685067322238E-2</v>
      </c>
      <c r="CB2729" s="119">
        <f t="shared" si="830"/>
        <v>3.6740289609808741E-5</v>
      </c>
      <c r="CC2729" s="119">
        <f t="shared" si="827"/>
        <v>3.6740289609808741E-5</v>
      </c>
      <c r="CD2729" s="121" t="str">
        <f t="shared" si="828"/>
        <v/>
      </c>
    </row>
    <row r="2730" spans="78:82" ht="20.100000000000001" customHeight="1" x14ac:dyDescent="0.25">
      <c r="BZ2730" s="136">
        <f t="shared" si="831"/>
        <v>17.331199999999136</v>
      </c>
      <c r="CA2730" s="119">
        <f t="shared" si="829"/>
        <v>1.538094477771243E-2</v>
      </c>
      <c r="CB2730" s="119">
        <f t="shared" si="830"/>
        <v>3.6656734130294244E-5</v>
      </c>
      <c r="CC2730" s="119">
        <f t="shared" si="827"/>
        <v>3.6656734130294244E-5</v>
      </c>
      <c r="CD2730" s="121" t="str">
        <f t="shared" si="828"/>
        <v/>
      </c>
    </row>
    <row r="2731" spans="78:82" ht="20.100000000000001" customHeight="1" x14ac:dyDescent="0.25">
      <c r="BZ2731" s="136">
        <f t="shared" si="831"/>
        <v>17.337599999999135</v>
      </c>
      <c r="CA2731" s="119">
        <f t="shared" si="829"/>
        <v>1.5344288043582135E-2</v>
      </c>
      <c r="CB2731" s="119">
        <f t="shared" si="830"/>
        <v>3.6573356210540045E-5</v>
      </c>
      <c r="CC2731" s="119">
        <f t="shared" si="827"/>
        <v>3.6573356210540045E-5</v>
      </c>
      <c r="CD2731" s="121" t="str">
        <f t="shared" si="828"/>
        <v/>
      </c>
    </row>
    <row r="2732" spans="78:82" ht="20.100000000000001" customHeight="1" x14ac:dyDescent="0.25">
      <c r="BZ2732" s="136">
        <f t="shared" si="831"/>
        <v>17.343999999999134</v>
      </c>
      <c r="CA2732" s="119">
        <f t="shared" si="829"/>
        <v>1.5307714687371595E-2</v>
      </c>
      <c r="CB2732" s="119">
        <f t="shared" si="830"/>
        <v>3.6490155512656705E-5</v>
      </c>
      <c r="CC2732" s="119">
        <f t="shared" si="827"/>
        <v>3.6490155512656705E-5</v>
      </c>
      <c r="CD2732" s="121" t="str">
        <f t="shared" si="828"/>
        <v/>
      </c>
    </row>
    <row r="2733" spans="78:82" ht="20.100000000000001" customHeight="1" x14ac:dyDescent="0.25">
      <c r="BZ2733" s="136">
        <f t="shared" si="831"/>
        <v>17.350399999999134</v>
      </c>
      <c r="CA2733" s="119">
        <f t="shared" si="829"/>
        <v>1.5271224531858939E-2</v>
      </c>
      <c r="CB2733" s="119">
        <f t="shared" si="830"/>
        <v>3.640713169925959E-5</v>
      </c>
      <c r="CC2733" s="119">
        <f t="shared" si="827"/>
        <v>3.640713169925959E-5</v>
      </c>
      <c r="CD2733" s="121" t="str">
        <f t="shared" si="828"/>
        <v/>
      </c>
    </row>
    <row r="2734" spans="78:82" ht="20.100000000000001" customHeight="1" x14ac:dyDescent="0.25">
      <c r="BZ2734" s="136">
        <f t="shared" si="831"/>
        <v>17.356799999999133</v>
      </c>
      <c r="CA2734" s="119">
        <f t="shared" si="829"/>
        <v>1.5234817400159679E-2</v>
      </c>
      <c r="CB2734" s="119">
        <f t="shared" si="830"/>
        <v>3.632428443331448E-5</v>
      </c>
      <c r="CC2734" s="119">
        <f t="shared" si="827"/>
        <v>3.632428443331448E-5</v>
      </c>
      <c r="CD2734" s="121" t="str">
        <f t="shared" si="828"/>
        <v/>
      </c>
    </row>
    <row r="2735" spans="78:82" ht="20.100000000000001" customHeight="1" x14ac:dyDescent="0.25">
      <c r="BZ2735" s="136">
        <f t="shared" si="831"/>
        <v>17.363199999999132</v>
      </c>
      <c r="CA2735" s="119">
        <f t="shared" si="829"/>
        <v>1.5198493115726365E-2</v>
      </c>
      <c r="CB2735" s="119">
        <f t="shared" si="830"/>
        <v>3.6241613378597271E-5</v>
      </c>
      <c r="CC2735" s="119">
        <f t="shared" si="827"/>
        <v>3.6241613378597271E-5</v>
      </c>
      <c r="CD2735" s="121" t="str">
        <f t="shared" si="828"/>
        <v/>
      </c>
    </row>
    <row r="2736" spans="78:82" ht="20.100000000000001" customHeight="1" x14ac:dyDescent="0.25">
      <c r="BZ2736" s="136">
        <f t="shared" si="831"/>
        <v>17.369599999999132</v>
      </c>
      <c r="CA2736" s="119">
        <f t="shared" si="829"/>
        <v>1.5162251502347767E-2</v>
      </c>
      <c r="CB2736" s="119">
        <f t="shared" si="830"/>
        <v>3.6159118199137127E-5</v>
      </c>
      <c r="CC2736" s="119">
        <f t="shared" si="827"/>
        <v>3.6159118199137127E-5</v>
      </c>
      <c r="CD2736" s="121" t="str">
        <f t="shared" si="828"/>
        <v/>
      </c>
    </row>
    <row r="2737" spans="78:82" ht="20.100000000000001" customHeight="1" x14ac:dyDescent="0.25">
      <c r="BZ2737" s="136">
        <f t="shared" si="831"/>
        <v>17.375999999999131</v>
      </c>
      <c r="CA2737" s="119">
        <f t="shared" si="829"/>
        <v>1.512609238414863E-2</v>
      </c>
      <c r="CB2737" s="119">
        <f t="shared" si="830"/>
        <v>3.6076798559594656E-5</v>
      </c>
      <c r="CC2737" s="119">
        <f t="shared" si="827"/>
        <v>3.6076798559594656E-5</v>
      </c>
      <c r="CD2737" s="121" t="str">
        <f t="shared" si="828"/>
        <v/>
      </c>
    </row>
    <row r="2738" spans="78:82" ht="20.100000000000001" customHeight="1" x14ac:dyDescent="0.25">
      <c r="BZ2738" s="136">
        <f t="shared" si="831"/>
        <v>17.38239999999913</v>
      </c>
      <c r="CA2738" s="119">
        <f t="shared" si="829"/>
        <v>1.5090015585589036E-2</v>
      </c>
      <c r="CB2738" s="119">
        <f t="shared" si="830"/>
        <v>3.5994654125149142E-5</v>
      </c>
      <c r="CC2738" s="119">
        <f t="shared" si="827"/>
        <v>3.5994654125149142E-5</v>
      </c>
      <c r="CD2738" s="121" t="str">
        <f t="shared" si="828"/>
        <v/>
      </c>
    </row>
    <row r="2739" spans="78:82" ht="20.100000000000001" customHeight="1" x14ac:dyDescent="0.25">
      <c r="BZ2739" s="136">
        <f t="shared" si="831"/>
        <v>17.388799999999129</v>
      </c>
      <c r="CA2739" s="119">
        <f t="shared" si="829"/>
        <v>1.5054020931463886E-2</v>
      </c>
      <c r="CB2739" s="119">
        <f t="shared" si="830"/>
        <v>3.5912684561417024E-5</v>
      </c>
      <c r="CC2739" s="119">
        <f t="shared" si="827"/>
        <v>3.5912684561417024E-5</v>
      </c>
      <c r="CD2739" s="121" t="str">
        <f t="shared" si="828"/>
        <v/>
      </c>
    </row>
    <row r="2740" spans="78:82" ht="20.100000000000001" customHeight="1" x14ac:dyDescent="0.25">
      <c r="BZ2740" s="136">
        <f t="shared" si="831"/>
        <v>17.395199999999129</v>
      </c>
      <c r="CA2740" s="119">
        <f t="shared" si="829"/>
        <v>1.5018108246902469E-2</v>
      </c>
      <c r="CB2740" s="119">
        <f t="shared" si="830"/>
        <v>3.5830889534653118E-5</v>
      </c>
      <c r="CC2740" s="119">
        <f t="shared" si="827"/>
        <v>3.5830889534653118E-5</v>
      </c>
      <c r="CD2740" s="121" t="str">
        <f t="shared" si="828"/>
        <v/>
      </c>
    </row>
    <row r="2741" spans="78:82" ht="20.100000000000001" customHeight="1" x14ac:dyDescent="0.25">
      <c r="BZ2741" s="136">
        <f t="shared" si="831"/>
        <v>17.401599999999128</v>
      </c>
      <c r="CA2741" s="119">
        <f t="shared" si="829"/>
        <v>1.4982277357367816E-2</v>
      </c>
      <c r="CB2741" s="119">
        <f t="shared" si="830"/>
        <v>3.5749268711473062E-5</v>
      </c>
      <c r="CC2741" s="119">
        <f t="shared" si="827"/>
        <v>3.5749268711473062E-5</v>
      </c>
      <c r="CD2741" s="121" t="str">
        <f t="shared" si="828"/>
        <v/>
      </c>
    </row>
    <row r="2742" spans="78:82" ht="20.100000000000001" customHeight="1" x14ac:dyDescent="0.25">
      <c r="BZ2742" s="136">
        <f t="shared" si="831"/>
        <v>17.407999999999127</v>
      </c>
      <c r="CA2742" s="119">
        <f t="shared" si="829"/>
        <v>1.4946528088656343E-2</v>
      </c>
      <c r="CB2742" s="119">
        <f t="shared" si="830"/>
        <v>3.5667821759167301E-5</v>
      </c>
      <c r="CC2742" s="119">
        <f t="shared" si="827"/>
        <v>3.5667821759167301E-5</v>
      </c>
      <c r="CD2742" s="121" t="str">
        <f t="shared" si="828"/>
        <v/>
      </c>
    </row>
    <row r="2743" spans="78:82" ht="20.100000000000001" customHeight="1" x14ac:dyDescent="0.25">
      <c r="BZ2743" s="136">
        <f t="shared" si="831"/>
        <v>17.414399999999127</v>
      </c>
      <c r="CA2743" s="119">
        <f t="shared" si="829"/>
        <v>1.4910860266897176E-2</v>
      </c>
      <c r="CB2743" s="119">
        <f t="shared" si="830"/>
        <v>3.5586548345354144E-5</v>
      </c>
      <c r="CC2743" s="119">
        <f t="shared" si="827"/>
        <v>3.5586548345354144E-5</v>
      </c>
      <c r="CD2743" s="121" t="str">
        <f t="shared" si="828"/>
        <v/>
      </c>
    </row>
    <row r="2744" spans="78:82" ht="20.100000000000001" customHeight="1" x14ac:dyDescent="0.25">
      <c r="BZ2744" s="136">
        <f t="shared" si="831"/>
        <v>17.420799999999126</v>
      </c>
      <c r="CA2744" s="119">
        <f t="shared" si="829"/>
        <v>1.4875273718551822E-2</v>
      </c>
      <c r="CB2744" s="119">
        <f t="shared" si="830"/>
        <v>3.5505448138344053E-5</v>
      </c>
      <c r="CC2744" s="119">
        <f t="shared" si="827"/>
        <v>3.5505448138344053E-5</v>
      </c>
      <c r="CD2744" s="121" t="str">
        <f t="shared" si="828"/>
        <v/>
      </c>
    </row>
    <row r="2745" spans="78:82" ht="20.100000000000001" customHeight="1" x14ac:dyDescent="0.25">
      <c r="BZ2745" s="136">
        <f t="shared" si="831"/>
        <v>17.427199999999125</v>
      </c>
      <c r="CA2745" s="119">
        <f t="shared" si="829"/>
        <v>1.4839768270413478E-2</v>
      </c>
      <c r="CB2745" s="119">
        <f t="shared" si="830"/>
        <v>3.5424520806841275E-5</v>
      </c>
      <c r="CC2745" s="119">
        <f t="shared" si="827"/>
        <v>3.5424520806841275E-5</v>
      </c>
      <c r="CD2745" s="121" t="str">
        <f t="shared" si="828"/>
        <v/>
      </c>
    </row>
    <row r="2746" spans="78:82" ht="20.100000000000001" customHeight="1" x14ac:dyDescent="0.25">
      <c r="BZ2746" s="136">
        <f t="shared" si="831"/>
        <v>17.433599999999124</v>
      </c>
      <c r="CA2746" s="119">
        <f t="shared" si="829"/>
        <v>1.4804343749606637E-2</v>
      </c>
      <c r="CB2746" s="119">
        <f t="shared" si="830"/>
        <v>3.5343766020049655E-5</v>
      </c>
      <c r="CC2746" s="119">
        <f t="shared" si="827"/>
        <v>3.5343766020049655E-5</v>
      </c>
      <c r="CD2746" s="121" t="str">
        <f t="shared" si="828"/>
        <v/>
      </c>
    </row>
    <row r="2747" spans="78:82" ht="20.100000000000001" customHeight="1" x14ac:dyDescent="0.25">
      <c r="BZ2747" s="136">
        <f t="shared" si="831"/>
        <v>17.439999999999124</v>
      </c>
      <c r="CA2747" s="119">
        <f t="shared" si="829"/>
        <v>1.4768999983586587E-2</v>
      </c>
      <c r="CB2747" s="119">
        <f t="shared" si="830"/>
        <v>3.5263183447847846E-5</v>
      </c>
      <c r="CC2747" s="119">
        <f t="shared" si="827"/>
        <v>3.5263183447847846E-5</v>
      </c>
      <c r="CD2747" s="121" t="str">
        <f t="shared" si="828"/>
        <v/>
      </c>
    </row>
    <row r="2748" spans="78:82" ht="20.100000000000001" customHeight="1" x14ac:dyDescent="0.25">
      <c r="BZ2748" s="136">
        <f t="shared" si="831"/>
        <v>17.446399999999123</v>
      </c>
      <c r="CA2748" s="119">
        <f t="shared" si="829"/>
        <v>1.4733736800138739E-2</v>
      </c>
      <c r="CB2748" s="119">
        <f t="shared" si="830"/>
        <v>3.5182772760362566E-5</v>
      </c>
      <c r="CC2748" s="119">
        <f t="shared" si="827"/>
        <v>3.5182772760362566E-5</v>
      </c>
      <c r="CD2748" s="121" t="str">
        <f t="shared" si="828"/>
        <v/>
      </c>
    </row>
    <row r="2749" spans="78:82" ht="20.100000000000001" customHeight="1" x14ac:dyDescent="0.25">
      <c r="BZ2749" s="136">
        <f t="shared" si="831"/>
        <v>17.452799999999122</v>
      </c>
      <c r="CA2749" s="119">
        <f t="shared" si="829"/>
        <v>1.4698554027378376E-2</v>
      </c>
      <c r="CB2749" s="119">
        <f t="shared" si="830"/>
        <v>3.5102533628466465E-5</v>
      </c>
      <c r="CC2749" s="119">
        <f t="shared" ref="CC2749:CC2812" si="832">IF(CA2749&lt;(1-$BY$26),CB2749,"")</f>
        <v>3.5102533628466465E-5</v>
      </c>
      <c r="CD2749" s="121" t="str">
        <f t="shared" ref="CD2749:CD2812" si="833">IF(CA2749&lt;(1-$BY$32),CB2749,"")</f>
        <v/>
      </c>
    </row>
    <row r="2750" spans="78:82" ht="20.100000000000001" customHeight="1" x14ac:dyDescent="0.25">
      <c r="BZ2750" s="136">
        <f t="shared" si="831"/>
        <v>17.459199999999122</v>
      </c>
      <c r="CA2750" s="119">
        <f t="shared" si="829"/>
        <v>1.466345149374991E-2</v>
      </c>
      <c r="CB2750" s="119">
        <f t="shared" si="830"/>
        <v>3.5022465723408627E-5</v>
      </c>
      <c r="CC2750" s="119">
        <f t="shared" si="832"/>
        <v>3.5022465723408627E-5</v>
      </c>
      <c r="CD2750" s="121" t="str">
        <f t="shared" si="833"/>
        <v/>
      </c>
    </row>
    <row r="2751" spans="78:82" ht="20.100000000000001" customHeight="1" x14ac:dyDescent="0.25">
      <c r="BZ2751" s="136">
        <f t="shared" si="831"/>
        <v>17.465599999999121</v>
      </c>
      <c r="CA2751" s="119">
        <f t="shared" si="829"/>
        <v>1.4628429028026501E-2</v>
      </c>
      <c r="CB2751" s="119">
        <f t="shared" si="830"/>
        <v>3.4942568716984576E-5</v>
      </c>
      <c r="CC2751" s="119">
        <f t="shared" si="832"/>
        <v>3.4942568716984576E-5</v>
      </c>
      <c r="CD2751" s="121" t="str">
        <f t="shared" si="833"/>
        <v/>
      </c>
    </row>
    <row r="2752" spans="78:82" ht="20.100000000000001" customHeight="1" x14ac:dyDescent="0.25">
      <c r="BZ2752" s="136">
        <f t="shared" si="831"/>
        <v>17.47199999999912</v>
      </c>
      <c r="CA2752" s="119">
        <f t="shared" si="829"/>
        <v>1.4593486459309517E-2</v>
      </c>
      <c r="CB2752" s="119">
        <f t="shared" si="830"/>
        <v>3.4862842281557088E-5</v>
      </c>
      <c r="CC2752" s="119">
        <f t="shared" si="832"/>
        <v>3.4862842281557088E-5</v>
      </c>
      <c r="CD2752" s="121" t="str">
        <f t="shared" si="833"/>
        <v/>
      </c>
    </row>
    <row r="2753" spans="78:82" ht="20.100000000000001" customHeight="1" x14ac:dyDescent="0.25">
      <c r="BZ2753" s="136">
        <f t="shared" si="831"/>
        <v>17.47839999999912</v>
      </c>
      <c r="CA2753" s="119">
        <f t="shared" si="829"/>
        <v>1.455862361702796E-2</v>
      </c>
      <c r="CB2753" s="119">
        <f t="shared" si="830"/>
        <v>3.4783286089828946E-5</v>
      </c>
      <c r="CC2753" s="119">
        <f t="shared" si="832"/>
        <v>3.4783286089828946E-5</v>
      </c>
      <c r="CD2753" s="121" t="str">
        <f t="shared" si="833"/>
        <v/>
      </c>
    </row>
    <row r="2754" spans="78:82" ht="20.100000000000001" customHeight="1" x14ac:dyDescent="0.25">
      <c r="BZ2754" s="136">
        <f t="shared" si="831"/>
        <v>17.484799999999119</v>
      </c>
      <c r="CA2754" s="119">
        <f t="shared" si="829"/>
        <v>1.4523840330938131E-2</v>
      </c>
      <c r="CB2754" s="119">
        <f t="shared" si="830"/>
        <v>3.470389981518468E-5</v>
      </c>
      <c r="CC2754" s="119">
        <f t="shared" si="832"/>
        <v>3.470389981518468E-5</v>
      </c>
      <c r="CD2754" s="121" t="str">
        <f t="shared" si="833"/>
        <v/>
      </c>
    </row>
    <row r="2755" spans="78:82" ht="20.100000000000001" customHeight="1" x14ac:dyDescent="0.25">
      <c r="BZ2755" s="136">
        <f t="shared" si="831"/>
        <v>17.491199999999118</v>
      </c>
      <c r="CA2755" s="119">
        <f t="shared" si="829"/>
        <v>1.4489136431122946E-2</v>
      </c>
      <c r="CB2755" s="119">
        <f t="shared" si="830"/>
        <v>3.4624683131482398E-5</v>
      </c>
      <c r="CC2755" s="119">
        <f t="shared" si="832"/>
        <v>3.4624683131482398E-5</v>
      </c>
      <c r="CD2755" s="121" t="str">
        <f t="shared" si="833"/>
        <v/>
      </c>
    </row>
    <row r="2756" spans="78:82" ht="20.100000000000001" customHeight="1" x14ac:dyDescent="0.25">
      <c r="BZ2756" s="136">
        <f t="shared" si="831"/>
        <v>17.497599999999117</v>
      </c>
      <c r="CA2756" s="119">
        <f t="shared" si="829"/>
        <v>1.4454511747991464E-2</v>
      </c>
      <c r="CB2756" s="119">
        <f t="shared" si="830"/>
        <v>3.4545635712963582E-5</v>
      </c>
      <c r="CC2756" s="119">
        <f t="shared" si="832"/>
        <v>3.4545635712963582E-5</v>
      </c>
      <c r="CD2756" s="121" t="str">
        <f t="shared" si="833"/>
        <v/>
      </c>
    </row>
    <row r="2757" spans="78:82" ht="20.100000000000001" customHeight="1" x14ac:dyDescent="0.25">
      <c r="BZ2757" s="136">
        <f t="shared" si="831"/>
        <v>17.503999999999117</v>
      </c>
      <c r="CA2757" s="119">
        <f t="shared" si="829"/>
        <v>1.44199661122785E-2</v>
      </c>
      <c r="CB2757" s="119">
        <f t="shared" si="830"/>
        <v>3.4466757234544523E-5</v>
      </c>
      <c r="CC2757" s="119">
        <f t="shared" si="832"/>
        <v>3.4466757234544523E-5</v>
      </c>
      <c r="CD2757" s="121" t="str">
        <f t="shared" si="833"/>
        <v/>
      </c>
    </row>
    <row r="2758" spans="78:82" ht="20.100000000000001" customHeight="1" x14ac:dyDescent="0.25">
      <c r="BZ2758" s="136">
        <f t="shared" si="831"/>
        <v>17.510399999999116</v>
      </c>
      <c r="CA2758" s="119">
        <f t="shared" si="829"/>
        <v>1.4385499355043956E-2</v>
      </c>
      <c r="CB2758" s="119">
        <f t="shared" si="830"/>
        <v>3.4388047371550906E-5</v>
      </c>
      <c r="CC2758" s="119">
        <f t="shared" si="832"/>
        <v>3.4388047371550906E-5</v>
      </c>
      <c r="CD2758" s="121" t="str">
        <f t="shared" si="833"/>
        <v/>
      </c>
    </row>
    <row r="2759" spans="78:82" ht="20.100000000000001" customHeight="1" x14ac:dyDescent="0.25">
      <c r="BZ2759" s="136">
        <f t="shared" si="831"/>
        <v>17.516799999999115</v>
      </c>
      <c r="CA2759" s="119">
        <f t="shared" si="829"/>
        <v>1.4351111307672405E-2</v>
      </c>
      <c r="CB2759" s="119">
        <f t="shared" si="830"/>
        <v>3.4309505799816689E-5</v>
      </c>
      <c r="CC2759" s="119">
        <f t="shared" si="832"/>
        <v>3.4309505799816689E-5</v>
      </c>
      <c r="CD2759" s="121" t="str">
        <f t="shared" si="833"/>
        <v/>
      </c>
    </row>
    <row r="2760" spans="78:82" ht="20.100000000000001" customHeight="1" x14ac:dyDescent="0.25">
      <c r="BZ2760" s="136">
        <f t="shared" si="831"/>
        <v>17.523199999999115</v>
      </c>
      <c r="CA2760" s="119">
        <f t="shared" si="829"/>
        <v>1.4316801801872588E-2</v>
      </c>
      <c r="CB2760" s="119">
        <f t="shared" si="830"/>
        <v>3.423113219571533E-5</v>
      </c>
      <c r="CC2760" s="119">
        <f t="shared" si="832"/>
        <v>3.423113219571533E-5</v>
      </c>
      <c r="CD2760" s="121" t="str">
        <f t="shared" si="833"/>
        <v/>
      </c>
    </row>
    <row r="2761" spans="78:82" ht="20.100000000000001" customHeight="1" x14ac:dyDescent="0.25">
      <c r="BZ2761" s="136">
        <f t="shared" si="831"/>
        <v>17.529599999999114</v>
      </c>
      <c r="CA2761" s="119">
        <f t="shared" si="829"/>
        <v>1.4282570669676873E-2</v>
      </c>
      <c r="CB2761" s="119">
        <f t="shared" si="830"/>
        <v>3.4152926236093867E-5</v>
      </c>
      <c r="CC2761" s="119">
        <f t="shared" si="832"/>
        <v>3.4152926236093867E-5</v>
      </c>
      <c r="CD2761" s="121" t="str">
        <f t="shared" si="833"/>
        <v/>
      </c>
    </row>
    <row r="2762" spans="78:82" ht="20.100000000000001" customHeight="1" x14ac:dyDescent="0.25">
      <c r="BZ2762" s="136">
        <f t="shared" si="831"/>
        <v>17.535999999999113</v>
      </c>
      <c r="CA2762" s="119">
        <f t="shared" si="829"/>
        <v>1.4248417743440779E-2</v>
      </c>
      <c r="CB2762" s="119">
        <f t="shared" si="830"/>
        <v>3.4074887598316284E-5</v>
      </c>
      <c r="CC2762" s="119">
        <f t="shared" si="832"/>
        <v>3.4074887598316284E-5</v>
      </c>
      <c r="CD2762" s="121" t="str">
        <f t="shared" si="833"/>
        <v/>
      </c>
    </row>
    <row r="2763" spans="78:82" ht="20.100000000000001" customHeight="1" x14ac:dyDescent="0.25">
      <c r="BZ2763" s="136">
        <f t="shared" si="831"/>
        <v>17.542399999999112</v>
      </c>
      <c r="CA2763" s="119">
        <f t="shared" si="829"/>
        <v>1.4214342855842462E-2</v>
      </c>
      <c r="CB2763" s="119">
        <f t="shared" si="830"/>
        <v>3.3997015960268717E-5</v>
      </c>
      <c r="CC2763" s="119">
        <f t="shared" si="832"/>
        <v>3.3997015960268717E-5</v>
      </c>
      <c r="CD2763" s="121" t="str">
        <f t="shared" si="833"/>
        <v/>
      </c>
    </row>
    <row r="2764" spans="78:82" ht="20.100000000000001" customHeight="1" x14ac:dyDescent="0.25">
      <c r="BZ2764" s="136">
        <f t="shared" si="831"/>
        <v>17.548799999999112</v>
      </c>
      <c r="CA2764" s="119">
        <f t="shared" si="829"/>
        <v>1.4180345839882194E-2</v>
      </c>
      <c r="CB2764" s="119">
        <f t="shared" si="830"/>
        <v>3.3919311000333435E-5</v>
      </c>
      <c r="CC2764" s="119">
        <f t="shared" si="832"/>
        <v>3.3919311000333435E-5</v>
      </c>
      <c r="CD2764" s="121" t="str">
        <f t="shared" si="833"/>
        <v/>
      </c>
    </row>
    <row r="2765" spans="78:82" ht="20.100000000000001" customHeight="1" x14ac:dyDescent="0.25">
      <c r="BZ2765" s="136">
        <f t="shared" si="831"/>
        <v>17.555199999999111</v>
      </c>
      <c r="CA2765" s="119">
        <f t="shared" si="829"/>
        <v>1.414642652888186E-2</v>
      </c>
      <c r="CB2765" s="119">
        <f t="shared" si="830"/>
        <v>3.3841772397348938E-5</v>
      </c>
      <c r="CC2765" s="119">
        <f t="shared" si="832"/>
        <v>3.3841772397348938E-5</v>
      </c>
      <c r="CD2765" s="121" t="str">
        <f t="shared" si="833"/>
        <v/>
      </c>
    </row>
    <row r="2766" spans="78:82" ht="20.100000000000001" customHeight="1" x14ac:dyDescent="0.25">
      <c r="BZ2766" s="136">
        <f t="shared" si="831"/>
        <v>17.56159999999911</v>
      </c>
      <c r="CA2766" s="119">
        <f t="shared" si="829"/>
        <v>1.4112584756484511E-2</v>
      </c>
      <c r="CB2766" s="119">
        <f t="shared" si="830"/>
        <v>3.3764399830720979E-5</v>
      </c>
      <c r="CC2766" s="119">
        <f t="shared" si="832"/>
        <v>3.3764399830720979E-5</v>
      </c>
      <c r="CD2766" s="121" t="str">
        <f t="shared" si="833"/>
        <v/>
      </c>
    </row>
    <row r="2767" spans="78:82" ht="20.100000000000001" customHeight="1" x14ac:dyDescent="0.25">
      <c r="BZ2767" s="136">
        <f t="shared" si="831"/>
        <v>17.56799999999911</v>
      </c>
      <c r="CA2767" s="119">
        <f t="shared" si="829"/>
        <v>1.407882035665379E-2</v>
      </c>
      <c r="CB2767" s="119">
        <f t="shared" si="830"/>
        <v>3.3687192980327157E-5</v>
      </c>
      <c r="CC2767" s="119">
        <f t="shared" si="832"/>
        <v>3.3687192980327157E-5</v>
      </c>
      <c r="CD2767" s="121" t="str">
        <f t="shared" si="833"/>
        <v/>
      </c>
    </row>
    <row r="2768" spans="78:82" ht="20.100000000000001" customHeight="1" x14ac:dyDescent="0.25">
      <c r="BZ2768" s="136">
        <f t="shared" si="831"/>
        <v>17.574399999999109</v>
      </c>
      <c r="CA2768" s="119">
        <f t="shared" si="829"/>
        <v>1.4045133163673463E-2</v>
      </c>
      <c r="CB2768" s="119">
        <f t="shared" si="830"/>
        <v>3.3610151526541204E-5</v>
      </c>
      <c r="CC2768" s="119">
        <f t="shared" si="832"/>
        <v>3.3610151526541204E-5</v>
      </c>
      <c r="CD2768" s="121" t="str">
        <f t="shared" si="833"/>
        <v/>
      </c>
    </row>
    <row r="2769" spans="78:82" ht="20.100000000000001" customHeight="1" x14ac:dyDescent="0.25">
      <c r="BZ2769" s="136">
        <f t="shared" si="831"/>
        <v>17.580799999999108</v>
      </c>
      <c r="CA2769" s="119">
        <f t="shared" si="829"/>
        <v>1.4011523012146922E-2</v>
      </c>
      <c r="CB2769" s="119">
        <f t="shared" si="830"/>
        <v>3.3533275150300634E-5</v>
      </c>
      <c r="CC2769" s="119">
        <f t="shared" si="832"/>
        <v>3.3533275150300634E-5</v>
      </c>
      <c r="CD2769" s="121" t="str">
        <f t="shared" si="833"/>
        <v/>
      </c>
    </row>
    <row r="2770" spans="78:82" ht="20.100000000000001" customHeight="1" x14ac:dyDescent="0.25">
      <c r="BZ2770" s="136">
        <f t="shared" si="831"/>
        <v>17.587199999999108</v>
      </c>
      <c r="CA2770" s="119">
        <f t="shared" si="829"/>
        <v>1.3977989736996621E-2</v>
      </c>
      <c r="CB2770" s="119">
        <f t="shared" si="830"/>
        <v>3.3456563532895112E-5</v>
      </c>
      <c r="CC2770" s="119">
        <f t="shared" si="832"/>
        <v>3.3456563532895112E-5</v>
      </c>
      <c r="CD2770" s="121" t="str">
        <f t="shared" si="833"/>
        <v/>
      </c>
    </row>
    <row r="2771" spans="78:82" ht="20.100000000000001" customHeight="1" x14ac:dyDescent="0.25">
      <c r="BZ2771" s="136">
        <f t="shared" si="831"/>
        <v>17.593599999999107</v>
      </c>
      <c r="CA2771" s="119">
        <f t="shared" si="829"/>
        <v>1.3944533173463726E-2</v>
      </c>
      <c r="CB2771" s="119">
        <f t="shared" si="830"/>
        <v>3.3380016356289108E-5</v>
      </c>
      <c r="CC2771" s="119">
        <f t="shared" si="832"/>
        <v>3.3380016356289108E-5</v>
      </c>
      <c r="CD2771" s="121" t="str">
        <f t="shared" si="833"/>
        <v/>
      </c>
    </row>
    <row r="2772" spans="78:82" ht="20.100000000000001" customHeight="1" x14ac:dyDescent="0.25">
      <c r="BZ2772" s="136">
        <f t="shared" si="831"/>
        <v>17.599999999999106</v>
      </c>
      <c r="CA2772" s="119">
        <f t="shared" si="829"/>
        <v>1.3911153157107437E-2</v>
      </c>
      <c r="CB2772" s="119">
        <f t="shared" si="830"/>
        <v>3.3303633302865163E-5</v>
      </c>
      <c r="CC2772" s="119">
        <f t="shared" si="832"/>
        <v>3.3303633302865163E-5</v>
      </c>
      <c r="CD2772" s="121" t="str">
        <f t="shared" si="833"/>
        <v/>
      </c>
    </row>
    <row r="2773" spans="78:82" ht="20.100000000000001" customHeight="1" x14ac:dyDescent="0.25">
      <c r="BZ2773" s="136">
        <f t="shared" si="831"/>
        <v>17.606399999999105</v>
      </c>
      <c r="CA2773" s="119">
        <f t="shared" si="829"/>
        <v>1.3877849523804572E-2</v>
      </c>
      <c r="CB2773" s="119">
        <f t="shared" si="830"/>
        <v>3.3227414055486335E-5</v>
      </c>
      <c r="CC2773" s="119">
        <f t="shared" si="832"/>
        <v>3.3227414055486335E-5</v>
      </c>
      <c r="CD2773" s="121" t="str">
        <f t="shared" si="833"/>
        <v/>
      </c>
    </row>
    <row r="2774" spans="78:82" ht="20.100000000000001" customHeight="1" x14ac:dyDescent="0.25">
      <c r="BZ2774" s="136">
        <f t="shared" si="831"/>
        <v>17.612799999999105</v>
      </c>
      <c r="CA2774" s="119">
        <f t="shared" si="829"/>
        <v>1.3844622109749086E-2</v>
      </c>
      <c r="CB2774" s="119">
        <f t="shared" si="830"/>
        <v>3.3151358297570793E-5</v>
      </c>
      <c r="CC2774" s="119">
        <f t="shared" si="832"/>
        <v>3.3151358297570793E-5</v>
      </c>
      <c r="CD2774" s="121" t="str">
        <f t="shared" si="833"/>
        <v/>
      </c>
    </row>
    <row r="2775" spans="78:82" ht="20.100000000000001" customHeight="1" x14ac:dyDescent="0.25">
      <c r="BZ2775" s="136">
        <f t="shared" si="831"/>
        <v>17.619199999999104</v>
      </c>
      <c r="CA2775" s="119">
        <f t="shared" ref="CA2775:CA2838" si="834">_xlfn.CHISQ.DIST.RT(BZ2775,7)</f>
        <v>1.3811470751451515E-2</v>
      </c>
      <c r="CB2775" s="119">
        <f t="shared" ref="CB2775:CB2838" si="835">CA2775-CA2776</f>
        <v>3.3075465713003349E-5</v>
      </c>
      <c r="CC2775" s="119">
        <f t="shared" si="832"/>
        <v>3.3075465713003349E-5</v>
      </c>
      <c r="CD2775" s="121" t="str">
        <f t="shared" si="833"/>
        <v/>
      </c>
    </row>
    <row r="2776" spans="78:82" ht="20.100000000000001" customHeight="1" x14ac:dyDescent="0.25">
      <c r="BZ2776" s="136">
        <f t="shared" si="831"/>
        <v>17.625599999999103</v>
      </c>
      <c r="CA2776" s="119">
        <f t="shared" si="834"/>
        <v>1.3778395285738512E-2</v>
      </c>
      <c r="CB2776" s="119">
        <f t="shared" si="835"/>
        <v>3.2999735986111167E-5</v>
      </c>
      <c r="CC2776" s="119">
        <f t="shared" si="832"/>
        <v>3.2999735986111167E-5</v>
      </c>
      <c r="CD2776" s="121" t="str">
        <f t="shared" si="833"/>
        <v/>
      </c>
    </row>
    <row r="2777" spans="78:82" ht="20.100000000000001" customHeight="1" x14ac:dyDescent="0.25">
      <c r="BZ2777" s="136">
        <f t="shared" ref="BZ2777:BZ2840" si="836">BZ2776+$CC$19</f>
        <v>17.631999999999103</v>
      </c>
      <c r="CA2777" s="119">
        <f t="shared" si="834"/>
        <v>1.37453955497524E-2</v>
      </c>
      <c r="CB2777" s="119">
        <f t="shared" si="835"/>
        <v>3.2924168801873668E-5</v>
      </c>
      <c r="CC2777" s="119">
        <f t="shared" si="832"/>
        <v>3.2924168801873668E-5</v>
      </c>
      <c r="CD2777" s="121" t="str">
        <f t="shared" si="833"/>
        <v/>
      </c>
    </row>
    <row r="2778" spans="78:82" ht="20.100000000000001" customHeight="1" x14ac:dyDescent="0.25">
      <c r="BZ2778" s="136">
        <f t="shared" si="836"/>
        <v>17.638399999999102</v>
      </c>
      <c r="CA2778" s="119">
        <f t="shared" si="834"/>
        <v>1.3712471380950527E-2</v>
      </c>
      <c r="CB2778" s="119">
        <f t="shared" si="835"/>
        <v>3.284876384560334E-5</v>
      </c>
      <c r="CC2778" s="119">
        <f t="shared" si="832"/>
        <v>3.284876384560334E-5</v>
      </c>
      <c r="CD2778" s="121" t="str">
        <f t="shared" si="833"/>
        <v/>
      </c>
    </row>
    <row r="2779" spans="78:82" ht="20.100000000000001" customHeight="1" x14ac:dyDescent="0.25">
      <c r="BZ2779" s="136">
        <f t="shared" si="836"/>
        <v>17.644799999999101</v>
      </c>
      <c r="CA2779" s="119">
        <f t="shared" si="834"/>
        <v>1.3679622617104923E-2</v>
      </c>
      <c r="CB2779" s="119">
        <f t="shared" si="835"/>
        <v>3.2773520803251049E-5</v>
      </c>
      <c r="CC2779" s="119">
        <f t="shared" si="832"/>
        <v>3.2773520803251049E-5</v>
      </c>
      <c r="CD2779" s="121" t="str">
        <f t="shared" si="833"/>
        <v/>
      </c>
    </row>
    <row r="2780" spans="78:82" ht="20.100000000000001" customHeight="1" x14ac:dyDescent="0.25">
      <c r="BZ2780" s="136">
        <f t="shared" si="836"/>
        <v>17.6511999999991</v>
      </c>
      <c r="CA2780" s="119">
        <f t="shared" si="834"/>
        <v>1.3646849096301672E-2</v>
      </c>
      <c r="CB2780" s="119">
        <f t="shared" si="835"/>
        <v>3.2698439361097259E-5</v>
      </c>
      <c r="CC2780" s="119">
        <f t="shared" si="832"/>
        <v>3.2698439361097259E-5</v>
      </c>
      <c r="CD2780" s="121" t="str">
        <f t="shared" si="833"/>
        <v/>
      </c>
    </row>
    <row r="2781" spans="78:82" ht="20.100000000000001" customHeight="1" x14ac:dyDescent="0.25">
      <c r="BZ2781" s="136">
        <f t="shared" si="836"/>
        <v>17.6575999999991</v>
      </c>
      <c r="CA2781" s="119">
        <f t="shared" si="834"/>
        <v>1.3614150656940575E-2</v>
      </c>
      <c r="CB2781" s="119">
        <f t="shared" si="835"/>
        <v>3.2623519206140608E-5</v>
      </c>
      <c r="CC2781" s="119">
        <f t="shared" si="832"/>
        <v>3.2623519206140608E-5</v>
      </c>
      <c r="CD2781" s="121" t="str">
        <f t="shared" si="833"/>
        <v/>
      </c>
    </row>
    <row r="2782" spans="78:82" ht="20.100000000000001" customHeight="1" x14ac:dyDescent="0.25">
      <c r="BZ2782" s="136">
        <f t="shared" si="836"/>
        <v>17.663999999999099</v>
      </c>
      <c r="CA2782" s="119">
        <f t="shared" si="834"/>
        <v>1.3581527137734434E-2</v>
      </c>
      <c r="CB2782" s="119">
        <f t="shared" si="835"/>
        <v>3.2548760025633006E-5</v>
      </c>
      <c r="CC2782" s="119">
        <f t="shared" si="832"/>
        <v>3.2548760025633006E-5</v>
      </c>
      <c r="CD2782" s="121" t="str">
        <f t="shared" si="833"/>
        <v/>
      </c>
    </row>
    <row r="2783" spans="78:82" ht="20.100000000000001" customHeight="1" x14ac:dyDescent="0.25">
      <c r="BZ2783" s="136">
        <f t="shared" si="836"/>
        <v>17.670399999999098</v>
      </c>
      <c r="CA2783" s="119">
        <f t="shared" si="834"/>
        <v>1.3548978377708801E-2</v>
      </c>
      <c r="CB2783" s="119">
        <f t="shared" si="835"/>
        <v>3.2474161507563618E-5</v>
      </c>
      <c r="CC2783" s="119">
        <f t="shared" si="832"/>
        <v>3.2474161507563618E-5</v>
      </c>
      <c r="CD2783" s="121" t="str">
        <f t="shared" si="833"/>
        <v/>
      </c>
    </row>
    <row r="2784" spans="78:82" ht="20.100000000000001" customHeight="1" x14ac:dyDescent="0.25">
      <c r="BZ2784" s="136">
        <f t="shared" si="836"/>
        <v>17.676799999999098</v>
      </c>
      <c r="CA2784" s="119">
        <f t="shared" si="834"/>
        <v>1.3516504216201238E-2</v>
      </c>
      <c r="CB2784" s="119">
        <f t="shared" si="835"/>
        <v>3.2399723340190492E-5</v>
      </c>
      <c r="CC2784" s="119">
        <f t="shared" si="832"/>
        <v>3.2399723340190492E-5</v>
      </c>
      <c r="CD2784" s="121" t="str">
        <f t="shared" si="833"/>
        <v/>
      </c>
    </row>
    <row r="2785" spans="78:82" ht="20.100000000000001" customHeight="1" x14ac:dyDescent="0.25">
      <c r="BZ2785" s="136">
        <f t="shared" si="836"/>
        <v>17.683199999999097</v>
      </c>
      <c r="CA2785" s="119">
        <f t="shared" si="834"/>
        <v>1.3484104492861047E-2</v>
      </c>
      <c r="CB2785" s="119">
        <f t="shared" si="835"/>
        <v>3.2325445212436077E-5</v>
      </c>
      <c r="CC2785" s="119">
        <f t="shared" si="832"/>
        <v>3.2325445212436077E-5</v>
      </c>
      <c r="CD2785" s="121" t="str">
        <f t="shared" si="833"/>
        <v/>
      </c>
    </row>
    <row r="2786" spans="78:82" ht="20.100000000000001" customHeight="1" x14ac:dyDescent="0.25">
      <c r="BZ2786" s="136">
        <f t="shared" si="836"/>
        <v>17.689599999999096</v>
      </c>
      <c r="CA2786" s="119">
        <f t="shared" si="834"/>
        <v>1.3451779047648611E-2</v>
      </c>
      <c r="CB2786" s="119">
        <f t="shared" si="835"/>
        <v>3.2251326813635683E-5</v>
      </c>
      <c r="CC2786" s="119">
        <f t="shared" si="832"/>
        <v>3.2251326813635683E-5</v>
      </c>
      <c r="CD2786" s="121" t="str">
        <f t="shared" si="833"/>
        <v/>
      </c>
    </row>
    <row r="2787" spans="78:82" ht="20.100000000000001" customHeight="1" x14ac:dyDescent="0.25">
      <c r="BZ2787" s="136">
        <f t="shared" si="836"/>
        <v>17.695999999999096</v>
      </c>
      <c r="CA2787" s="119">
        <f t="shared" si="834"/>
        <v>1.3419527720834976E-2</v>
      </c>
      <c r="CB2787" s="119">
        <f t="shared" si="835"/>
        <v>3.2177367833646775E-5</v>
      </c>
      <c r="CC2787" s="119">
        <f t="shared" si="832"/>
        <v>3.2177367833646775E-5</v>
      </c>
      <c r="CD2787" s="121" t="str">
        <f t="shared" si="833"/>
        <v/>
      </c>
    </row>
    <row r="2788" spans="78:82" ht="20.100000000000001" customHeight="1" x14ac:dyDescent="0.25">
      <c r="BZ2788" s="136">
        <f t="shared" si="836"/>
        <v>17.702399999999095</v>
      </c>
      <c r="CA2788" s="119">
        <f t="shared" si="834"/>
        <v>1.3387350353001329E-2</v>
      </c>
      <c r="CB2788" s="119">
        <f t="shared" si="835"/>
        <v>3.2103567962821211E-5</v>
      </c>
      <c r="CC2788" s="119">
        <f t="shared" si="832"/>
        <v>3.2103567962821211E-5</v>
      </c>
      <c r="CD2788" s="121" t="str">
        <f t="shared" si="833"/>
        <v/>
      </c>
    </row>
    <row r="2789" spans="78:82" ht="20.100000000000001" customHeight="1" x14ac:dyDescent="0.25">
      <c r="BZ2789" s="136">
        <f t="shared" si="836"/>
        <v>17.708799999999094</v>
      </c>
      <c r="CA2789" s="119">
        <f t="shared" si="834"/>
        <v>1.3355246785038508E-2</v>
      </c>
      <c r="CB2789" s="119">
        <f t="shared" si="835"/>
        <v>3.2029926891998309E-5</v>
      </c>
      <c r="CC2789" s="119">
        <f t="shared" si="832"/>
        <v>3.2029926891998309E-5</v>
      </c>
      <c r="CD2789" s="121" t="str">
        <f t="shared" si="833"/>
        <v/>
      </c>
    </row>
    <row r="2790" spans="78:82" ht="20.100000000000001" customHeight="1" x14ac:dyDescent="0.25">
      <c r="BZ2790" s="136">
        <f t="shared" si="836"/>
        <v>17.715199999999093</v>
      </c>
      <c r="CA2790" s="119">
        <f t="shared" si="834"/>
        <v>1.3323216858146509E-2</v>
      </c>
      <c r="CB2790" s="119">
        <f t="shared" si="835"/>
        <v>3.1956444312459739E-5</v>
      </c>
      <c r="CC2790" s="119">
        <f t="shared" si="832"/>
        <v>3.1956444312459739E-5</v>
      </c>
      <c r="CD2790" s="121" t="str">
        <f t="shared" si="833"/>
        <v/>
      </c>
    </row>
    <row r="2791" spans="78:82" ht="20.100000000000001" customHeight="1" x14ac:dyDescent="0.25">
      <c r="BZ2791" s="136">
        <f t="shared" si="836"/>
        <v>17.721599999999093</v>
      </c>
      <c r="CA2791" s="119">
        <f t="shared" si="834"/>
        <v>1.329126041383405E-2</v>
      </c>
      <c r="CB2791" s="119">
        <f t="shared" si="835"/>
        <v>3.1883119916115144E-5</v>
      </c>
      <c r="CC2791" s="119">
        <f t="shared" si="832"/>
        <v>3.1883119916115144E-5</v>
      </c>
      <c r="CD2791" s="121" t="str">
        <f t="shared" si="833"/>
        <v/>
      </c>
    </row>
    <row r="2792" spans="78:82" ht="20.100000000000001" customHeight="1" x14ac:dyDescent="0.25">
      <c r="BZ2792" s="136">
        <f t="shared" si="836"/>
        <v>17.727999999999092</v>
      </c>
      <c r="CA2792" s="119">
        <f t="shared" si="834"/>
        <v>1.3259377293917934E-2</v>
      </c>
      <c r="CB2792" s="119">
        <f t="shared" si="835"/>
        <v>3.1809953395193352E-5</v>
      </c>
      <c r="CC2792" s="119">
        <f t="shared" si="832"/>
        <v>3.1809953395193352E-5</v>
      </c>
      <c r="CD2792" s="121" t="str">
        <f t="shared" si="833"/>
        <v/>
      </c>
    </row>
    <row r="2793" spans="78:82" ht="20.100000000000001" customHeight="1" x14ac:dyDescent="0.25">
      <c r="BZ2793" s="136">
        <f t="shared" si="836"/>
        <v>17.734399999999091</v>
      </c>
      <c r="CA2793" s="119">
        <f t="shared" si="834"/>
        <v>1.3227567340522741E-2</v>
      </c>
      <c r="CB2793" s="119">
        <f t="shared" si="835"/>
        <v>3.1736944442571982E-5</v>
      </c>
      <c r="CC2793" s="119">
        <f t="shared" si="832"/>
        <v>3.1736944442571982E-5</v>
      </c>
      <c r="CD2793" s="121" t="str">
        <f t="shared" si="833"/>
        <v/>
      </c>
    </row>
    <row r="2794" spans="78:82" ht="20.100000000000001" customHeight="1" x14ac:dyDescent="0.25">
      <c r="BZ2794" s="136">
        <f t="shared" si="836"/>
        <v>17.740799999999091</v>
      </c>
      <c r="CA2794" s="119">
        <f t="shared" si="834"/>
        <v>1.3195830396080169E-2</v>
      </c>
      <c r="CB2794" s="119">
        <f t="shared" si="835"/>
        <v>3.1664092751527637E-5</v>
      </c>
      <c r="CC2794" s="119">
        <f t="shared" si="832"/>
        <v>3.1664092751527637E-5</v>
      </c>
      <c r="CD2794" s="121" t="str">
        <f t="shared" si="833"/>
        <v/>
      </c>
    </row>
    <row r="2795" spans="78:82" ht="20.100000000000001" customHeight="1" x14ac:dyDescent="0.25">
      <c r="BZ2795" s="136">
        <f t="shared" si="836"/>
        <v>17.74719999999909</v>
      </c>
      <c r="CA2795" s="119">
        <f t="shared" si="834"/>
        <v>1.3164166303328641E-2</v>
      </c>
      <c r="CB2795" s="119">
        <f t="shared" si="835"/>
        <v>3.1591398015846928E-5</v>
      </c>
      <c r="CC2795" s="119">
        <f t="shared" si="832"/>
        <v>3.1591398015846928E-5</v>
      </c>
      <c r="CD2795" s="121" t="str">
        <f t="shared" si="833"/>
        <v/>
      </c>
    </row>
    <row r="2796" spans="78:82" ht="20.100000000000001" customHeight="1" x14ac:dyDescent="0.25">
      <c r="BZ2796" s="136">
        <f t="shared" si="836"/>
        <v>17.753599999999089</v>
      </c>
      <c r="CA2796" s="119">
        <f t="shared" si="834"/>
        <v>1.3132574905312795E-2</v>
      </c>
      <c r="CB2796" s="119">
        <f t="shared" si="835"/>
        <v>3.1518859929796986E-5</v>
      </c>
      <c r="CC2796" s="119">
        <f t="shared" si="832"/>
        <v>3.1518859929796986E-5</v>
      </c>
      <c r="CD2796" s="121" t="str">
        <f t="shared" si="833"/>
        <v/>
      </c>
    </row>
    <row r="2797" spans="78:82" ht="20.100000000000001" customHeight="1" x14ac:dyDescent="0.25">
      <c r="BZ2797" s="136">
        <f t="shared" si="836"/>
        <v>17.759999999999089</v>
      </c>
      <c r="CA2797" s="119">
        <f t="shared" si="834"/>
        <v>1.3101056045382998E-2</v>
      </c>
      <c r="CB2797" s="119">
        <f t="shared" si="835"/>
        <v>3.1446478188186175E-5</v>
      </c>
      <c r="CC2797" s="119">
        <f t="shared" si="832"/>
        <v>3.1446478188186175E-5</v>
      </c>
      <c r="CD2797" s="121" t="str">
        <f t="shared" si="833"/>
        <v/>
      </c>
    </row>
    <row r="2798" spans="78:82" ht="20.100000000000001" customHeight="1" x14ac:dyDescent="0.25">
      <c r="BZ2798" s="136">
        <f t="shared" si="836"/>
        <v>17.766399999999088</v>
      </c>
      <c r="CA2798" s="119">
        <f t="shared" si="834"/>
        <v>1.3069609567194811E-2</v>
      </c>
      <c r="CB2798" s="119">
        <f t="shared" si="835"/>
        <v>3.1374252486244397E-5</v>
      </c>
      <c r="CC2798" s="119">
        <f t="shared" si="832"/>
        <v>3.1374252486244397E-5</v>
      </c>
      <c r="CD2798" s="121" t="str">
        <f t="shared" si="833"/>
        <v/>
      </c>
    </row>
    <row r="2799" spans="78:82" ht="20.100000000000001" customHeight="1" x14ac:dyDescent="0.25">
      <c r="BZ2799" s="136">
        <f t="shared" si="836"/>
        <v>17.772799999999087</v>
      </c>
      <c r="CA2799" s="119">
        <f t="shared" si="834"/>
        <v>1.3038235314708567E-2</v>
      </c>
      <c r="CB2799" s="119">
        <f t="shared" si="835"/>
        <v>3.130218251976187E-5</v>
      </c>
      <c r="CC2799" s="119">
        <f t="shared" si="832"/>
        <v>3.130218251976187E-5</v>
      </c>
      <c r="CD2799" s="121" t="str">
        <f t="shared" si="833"/>
        <v/>
      </c>
    </row>
    <row r="2800" spans="78:82" ht="20.100000000000001" customHeight="1" x14ac:dyDescent="0.25">
      <c r="BZ2800" s="136">
        <f t="shared" si="836"/>
        <v>17.779199999999086</v>
      </c>
      <c r="CA2800" s="119">
        <f t="shared" si="834"/>
        <v>1.3006933132188805E-2</v>
      </c>
      <c r="CB2800" s="119">
        <f t="shared" si="835"/>
        <v>3.1230267984952084E-5</v>
      </c>
      <c r="CC2800" s="119">
        <f t="shared" si="832"/>
        <v>3.1230267984952084E-5</v>
      </c>
      <c r="CD2800" s="121" t="str">
        <f t="shared" si="833"/>
        <v/>
      </c>
    </row>
    <row r="2801" spans="78:82" ht="20.100000000000001" customHeight="1" x14ac:dyDescent="0.25">
      <c r="BZ2801" s="136">
        <f t="shared" si="836"/>
        <v>17.785599999999086</v>
      </c>
      <c r="CA2801" s="119">
        <f t="shared" si="834"/>
        <v>1.2975702864203853E-2</v>
      </c>
      <c r="CB2801" s="119">
        <f t="shared" si="835"/>
        <v>3.1158508578538538E-5</v>
      </c>
      <c r="CC2801" s="119">
        <f t="shared" si="832"/>
        <v>3.1158508578538538E-5</v>
      </c>
      <c r="CD2801" s="121" t="str">
        <f t="shared" si="833"/>
        <v/>
      </c>
    </row>
    <row r="2802" spans="78:82" ht="20.100000000000001" customHeight="1" x14ac:dyDescent="0.25">
      <c r="BZ2802" s="136">
        <f t="shared" si="836"/>
        <v>17.791999999999085</v>
      </c>
      <c r="CA2802" s="119">
        <f t="shared" si="834"/>
        <v>1.2944544355625314E-2</v>
      </c>
      <c r="CB2802" s="119">
        <f t="shared" si="835"/>
        <v>3.1086903997756474E-5</v>
      </c>
      <c r="CC2802" s="119">
        <f t="shared" si="832"/>
        <v>3.1086903997756474E-5</v>
      </c>
      <c r="CD2802" s="121" t="str">
        <f t="shared" si="833"/>
        <v/>
      </c>
    </row>
    <row r="2803" spans="78:82" ht="20.100000000000001" customHeight="1" x14ac:dyDescent="0.25">
      <c r="BZ2803" s="136">
        <f t="shared" si="836"/>
        <v>17.798399999999084</v>
      </c>
      <c r="CA2803" s="119">
        <f t="shared" si="834"/>
        <v>1.2913457451627558E-2</v>
      </c>
      <c r="CB2803" s="119">
        <f t="shared" si="835"/>
        <v>3.1015453940323387E-5</v>
      </c>
      <c r="CC2803" s="119">
        <f t="shared" si="832"/>
        <v>3.1015453940323387E-5</v>
      </c>
      <c r="CD2803" s="121" t="str">
        <f t="shared" si="833"/>
        <v/>
      </c>
    </row>
    <row r="2804" spans="78:82" ht="20.100000000000001" customHeight="1" x14ac:dyDescent="0.25">
      <c r="BZ2804" s="136">
        <f t="shared" si="836"/>
        <v>17.804799999999084</v>
      </c>
      <c r="CA2804" s="119">
        <f t="shared" si="834"/>
        <v>1.2882441997687235E-2</v>
      </c>
      <c r="CB2804" s="119">
        <f t="shared" si="835"/>
        <v>3.094415810438178E-5</v>
      </c>
      <c r="CC2804" s="119">
        <f t="shared" si="832"/>
        <v>3.094415810438178E-5</v>
      </c>
      <c r="CD2804" s="121" t="str">
        <f t="shared" si="833"/>
        <v/>
      </c>
    </row>
    <row r="2805" spans="78:82" ht="20.100000000000001" customHeight="1" x14ac:dyDescent="0.25">
      <c r="BZ2805" s="136">
        <f t="shared" si="836"/>
        <v>17.811199999999083</v>
      </c>
      <c r="CA2805" s="119">
        <f t="shared" si="834"/>
        <v>1.2851497839582853E-2</v>
      </c>
      <c r="CB2805" s="119">
        <f t="shared" si="835"/>
        <v>3.087301618868131E-5</v>
      </c>
      <c r="CC2805" s="119">
        <f t="shared" si="832"/>
        <v>3.087301618868131E-5</v>
      </c>
      <c r="CD2805" s="121" t="str">
        <f t="shared" si="833"/>
        <v/>
      </c>
    </row>
    <row r="2806" spans="78:82" ht="20.100000000000001" customHeight="1" x14ac:dyDescent="0.25">
      <c r="BZ2806" s="136">
        <f t="shared" si="836"/>
        <v>17.817599999999082</v>
      </c>
      <c r="CA2806" s="119">
        <f t="shared" si="834"/>
        <v>1.2820624823394172E-2</v>
      </c>
      <c r="CB2806" s="119">
        <f t="shared" si="835"/>
        <v>3.0802027892344597E-5</v>
      </c>
      <c r="CC2806" s="119">
        <f t="shared" si="832"/>
        <v>3.0802027892344597E-5</v>
      </c>
      <c r="CD2806" s="121" t="str">
        <f t="shared" si="833"/>
        <v/>
      </c>
    </row>
    <row r="2807" spans="78:82" ht="20.100000000000001" customHeight="1" x14ac:dyDescent="0.25">
      <c r="BZ2807" s="136">
        <f t="shared" si="836"/>
        <v>17.823999999999081</v>
      </c>
      <c r="CA2807" s="119">
        <f t="shared" si="834"/>
        <v>1.2789822795501827E-2</v>
      </c>
      <c r="CB2807" s="119">
        <f t="shared" si="835"/>
        <v>3.0731192915033761E-5</v>
      </c>
      <c r="CC2807" s="119">
        <f t="shared" si="832"/>
        <v>3.0731192915033761E-5</v>
      </c>
      <c r="CD2807" s="121" t="str">
        <f t="shared" si="833"/>
        <v/>
      </c>
    </row>
    <row r="2808" spans="78:82" ht="20.100000000000001" customHeight="1" x14ac:dyDescent="0.25">
      <c r="BZ2808" s="136">
        <f t="shared" si="836"/>
        <v>17.830399999999081</v>
      </c>
      <c r="CA2808" s="119">
        <f t="shared" si="834"/>
        <v>1.2759091602586793E-2</v>
      </c>
      <c r="CB2808" s="119">
        <f t="shared" si="835"/>
        <v>3.06605109568793E-5</v>
      </c>
      <c r="CC2808" s="119">
        <f t="shared" si="832"/>
        <v>3.06605109568793E-5</v>
      </c>
      <c r="CD2808" s="121" t="str">
        <f t="shared" si="833"/>
        <v/>
      </c>
    </row>
    <row r="2809" spans="78:82" ht="20.100000000000001" customHeight="1" x14ac:dyDescent="0.25">
      <c r="BZ2809" s="136">
        <f t="shared" si="836"/>
        <v>17.83679999999908</v>
      </c>
      <c r="CA2809" s="119">
        <f t="shared" si="834"/>
        <v>1.2728431091629914E-2</v>
      </c>
      <c r="CB2809" s="119">
        <f t="shared" si="835"/>
        <v>3.0589981718518247E-5</v>
      </c>
      <c r="CC2809" s="119">
        <f t="shared" si="832"/>
        <v>3.0589981718518247E-5</v>
      </c>
      <c r="CD2809" s="121" t="str">
        <f t="shared" si="833"/>
        <v/>
      </c>
    </row>
    <row r="2810" spans="78:82" ht="20.100000000000001" customHeight="1" x14ac:dyDescent="0.25">
      <c r="BZ2810" s="136">
        <f t="shared" si="836"/>
        <v>17.843199999999079</v>
      </c>
      <c r="CA2810" s="119">
        <f t="shared" si="834"/>
        <v>1.2697841109911396E-2</v>
      </c>
      <c r="CB2810" s="119">
        <f t="shared" si="835"/>
        <v>3.0519604901068156E-5</v>
      </c>
      <c r="CC2810" s="119">
        <f t="shared" si="832"/>
        <v>3.0519604901068156E-5</v>
      </c>
      <c r="CD2810" s="121" t="str">
        <f t="shared" si="833"/>
        <v/>
      </c>
    </row>
    <row r="2811" spans="78:82" ht="20.100000000000001" customHeight="1" x14ac:dyDescent="0.25">
      <c r="BZ2811" s="136">
        <f t="shared" si="836"/>
        <v>17.849599999999079</v>
      </c>
      <c r="CA2811" s="119">
        <f t="shared" si="834"/>
        <v>1.2667321505010327E-2</v>
      </c>
      <c r="CB2811" s="119">
        <f t="shared" si="835"/>
        <v>3.0449380206080262E-5</v>
      </c>
      <c r="CC2811" s="119">
        <f t="shared" si="832"/>
        <v>3.0449380206080262E-5</v>
      </c>
      <c r="CD2811" s="121" t="str">
        <f t="shared" si="833"/>
        <v/>
      </c>
    </row>
    <row r="2812" spans="78:82" ht="20.100000000000001" customHeight="1" x14ac:dyDescent="0.25">
      <c r="BZ2812" s="136">
        <f t="shared" si="836"/>
        <v>17.855999999999078</v>
      </c>
      <c r="CA2812" s="119">
        <f t="shared" si="834"/>
        <v>1.2636872124804247E-2</v>
      </c>
      <c r="CB2812" s="119">
        <f t="shared" si="835"/>
        <v>3.0379307335707748E-5</v>
      </c>
      <c r="CC2812" s="119">
        <f t="shared" si="832"/>
        <v>3.0379307335707748E-5</v>
      </c>
      <c r="CD2812" s="121" t="str">
        <f t="shared" si="833"/>
        <v/>
      </c>
    </row>
    <row r="2813" spans="78:82" ht="20.100000000000001" customHeight="1" x14ac:dyDescent="0.25">
      <c r="BZ2813" s="136">
        <f t="shared" si="836"/>
        <v>17.862399999999077</v>
      </c>
      <c r="CA2813" s="119">
        <f t="shared" si="834"/>
        <v>1.2606492817468539E-2</v>
      </c>
      <c r="CB2813" s="119">
        <f t="shared" si="835"/>
        <v>3.0309385992405638E-5</v>
      </c>
      <c r="CC2813" s="119">
        <f t="shared" ref="CC2813:CC2876" si="837">IF(CA2813&lt;(1-$BY$26),CB2813,"")</f>
        <v>3.0309385992405638E-5</v>
      </c>
      <c r="CD2813" s="121" t="str">
        <f t="shared" ref="CD2813:CD2876" si="838">IF(CA2813&lt;(1-$BY$32),CB2813,"")</f>
        <v/>
      </c>
    </row>
    <row r="2814" spans="78:82" ht="20.100000000000001" customHeight="1" x14ac:dyDescent="0.25">
      <c r="BZ2814" s="136">
        <f t="shared" si="836"/>
        <v>17.868799999999077</v>
      </c>
      <c r="CA2814" s="119">
        <f t="shared" si="834"/>
        <v>1.2576183431476134E-2</v>
      </c>
      <c r="CB2814" s="119">
        <f t="shared" si="835"/>
        <v>3.0239615879328052E-5</v>
      </c>
      <c r="CC2814" s="119">
        <f t="shared" si="837"/>
        <v>3.0239615879328052E-5</v>
      </c>
      <c r="CD2814" s="121" t="str">
        <f t="shared" si="838"/>
        <v/>
      </c>
    </row>
    <row r="2815" spans="78:82" ht="20.100000000000001" customHeight="1" x14ac:dyDescent="0.25">
      <c r="BZ2815" s="136">
        <f t="shared" si="836"/>
        <v>17.875199999999076</v>
      </c>
      <c r="CA2815" s="119">
        <f t="shared" si="834"/>
        <v>1.2545943815596806E-2</v>
      </c>
      <c r="CB2815" s="119">
        <f t="shared" si="835"/>
        <v>3.0169996699929216E-5</v>
      </c>
      <c r="CC2815" s="119">
        <f t="shared" si="837"/>
        <v>3.0169996699929216E-5</v>
      </c>
      <c r="CD2815" s="121" t="str">
        <f t="shared" si="838"/>
        <v/>
      </c>
    </row>
    <row r="2816" spans="78:82" ht="20.100000000000001" customHeight="1" x14ac:dyDescent="0.25">
      <c r="BZ2816" s="136">
        <f t="shared" si="836"/>
        <v>17.881599999999075</v>
      </c>
      <c r="CA2816" s="119">
        <f t="shared" si="834"/>
        <v>1.2515773818896877E-2</v>
      </c>
      <c r="CB2816" s="119">
        <f t="shared" si="835"/>
        <v>3.0100528158214998E-5</v>
      </c>
      <c r="CC2816" s="119">
        <f t="shared" si="837"/>
        <v>3.0100528158214998E-5</v>
      </c>
      <c r="CD2816" s="121" t="str">
        <f t="shared" si="838"/>
        <v/>
      </c>
    </row>
    <row r="2817" spans="78:82" ht="20.100000000000001" customHeight="1" x14ac:dyDescent="0.25">
      <c r="BZ2817" s="136">
        <f t="shared" si="836"/>
        <v>17.887999999999074</v>
      </c>
      <c r="CA2817" s="119">
        <f t="shared" si="834"/>
        <v>1.2485673290738662E-2</v>
      </c>
      <c r="CB2817" s="119">
        <f t="shared" si="835"/>
        <v>3.0031209958706478E-5</v>
      </c>
      <c r="CC2817" s="119">
        <f t="shared" si="837"/>
        <v>3.0031209958706478E-5</v>
      </c>
      <c r="CD2817" s="121" t="str">
        <f t="shared" si="838"/>
        <v/>
      </c>
    </row>
    <row r="2818" spans="78:82" ht="20.100000000000001" customHeight="1" x14ac:dyDescent="0.25">
      <c r="BZ2818" s="136">
        <f t="shared" si="836"/>
        <v>17.894399999999074</v>
      </c>
      <c r="CA2818" s="119">
        <f t="shared" si="834"/>
        <v>1.2455642080779955E-2</v>
      </c>
      <c r="CB2818" s="119">
        <f t="shared" si="835"/>
        <v>2.9962041806349746E-5</v>
      </c>
      <c r="CC2818" s="119">
        <f t="shared" si="837"/>
        <v>2.9962041806349746E-5</v>
      </c>
      <c r="CD2818" s="121" t="str">
        <f t="shared" si="838"/>
        <v/>
      </c>
    </row>
    <row r="2819" spans="78:82" ht="20.100000000000001" customHeight="1" x14ac:dyDescent="0.25">
      <c r="BZ2819" s="136">
        <f t="shared" si="836"/>
        <v>17.900799999999073</v>
      </c>
      <c r="CA2819" s="119">
        <f t="shared" si="834"/>
        <v>1.2425680038973605E-2</v>
      </c>
      <c r="CB2819" s="119">
        <f t="shared" si="835"/>
        <v>2.9893023406637326E-5</v>
      </c>
      <c r="CC2819" s="119">
        <f t="shared" si="837"/>
        <v>2.9893023406637326E-5</v>
      </c>
      <c r="CD2819" s="121" t="str">
        <f t="shared" si="838"/>
        <v/>
      </c>
    </row>
    <row r="2820" spans="78:82" ht="20.100000000000001" customHeight="1" x14ac:dyDescent="0.25">
      <c r="BZ2820" s="136">
        <f t="shared" si="836"/>
        <v>17.907199999999072</v>
      </c>
      <c r="CA2820" s="119">
        <f t="shared" si="834"/>
        <v>1.2395787015566968E-2</v>
      </c>
      <c r="CB2820" s="119">
        <f t="shared" si="835"/>
        <v>2.9824154465478078E-5</v>
      </c>
      <c r="CC2820" s="119">
        <f t="shared" si="837"/>
        <v>2.9824154465478078E-5</v>
      </c>
      <c r="CD2820" s="121" t="str">
        <f t="shared" si="838"/>
        <v/>
      </c>
    </row>
    <row r="2821" spans="78:82" ht="20.100000000000001" customHeight="1" x14ac:dyDescent="0.25">
      <c r="BZ2821" s="136">
        <f t="shared" si="836"/>
        <v>17.913599999999072</v>
      </c>
      <c r="CA2821" s="119">
        <f t="shared" si="834"/>
        <v>1.236596286110149E-2</v>
      </c>
      <c r="CB2821" s="119">
        <f t="shared" si="835"/>
        <v>2.9755434689242299E-5</v>
      </c>
      <c r="CC2821" s="119">
        <f t="shared" si="837"/>
        <v>2.9755434689242299E-5</v>
      </c>
      <c r="CD2821" s="121" t="str">
        <f t="shared" si="838"/>
        <v/>
      </c>
    </row>
    <row r="2822" spans="78:82" ht="20.100000000000001" customHeight="1" x14ac:dyDescent="0.25">
      <c r="BZ2822" s="136">
        <f t="shared" si="836"/>
        <v>17.919999999999071</v>
      </c>
      <c r="CA2822" s="119">
        <f t="shared" si="834"/>
        <v>1.2336207426412248E-2</v>
      </c>
      <c r="CB2822" s="119">
        <f t="shared" si="835"/>
        <v>2.9686863784872744E-5</v>
      </c>
      <c r="CC2822" s="119">
        <f t="shared" si="837"/>
        <v>2.9686863784872744E-5</v>
      </c>
      <c r="CD2822" s="121" t="str">
        <f t="shared" si="838"/>
        <v/>
      </c>
    </row>
    <row r="2823" spans="78:82" ht="20.100000000000001" customHeight="1" x14ac:dyDescent="0.25">
      <c r="BZ2823" s="136">
        <f t="shared" si="836"/>
        <v>17.92639999999907</v>
      </c>
      <c r="CA2823" s="119">
        <f t="shared" si="834"/>
        <v>1.2306520562627375E-2</v>
      </c>
      <c r="CB2823" s="119">
        <f t="shared" si="835"/>
        <v>2.9618441459747583E-5</v>
      </c>
      <c r="CC2823" s="119">
        <f t="shared" si="837"/>
        <v>2.9618441459747583E-5</v>
      </c>
      <c r="CD2823" s="121" t="str">
        <f t="shared" si="838"/>
        <v/>
      </c>
    </row>
    <row r="2824" spans="78:82" ht="20.100000000000001" customHeight="1" x14ac:dyDescent="0.25">
      <c r="BZ2824" s="136">
        <f t="shared" si="836"/>
        <v>17.932799999999069</v>
      </c>
      <c r="CA2824" s="119">
        <f t="shared" si="834"/>
        <v>1.2276902121167627E-2</v>
      </c>
      <c r="CB2824" s="119">
        <f t="shared" si="835"/>
        <v>2.9550167421664789E-5</v>
      </c>
      <c r="CC2824" s="119">
        <f t="shared" si="837"/>
        <v>2.9550167421664789E-5</v>
      </c>
      <c r="CD2824" s="121" t="str">
        <f t="shared" si="838"/>
        <v/>
      </c>
    </row>
    <row r="2825" spans="78:82" ht="20.100000000000001" customHeight="1" x14ac:dyDescent="0.25">
      <c r="BZ2825" s="136">
        <f t="shared" si="836"/>
        <v>17.939199999999069</v>
      </c>
      <c r="CA2825" s="119">
        <f t="shared" si="834"/>
        <v>1.2247351953745962E-2</v>
      </c>
      <c r="CB2825" s="119">
        <f t="shared" si="835"/>
        <v>2.9482041378973978E-5</v>
      </c>
      <c r="CC2825" s="119">
        <f t="shared" si="837"/>
        <v>2.9482041378973978E-5</v>
      </c>
      <c r="CD2825" s="121" t="str">
        <f t="shared" si="838"/>
        <v/>
      </c>
    </row>
    <row r="2826" spans="78:82" ht="20.100000000000001" customHeight="1" x14ac:dyDescent="0.25">
      <c r="BZ2826" s="136">
        <f t="shared" si="836"/>
        <v>17.945599999999068</v>
      </c>
      <c r="CA2826" s="119">
        <f t="shared" si="834"/>
        <v>1.2217869912366989E-2</v>
      </c>
      <c r="CB2826" s="119">
        <f t="shared" si="835"/>
        <v>2.9414063040513957E-5</v>
      </c>
      <c r="CC2826" s="119">
        <f t="shared" si="837"/>
        <v>2.9414063040513957E-5</v>
      </c>
      <c r="CD2826" s="121" t="str">
        <f t="shared" si="838"/>
        <v/>
      </c>
    </row>
    <row r="2827" spans="78:82" ht="20.100000000000001" customHeight="1" x14ac:dyDescent="0.25">
      <c r="BZ2827" s="136">
        <f t="shared" si="836"/>
        <v>17.951999999999067</v>
      </c>
      <c r="CA2827" s="119">
        <f t="shared" si="834"/>
        <v>1.2188455849326475E-2</v>
      </c>
      <c r="CB2827" s="119">
        <f t="shared" si="835"/>
        <v>2.9346232115513848E-5</v>
      </c>
      <c r="CC2827" s="119">
        <f t="shared" si="837"/>
        <v>2.9346232115513848E-5</v>
      </c>
      <c r="CD2827" s="121" t="str">
        <f t="shared" si="838"/>
        <v/>
      </c>
    </row>
    <row r="2828" spans="78:82" ht="20.100000000000001" customHeight="1" x14ac:dyDescent="0.25">
      <c r="BZ2828" s="136">
        <f t="shared" si="836"/>
        <v>17.958399999999067</v>
      </c>
      <c r="CA2828" s="119">
        <f t="shared" si="834"/>
        <v>1.2159109617210961E-2</v>
      </c>
      <c r="CB2828" s="119">
        <f t="shared" si="835"/>
        <v>2.9278548313745739E-5</v>
      </c>
      <c r="CC2828" s="119">
        <f t="shared" si="837"/>
        <v>2.9278548313745739E-5</v>
      </c>
      <c r="CD2828" s="121" t="str">
        <f t="shared" si="838"/>
        <v/>
      </c>
    </row>
    <row r="2829" spans="78:82" ht="20.100000000000001" customHeight="1" x14ac:dyDescent="0.25">
      <c r="BZ2829" s="136">
        <f t="shared" si="836"/>
        <v>17.964799999999066</v>
      </c>
      <c r="CA2829" s="119">
        <f t="shared" si="834"/>
        <v>1.2129831068897215E-2</v>
      </c>
      <c r="CB2829" s="119">
        <f t="shared" si="835"/>
        <v>2.9211011345484789E-5</v>
      </c>
      <c r="CC2829" s="119">
        <f t="shared" si="837"/>
        <v>2.9211011345484789E-5</v>
      </c>
      <c r="CD2829" s="121" t="str">
        <f t="shared" si="838"/>
        <v/>
      </c>
    </row>
    <row r="2830" spans="78:82" ht="20.100000000000001" customHeight="1" x14ac:dyDescent="0.25">
      <c r="BZ2830" s="136">
        <f t="shared" si="836"/>
        <v>17.971199999999065</v>
      </c>
      <c r="CA2830" s="119">
        <f t="shared" si="834"/>
        <v>1.210062005755173E-2</v>
      </c>
      <c r="CB2830" s="119">
        <f t="shared" si="835"/>
        <v>2.9143620921406876E-5</v>
      </c>
      <c r="CC2830" s="119">
        <f t="shared" si="837"/>
        <v>2.9143620921406876E-5</v>
      </c>
      <c r="CD2830" s="121" t="str">
        <f t="shared" si="838"/>
        <v/>
      </c>
    </row>
    <row r="2831" spans="78:82" ht="20.100000000000001" customHeight="1" x14ac:dyDescent="0.25">
      <c r="BZ2831" s="136">
        <f t="shared" si="836"/>
        <v>17.977599999999065</v>
      </c>
      <c r="CA2831" s="119">
        <f t="shared" si="834"/>
        <v>1.2071476436630323E-2</v>
      </c>
      <c r="CB2831" s="119">
        <f t="shared" si="835"/>
        <v>2.9076376752657992E-5</v>
      </c>
      <c r="CC2831" s="119">
        <f t="shared" si="837"/>
        <v>2.9076376752657992E-5</v>
      </c>
      <c r="CD2831" s="121" t="str">
        <f t="shared" si="838"/>
        <v/>
      </c>
    </row>
    <row r="2832" spans="78:82" ht="20.100000000000001" customHeight="1" x14ac:dyDescent="0.25">
      <c r="BZ2832" s="136">
        <f t="shared" si="836"/>
        <v>17.983999999999064</v>
      </c>
      <c r="CA2832" s="119">
        <f t="shared" si="834"/>
        <v>1.2042400059877665E-2</v>
      </c>
      <c r="CB2832" s="119">
        <f t="shared" si="835"/>
        <v>2.9009278550999953E-5</v>
      </c>
      <c r="CC2832" s="119">
        <f t="shared" si="837"/>
        <v>2.9009278550999953E-5</v>
      </c>
      <c r="CD2832" s="121" t="str">
        <f t="shared" si="838"/>
        <v/>
      </c>
    </row>
    <row r="2833" spans="78:82" ht="20.100000000000001" customHeight="1" x14ac:dyDescent="0.25">
      <c r="BZ2833" s="136">
        <f t="shared" si="836"/>
        <v>17.990399999999063</v>
      </c>
      <c r="CA2833" s="119">
        <f t="shared" si="834"/>
        <v>1.2013390781326665E-2</v>
      </c>
      <c r="CB2833" s="119">
        <f t="shared" si="835"/>
        <v>2.894232602844958E-5</v>
      </c>
      <c r="CC2833" s="119">
        <f t="shared" si="837"/>
        <v>2.894232602844958E-5</v>
      </c>
      <c r="CD2833" s="121" t="str">
        <f t="shared" si="838"/>
        <v/>
      </c>
    </row>
    <row r="2834" spans="78:82" ht="20.100000000000001" customHeight="1" x14ac:dyDescent="0.25">
      <c r="BZ2834" s="136">
        <f t="shared" si="836"/>
        <v>17.996799999999062</v>
      </c>
      <c r="CA2834" s="119">
        <f t="shared" si="834"/>
        <v>1.1984448455298216E-2</v>
      </c>
      <c r="CB2834" s="119">
        <f t="shared" si="835"/>
        <v>2.8875518897726257E-5</v>
      </c>
      <c r="CC2834" s="119">
        <f t="shared" si="837"/>
        <v>2.8875518897726257E-5</v>
      </c>
      <c r="CD2834" s="121" t="str">
        <f t="shared" si="838"/>
        <v/>
      </c>
    </row>
    <row r="2835" spans="78:82" ht="20.100000000000001" customHeight="1" x14ac:dyDescent="0.25">
      <c r="BZ2835" s="136">
        <f t="shared" si="836"/>
        <v>18.003199999999062</v>
      </c>
      <c r="CA2835" s="119">
        <f t="shared" si="834"/>
        <v>1.195557293640049E-2</v>
      </c>
      <c r="CB2835" s="119">
        <f t="shared" si="835"/>
        <v>2.8808856871828659E-5</v>
      </c>
      <c r="CC2835" s="119">
        <f t="shared" si="837"/>
        <v>2.8808856871828659E-5</v>
      </c>
      <c r="CD2835" s="121" t="str">
        <f t="shared" si="838"/>
        <v/>
      </c>
    </row>
    <row r="2836" spans="78:82" ht="20.100000000000001" customHeight="1" x14ac:dyDescent="0.25">
      <c r="BZ2836" s="136">
        <f t="shared" si="836"/>
        <v>18.009599999999061</v>
      </c>
      <c r="CA2836" s="119">
        <f t="shared" si="834"/>
        <v>1.1926764079528661E-2</v>
      </c>
      <c r="CB2836" s="119">
        <f t="shared" si="835"/>
        <v>2.8742339664364347E-5</v>
      </c>
      <c r="CC2836" s="119">
        <f t="shared" si="837"/>
        <v>2.8742339664364347E-5</v>
      </c>
      <c r="CD2836" s="121" t="str">
        <f t="shared" si="838"/>
        <v/>
      </c>
    </row>
    <row r="2837" spans="78:82" ht="20.100000000000001" customHeight="1" x14ac:dyDescent="0.25">
      <c r="BZ2837" s="136">
        <f t="shared" si="836"/>
        <v>18.01599999999906</v>
      </c>
      <c r="CA2837" s="119">
        <f t="shared" si="834"/>
        <v>1.1898021739864297E-2</v>
      </c>
      <c r="CB2837" s="119">
        <f t="shared" si="835"/>
        <v>2.867596698931732E-5</v>
      </c>
      <c r="CC2837" s="119">
        <f t="shared" si="837"/>
        <v>2.867596698931732E-5</v>
      </c>
      <c r="CD2837" s="121" t="str">
        <f t="shared" si="838"/>
        <v/>
      </c>
    </row>
    <row r="2838" spans="78:82" ht="20.100000000000001" customHeight="1" x14ac:dyDescent="0.25">
      <c r="BZ2838" s="136">
        <f t="shared" si="836"/>
        <v>18.02239999999906</v>
      </c>
      <c r="CA2838" s="119">
        <f t="shared" si="834"/>
        <v>1.1869345772874979E-2</v>
      </c>
      <c r="CB2838" s="119">
        <f t="shared" si="835"/>
        <v>2.8609738561245768E-5</v>
      </c>
      <c r="CC2838" s="119">
        <f t="shared" si="837"/>
        <v>2.8609738561245768E-5</v>
      </c>
      <c r="CD2838" s="121" t="str">
        <f t="shared" si="838"/>
        <v/>
      </c>
    </row>
    <row r="2839" spans="78:82" ht="20.100000000000001" customHeight="1" x14ac:dyDescent="0.25">
      <c r="BZ2839" s="136">
        <f t="shared" si="836"/>
        <v>18.028799999999059</v>
      </c>
      <c r="CA2839" s="119">
        <f t="shared" ref="CA2839:CA2902" si="839">_xlfn.CHISQ.DIST.RT(BZ2839,7)</f>
        <v>1.1840736034313733E-2</v>
      </c>
      <c r="CB2839" s="119">
        <f t="shared" ref="CB2839:CB2902" si="840">CA2839-CA2840</f>
        <v>2.8543654095075643E-5</v>
      </c>
      <c r="CC2839" s="119">
        <f t="shared" si="837"/>
        <v>2.8543654095075643E-5</v>
      </c>
      <c r="CD2839" s="121" t="str">
        <f t="shared" si="838"/>
        <v/>
      </c>
    </row>
    <row r="2840" spans="78:82" ht="20.100000000000001" customHeight="1" x14ac:dyDescent="0.25">
      <c r="BZ2840" s="136">
        <f t="shared" si="836"/>
        <v>18.035199999999058</v>
      </c>
      <c r="CA2840" s="119">
        <f t="shared" si="839"/>
        <v>1.1812192380218658E-2</v>
      </c>
      <c r="CB2840" s="119">
        <f t="shared" si="840"/>
        <v>2.8477713306244642E-5</v>
      </c>
      <c r="CC2840" s="119">
        <f t="shared" si="837"/>
        <v>2.8477713306244642E-5</v>
      </c>
      <c r="CD2840" s="121" t="str">
        <f t="shared" si="838"/>
        <v/>
      </c>
    </row>
    <row r="2841" spans="78:82" ht="20.100000000000001" customHeight="1" x14ac:dyDescent="0.25">
      <c r="BZ2841" s="136">
        <f t="shared" ref="BZ2841:BZ2904" si="841">BZ2840+$CC$19</f>
        <v>18.041599999999058</v>
      </c>
      <c r="CA2841" s="119">
        <f t="shared" si="839"/>
        <v>1.1783714666912413E-2</v>
      </c>
      <c r="CB2841" s="119">
        <f t="shared" si="840"/>
        <v>2.8411915910717817E-5</v>
      </c>
      <c r="CC2841" s="119">
        <f t="shared" si="837"/>
        <v>2.8411915910717817E-5</v>
      </c>
      <c r="CD2841" s="121" t="str">
        <f t="shared" si="838"/>
        <v/>
      </c>
    </row>
    <row r="2842" spans="78:82" ht="20.100000000000001" customHeight="1" x14ac:dyDescent="0.25">
      <c r="BZ2842" s="136">
        <f t="shared" si="841"/>
        <v>18.047999999999057</v>
      </c>
      <c r="CA2842" s="119">
        <f t="shared" si="839"/>
        <v>1.1755302751001695E-2</v>
      </c>
      <c r="CB2842" s="119">
        <f t="shared" si="840"/>
        <v>2.8346261624815836E-5</v>
      </c>
      <c r="CC2842" s="119">
        <f t="shared" si="837"/>
        <v>2.8346261624815836E-5</v>
      </c>
      <c r="CD2842" s="121" t="str">
        <f t="shared" si="838"/>
        <v/>
      </c>
    </row>
    <row r="2843" spans="78:82" ht="20.100000000000001" customHeight="1" x14ac:dyDescent="0.25">
      <c r="BZ2843" s="136">
        <f t="shared" si="841"/>
        <v>18.054399999999056</v>
      </c>
      <c r="CA2843" s="119">
        <f t="shared" si="839"/>
        <v>1.1726956489376879E-2</v>
      </c>
      <c r="CB2843" s="119">
        <f t="shared" si="840"/>
        <v>2.8280750165433563E-5</v>
      </c>
      <c r="CC2843" s="119">
        <f t="shared" si="837"/>
        <v>2.8280750165433563E-5</v>
      </c>
      <c r="CD2843" s="121" t="str">
        <f t="shared" si="838"/>
        <v/>
      </c>
    </row>
    <row r="2844" spans="78:82" ht="20.100000000000001" customHeight="1" x14ac:dyDescent="0.25">
      <c r="BZ2844" s="136">
        <f t="shared" si="841"/>
        <v>18.060799999999055</v>
      </c>
      <c r="CA2844" s="119">
        <f t="shared" si="839"/>
        <v>1.1698675739211446E-2</v>
      </c>
      <c r="CB2844" s="119">
        <f t="shared" si="840"/>
        <v>2.82153812498874E-5</v>
      </c>
      <c r="CC2844" s="119">
        <f t="shared" si="837"/>
        <v>2.82153812498874E-5</v>
      </c>
      <c r="CD2844" s="121" t="str">
        <f t="shared" si="838"/>
        <v/>
      </c>
    </row>
    <row r="2845" spans="78:82" ht="20.100000000000001" customHeight="1" x14ac:dyDescent="0.25">
      <c r="BZ2845" s="136">
        <f t="shared" si="841"/>
        <v>18.067199999999055</v>
      </c>
      <c r="CA2845" s="119">
        <f t="shared" si="839"/>
        <v>1.1670460357961559E-2</v>
      </c>
      <c r="CB2845" s="119">
        <f t="shared" si="840"/>
        <v>2.8150154595970797E-5</v>
      </c>
      <c r="CC2845" s="119">
        <f t="shared" si="837"/>
        <v>2.8150154595970797E-5</v>
      </c>
      <c r="CD2845" s="121" t="str">
        <f t="shared" si="838"/>
        <v/>
      </c>
    </row>
    <row r="2846" spans="78:82" ht="20.100000000000001" customHeight="1" x14ac:dyDescent="0.25">
      <c r="BZ2846" s="136">
        <f t="shared" si="841"/>
        <v>18.073599999999054</v>
      </c>
      <c r="CA2846" s="119">
        <f t="shared" si="839"/>
        <v>1.1642310203365588E-2</v>
      </c>
      <c r="CB2846" s="119">
        <f t="shared" si="840"/>
        <v>2.8085069921935171E-5</v>
      </c>
      <c r="CC2846" s="119">
        <f t="shared" si="837"/>
        <v>2.8085069921935171E-5</v>
      </c>
      <c r="CD2846" s="121" t="str">
        <f t="shared" si="838"/>
        <v/>
      </c>
    </row>
    <row r="2847" spans="78:82" ht="20.100000000000001" customHeight="1" x14ac:dyDescent="0.25">
      <c r="BZ2847" s="136">
        <f t="shared" si="841"/>
        <v>18.079999999999053</v>
      </c>
      <c r="CA2847" s="119">
        <f t="shared" si="839"/>
        <v>1.1614225133443653E-2</v>
      </c>
      <c r="CB2847" s="119">
        <f t="shared" si="840"/>
        <v>2.8020126946522866E-5</v>
      </c>
      <c r="CC2847" s="119">
        <f t="shared" si="837"/>
        <v>2.8020126946522866E-5</v>
      </c>
      <c r="CD2847" s="121" t="str">
        <f t="shared" si="838"/>
        <v/>
      </c>
    </row>
    <row r="2848" spans="78:82" ht="20.100000000000001" customHeight="1" x14ac:dyDescent="0.25">
      <c r="BZ2848" s="136">
        <f t="shared" si="841"/>
        <v>18.086399999999053</v>
      </c>
      <c r="CA2848" s="119">
        <f t="shared" si="839"/>
        <v>1.158620500649713E-2</v>
      </c>
      <c r="CB2848" s="119">
        <f t="shared" si="840"/>
        <v>2.7955325388908173E-5</v>
      </c>
      <c r="CC2848" s="119">
        <f t="shared" si="837"/>
        <v>2.7955325388908173E-5</v>
      </c>
      <c r="CD2848" s="121" t="str">
        <f t="shared" si="838"/>
        <v/>
      </c>
    </row>
    <row r="2849" spans="78:82" ht="20.100000000000001" customHeight="1" x14ac:dyDescent="0.25">
      <c r="BZ2849" s="136">
        <f t="shared" si="841"/>
        <v>18.092799999999052</v>
      </c>
      <c r="CA2849" s="119">
        <f t="shared" si="839"/>
        <v>1.1558249681108222E-2</v>
      </c>
      <c r="CB2849" s="119">
        <f t="shared" si="840"/>
        <v>2.789066496873896E-5</v>
      </c>
      <c r="CC2849" s="119">
        <f t="shared" si="837"/>
        <v>2.789066496873896E-5</v>
      </c>
      <c r="CD2849" s="121" t="str">
        <f t="shared" si="838"/>
        <v/>
      </c>
    </row>
    <row r="2850" spans="78:82" ht="20.100000000000001" customHeight="1" x14ac:dyDescent="0.25">
      <c r="BZ2850" s="136">
        <f t="shared" si="841"/>
        <v>18.099199999999051</v>
      </c>
      <c r="CA2850" s="119">
        <f t="shared" si="839"/>
        <v>1.1530359016139483E-2</v>
      </c>
      <c r="CB2850" s="119">
        <f t="shared" si="840"/>
        <v>2.7826145406232086E-5</v>
      </c>
      <c r="CC2850" s="119">
        <f t="shared" si="837"/>
        <v>2.7826145406232086E-5</v>
      </c>
      <c r="CD2850" s="121" t="str">
        <f t="shared" si="838"/>
        <v/>
      </c>
    </row>
    <row r="2851" spans="78:82" ht="20.100000000000001" customHeight="1" x14ac:dyDescent="0.25">
      <c r="BZ2851" s="136">
        <f t="shared" si="841"/>
        <v>18.10559999999905</v>
      </c>
      <c r="CA2851" s="119">
        <f t="shared" si="839"/>
        <v>1.150253287073325E-2</v>
      </c>
      <c r="CB2851" s="119">
        <f t="shared" si="840"/>
        <v>2.7761766421890641E-5</v>
      </c>
      <c r="CC2851" s="119">
        <f t="shared" si="837"/>
        <v>2.7761766421890641E-5</v>
      </c>
      <c r="CD2851" s="121" t="str">
        <f t="shared" si="838"/>
        <v/>
      </c>
    </row>
    <row r="2852" spans="78:82" ht="20.100000000000001" customHeight="1" x14ac:dyDescent="0.25">
      <c r="BZ2852" s="136">
        <f t="shared" si="841"/>
        <v>18.11199999999905</v>
      </c>
      <c r="CA2852" s="119">
        <f t="shared" si="839"/>
        <v>1.147477110431136E-2</v>
      </c>
      <c r="CB2852" s="119">
        <f t="shared" si="840"/>
        <v>2.7697527736814456E-5</v>
      </c>
      <c r="CC2852" s="119">
        <f t="shared" si="837"/>
        <v>2.7697527736814456E-5</v>
      </c>
      <c r="CD2852" s="121" t="str">
        <f t="shared" si="838"/>
        <v/>
      </c>
    </row>
    <row r="2853" spans="78:82" ht="20.100000000000001" customHeight="1" x14ac:dyDescent="0.25">
      <c r="BZ2853" s="136">
        <f t="shared" si="841"/>
        <v>18.118399999999049</v>
      </c>
      <c r="CA2853" s="119">
        <f t="shared" si="839"/>
        <v>1.1447073576574545E-2</v>
      </c>
      <c r="CB2853" s="119">
        <f t="shared" si="840"/>
        <v>2.7633429072511026E-5</v>
      </c>
      <c r="CC2853" s="119">
        <f t="shared" si="837"/>
        <v>2.7633429072511026E-5</v>
      </c>
      <c r="CD2853" s="121" t="str">
        <f t="shared" si="838"/>
        <v/>
      </c>
    </row>
    <row r="2854" spans="78:82" ht="20.100000000000001" customHeight="1" x14ac:dyDescent="0.25">
      <c r="BZ2854" s="136">
        <f t="shared" si="841"/>
        <v>18.124799999999048</v>
      </c>
      <c r="CA2854" s="119">
        <f t="shared" si="839"/>
        <v>1.1419440147502034E-2</v>
      </c>
      <c r="CB2854" s="119">
        <f t="shared" si="840"/>
        <v>2.7569470150980505E-5</v>
      </c>
      <c r="CC2854" s="119">
        <f t="shared" si="837"/>
        <v>2.7569470150980505E-5</v>
      </c>
      <c r="CD2854" s="121" t="str">
        <f t="shared" si="838"/>
        <v/>
      </c>
    </row>
    <row r="2855" spans="78:82" ht="20.100000000000001" customHeight="1" x14ac:dyDescent="0.25">
      <c r="BZ2855" s="136">
        <f t="shared" si="841"/>
        <v>18.131199999999048</v>
      </c>
      <c r="CA2855" s="119">
        <f t="shared" si="839"/>
        <v>1.1391870677351054E-2</v>
      </c>
      <c r="CB2855" s="119">
        <f t="shared" si="840"/>
        <v>2.750565069470183E-5</v>
      </c>
      <c r="CC2855" s="119">
        <f t="shared" si="837"/>
        <v>2.750565069470183E-5</v>
      </c>
      <c r="CD2855" s="121" t="str">
        <f t="shared" si="838"/>
        <v/>
      </c>
    </row>
    <row r="2856" spans="78:82" ht="20.100000000000001" customHeight="1" x14ac:dyDescent="0.25">
      <c r="BZ2856" s="136">
        <f t="shared" si="841"/>
        <v>18.137599999999047</v>
      </c>
      <c r="CA2856" s="119">
        <f t="shared" si="839"/>
        <v>1.1364365026656352E-2</v>
      </c>
      <c r="CB2856" s="119">
        <f t="shared" si="840"/>
        <v>2.7441970426559867E-5</v>
      </c>
      <c r="CC2856" s="119">
        <f t="shared" si="837"/>
        <v>2.7441970426559867E-5</v>
      </c>
      <c r="CD2856" s="121" t="str">
        <f t="shared" si="838"/>
        <v/>
      </c>
    </row>
    <row r="2857" spans="78:82" ht="20.100000000000001" customHeight="1" x14ac:dyDescent="0.25">
      <c r="BZ2857" s="136">
        <f t="shared" si="841"/>
        <v>18.143999999999046</v>
      </c>
      <c r="CA2857" s="119">
        <f t="shared" si="839"/>
        <v>1.1336923056229792E-2</v>
      </c>
      <c r="CB2857" s="119">
        <f t="shared" si="840"/>
        <v>2.7378429069956425E-5</v>
      </c>
      <c r="CC2857" s="119">
        <f t="shared" si="837"/>
        <v>2.7378429069956425E-5</v>
      </c>
      <c r="CD2857" s="121" t="str">
        <f t="shared" si="838"/>
        <v/>
      </c>
    </row>
    <row r="2858" spans="78:82" ht="20.100000000000001" customHeight="1" x14ac:dyDescent="0.25">
      <c r="BZ2858" s="136">
        <f t="shared" si="841"/>
        <v>18.150399999999046</v>
      </c>
      <c r="CA2858" s="119">
        <f t="shared" si="839"/>
        <v>1.1309544627159836E-2</v>
      </c>
      <c r="CB2858" s="119">
        <f t="shared" si="840"/>
        <v>2.7315026348721794E-5</v>
      </c>
      <c r="CC2858" s="119">
        <f t="shared" si="837"/>
        <v>2.7315026348721794E-5</v>
      </c>
      <c r="CD2858" s="121" t="str">
        <f t="shared" si="838"/>
        <v/>
      </c>
    </row>
    <row r="2859" spans="78:82" ht="20.100000000000001" customHeight="1" x14ac:dyDescent="0.25">
      <c r="BZ2859" s="136">
        <f t="shared" si="841"/>
        <v>18.156799999999045</v>
      </c>
      <c r="CA2859" s="119">
        <f t="shared" si="839"/>
        <v>1.1282229600811114E-2</v>
      </c>
      <c r="CB2859" s="119">
        <f t="shared" si="840"/>
        <v>2.7251761987182391E-5</v>
      </c>
      <c r="CC2859" s="119">
        <f t="shared" si="837"/>
        <v>2.7251761987182391E-5</v>
      </c>
      <c r="CD2859" s="121" t="str">
        <f t="shared" si="838"/>
        <v/>
      </c>
    </row>
    <row r="2860" spans="78:82" ht="20.100000000000001" customHeight="1" x14ac:dyDescent="0.25">
      <c r="BZ2860" s="136">
        <f t="shared" si="841"/>
        <v>18.163199999999044</v>
      </c>
      <c r="CA2860" s="119">
        <f t="shared" si="839"/>
        <v>1.1254977838823932E-2</v>
      </c>
      <c r="CB2860" s="119">
        <f t="shared" si="840"/>
        <v>2.7188635710070561E-5</v>
      </c>
      <c r="CC2860" s="119">
        <f t="shared" si="837"/>
        <v>2.7188635710070561E-5</v>
      </c>
      <c r="CD2860" s="121" t="str">
        <f t="shared" si="838"/>
        <v/>
      </c>
    </row>
    <row r="2861" spans="78:82" ht="20.100000000000001" customHeight="1" x14ac:dyDescent="0.25">
      <c r="BZ2861" s="136">
        <f t="shared" si="841"/>
        <v>18.169599999999043</v>
      </c>
      <c r="CA2861" s="119">
        <f t="shared" si="839"/>
        <v>1.1227789203113861E-2</v>
      </c>
      <c r="CB2861" s="119">
        <f t="shared" si="840"/>
        <v>2.7125647242649473E-5</v>
      </c>
      <c r="CC2861" s="119">
        <f t="shared" si="837"/>
        <v>2.7125647242649473E-5</v>
      </c>
      <c r="CD2861" s="121" t="str">
        <f t="shared" si="838"/>
        <v/>
      </c>
    </row>
    <row r="2862" spans="78:82" ht="20.100000000000001" customHeight="1" x14ac:dyDescent="0.25">
      <c r="BZ2862" s="136">
        <f t="shared" si="841"/>
        <v>18.175999999999043</v>
      </c>
      <c r="CA2862" s="119">
        <f t="shared" si="839"/>
        <v>1.1200663555871211E-2</v>
      </c>
      <c r="CB2862" s="119">
        <f t="shared" si="840"/>
        <v>2.7062796310612508E-5</v>
      </c>
      <c r="CC2862" s="119">
        <f t="shared" si="837"/>
        <v>2.7062796310612508E-5</v>
      </c>
      <c r="CD2862" s="121" t="str">
        <f t="shared" si="838"/>
        <v/>
      </c>
    </row>
    <row r="2863" spans="78:82" ht="20.100000000000001" customHeight="1" x14ac:dyDescent="0.25">
      <c r="BZ2863" s="136">
        <f t="shared" si="841"/>
        <v>18.182399999999042</v>
      </c>
      <c r="CA2863" s="119">
        <f t="shared" si="839"/>
        <v>1.1173600759560599E-2</v>
      </c>
      <c r="CB2863" s="119">
        <f t="shared" si="840"/>
        <v>2.7000082640078055E-5</v>
      </c>
      <c r="CC2863" s="119">
        <f t="shared" si="837"/>
        <v>2.7000082640078055E-5</v>
      </c>
      <c r="CD2863" s="121" t="str">
        <f t="shared" si="838"/>
        <v/>
      </c>
    </row>
    <row r="2864" spans="78:82" ht="20.100000000000001" customHeight="1" x14ac:dyDescent="0.25">
      <c r="BZ2864" s="136">
        <f t="shared" si="841"/>
        <v>18.188799999999041</v>
      </c>
      <c r="CA2864" s="119">
        <f t="shared" si="839"/>
        <v>1.1146600676920521E-2</v>
      </c>
      <c r="CB2864" s="119">
        <f t="shared" si="840"/>
        <v>2.6937505957697061E-5</v>
      </c>
      <c r="CC2864" s="119">
        <f t="shared" si="837"/>
        <v>2.6937505957697061E-5</v>
      </c>
      <c r="CD2864" s="121" t="str">
        <f t="shared" si="838"/>
        <v/>
      </c>
    </row>
    <row r="2865" spans="78:82" ht="20.100000000000001" customHeight="1" x14ac:dyDescent="0.25">
      <c r="BZ2865" s="136">
        <f t="shared" si="841"/>
        <v>18.195199999999041</v>
      </c>
      <c r="CA2865" s="119">
        <f t="shared" si="839"/>
        <v>1.1119663170962824E-2</v>
      </c>
      <c r="CB2865" s="119">
        <f t="shared" si="840"/>
        <v>2.6875065990509053E-5</v>
      </c>
      <c r="CC2865" s="119">
        <f t="shared" si="837"/>
        <v>2.6875065990509053E-5</v>
      </c>
      <c r="CD2865" s="121" t="str">
        <f t="shared" si="838"/>
        <v/>
      </c>
    </row>
    <row r="2866" spans="78:82" ht="20.100000000000001" customHeight="1" x14ac:dyDescent="0.25">
      <c r="BZ2866" s="136">
        <f t="shared" si="841"/>
        <v>18.20159999999904</v>
      </c>
      <c r="CA2866" s="119">
        <f t="shared" si="839"/>
        <v>1.1092788104972315E-2</v>
      </c>
      <c r="CB2866" s="119">
        <f t="shared" si="840"/>
        <v>2.681276246603928E-5</v>
      </c>
      <c r="CC2866" s="119">
        <f t="shared" si="837"/>
        <v>2.681276246603928E-5</v>
      </c>
      <c r="CD2866" s="121" t="str">
        <f t="shared" si="838"/>
        <v/>
      </c>
    </row>
    <row r="2867" spans="78:82" ht="20.100000000000001" customHeight="1" x14ac:dyDescent="0.25">
      <c r="BZ2867" s="136">
        <f t="shared" si="841"/>
        <v>18.207999999999039</v>
      </c>
      <c r="CA2867" s="119">
        <f t="shared" si="839"/>
        <v>1.1065975342506276E-2</v>
      </c>
      <c r="CB2867" s="119">
        <f t="shared" si="840"/>
        <v>2.6750595112323E-5</v>
      </c>
      <c r="CC2867" s="119">
        <f t="shared" si="837"/>
        <v>2.6750595112323E-5</v>
      </c>
      <c r="CD2867" s="121" t="str">
        <f t="shared" si="838"/>
        <v/>
      </c>
    </row>
    <row r="2868" spans="78:82" ht="20.100000000000001" customHeight="1" x14ac:dyDescent="0.25">
      <c r="BZ2868" s="136">
        <f t="shared" si="841"/>
        <v>18.214399999999038</v>
      </c>
      <c r="CA2868" s="119">
        <f t="shared" si="839"/>
        <v>1.1039224747393953E-2</v>
      </c>
      <c r="CB2868" s="119">
        <f t="shared" si="840"/>
        <v>2.6688563657744149E-5</v>
      </c>
      <c r="CC2868" s="119">
        <f t="shared" si="837"/>
        <v>2.6688563657744149E-5</v>
      </c>
      <c r="CD2868" s="121" t="str">
        <f t="shared" si="838"/>
        <v/>
      </c>
    </row>
    <row r="2869" spans="78:82" ht="20.100000000000001" customHeight="1" x14ac:dyDescent="0.25">
      <c r="BZ2869" s="136">
        <f t="shared" si="841"/>
        <v>18.220799999999038</v>
      </c>
      <c r="CA2869" s="119">
        <f t="shared" si="839"/>
        <v>1.1012536183736208E-2</v>
      </c>
      <c r="CB2869" s="119">
        <f t="shared" si="840"/>
        <v>2.6626667831255654E-5</v>
      </c>
      <c r="CC2869" s="119">
        <f t="shared" si="837"/>
        <v>2.6626667831255654E-5</v>
      </c>
      <c r="CD2869" s="121" t="str">
        <f t="shared" si="838"/>
        <v/>
      </c>
    </row>
    <row r="2870" spans="78:82" ht="20.100000000000001" customHeight="1" x14ac:dyDescent="0.25">
      <c r="BZ2870" s="136">
        <f t="shared" si="841"/>
        <v>18.227199999999037</v>
      </c>
      <c r="CA2870" s="119">
        <f t="shared" si="839"/>
        <v>1.0985909515904953E-2</v>
      </c>
      <c r="CB2870" s="119">
        <f t="shared" si="840"/>
        <v>2.656490736216259E-5</v>
      </c>
      <c r="CC2870" s="119">
        <f t="shared" si="837"/>
        <v>2.656490736216259E-5</v>
      </c>
      <c r="CD2870" s="121" t="str">
        <f t="shared" si="838"/>
        <v/>
      </c>
    </row>
    <row r="2871" spans="78:82" ht="20.100000000000001" customHeight="1" x14ac:dyDescent="0.25">
      <c r="BZ2871" s="136">
        <f t="shared" si="841"/>
        <v>18.233599999999036</v>
      </c>
      <c r="CA2871" s="119">
        <f t="shared" si="839"/>
        <v>1.095934460854279E-2</v>
      </c>
      <c r="CB2871" s="119">
        <f t="shared" si="840"/>
        <v>2.6503281980345961E-5</v>
      </c>
      <c r="CC2871" s="119">
        <f t="shared" si="837"/>
        <v>2.6503281980345961E-5</v>
      </c>
      <c r="CD2871" s="121" t="str">
        <f t="shared" si="838"/>
        <v/>
      </c>
    </row>
    <row r="2872" spans="78:82" ht="20.100000000000001" customHeight="1" x14ac:dyDescent="0.25">
      <c r="BZ2872" s="136">
        <f t="shared" si="841"/>
        <v>18.239999999999036</v>
      </c>
      <c r="CA2872" s="119">
        <f t="shared" si="839"/>
        <v>1.0932841326562444E-2</v>
      </c>
      <c r="CB2872" s="119">
        <f t="shared" si="840"/>
        <v>2.6441791416016366E-5</v>
      </c>
      <c r="CC2872" s="119">
        <f t="shared" si="837"/>
        <v>2.6441791416016366E-5</v>
      </c>
      <c r="CD2872" s="121" t="str">
        <f t="shared" si="838"/>
        <v/>
      </c>
    </row>
    <row r="2873" spans="78:82" ht="20.100000000000001" customHeight="1" x14ac:dyDescent="0.25">
      <c r="BZ2873" s="136">
        <f t="shared" si="841"/>
        <v>18.246399999999035</v>
      </c>
      <c r="CA2873" s="119">
        <f t="shared" si="839"/>
        <v>1.0906399535146428E-2</v>
      </c>
      <c r="CB2873" s="119">
        <f t="shared" si="840"/>
        <v>2.6380435399970745E-5</v>
      </c>
      <c r="CC2873" s="119">
        <f t="shared" si="837"/>
        <v>2.6380435399970745E-5</v>
      </c>
      <c r="CD2873" s="121" t="str">
        <f t="shared" si="838"/>
        <v/>
      </c>
    </row>
    <row r="2874" spans="78:82" ht="20.100000000000001" customHeight="1" x14ac:dyDescent="0.25">
      <c r="BZ2874" s="136">
        <f t="shared" si="841"/>
        <v>18.252799999999034</v>
      </c>
      <c r="CA2874" s="119">
        <f t="shared" si="839"/>
        <v>1.0880019099746457E-2</v>
      </c>
      <c r="CB2874" s="119">
        <f t="shared" si="840"/>
        <v>2.6319213663311344E-5</v>
      </c>
      <c r="CC2874" s="119">
        <f t="shared" si="837"/>
        <v>2.6319213663311344E-5</v>
      </c>
      <c r="CD2874" s="121" t="str">
        <f t="shared" si="838"/>
        <v/>
      </c>
    </row>
    <row r="2875" spans="78:82" ht="20.100000000000001" customHeight="1" x14ac:dyDescent="0.25">
      <c r="BZ2875" s="136">
        <f t="shared" si="841"/>
        <v>18.259199999999034</v>
      </c>
      <c r="CA2875" s="119">
        <f t="shared" si="839"/>
        <v>1.0853699886083146E-2</v>
      </c>
      <c r="CB2875" s="119">
        <f t="shared" si="840"/>
        <v>2.6258125937740628E-5</v>
      </c>
      <c r="CC2875" s="119">
        <f t="shared" si="837"/>
        <v>2.6258125937740628E-5</v>
      </c>
      <c r="CD2875" s="121" t="str">
        <f t="shared" si="838"/>
        <v/>
      </c>
    </row>
    <row r="2876" spans="78:82" ht="20.100000000000001" customHeight="1" x14ac:dyDescent="0.25">
      <c r="BZ2876" s="136">
        <f t="shared" si="841"/>
        <v>18.265599999999033</v>
      </c>
      <c r="CA2876" s="119">
        <f t="shared" si="839"/>
        <v>1.0827441760145405E-2</v>
      </c>
      <c r="CB2876" s="119">
        <f t="shared" si="840"/>
        <v>2.6197171955313209E-5</v>
      </c>
      <c r="CC2876" s="119">
        <f t="shared" si="837"/>
        <v>2.6197171955313209E-5</v>
      </c>
      <c r="CD2876" s="121" t="str">
        <f t="shared" si="838"/>
        <v/>
      </c>
    </row>
    <row r="2877" spans="78:82" ht="20.100000000000001" customHeight="1" x14ac:dyDescent="0.25">
      <c r="BZ2877" s="136">
        <f t="shared" si="841"/>
        <v>18.271999999999032</v>
      </c>
      <c r="CA2877" s="119">
        <f t="shared" si="839"/>
        <v>1.0801244588190092E-2</v>
      </c>
      <c r="CB2877" s="119">
        <f t="shared" si="840"/>
        <v>2.6136351448586767E-5</v>
      </c>
      <c r="CC2877" s="119">
        <f t="shared" ref="CC2877:CC2940" si="842">IF(CA2877&lt;(1-$BY$26),CB2877,"")</f>
        <v>2.6136351448586767E-5</v>
      </c>
      <c r="CD2877" s="121" t="str">
        <f t="shared" ref="CD2877:CD2940" si="843">IF(CA2877&lt;(1-$BY$32),CB2877,"")</f>
        <v/>
      </c>
    </row>
    <row r="2878" spans="78:82" ht="20.100000000000001" customHeight="1" x14ac:dyDescent="0.25">
      <c r="BZ2878" s="136">
        <f t="shared" si="841"/>
        <v>18.278399999999031</v>
      </c>
      <c r="CA2878" s="119">
        <f t="shared" si="839"/>
        <v>1.0775108236741505E-2</v>
      </c>
      <c r="CB2878" s="119">
        <f t="shared" si="840"/>
        <v>2.6075664150554401E-5</v>
      </c>
      <c r="CC2878" s="119">
        <f t="shared" si="842"/>
        <v>2.6075664150554401E-5</v>
      </c>
      <c r="CD2878" s="121" t="str">
        <f t="shared" si="843"/>
        <v/>
      </c>
    </row>
    <row r="2879" spans="78:82" ht="20.100000000000001" customHeight="1" x14ac:dyDescent="0.25">
      <c r="BZ2879" s="136">
        <f t="shared" si="841"/>
        <v>18.284799999999031</v>
      </c>
      <c r="CA2879" s="119">
        <f t="shared" si="839"/>
        <v>1.0749032572590951E-2</v>
      </c>
      <c r="CB2879" s="119">
        <f t="shared" si="840"/>
        <v>2.6015109794655031E-5</v>
      </c>
      <c r="CC2879" s="119">
        <f t="shared" si="842"/>
        <v>2.6015109794655031E-5</v>
      </c>
      <c r="CD2879" s="121" t="str">
        <f t="shared" si="843"/>
        <v/>
      </c>
    </row>
    <row r="2880" spans="78:82" ht="20.100000000000001" customHeight="1" x14ac:dyDescent="0.25">
      <c r="BZ2880" s="136">
        <f t="shared" si="841"/>
        <v>18.29119999999903</v>
      </c>
      <c r="CA2880" s="119">
        <f t="shared" si="839"/>
        <v>1.0723017462796296E-2</v>
      </c>
      <c r="CB2880" s="119">
        <f t="shared" si="840"/>
        <v>2.5954688114858404E-5</v>
      </c>
      <c r="CC2880" s="119">
        <f t="shared" si="842"/>
        <v>2.5954688114858404E-5</v>
      </c>
      <c r="CD2880" s="121" t="str">
        <f t="shared" si="843"/>
        <v/>
      </c>
    </row>
    <row r="2881" spans="78:82" ht="20.100000000000001" customHeight="1" x14ac:dyDescent="0.25">
      <c r="BZ2881" s="136">
        <f t="shared" si="841"/>
        <v>18.297599999999029</v>
      </c>
      <c r="CA2881" s="119">
        <f t="shared" si="839"/>
        <v>1.0697062774681437E-2</v>
      </c>
      <c r="CB2881" s="119">
        <f t="shared" si="840"/>
        <v>2.5894398845401415E-5</v>
      </c>
      <c r="CC2881" s="119">
        <f t="shared" si="842"/>
        <v>2.5894398845401415E-5</v>
      </c>
      <c r="CD2881" s="121" t="str">
        <f t="shared" si="843"/>
        <v/>
      </c>
    </row>
    <row r="2882" spans="78:82" ht="20.100000000000001" customHeight="1" x14ac:dyDescent="0.25">
      <c r="BZ2882" s="136">
        <f t="shared" si="841"/>
        <v>18.303999999999029</v>
      </c>
      <c r="CA2882" s="119">
        <f t="shared" si="839"/>
        <v>1.0671168375836036E-2</v>
      </c>
      <c r="CB2882" s="119">
        <f t="shared" si="840"/>
        <v>2.5834241721195764E-5</v>
      </c>
      <c r="CC2882" s="119">
        <f t="shared" si="842"/>
        <v>2.5834241721195764E-5</v>
      </c>
      <c r="CD2882" s="121" t="str">
        <f t="shared" si="843"/>
        <v/>
      </c>
    </row>
    <row r="2883" spans="78:82" ht="20.100000000000001" customHeight="1" x14ac:dyDescent="0.25">
      <c r="BZ2883" s="136">
        <f t="shared" si="841"/>
        <v>18.310399999999028</v>
      </c>
      <c r="CA2883" s="119">
        <f t="shared" si="839"/>
        <v>1.064533413411484E-2</v>
      </c>
      <c r="CB2883" s="119">
        <f t="shared" si="840"/>
        <v>2.5774216477444586E-5</v>
      </c>
      <c r="CC2883" s="119">
        <f t="shared" si="842"/>
        <v>2.5774216477444586E-5</v>
      </c>
      <c r="CD2883" s="121" t="str">
        <f t="shared" si="843"/>
        <v/>
      </c>
    </row>
    <row r="2884" spans="78:82" ht="20.100000000000001" customHeight="1" x14ac:dyDescent="0.25">
      <c r="BZ2884" s="136">
        <f t="shared" si="841"/>
        <v>18.316799999999027</v>
      </c>
      <c r="CA2884" s="119">
        <f t="shared" si="839"/>
        <v>1.0619559917637396E-2</v>
      </c>
      <c r="CB2884" s="119">
        <f t="shared" si="840"/>
        <v>2.5714322849878374E-5</v>
      </c>
      <c r="CC2884" s="119">
        <f t="shared" si="842"/>
        <v>2.5714322849878374E-5</v>
      </c>
      <c r="CD2884" s="121" t="str">
        <f t="shared" si="843"/>
        <v/>
      </c>
    </row>
    <row r="2885" spans="78:82" ht="20.100000000000001" customHeight="1" x14ac:dyDescent="0.25">
      <c r="BZ2885" s="136">
        <f t="shared" si="841"/>
        <v>18.323199999999026</v>
      </c>
      <c r="CA2885" s="119">
        <f t="shared" si="839"/>
        <v>1.0593845594787517E-2</v>
      </c>
      <c r="CB2885" s="119">
        <f t="shared" si="840"/>
        <v>2.5654560574607521E-5</v>
      </c>
      <c r="CC2885" s="119">
        <f t="shared" si="842"/>
        <v>2.5654560574607521E-5</v>
      </c>
      <c r="CD2885" s="121" t="str">
        <f t="shared" si="843"/>
        <v/>
      </c>
    </row>
    <row r="2886" spans="78:82" ht="20.100000000000001" customHeight="1" x14ac:dyDescent="0.25">
      <c r="BZ2886" s="136">
        <f t="shared" si="841"/>
        <v>18.329599999999026</v>
      </c>
      <c r="CA2886" s="119">
        <f t="shared" si="839"/>
        <v>1.056819103421291E-2</v>
      </c>
      <c r="CB2886" s="119">
        <f t="shared" si="840"/>
        <v>2.5594929388268045E-5</v>
      </c>
      <c r="CC2886" s="119">
        <f t="shared" si="842"/>
        <v>2.5594929388268045E-5</v>
      </c>
      <c r="CD2886" s="121" t="str">
        <f t="shared" si="843"/>
        <v/>
      </c>
    </row>
    <row r="2887" spans="78:82" ht="20.100000000000001" customHeight="1" x14ac:dyDescent="0.25">
      <c r="BZ2887" s="136">
        <f t="shared" si="841"/>
        <v>18.335999999999025</v>
      </c>
      <c r="CA2887" s="119">
        <f t="shared" si="839"/>
        <v>1.0542596104824642E-2</v>
      </c>
      <c r="CB2887" s="119">
        <f t="shared" si="840"/>
        <v>2.5535429027929643E-5</v>
      </c>
      <c r="CC2887" s="119">
        <f t="shared" si="842"/>
        <v>2.5535429027929643E-5</v>
      </c>
      <c r="CD2887" s="121" t="str">
        <f t="shared" si="843"/>
        <v/>
      </c>
    </row>
    <row r="2888" spans="78:82" ht="20.100000000000001" customHeight="1" x14ac:dyDescent="0.25">
      <c r="BZ2888" s="136">
        <f t="shared" si="841"/>
        <v>18.342399999999024</v>
      </c>
      <c r="CA2888" s="119">
        <f t="shared" si="839"/>
        <v>1.0517060675796712E-2</v>
      </c>
      <c r="CB2888" s="119">
        <f t="shared" si="840"/>
        <v>2.5476059231085285E-5</v>
      </c>
      <c r="CC2888" s="119">
        <f t="shared" si="842"/>
        <v>2.5476059231085285E-5</v>
      </c>
      <c r="CD2888" s="121" t="str">
        <f t="shared" si="843"/>
        <v/>
      </c>
    </row>
    <row r="2889" spans="78:82" ht="20.100000000000001" customHeight="1" x14ac:dyDescent="0.25">
      <c r="BZ2889" s="136">
        <f t="shared" si="841"/>
        <v>18.348799999999024</v>
      </c>
      <c r="CA2889" s="119">
        <f t="shared" si="839"/>
        <v>1.0491584616565627E-2</v>
      </c>
      <c r="CB2889" s="119">
        <f t="shared" si="840"/>
        <v>2.5416819735644275E-5</v>
      </c>
      <c r="CC2889" s="119">
        <f t="shared" si="842"/>
        <v>2.5416819735644275E-5</v>
      </c>
      <c r="CD2889" s="121" t="str">
        <f t="shared" si="843"/>
        <v/>
      </c>
    </row>
    <row r="2890" spans="78:82" ht="20.100000000000001" customHeight="1" x14ac:dyDescent="0.25">
      <c r="BZ2890" s="136">
        <f t="shared" si="841"/>
        <v>18.355199999999023</v>
      </c>
      <c r="CA2890" s="119">
        <f t="shared" si="839"/>
        <v>1.0466167796829982E-2</v>
      </c>
      <c r="CB2890" s="119">
        <f t="shared" si="840"/>
        <v>2.5357710280043272E-5</v>
      </c>
      <c r="CC2890" s="119">
        <f t="shared" si="842"/>
        <v>2.5357710280043272E-5</v>
      </c>
      <c r="CD2890" s="121" t="str">
        <f t="shared" si="843"/>
        <v/>
      </c>
    </row>
    <row r="2891" spans="78:82" ht="20.100000000000001" customHeight="1" x14ac:dyDescent="0.25">
      <c r="BZ2891" s="136">
        <f t="shared" si="841"/>
        <v>18.361599999999022</v>
      </c>
      <c r="CA2891" s="119">
        <f t="shared" si="839"/>
        <v>1.0440810086549939E-2</v>
      </c>
      <c r="CB2891" s="119">
        <f t="shared" si="840"/>
        <v>2.52987306031318E-5</v>
      </c>
      <c r="CC2891" s="119">
        <f t="shared" si="842"/>
        <v>2.52987306031318E-5</v>
      </c>
      <c r="CD2891" s="121" t="str">
        <f t="shared" si="843"/>
        <v/>
      </c>
    </row>
    <row r="2892" spans="78:82" ht="20.100000000000001" customHeight="1" x14ac:dyDescent="0.25">
      <c r="BZ2892" s="136">
        <f t="shared" si="841"/>
        <v>18.367999999999022</v>
      </c>
      <c r="CA2892" s="119">
        <f t="shared" si="839"/>
        <v>1.0415511355946807E-2</v>
      </c>
      <c r="CB2892" s="119">
        <f t="shared" si="840"/>
        <v>2.5239880444144491E-5</v>
      </c>
      <c r="CC2892" s="119">
        <f t="shared" si="842"/>
        <v>2.5239880444144491E-5</v>
      </c>
      <c r="CD2892" s="121" t="str">
        <f t="shared" si="843"/>
        <v/>
      </c>
    </row>
    <row r="2893" spans="78:82" ht="20.100000000000001" customHeight="1" x14ac:dyDescent="0.25">
      <c r="BZ2893" s="136">
        <f t="shared" si="841"/>
        <v>18.374399999999021</v>
      </c>
      <c r="CA2893" s="119">
        <f t="shared" si="839"/>
        <v>1.0390271475502663E-2</v>
      </c>
      <c r="CB2893" s="119">
        <f t="shared" si="840"/>
        <v>2.5181159542888437E-5</v>
      </c>
      <c r="CC2893" s="119">
        <f t="shared" si="842"/>
        <v>2.5181159542888437E-5</v>
      </c>
      <c r="CD2893" s="121" t="str">
        <f t="shared" si="843"/>
        <v/>
      </c>
    </row>
    <row r="2894" spans="78:82" ht="20.100000000000001" customHeight="1" x14ac:dyDescent="0.25">
      <c r="BZ2894" s="136">
        <f t="shared" si="841"/>
        <v>18.38079999999902</v>
      </c>
      <c r="CA2894" s="119">
        <f t="shared" si="839"/>
        <v>1.0365090315959774E-2</v>
      </c>
      <c r="CB2894" s="119">
        <f t="shared" si="840"/>
        <v>2.5122567639498591E-5</v>
      </c>
      <c r="CC2894" s="119">
        <f t="shared" si="842"/>
        <v>2.5122567639498591E-5</v>
      </c>
      <c r="CD2894" s="121" t="str">
        <f t="shared" si="843"/>
        <v/>
      </c>
    </row>
    <row r="2895" spans="78:82" ht="20.100000000000001" customHeight="1" x14ac:dyDescent="0.25">
      <c r="BZ2895" s="136">
        <f t="shared" si="841"/>
        <v>18.387199999999019</v>
      </c>
      <c r="CA2895" s="119">
        <f t="shared" si="839"/>
        <v>1.0339967748320276E-2</v>
      </c>
      <c r="CB2895" s="119">
        <f t="shared" si="840"/>
        <v>2.5064104474604304E-5</v>
      </c>
      <c r="CC2895" s="119">
        <f t="shared" si="842"/>
        <v>2.5064104474604304E-5</v>
      </c>
      <c r="CD2895" s="121" t="str">
        <f t="shared" si="843"/>
        <v/>
      </c>
    </row>
    <row r="2896" spans="78:82" ht="20.100000000000001" customHeight="1" x14ac:dyDescent="0.25">
      <c r="BZ2896" s="136">
        <f t="shared" si="841"/>
        <v>18.393599999999019</v>
      </c>
      <c r="CA2896" s="119">
        <f t="shared" si="839"/>
        <v>1.0314903643845671E-2</v>
      </c>
      <c r="CB2896" s="119">
        <f t="shared" si="840"/>
        <v>2.5005769789256463E-5</v>
      </c>
      <c r="CC2896" s="119">
        <f t="shared" si="842"/>
        <v>2.5005769789256463E-5</v>
      </c>
      <c r="CD2896" s="121" t="str">
        <f t="shared" si="843"/>
        <v/>
      </c>
    </row>
    <row r="2897" spans="78:82" ht="20.100000000000001" customHeight="1" x14ac:dyDescent="0.25">
      <c r="BZ2897" s="136">
        <f t="shared" si="841"/>
        <v>18.399999999999018</v>
      </c>
      <c r="CA2897" s="119">
        <f t="shared" si="839"/>
        <v>1.0289897874056415E-2</v>
      </c>
      <c r="CB2897" s="119">
        <f t="shared" si="840"/>
        <v>2.4947563325019434E-5</v>
      </c>
      <c r="CC2897" s="119">
        <f t="shared" si="842"/>
        <v>2.4947563325019434E-5</v>
      </c>
      <c r="CD2897" s="121" t="str">
        <f t="shared" si="843"/>
        <v/>
      </c>
    </row>
    <row r="2898" spans="78:82" ht="20.100000000000001" customHeight="1" x14ac:dyDescent="0.25">
      <c r="BZ2898" s="136">
        <f t="shared" si="841"/>
        <v>18.406399999999017</v>
      </c>
      <c r="CA2898" s="119">
        <f t="shared" si="839"/>
        <v>1.0264950310731396E-2</v>
      </c>
      <c r="CB2898" s="119">
        <f t="shared" si="840"/>
        <v>2.4889484823806263E-5</v>
      </c>
      <c r="CC2898" s="119">
        <f t="shared" si="842"/>
        <v>2.4889484823806263E-5</v>
      </c>
      <c r="CD2898" s="121" t="str">
        <f t="shared" si="843"/>
        <v/>
      </c>
    </row>
    <row r="2899" spans="78:82" ht="20.100000000000001" customHeight="1" x14ac:dyDescent="0.25">
      <c r="BZ2899" s="136">
        <f t="shared" si="841"/>
        <v>18.412799999999017</v>
      </c>
      <c r="CA2899" s="119">
        <f t="shared" si="839"/>
        <v>1.0240060825907589E-2</v>
      </c>
      <c r="CB2899" s="119">
        <f t="shared" si="840"/>
        <v>2.4831534028020921E-5</v>
      </c>
      <c r="CC2899" s="119">
        <f t="shared" si="842"/>
        <v>2.4831534028020921E-5</v>
      </c>
      <c r="CD2899" s="121" t="str">
        <f t="shared" si="843"/>
        <v/>
      </c>
    </row>
    <row r="2900" spans="78:82" ht="20.100000000000001" customHeight="1" x14ac:dyDescent="0.25">
      <c r="BZ2900" s="136">
        <f t="shared" si="841"/>
        <v>18.419199999999016</v>
      </c>
      <c r="CA2900" s="119">
        <f t="shared" si="839"/>
        <v>1.0215229291879568E-2</v>
      </c>
      <c r="CB2900" s="119">
        <f t="shared" si="840"/>
        <v>2.4773710680504532E-5</v>
      </c>
      <c r="CC2900" s="119">
        <f t="shared" si="842"/>
        <v>2.4773710680504532E-5</v>
      </c>
      <c r="CD2900" s="121" t="str">
        <f t="shared" si="843"/>
        <v/>
      </c>
    </row>
    <row r="2901" spans="78:82" ht="20.100000000000001" customHeight="1" x14ac:dyDescent="0.25">
      <c r="BZ2901" s="136">
        <f t="shared" si="841"/>
        <v>18.425599999999015</v>
      </c>
      <c r="CA2901" s="119">
        <f t="shared" si="839"/>
        <v>1.0190455581199064E-2</v>
      </c>
      <c r="CB2901" s="119">
        <f t="shared" si="840"/>
        <v>2.4716014524545776E-5</v>
      </c>
      <c r="CC2901" s="119">
        <f t="shared" si="842"/>
        <v>2.4716014524545776E-5</v>
      </c>
      <c r="CD2901" s="121" t="str">
        <f t="shared" si="843"/>
        <v/>
      </c>
    </row>
    <row r="2902" spans="78:82" ht="20.100000000000001" customHeight="1" x14ac:dyDescent="0.25">
      <c r="BZ2902" s="136">
        <f t="shared" si="841"/>
        <v>18.431999999999015</v>
      </c>
      <c r="CA2902" s="119">
        <f t="shared" si="839"/>
        <v>1.0165739566674518E-2</v>
      </c>
      <c r="CB2902" s="119">
        <f t="shared" si="840"/>
        <v>2.4658445303860077E-5</v>
      </c>
      <c r="CC2902" s="119">
        <f t="shared" si="842"/>
        <v>2.4658445303860077E-5</v>
      </c>
      <c r="CD2902" s="121" t="str">
        <f t="shared" si="843"/>
        <v/>
      </c>
    </row>
    <row r="2903" spans="78:82" ht="20.100000000000001" customHeight="1" x14ac:dyDescent="0.25">
      <c r="BZ2903" s="136">
        <f t="shared" si="841"/>
        <v>18.438399999999014</v>
      </c>
      <c r="CA2903" s="119">
        <f t="shared" ref="CA2903:CA2966" si="844">_xlfn.CHISQ.DIST.RT(BZ2903,7)</f>
        <v>1.0141081121370658E-2</v>
      </c>
      <c r="CB2903" s="119">
        <f t="shared" ref="CB2903:CB2966" si="845">CA2903-CA2904</f>
        <v>2.460100276261909E-5</v>
      </c>
      <c r="CC2903" s="119">
        <f t="shared" si="842"/>
        <v>2.460100276261909E-5</v>
      </c>
      <c r="CD2903" s="121" t="str">
        <f t="shared" si="843"/>
        <v/>
      </c>
    </row>
    <row r="2904" spans="78:82" ht="20.100000000000001" customHeight="1" x14ac:dyDescent="0.25">
      <c r="BZ2904" s="136">
        <f t="shared" si="841"/>
        <v>18.444799999999013</v>
      </c>
      <c r="CA2904" s="119">
        <f t="shared" si="844"/>
        <v>1.0116480118608039E-2</v>
      </c>
      <c r="CB2904" s="119">
        <f t="shared" si="845"/>
        <v>2.4543686645429885E-5</v>
      </c>
      <c r="CC2904" s="119">
        <f t="shared" si="842"/>
        <v>2.4543686645429885E-5</v>
      </c>
      <c r="CD2904" s="121" t="str">
        <f t="shared" si="843"/>
        <v/>
      </c>
    </row>
    <row r="2905" spans="78:82" ht="20.100000000000001" customHeight="1" x14ac:dyDescent="0.25">
      <c r="BZ2905" s="136">
        <f t="shared" ref="BZ2905:BZ2968" si="846">BZ2904+$CC$19</f>
        <v>18.451199999999012</v>
      </c>
      <c r="CA2905" s="119">
        <f t="shared" si="844"/>
        <v>1.0091936431962609E-2</v>
      </c>
      <c r="CB2905" s="119">
        <f t="shared" si="845"/>
        <v>2.4486496697308929E-5</v>
      </c>
      <c r="CC2905" s="119">
        <f t="shared" si="842"/>
        <v>2.4486496697308929E-5</v>
      </c>
      <c r="CD2905" s="121" t="str">
        <f t="shared" si="843"/>
        <v/>
      </c>
    </row>
    <row r="2906" spans="78:82" ht="20.100000000000001" customHeight="1" x14ac:dyDescent="0.25">
      <c r="BZ2906" s="136">
        <f t="shared" si="846"/>
        <v>18.457599999999012</v>
      </c>
      <c r="CA2906" s="119">
        <f t="shared" si="844"/>
        <v>1.00674499352653E-2</v>
      </c>
      <c r="CB2906" s="119">
        <f t="shared" si="845"/>
        <v>2.4429432663753206E-5</v>
      </c>
      <c r="CC2906" s="119">
        <f t="shared" si="842"/>
        <v>2.4429432663753206E-5</v>
      </c>
      <c r="CD2906" s="121" t="str">
        <f t="shared" si="843"/>
        <v/>
      </c>
    </row>
    <row r="2907" spans="78:82" ht="20.100000000000001" customHeight="1" x14ac:dyDescent="0.25">
      <c r="BZ2907" s="136">
        <f t="shared" si="846"/>
        <v>18.463999999999011</v>
      </c>
      <c r="CA2907" s="119">
        <f t="shared" si="844"/>
        <v>1.0043020502601547E-2</v>
      </c>
      <c r="CB2907" s="119">
        <f t="shared" si="845"/>
        <v>2.4372494290731544E-5</v>
      </c>
      <c r="CC2907" s="119">
        <f t="shared" si="842"/>
        <v>2.4372494290731544E-5</v>
      </c>
      <c r="CD2907" s="121" t="str">
        <f t="shared" si="843"/>
        <v/>
      </c>
    </row>
    <row r="2908" spans="78:82" ht="20.100000000000001" customHeight="1" x14ac:dyDescent="0.25">
      <c r="BZ2908" s="136">
        <f t="shared" si="846"/>
        <v>18.47039999999901</v>
      </c>
      <c r="CA2908" s="119">
        <f t="shared" si="844"/>
        <v>1.0018648008310815E-2</v>
      </c>
      <c r="CB2908" s="119">
        <f t="shared" si="845"/>
        <v>2.4315681324500737E-5</v>
      </c>
      <c r="CC2908" s="119">
        <f t="shared" si="842"/>
        <v>2.4315681324500737E-5</v>
      </c>
      <c r="CD2908" s="121" t="str">
        <f t="shared" si="843"/>
        <v/>
      </c>
    </row>
    <row r="2909" spans="78:82" ht="20.100000000000001" customHeight="1" x14ac:dyDescent="0.25">
      <c r="BZ2909" s="136">
        <f t="shared" si="846"/>
        <v>18.47679999999901</v>
      </c>
      <c r="CA2909" s="119">
        <f t="shared" si="844"/>
        <v>9.9943323269863146E-3</v>
      </c>
      <c r="CB2909" s="119">
        <f t="shared" si="845"/>
        <v>2.4258993511947283E-5</v>
      </c>
      <c r="CC2909" s="119">
        <f t="shared" si="842"/>
        <v>2.4258993511947283E-5</v>
      </c>
      <c r="CD2909" s="121" t="str">
        <f t="shared" si="843"/>
        <v/>
      </c>
    </row>
    <row r="2910" spans="78:82" ht="20.100000000000001" customHeight="1" x14ac:dyDescent="0.25">
      <c r="BZ2910" s="136">
        <f t="shared" si="846"/>
        <v>18.483199999999009</v>
      </c>
      <c r="CA2910" s="119">
        <f t="shared" si="844"/>
        <v>9.9700733334743673E-3</v>
      </c>
      <c r="CB2910" s="119">
        <f t="shared" si="845"/>
        <v>2.4202430600266459E-5</v>
      </c>
      <c r="CC2910" s="119">
        <f t="shared" si="842"/>
        <v>2.4202430600266459E-5</v>
      </c>
      <c r="CD2910" s="121" t="str">
        <f t="shared" si="843"/>
        <v/>
      </c>
    </row>
    <row r="2911" spans="78:82" ht="20.100000000000001" customHeight="1" x14ac:dyDescent="0.25">
      <c r="BZ2911" s="136">
        <f t="shared" si="846"/>
        <v>18.489599999999008</v>
      </c>
      <c r="CA2911" s="119">
        <f t="shared" si="844"/>
        <v>9.9458709028741009E-3</v>
      </c>
      <c r="CB2911" s="119">
        <f t="shared" si="845"/>
        <v>2.4145992337153144E-5</v>
      </c>
      <c r="CC2911" s="119">
        <f t="shared" si="842"/>
        <v>2.4145992337153144E-5</v>
      </c>
      <c r="CD2911" s="121" t="str">
        <f t="shared" si="843"/>
        <v/>
      </c>
    </row>
    <row r="2912" spans="78:82" ht="20.100000000000001" customHeight="1" x14ac:dyDescent="0.25">
      <c r="BZ2912" s="136">
        <f t="shared" si="846"/>
        <v>18.495999999999007</v>
      </c>
      <c r="CA2912" s="119">
        <f t="shared" si="844"/>
        <v>9.9217249105369477E-3</v>
      </c>
      <c r="CB2912" s="119">
        <f t="shared" si="845"/>
        <v>2.4089678470675183E-5</v>
      </c>
      <c r="CC2912" s="119">
        <f t="shared" si="842"/>
        <v>2.4089678470675183E-5</v>
      </c>
      <c r="CD2912" s="121" t="str">
        <f t="shared" si="843"/>
        <v/>
      </c>
    </row>
    <row r="2913" spans="78:82" ht="20.100000000000001" customHeight="1" x14ac:dyDescent="0.25">
      <c r="BZ2913" s="136">
        <f t="shared" si="846"/>
        <v>18.502399999999007</v>
      </c>
      <c r="CA2913" s="119">
        <f t="shared" si="844"/>
        <v>9.8976352320662726E-3</v>
      </c>
      <c r="CB2913" s="119">
        <f t="shared" si="845"/>
        <v>2.403348874939655E-5</v>
      </c>
      <c r="CC2913" s="119">
        <f t="shared" si="842"/>
        <v>2.403348874939655E-5</v>
      </c>
      <c r="CD2913" s="121" t="str">
        <f t="shared" si="843"/>
        <v/>
      </c>
    </row>
    <row r="2914" spans="78:82" ht="20.100000000000001" customHeight="1" x14ac:dyDescent="0.25">
      <c r="BZ2914" s="136">
        <f t="shared" si="846"/>
        <v>18.508799999999006</v>
      </c>
      <c r="CA2914" s="119">
        <f t="shared" si="844"/>
        <v>9.873601743316876E-3</v>
      </c>
      <c r="CB2914" s="119">
        <f t="shared" si="845"/>
        <v>2.3977422922295821E-5</v>
      </c>
      <c r="CC2914" s="119">
        <f t="shared" si="842"/>
        <v>2.3977422922295821E-5</v>
      </c>
      <c r="CD2914" s="121" t="str">
        <f t="shared" si="843"/>
        <v/>
      </c>
    </row>
    <row r="2915" spans="78:82" ht="20.100000000000001" customHeight="1" x14ac:dyDescent="0.25">
      <c r="BZ2915" s="136">
        <f t="shared" si="846"/>
        <v>18.515199999999005</v>
      </c>
      <c r="CA2915" s="119">
        <f t="shared" si="844"/>
        <v>9.8496243203945802E-3</v>
      </c>
      <c r="CB2915" s="119">
        <f t="shared" si="845"/>
        <v>2.3921480738799128E-5</v>
      </c>
      <c r="CC2915" s="119">
        <f t="shared" si="842"/>
        <v>2.3921480738799128E-5</v>
      </c>
      <c r="CD2915" s="121" t="str">
        <f t="shared" si="843"/>
        <v/>
      </c>
    </row>
    <row r="2916" spans="78:82" ht="20.100000000000001" customHeight="1" x14ac:dyDescent="0.25">
      <c r="BZ2916" s="136">
        <f t="shared" si="846"/>
        <v>18.521599999999005</v>
      </c>
      <c r="CA2916" s="119">
        <f t="shared" si="844"/>
        <v>9.8257028396557811E-3</v>
      </c>
      <c r="CB2916" s="119">
        <f t="shared" si="845"/>
        <v>2.3865661948733324E-5</v>
      </c>
      <c r="CC2916" s="119">
        <f t="shared" si="842"/>
        <v>2.3865661948733324E-5</v>
      </c>
      <c r="CD2916" s="121" t="str">
        <f t="shared" si="843"/>
        <v/>
      </c>
    </row>
    <row r="2917" spans="78:82" ht="20.100000000000001" customHeight="1" x14ac:dyDescent="0.25">
      <c r="BZ2917" s="136">
        <f t="shared" si="846"/>
        <v>18.527999999999004</v>
      </c>
      <c r="CA2917" s="119">
        <f t="shared" si="844"/>
        <v>9.8018371777070477E-3</v>
      </c>
      <c r="CB2917" s="119">
        <f t="shared" si="845"/>
        <v>2.3809966302367619E-5</v>
      </c>
      <c r="CC2917" s="119">
        <f t="shared" si="842"/>
        <v>2.3809966302367619E-5</v>
      </c>
      <c r="CD2917" s="121" t="str">
        <f t="shared" si="843"/>
        <v/>
      </c>
    </row>
    <row r="2918" spans="78:82" ht="20.100000000000001" customHeight="1" x14ac:dyDescent="0.25">
      <c r="BZ2918" s="136">
        <f t="shared" si="846"/>
        <v>18.534399999999003</v>
      </c>
      <c r="CA2918" s="119">
        <f t="shared" si="844"/>
        <v>9.7780272114046801E-3</v>
      </c>
      <c r="CB2918" s="119">
        <f t="shared" si="845"/>
        <v>2.3754393550448269E-5</v>
      </c>
      <c r="CC2918" s="119">
        <f t="shared" si="842"/>
        <v>2.3754393550448269E-5</v>
      </c>
      <c r="CD2918" s="121" t="str">
        <f t="shared" si="843"/>
        <v/>
      </c>
    </row>
    <row r="2919" spans="78:82" ht="20.100000000000001" customHeight="1" x14ac:dyDescent="0.25">
      <c r="BZ2919" s="136">
        <f t="shared" si="846"/>
        <v>18.540799999999003</v>
      </c>
      <c r="CA2919" s="119">
        <f t="shared" si="844"/>
        <v>9.7542728178542319E-3</v>
      </c>
      <c r="CB2919" s="119">
        <f t="shared" si="845"/>
        <v>2.3698943444084089E-5</v>
      </c>
      <c r="CC2919" s="119">
        <f t="shared" si="842"/>
        <v>2.3698943444084089E-5</v>
      </c>
      <c r="CD2919" s="121" t="str">
        <f t="shared" si="843"/>
        <v/>
      </c>
    </row>
    <row r="2920" spans="78:82" ht="20.100000000000001" customHeight="1" x14ac:dyDescent="0.25">
      <c r="BZ2920" s="136">
        <f t="shared" si="846"/>
        <v>18.547199999999002</v>
      </c>
      <c r="CA2920" s="119">
        <f t="shared" si="844"/>
        <v>9.7305738744101478E-3</v>
      </c>
      <c r="CB2920" s="119">
        <f t="shared" si="845"/>
        <v>2.364361573487829E-5</v>
      </c>
      <c r="CC2920" s="119">
        <f t="shared" si="842"/>
        <v>2.364361573487829E-5</v>
      </c>
      <c r="CD2920" s="121" t="str">
        <f t="shared" si="843"/>
        <v/>
      </c>
    </row>
    <row r="2921" spans="78:82" ht="20.100000000000001" customHeight="1" x14ac:dyDescent="0.25">
      <c r="BZ2921" s="136">
        <f t="shared" si="846"/>
        <v>18.553599999999001</v>
      </c>
      <c r="CA2921" s="119">
        <f t="shared" si="844"/>
        <v>9.7069302586752695E-3</v>
      </c>
      <c r="CB2921" s="119">
        <f t="shared" si="845"/>
        <v>2.3588410174836538E-5</v>
      </c>
      <c r="CC2921" s="119">
        <f t="shared" si="842"/>
        <v>2.3588410174836538E-5</v>
      </c>
      <c r="CD2921" s="121" t="str">
        <f t="shared" si="843"/>
        <v/>
      </c>
    </row>
    <row r="2922" spans="78:82" ht="20.100000000000001" customHeight="1" x14ac:dyDescent="0.25">
      <c r="BZ2922" s="136">
        <f t="shared" si="846"/>
        <v>18.559999999999</v>
      </c>
      <c r="CA2922" s="119">
        <f t="shared" si="844"/>
        <v>9.6833418485004329E-3</v>
      </c>
      <c r="CB2922" s="119">
        <f t="shared" si="845"/>
        <v>2.3533326516387773E-5</v>
      </c>
      <c r="CC2922" s="119">
        <f t="shared" si="842"/>
        <v>2.3533326516387773E-5</v>
      </c>
      <c r="CD2922" s="121" t="str">
        <f t="shared" si="843"/>
        <v/>
      </c>
    </row>
    <row r="2923" spans="78:82" ht="20.100000000000001" customHeight="1" x14ac:dyDescent="0.25">
      <c r="BZ2923" s="136">
        <f t="shared" si="846"/>
        <v>18.566399999999</v>
      </c>
      <c r="CA2923" s="119">
        <f t="shared" si="844"/>
        <v>9.6598085219840452E-3</v>
      </c>
      <c r="CB2923" s="119">
        <f t="shared" si="845"/>
        <v>2.3478364512396349E-5</v>
      </c>
      <c r="CC2923" s="119">
        <f t="shared" si="842"/>
        <v>2.3478364512396349E-5</v>
      </c>
      <c r="CD2923" s="121" t="str">
        <f t="shared" si="843"/>
        <v/>
      </c>
    </row>
    <row r="2924" spans="78:82" ht="20.100000000000001" customHeight="1" x14ac:dyDescent="0.25">
      <c r="BZ2924" s="136">
        <f t="shared" si="846"/>
        <v>18.572799999998999</v>
      </c>
      <c r="CA2924" s="119">
        <f t="shared" si="844"/>
        <v>9.6363301574716488E-3</v>
      </c>
      <c r="CB2924" s="119">
        <f t="shared" si="845"/>
        <v>2.3423523916214078E-5</v>
      </c>
      <c r="CC2924" s="119">
        <f t="shared" si="842"/>
        <v>2.3423523916214078E-5</v>
      </c>
      <c r="CD2924" s="121" t="str">
        <f t="shared" si="843"/>
        <v/>
      </c>
    </row>
    <row r="2925" spans="78:82" ht="20.100000000000001" customHeight="1" x14ac:dyDescent="0.25">
      <c r="BZ2925" s="136">
        <f t="shared" si="846"/>
        <v>18.579199999998998</v>
      </c>
      <c r="CA2925" s="119">
        <f t="shared" si="844"/>
        <v>9.6129066335554347E-3</v>
      </c>
      <c r="CB2925" s="119">
        <f t="shared" si="845"/>
        <v>2.3368804481498084E-5</v>
      </c>
      <c r="CC2925" s="119">
        <f t="shared" si="842"/>
        <v>2.3368804481498084E-5</v>
      </c>
      <c r="CD2925" s="121" t="str">
        <f t="shared" si="843"/>
        <v/>
      </c>
    </row>
    <row r="2926" spans="78:82" ht="20.100000000000001" customHeight="1" x14ac:dyDescent="0.25">
      <c r="BZ2926" s="136">
        <f t="shared" si="846"/>
        <v>18.585599999998998</v>
      </c>
      <c r="CA2926" s="119">
        <f t="shared" si="844"/>
        <v>9.5895378290739366E-3</v>
      </c>
      <c r="CB2926" s="119">
        <f t="shared" si="845"/>
        <v>2.3314205962434581E-5</v>
      </c>
      <c r="CC2926" s="119">
        <f t="shared" si="842"/>
        <v>2.3314205962434581E-5</v>
      </c>
      <c r="CD2926" s="121" t="str">
        <f t="shared" si="843"/>
        <v/>
      </c>
    </row>
    <row r="2927" spans="78:82" ht="20.100000000000001" customHeight="1" x14ac:dyDescent="0.25">
      <c r="BZ2927" s="136">
        <f t="shared" si="846"/>
        <v>18.591999999998997</v>
      </c>
      <c r="CA2927" s="119">
        <f t="shared" si="844"/>
        <v>9.5662236231115021E-3</v>
      </c>
      <c r="CB2927" s="119">
        <f t="shared" si="845"/>
        <v>2.325972811366428E-5</v>
      </c>
      <c r="CC2927" s="119">
        <f t="shared" si="842"/>
        <v>2.325972811366428E-5</v>
      </c>
      <c r="CD2927" s="121" t="str">
        <f t="shared" si="843"/>
        <v/>
      </c>
    </row>
    <row r="2928" spans="78:82" ht="20.100000000000001" customHeight="1" x14ac:dyDescent="0.25">
      <c r="BZ2928" s="136">
        <f t="shared" si="846"/>
        <v>18.598399999998996</v>
      </c>
      <c r="CA2928" s="119">
        <f t="shared" si="844"/>
        <v>9.5429638949978378E-3</v>
      </c>
      <c r="CB2928" s="119">
        <f t="shared" si="845"/>
        <v>2.3205370690122795E-5</v>
      </c>
      <c r="CC2928" s="119">
        <f t="shared" si="842"/>
        <v>2.3205370690122795E-5</v>
      </c>
      <c r="CD2928" s="121" t="str">
        <f t="shared" si="843"/>
        <v/>
      </c>
    </row>
    <row r="2929" spans="78:82" ht="20.100000000000001" customHeight="1" x14ac:dyDescent="0.25">
      <c r="BZ2929" s="136">
        <f t="shared" si="846"/>
        <v>18.604799999998995</v>
      </c>
      <c r="CA2929" s="119">
        <f t="shared" si="844"/>
        <v>9.519758524307715E-3</v>
      </c>
      <c r="CB2929" s="119">
        <f t="shared" si="845"/>
        <v>2.3151133447276567E-5</v>
      </c>
      <c r="CC2929" s="119">
        <f t="shared" si="842"/>
        <v>2.3151133447276567E-5</v>
      </c>
      <c r="CD2929" s="121" t="str">
        <f t="shared" si="843"/>
        <v/>
      </c>
    </row>
    <row r="2930" spans="78:82" ht="20.100000000000001" customHeight="1" x14ac:dyDescent="0.25">
      <c r="BZ2930" s="136">
        <f t="shared" si="846"/>
        <v>18.611199999998995</v>
      </c>
      <c r="CA2930" s="119">
        <f t="shared" si="844"/>
        <v>9.4966073908604384E-3</v>
      </c>
      <c r="CB2930" s="119">
        <f t="shared" si="845"/>
        <v>2.3097016141044799E-5</v>
      </c>
      <c r="CC2930" s="119">
        <f t="shared" si="842"/>
        <v>2.3097016141044799E-5</v>
      </c>
      <c r="CD2930" s="121" t="str">
        <f t="shared" si="843"/>
        <v/>
      </c>
    </row>
    <row r="2931" spans="78:82" ht="20.100000000000001" customHeight="1" x14ac:dyDescent="0.25">
      <c r="BZ2931" s="136">
        <f t="shared" si="846"/>
        <v>18.617599999998994</v>
      </c>
      <c r="CA2931" s="119">
        <f t="shared" si="844"/>
        <v>9.4735103747193936E-3</v>
      </c>
      <c r="CB2931" s="119">
        <f t="shared" si="845"/>
        <v>2.304301852767629E-5</v>
      </c>
      <c r="CC2931" s="119">
        <f t="shared" si="842"/>
        <v>2.304301852767629E-5</v>
      </c>
      <c r="CD2931" s="121" t="str">
        <f t="shared" si="843"/>
        <v/>
      </c>
    </row>
    <row r="2932" spans="78:82" ht="20.100000000000001" customHeight="1" x14ac:dyDescent="0.25">
      <c r="BZ2932" s="136">
        <f t="shared" si="846"/>
        <v>18.623999999998993</v>
      </c>
      <c r="CA2932" s="119">
        <f t="shared" si="844"/>
        <v>9.4504673561917173E-3</v>
      </c>
      <c r="CB2932" s="119">
        <f t="shared" si="845"/>
        <v>2.2989140363874339E-5</v>
      </c>
      <c r="CC2932" s="119">
        <f t="shared" si="842"/>
        <v>2.2989140363874339E-5</v>
      </c>
      <c r="CD2932" s="121" t="str">
        <f t="shared" si="843"/>
        <v/>
      </c>
    </row>
    <row r="2933" spans="78:82" ht="20.100000000000001" customHeight="1" x14ac:dyDescent="0.25">
      <c r="BZ2933" s="136">
        <f t="shared" si="846"/>
        <v>18.630399999998993</v>
      </c>
      <c r="CA2933" s="119">
        <f t="shared" si="844"/>
        <v>9.427478215827843E-3</v>
      </c>
      <c r="CB2933" s="119">
        <f t="shared" si="845"/>
        <v>2.2935381406853986E-5</v>
      </c>
      <c r="CC2933" s="119">
        <f t="shared" si="842"/>
        <v>2.2935381406853986E-5</v>
      </c>
      <c r="CD2933" s="121" t="str">
        <f t="shared" si="843"/>
        <v/>
      </c>
    </row>
    <row r="2934" spans="78:82" ht="20.100000000000001" customHeight="1" x14ac:dyDescent="0.25">
      <c r="BZ2934" s="136">
        <f t="shared" si="846"/>
        <v>18.636799999998992</v>
      </c>
      <c r="CA2934" s="119">
        <f t="shared" si="844"/>
        <v>9.404542834420989E-3</v>
      </c>
      <c r="CB2934" s="119">
        <f t="shared" si="845"/>
        <v>2.2881741414147727E-5</v>
      </c>
      <c r="CC2934" s="119">
        <f t="shared" si="842"/>
        <v>2.2881741414147727E-5</v>
      </c>
      <c r="CD2934" s="121" t="str">
        <f t="shared" si="843"/>
        <v/>
      </c>
    </row>
    <row r="2935" spans="78:82" ht="20.100000000000001" customHeight="1" x14ac:dyDescent="0.25">
      <c r="BZ2935" s="136">
        <f t="shared" si="846"/>
        <v>18.643199999998991</v>
      </c>
      <c r="CA2935" s="119">
        <f t="shared" si="844"/>
        <v>9.3816610930068413E-3</v>
      </c>
      <c r="CB2935" s="119">
        <f t="shared" si="845"/>
        <v>2.2828220143725209E-5</v>
      </c>
      <c r="CC2935" s="119">
        <f t="shared" si="842"/>
        <v>2.2828220143725209E-5</v>
      </c>
      <c r="CD2935" s="121" t="str">
        <f t="shared" si="843"/>
        <v/>
      </c>
    </row>
    <row r="2936" spans="78:82" ht="20.100000000000001" customHeight="1" x14ac:dyDescent="0.25">
      <c r="BZ2936" s="136">
        <f t="shared" si="846"/>
        <v>18.649599999998991</v>
      </c>
      <c r="CA2936" s="119">
        <f t="shared" si="844"/>
        <v>9.3588328728631161E-3</v>
      </c>
      <c r="CB2936" s="119">
        <f t="shared" si="845"/>
        <v>2.2774817354055676E-5</v>
      </c>
      <c r="CC2936" s="119">
        <f t="shared" si="842"/>
        <v>2.2774817354055676E-5</v>
      </c>
      <c r="CD2936" s="121" t="str">
        <f t="shared" si="843"/>
        <v/>
      </c>
    </row>
    <row r="2937" spans="78:82" ht="20.100000000000001" customHeight="1" x14ac:dyDescent="0.25">
      <c r="BZ2937" s="136">
        <f t="shared" si="846"/>
        <v>18.65599999999899</v>
      </c>
      <c r="CA2937" s="119">
        <f t="shared" si="844"/>
        <v>9.3360580555090604E-3</v>
      </c>
      <c r="CB2937" s="119">
        <f t="shared" si="845"/>
        <v>2.2721532803983077E-5</v>
      </c>
      <c r="CC2937" s="119">
        <f t="shared" si="842"/>
        <v>2.2721532803983077E-5</v>
      </c>
      <c r="CD2937" s="121" t="str">
        <f t="shared" si="843"/>
        <v/>
      </c>
    </row>
    <row r="2938" spans="78:82" ht="20.100000000000001" customHeight="1" x14ac:dyDescent="0.25">
      <c r="BZ2938" s="136">
        <f t="shared" si="846"/>
        <v>18.662399999998989</v>
      </c>
      <c r="CA2938" s="119">
        <f t="shared" si="844"/>
        <v>9.3133365227050773E-3</v>
      </c>
      <c r="CB2938" s="119">
        <f t="shared" si="845"/>
        <v>2.2668366252753813E-5</v>
      </c>
      <c r="CC2938" s="119">
        <f t="shared" si="842"/>
        <v>2.2668366252753813E-5</v>
      </c>
      <c r="CD2938" s="121" t="str">
        <f t="shared" si="843"/>
        <v/>
      </c>
    </row>
    <row r="2939" spans="78:82" ht="20.100000000000001" customHeight="1" x14ac:dyDescent="0.25">
      <c r="BZ2939" s="136">
        <f t="shared" si="846"/>
        <v>18.668799999998988</v>
      </c>
      <c r="CA2939" s="119">
        <f t="shared" si="844"/>
        <v>9.2906681564523235E-3</v>
      </c>
      <c r="CB2939" s="119">
        <f t="shared" si="845"/>
        <v>2.2615317460047968E-5</v>
      </c>
      <c r="CC2939" s="119">
        <f t="shared" si="842"/>
        <v>2.2615317460047968E-5</v>
      </c>
      <c r="CD2939" s="121" t="str">
        <f t="shared" si="843"/>
        <v/>
      </c>
    </row>
    <row r="2940" spans="78:82" ht="20.100000000000001" customHeight="1" x14ac:dyDescent="0.25">
      <c r="BZ2940" s="136">
        <f t="shared" si="846"/>
        <v>18.675199999998988</v>
      </c>
      <c r="CA2940" s="119">
        <f t="shared" si="844"/>
        <v>9.2680528389922755E-3</v>
      </c>
      <c r="CB2940" s="119">
        <f t="shared" si="845"/>
        <v>2.2562386185989713E-5</v>
      </c>
      <c r="CC2940" s="119">
        <f t="shared" si="842"/>
        <v>2.2562386185989713E-5</v>
      </c>
      <c r="CD2940" s="121" t="str">
        <f t="shared" si="843"/>
        <v/>
      </c>
    </row>
    <row r="2941" spans="78:82" ht="20.100000000000001" customHeight="1" x14ac:dyDescent="0.25">
      <c r="BZ2941" s="136">
        <f t="shared" si="846"/>
        <v>18.681599999998987</v>
      </c>
      <c r="CA2941" s="119">
        <f t="shared" si="844"/>
        <v>9.2454904528062858E-3</v>
      </c>
      <c r="CB2941" s="119">
        <f t="shared" si="845"/>
        <v>2.2509572191133434E-5</v>
      </c>
      <c r="CC2941" s="119">
        <f t="shared" ref="CC2941:CC3004" si="847">IF(CA2941&lt;(1-$BY$26),CB2941,"")</f>
        <v>2.2509572191133434E-5</v>
      </c>
      <c r="CD2941" s="121" t="str">
        <f t="shared" ref="CD2941:CD3004" si="848">IF(CA2941&lt;(1-$BY$32),CB2941,"")</f>
        <v/>
      </c>
    </row>
    <row r="2942" spans="78:82" ht="20.100000000000001" customHeight="1" x14ac:dyDescent="0.25">
      <c r="BZ2942" s="136">
        <f t="shared" si="846"/>
        <v>18.687999999998986</v>
      </c>
      <c r="CA2942" s="119">
        <f t="shared" si="844"/>
        <v>9.2229808806151524E-3</v>
      </c>
      <c r="CB2942" s="119">
        <f t="shared" si="845"/>
        <v>2.2456875236423826E-5</v>
      </c>
      <c r="CC2942" s="119">
        <f t="shared" si="847"/>
        <v>2.2456875236423826E-5</v>
      </c>
      <c r="CD2942" s="121" t="str">
        <f t="shared" si="848"/>
        <v/>
      </c>
    </row>
    <row r="2943" spans="78:82" ht="20.100000000000001" customHeight="1" x14ac:dyDescent="0.25">
      <c r="BZ2943" s="136">
        <f t="shared" si="846"/>
        <v>18.694399999998986</v>
      </c>
      <c r="CA2943" s="119">
        <f t="shared" si="844"/>
        <v>9.2005240053787286E-3</v>
      </c>
      <c r="CB2943" s="119">
        <f t="shared" si="845"/>
        <v>2.2404295083204573E-5</v>
      </c>
      <c r="CC2943" s="119">
        <f t="shared" si="847"/>
        <v>2.2404295083204573E-5</v>
      </c>
      <c r="CD2943" s="121" t="str">
        <f t="shared" si="848"/>
        <v/>
      </c>
    </row>
    <row r="2944" spans="78:82" ht="20.100000000000001" customHeight="1" x14ac:dyDescent="0.25">
      <c r="BZ2944" s="136">
        <f t="shared" si="846"/>
        <v>18.700799999998985</v>
      </c>
      <c r="CA2944" s="119">
        <f t="shared" si="844"/>
        <v>9.178119710295524E-3</v>
      </c>
      <c r="CB2944" s="119">
        <f t="shared" si="845"/>
        <v>2.2351831493294672E-5</v>
      </c>
      <c r="CC2944" s="119">
        <f t="shared" si="847"/>
        <v>2.2351831493294672E-5</v>
      </c>
      <c r="CD2944" s="121" t="str">
        <f t="shared" si="848"/>
        <v/>
      </c>
    </row>
    <row r="2945" spans="78:82" ht="20.100000000000001" customHeight="1" x14ac:dyDescent="0.25">
      <c r="BZ2945" s="136">
        <f t="shared" si="846"/>
        <v>18.707199999998984</v>
      </c>
      <c r="CA2945" s="119">
        <f t="shared" si="844"/>
        <v>9.1557678788022293E-3</v>
      </c>
      <c r="CB2945" s="119">
        <f t="shared" si="845"/>
        <v>2.2299484228913841E-5</v>
      </c>
      <c r="CC2945" s="119">
        <f t="shared" si="847"/>
        <v>2.2299484228913841E-5</v>
      </c>
      <c r="CD2945" s="121" t="str">
        <f t="shared" si="848"/>
        <v/>
      </c>
    </row>
    <row r="2946" spans="78:82" ht="20.100000000000001" customHeight="1" x14ac:dyDescent="0.25">
      <c r="BZ2946" s="136">
        <f t="shared" si="846"/>
        <v>18.713599999998983</v>
      </c>
      <c r="CA2946" s="119">
        <f t="shared" si="844"/>
        <v>9.1334683945733155E-3</v>
      </c>
      <c r="CB2946" s="119">
        <f t="shared" si="845"/>
        <v>2.2247253052666907E-5</v>
      </c>
      <c r="CC2946" s="119">
        <f t="shared" si="847"/>
        <v>2.2247253052666907E-5</v>
      </c>
      <c r="CD2946" s="121" t="str">
        <f t="shared" si="848"/>
        <v/>
      </c>
    </row>
    <row r="2947" spans="78:82" ht="20.100000000000001" customHeight="1" x14ac:dyDescent="0.25">
      <c r="BZ2947" s="136">
        <f t="shared" si="846"/>
        <v>18.719999999998983</v>
      </c>
      <c r="CA2947" s="119">
        <f t="shared" si="844"/>
        <v>9.1112211415206486E-3</v>
      </c>
      <c r="CB2947" s="119">
        <f t="shared" si="845"/>
        <v>2.219513772765136E-5</v>
      </c>
      <c r="CC2947" s="119">
        <f t="shared" si="847"/>
        <v>2.219513772765136E-5</v>
      </c>
      <c r="CD2947" s="121" t="str">
        <f t="shared" si="848"/>
        <v/>
      </c>
    </row>
    <row r="2948" spans="78:82" ht="20.100000000000001" customHeight="1" x14ac:dyDescent="0.25">
      <c r="BZ2948" s="136">
        <f t="shared" si="846"/>
        <v>18.726399999998982</v>
      </c>
      <c r="CA2948" s="119">
        <f t="shared" si="844"/>
        <v>9.0890260037929972E-3</v>
      </c>
      <c r="CB2948" s="119">
        <f t="shared" si="845"/>
        <v>2.2143138017302957E-5</v>
      </c>
      <c r="CC2948" s="119">
        <f t="shared" si="847"/>
        <v>2.2143138017302957E-5</v>
      </c>
      <c r="CD2948" s="121" t="str">
        <f t="shared" si="848"/>
        <v/>
      </c>
    </row>
    <row r="2949" spans="78:82" ht="20.100000000000001" customHeight="1" x14ac:dyDescent="0.25">
      <c r="BZ2949" s="136">
        <f t="shared" si="846"/>
        <v>18.732799999998981</v>
      </c>
      <c r="CA2949" s="119">
        <f t="shared" si="844"/>
        <v>9.0668828657756943E-3</v>
      </c>
      <c r="CB2949" s="119">
        <f t="shared" si="845"/>
        <v>2.2091253685484202E-5</v>
      </c>
      <c r="CC2949" s="119">
        <f t="shared" si="847"/>
        <v>2.2091253685484202E-5</v>
      </c>
      <c r="CD2949" s="121" t="str">
        <f t="shared" si="848"/>
        <v/>
      </c>
    </row>
    <row r="2950" spans="78:82" ht="20.100000000000001" customHeight="1" x14ac:dyDescent="0.25">
      <c r="BZ2950" s="136">
        <f t="shared" si="846"/>
        <v>18.739199999998981</v>
      </c>
      <c r="CA2950" s="119">
        <f t="shared" si="844"/>
        <v>9.0447916120902101E-3</v>
      </c>
      <c r="CB2950" s="119">
        <f t="shared" si="845"/>
        <v>2.2039484496548523E-5</v>
      </c>
      <c r="CC2950" s="119">
        <f t="shared" si="847"/>
        <v>2.2039484496548523E-5</v>
      </c>
      <c r="CD2950" s="121" t="str">
        <f t="shared" si="848"/>
        <v/>
      </c>
    </row>
    <row r="2951" spans="78:82" ht="20.100000000000001" customHeight="1" x14ac:dyDescent="0.25">
      <c r="BZ2951" s="136">
        <f t="shared" si="846"/>
        <v>18.74559999999898</v>
      </c>
      <c r="CA2951" s="119">
        <f t="shared" si="844"/>
        <v>9.0227521275936615E-3</v>
      </c>
      <c r="CB2951" s="119">
        <f t="shared" si="845"/>
        <v>2.1987830215189352E-5</v>
      </c>
      <c r="CC2951" s="119">
        <f t="shared" si="847"/>
        <v>2.1987830215189352E-5</v>
      </c>
      <c r="CD2951" s="121" t="str">
        <f t="shared" si="848"/>
        <v/>
      </c>
    </row>
    <row r="2952" spans="78:82" ht="20.100000000000001" customHeight="1" x14ac:dyDescent="0.25">
      <c r="BZ2952" s="136">
        <f t="shared" si="846"/>
        <v>18.751999999998979</v>
      </c>
      <c r="CA2952" s="119">
        <f t="shared" si="844"/>
        <v>9.0007642973784722E-3</v>
      </c>
      <c r="CB2952" s="119">
        <f t="shared" si="845"/>
        <v>2.1936290606535541E-5</v>
      </c>
      <c r="CC2952" s="119">
        <f t="shared" si="847"/>
        <v>2.1936290606535541E-5</v>
      </c>
      <c r="CD2952" s="121" t="str">
        <f t="shared" si="848"/>
        <v/>
      </c>
    </row>
    <row r="2953" spans="78:82" ht="20.100000000000001" customHeight="1" x14ac:dyDescent="0.25">
      <c r="BZ2953" s="136">
        <f t="shared" si="846"/>
        <v>18.758399999998979</v>
      </c>
      <c r="CA2953" s="119">
        <f t="shared" si="844"/>
        <v>8.9788280067719366E-3</v>
      </c>
      <c r="CB2953" s="119">
        <f t="shared" si="845"/>
        <v>2.1884865436151354E-5</v>
      </c>
      <c r="CC2953" s="119">
        <f t="shared" si="847"/>
        <v>2.1884865436151354E-5</v>
      </c>
      <c r="CD2953" s="121" t="str">
        <f t="shared" si="848"/>
        <v/>
      </c>
    </row>
    <row r="2954" spans="78:82" ht="20.100000000000001" customHeight="1" x14ac:dyDescent="0.25">
      <c r="BZ2954" s="136">
        <f t="shared" si="846"/>
        <v>18.764799999998978</v>
      </c>
      <c r="CA2954" s="119">
        <f t="shared" si="844"/>
        <v>8.9569431413357853E-3</v>
      </c>
      <c r="CB2954" s="119">
        <f t="shared" si="845"/>
        <v>2.1833554469982697E-5</v>
      </c>
      <c r="CC2954" s="119">
        <f t="shared" si="847"/>
        <v>2.1833554469982697E-5</v>
      </c>
      <c r="CD2954" s="121" t="str">
        <f t="shared" si="848"/>
        <v/>
      </c>
    </row>
    <row r="2955" spans="78:82" ht="20.100000000000001" customHeight="1" x14ac:dyDescent="0.25">
      <c r="BZ2955" s="136">
        <f t="shared" si="846"/>
        <v>18.771199999998977</v>
      </c>
      <c r="CA2955" s="119">
        <f t="shared" si="844"/>
        <v>8.9351095868658026E-3</v>
      </c>
      <c r="CB2955" s="119">
        <f t="shared" si="845"/>
        <v>2.1782357474416092E-5</v>
      </c>
      <c r="CC2955" s="119">
        <f t="shared" si="847"/>
        <v>2.1782357474416092E-5</v>
      </c>
      <c r="CD2955" s="121" t="str">
        <f t="shared" si="848"/>
        <v/>
      </c>
    </row>
    <row r="2956" spans="78:82" ht="20.100000000000001" customHeight="1" x14ac:dyDescent="0.25">
      <c r="BZ2956" s="136">
        <f t="shared" si="846"/>
        <v>18.777599999998976</v>
      </c>
      <c r="CA2956" s="119">
        <f t="shared" si="844"/>
        <v>8.9133272293913865E-3</v>
      </c>
      <c r="CB2956" s="119">
        <f t="shared" si="845"/>
        <v>2.1731274216249194E-5</v>
      </c>
      <c r="CC2956" s="119">
        <f t="shared" si="847"/>
        <v>2.1731274216249194E-5</v>
      </c>
      <c r="CD2956" s="121" t="str">
        <f t="shared" si="848"/>
        <v/>
      </c>
    </row>
    <row r="2957" spans="78:82" ht="20.100000000000001" customHeight="1" x14ac:dyDescent="0.25">
      <c r="BZ2957" s="136">
        <f t="shared" si="846"/>
        <v>18.783999999998976</v>
      </c>
      <c r="CA2957" s="119">
        <f t="shared" si="844"/>
        <v>8.8915959551751373E-3</v>
      </c>
      <c r="CB2957" s="119">
        <f t="shared" si="845"/>
        <v>2.1680304462676908E-5</v>
      </c>
      <c r="CC2957" s="119">
        <f t="shared" si="847"/>
        <v>2.1680304462676908E-5</v>
      </c>
      <c r="CD2957" s="121" t="str">
        <f t="shared" si="848"/>
        <v/>
      </c>
    </row>
    <row r="2958" spans="78:82" ht="20.100000000000001" customHeight="1" x14ac:dyDescent="0.25">
      <c r="BZ2958" s="136">
        <f t="shared" si="846"/>
        <v>18.790399999998975</v>
      </c>
      <c r="CA2958" s="119">
        <f t="shared" si="844"/>
        <v>8.8699156507124604E-3</v>
      </c>
      <c r="CB2958" s="119">
        <f t="shared" si="845"/>
        <v>2.1629447981341698E-5</v>
      </c>
      <c r="CC2958" s="119">
        <f t="shared" si="847"/>
        <v>2.1629447981341698E-5</v>
      </c>
      <c r="CD2958" s="121" t="str">
        <f t="shared" si="848"/>
        <v/>
      </c>
    </row>
    <row r="2959" spans="78:82" ht="20.100000000000001" customHeight="1" x14ac:dyDescent="0.25">
      <c r="BZ2959" s="136">
        <f t="shared" si="846"/>
        <v>18.796799999998974</v>
      </c>
      <c r="CA2959" s="119">
        <f t="shared" si="844"/>
        <v>8.8482862027311187E-3</v>
      </c>
      <c r="CB2959" s="119">
        <f t="shared" si="845"/>
        <v>2.1578704540232974E-5</v>
      </c>
      <c r="CC2959" s="119">
        <f t="shared" si="847"/>
        <v>2.1578704540232974E-5</v>
      </c>
      <c r="CD2959" s="121" t="str">
        <f t="shared" si="848"/>
        <v/>
      </c>
    </row>
    <row r="2960" spans="78:82" ht="20.100000000000001" customHeight="1" x14ac:dyDescent="0.25">
      <c r="BZ2960" s="136">
        <f t="shared" si="846"/>
        <v>18.803199999998974</v>
      </c>
      <c r="CA2960" s="119">
        <f t="shared" si="844"/>
        <v>8.8267074981908857E-3</v>
      </c>
      <c r="CB2960" s="119">
        <f t="shared" si="845"/>
        <v>2.1528073907808518E-5</v>
      </c>
      <c r="CC2960" s="119">
        <f t="shared" si="847"/>
        <v>2.1528073907808518E-5</v>
      </c>
      <c r="CD2960" s="121" t="str">
        <f t="shared" si="848"/>
        <v/>
      </c>
    </row>
    <row r="2961" spans="78:82" ht="20.100000000000001" customHeight="1" x14ac:dyDescent="0.25">
      <c r="BZ2961" s="136">
        <f t="shared" si="846"/>
        <v>18.809599999998973</v>
      </c>
      <c r="CA2961" s="119">
        <f t="shared" si="844"/>
        <v>8.8051794242830772E-3</v>
      </c>
      <c r="CB2961" s="119">
        <f t="shared" si="845"/>
        <v>2.1477555852947652E-5</v>
      </c>
      <c r="CC2961" s="119">
        <f t="shared" si="847"/>
        <v>2.1477555852947652E-5</v>
      </c>
      <c r="CD2961" s="121" t="str">
        <f t="shared" si="848"/>
        <v/>
      </c>
    </row>
    <row r="2962" spans="78:82" ht="20.100000000000001" customHeight="1" x14ac:dyDescent="0.25">
      <c r="BZ2962" s="136">
        <f t="shared" si="846"/>
        <v>18.815999999998972</v>
      </c>
      <c r="CA2962" s="119">
        <f t="shared" si="844"/>
        <v>8.7837018684301296E-3</v>
      </c>
      <c r="CB2962" s="119">
        <f t="shared" si="845"/>
        <v>2.1427150144867971E-5</v>
      </c>
      <c r="CC2962" s="119">
        <f t="shared" si="847"/>
        <v>2.1427150144867971E-5</v>
      </c>
      <c r="CD2962" s="121" t="str">
        <f t="shared" si="848"/>
        <v/>
      </c>
    </row>
    <row r="2963" spans="78:82" ht="20.100000000000001" customHeight="1" x14ac:dyDescent="0.25">
      <c r="BZ2963" s="136">
        <f t="shared" si="846"/>
        <v>18.822399999998972</v>
      </c>
      <c r="CA2963" s="119">
        <f t="shared" si="844"/>
        <v>8.7622747182852616E-3</v>
      </c>
      <c r="CB2963" s="119">
        <f t="shared" si="845"/>
        <v>2.1376856553277993E-5</v>
      </c>
      <c r="CC2963" s="119">
        <f t="shared" si="847"/>
        <v>2.1376856553277993E-5</v>
      </c>
      <c r="CD2963" s="121" t="str">
        <f t="shared" si="848"/>
        <v/>
      </c>
    </row>
    <row r="2964" spans="78:82" ht="20.100000000000001" customHeight="1" x14ac:dyDescent="0.25">
      <c r="BZ2964" s="136">
        <f t="shared" si="846"/>
        <v>18.828799999998971</v>
      </c>
      <c r="CA2964" s="119">
        <f t="shared" si="844"/>
        <v>8.7408978617319836E-3</v>
      </c>
      <c r="CB2964" s="119">
        <f t="shared" si="845"/>
        <v>2.1326674848238386E-5</v>
      </c>
      <c r="CC2964" s="119">
        <f t="shared" si="847"/>
        <v>2.1326674848238386E-5</v>
      </c>
      <c r="CD2964" s="121" t="str">
        <f t="shared" si="848"/>
        <v/>
      </c>
    </row>
    <row r="2965" spans="78:82" ht="20.100000000000001" customHeight="1" x14ac:dyDescent="0.25">
      <c r="BZ2965" s="136">
        <f t="shared" si="846"/>
        <v>18.83519999999897</v>
      </c>
      <c r="CA2965" s="119">
        <f t="shared" si="844"/>
        <v>8.7195711868837452E-3</v>
      </c>
      <c r="CB2965" s="119">
        <f t="shared" si="845"/>
        <v>2.127660480025044E-5</v>
      </c>
      <c r="CC2965" s="119">
        <f t="shared" si="847"/>
        <v>2.127660480025044E-5</v>
      </c>
      <c r="CD2965" s="121" t="str">
        <f t="shared" si="848"/>
        <v/>
      </c>
    </row>
    <row r="2966" spans="78:82" ht="20.100000000000001" customHeight="1" x14ac:dyDescent="0.25">
      <c r="BZ2966" s="136">
        <f t="shared" si="846"/>
        <v>18.841599999998969</v>
      </c>
      <c r="CA2966" s="119">
        <f t="shared" si="844"/>
        <v>8.6982945820834948E-3</v>
      </c>
      <c r="CB2966" s="119">
        <f t="shared" si="845"/>
        <v>2.1226646180195347E-5</v>
      </c>
      <c r="CC2966" s="119">
        <f t="shared" si="847"/>
        <v>2.1226646180195347E-5</v>
      </c>
      <c r="CD2966" s="121" t="str">
        <f t="shared" si="848"/>
        <v/>
      </c>
    </row>
    <row r="2967" spans="78:82" ht="20.100000000000001" customHeight="1" x14ac:dyDescent="0.25">
      <c r="BZ2967" s="136">
        <f t="shared" si="846"/>
        <v>18.847999999998969</v>
      </c>
      <c r="CA2967" s="119">
        <f t="shared" ref="CA2967:CA3030" si="849">_xlfn.CHISQ.DIST.RT(BZ2967,7)</f>
        <v>8.6770679359032994E-3</v>
      </c>
      <c r="CB2967" s="119">
        <f t="shared" ref="CB2967:CB3030" si="850">CA2967-CA2968</f>
        <v>2.1176798759419205E-5</v>
      </c>
      <c r="CC2967" s="119">
        <f t="shared" si="847"/>
        <v>2.1176798759419205E-5</v>
      </c>
      <c r="CD2967" s="121" t="str">
        <f t="shared" si="848"/>
        <v/>
      </c>
    </row>
    <row r="2968" spans="78:82" ht="20.100000000000001" customHeight="1" x14ac:dyDescent="0.25">
      <c r="BZ2968" s="136">
        <f t="shared" si="846"/>
        <v>18.854399999998968</v>
      </c>
      <c r="CA2968" s="119">
        <f t="shared" si="849"/>
        <v>8.6558911371438802E-3</v>
      </c>
      <c r="CB2968" s="119">
        <f t="shared" si="850"/>
        <v>2.1127062309602915E-5</v>
      </c>
      <c r="CC2968" s="119">
        <f t="shared" si="847"/>
        <v>2.1127062309602915E-5</v>
      </c>
      <c r="CD2968" s="121" t="str">
        <f t="shared" si="848"/>
        <v/>
      </c>
    </row>
    <row r="2969" spans="78:82" ht="20.100000000000001" customHeight="1" x14ac:dyDescent="0.25">
      <c r="BZ2969" s="136">
        <f t="shared" ref="BZ2969:BZ3032" si="851">BZ2968+$CC$19</f>
        <v>18.860799999998967</v>
      </c>
      <c r="CA2969" s="119">
        <f t="shared" si="849"/>
        <v>8.6347640748342773E-3</v>
      </c>
      <c r="CB2969" s="119">
        <f t="shared" si="850"/>
        <v>2.1077436602887079E-5</v>
      </c>
      <c r="CC2969" s="119">
        <f t="shared" si="847"/>
        <v>2.1077436602887079E-5</v>
      </c>
      <c r="CD2969" s="121" t="str">
        <f t="shared" si="848"/>
        <v/>
      </c>
    </row>
    <row r="2970" spans="78:82" ht="20.100000000000001" customHeight="1" x14ac:dyDescent="0.25">
      <c r="BZ2970" s="136">
        <f t="shared" si="851"/>
        <v>18.867199999998967</v>
      </c>
      <c r="CA2970" s="119">
        <f t="shared" si="849"/>
        <v>8.6136866382313902E-3</v>
      </c>
      <c r="CB2970" s="119">
        <f t="shared" si="850"/>
        <v>2.1027921411774855E-5</v>
      </c>
      <c r="CC2970" s="119">
        <f t="shared" si="847"/>
        <v>2.1027921411774855E-5</v>
      </c>
      <c r="CD2970" s="121" t="str">
        <f t="shared" si="848"/>
        <v/>
      </c>
    </row>
    <row r="2971" spans="78:82" ht="20.100000000000001" customHeight="1" x14ac:dyDescent="0.25">
      <c r="BZ2971" s="136">
        <f t="shared" si="851"/>
        <v>18.873599999998966</v>
      </c>
      <c r="CA2971" s="119">
        <f t="shared" si="849"/>
        <v>8.5926587168196154E-3</v>
      </c>
      <c r="CB2971" s="119">
        <f t="shared" si="850"/>
        <v>2.097851650923431E-5</v>
      </c>
      <c r="CC2971" s="119">
        <f t="shared" si="847"/>
        <v>2.097851650923431E-5</v>
      </c>
      <c r="CD2971" s="121" t="str">
        <f t="shared" si="848"/>
        <v/>
      </c>
    </row>
    <row r="2972" spans="78:82" ht="20.100000000000001" customHeight="1" x14ac:dyDescent="0.25">
      <c r="BZ2972" s="136">
        <f t="shared" si="851"/>
        <v>18.879999999998965</v>
      </c>
      <c r="CA2972" s="119">
        <f t="shared" si="849"/>
        <v>8.5716802003103811E-3</v>
      </c>
      <c r="CB2972" s="119">
        <f t="shared" si="850"/>
        <v>2.0929221668587392E-5</v>
      </c>
      <c r="CC2972" s="119">
        <f t="shared" si="847"/>
        <v>2.0929221668587392E-5</v>
      </c>
      <c r="CD2972" s="121" t="str">
        <f t="shared" si="848"/>
        <v/>
      </c>
    </row>
    <row r="2973" spans="78:82" ht="20.100000000000001" customHeight="1" x14ac:dyDescent="0.25">
      <c r="BZ2973" s="136">
        <f t="shared" si="851"/>
        <v>18.886399999998964</v>
      </c>
      <c r="CA2973" s="119">
        <f t="shared" si="849"/>
        <v>8.5507509786417937E-3</v>
      </c>
      <c r="CB2973" s="119">
        <f t="shared" si="850"/>
        <v>2.0880036663572382E-5</v>
      </c>
      <c r="CC2973" s="119">
        <f t="shared" si="847"/>
        <v>2.0880036663572382E-5</v>
      </c>
      <c r="CD2973" s="121" t="str">
        <f t="shared" si="848"/>
        <v/>
      </c>
    </row>
    <row r="2974" spans="78:82" ht="20.100000000000001" customHeight="1" x14ac:dyDescent="0.25">
      <c r="BZ2974" s="136">
        <f t="shared" si="851"/>
        <v>18.892799999998964</v>
      </c>
      <c r="CA2974" s="119">
        <f t="shared" si="849"/>
        <v>8.5298709419782213E-3</v>
      </c>
      <c r="CB2974" s="119">
        <f t="shared" si="850"/>
        <v>2.0830961268335224E-5</v>
      </c>
      <c r="CC2974" s="119">
        <f t="shared" si="847"/>
        <v>2.0830961268335224E-5</v>
      </c>
      <c r="CD2974" s="121" t="str">
        <f t="shared" si="848"/>
        <v/>
      </c>
    </row>
    <row r="2975" spans="78:82" ht="20.100000000000001" customHeight="1" x14ac:dyDescent="0.25">
      <c r="BZ2975" s="136">
        <f t="shared" si="851"/>
        <v>18.899199999998963</v>
      </c>
      <c r="CA2975" s="119">
        <f t="shared" si="849"/>
        <v>8.5090399807098861E-3</v>
      </c>
      <c r="CB2975" s="119">
        <f t="shared" si="850"/>
        <v>2.0781995257457275E-5</v>
      </c>
      <c r="CC2975" s="119">
        <f t="shared" si="847"/>
        <v>2.0781995257457275E-5</v>
      </c>
      <c r="CD2975" s="121" t="str">
        <f t="shared" si="848"/>
        <v/>
      </c>
    </row>
    <row r="2976" spans="78:82" ht="20.100000000000001" customHeight="1" x14ac:dyDescent="0.25">
      <c r="BZ2976" s="136">
        <f t="shared" si="851"/>
        <v>18.905599999998962</v>
      </c>
      <c r="CA2976" s="119">
        <f t="shared" si="849"/>
        <v>8.4882579854524288E-3</v>
      </c>
      <c r="CB2976" s="119">
        <f t="shared" si="850"/>
        <v>2.0733138405854695E-5</v>
      </c>
      <c r="CC2976" s="119">
        <f t="shared" si="847"/>
        <v>2.0733138405854695E-5</v>
      </c>
      <c r="CD2976" s="121" t="str">
        <f t="shared" si="848"/>
        <v/>
      </c>
    </row>
    <row r="2977" spans="78:82" ht="20.100000000000001" customHeight="1" x14ac:dyDescent="0.25">
      <c r="BZ2977" s="136">
        <f t="shared" si="851"/>
        <v>18.911999999998962</v>
      </c>
      <c r="CA2977" s="119">
        <f t="shared" si="849"/>
        <v>8.4675248470465741E-3</v>
      </c>
      <c r="CB2977" s="119">
        <f t="shared" si="850"/>
        <v>2.068439048893457E-5</v>
      </c>
      <c r="CC2977" s="119">
        <f t="shared" si="847"/>
        <v>2.068439048893457E-5</v>
      </c>
      <c r="CD2977" s="121" t="str">
        <f t="shared" si="848"/>
        <v/>
      </c>
    </row>
    <row r="2978" spans="78:82" ht="20.100000000000001" customHeight="1" x14ac:dyDescent="0.25">
      <c r="BZ2978" s="136">
        <f t="shared" si="851"/>
        <v>18.918399999998961</v>
      </c>
      <c r="CA2978" s="119">
        <f t="shared" si="849"/>
        <v>8.4468404565576395E-3</v>
      </c>
      <c r="CB2978" s="119">
        <f t="shared" si="850"/>
        <v>2.0635751282393686E-5</v>
      </c>
      <c r="CC2978" s="119">
        <f t="shared" si="847"/>
        <v>2.0635751282393686E-5</v>
      </c>
      <c r="CD2978" s="121" t="str">
        <f t="shared" si="848"/>
        <v/>
      </c>
    </row>
    <row r="2979" spans="78:82" ht="20.100000000000001" customHeight="1" x14ac:dyDescent="0.25">
      <c r="BZ2979" s="136">
        <f t="shared" si="851"/>
        <v>18.92479999999896</v>
      </c>
      <c r="CA2979" s="119">
        <f t="shared" si="849"/>
        <v>8.4262047052752458E-3</v>
      </c>
      <c r="CB2979" s="119">
        <f t="shared" si="850"/>
        <v>2.0587220562445774E-5</v>
      </c>
      <c r="CC2979" s="119">
        <f t="shared" si="847"/>
        <v>2.0587220562445774E-5</v>
      </c>
      <c r="CD2979" s="121" t="str">
        <f t="shared" si="848"/>
        <v/>
      </c>
    </row>
    <row r="2980" spans="78:82" ht="20.100000000000001" customHeight="1" x14ac:dyDescent="0.25">
      <c r="BZ2980" s="136">
        <f t="shared" si="851"/>
        <v>18.93119999999896</v>
      </c>
      <c r="CA2980" s="119">
        <f t="shared" si="849"/>
        <v>8.4056174847128001E-3</v>
      </c>
      <c r="CB2980" s="119">
        <f t="shared" si="850"/>
        <v>2.0538798105642839E-5</v>
      </c>
      <c r="CC2980" s="119">
        <f t="shared" si="847"/>
        <v>2.0538798105642839E-5</v>
      </c>
      <c r="CD2980" s="121" t="str">
        <f t="shared" si="848"/>
        <v/>
      </c>
    </row>
    <row r="2981" spans="78:82" ht="20.100000000000001" customHeight="1" x14ac:dyDescent="0.25">
      <c r="BZ2981" s="136">
        <f t="shared" si="851"/>
        <v>18.937599999998959</v>
      </c>
      <c r="CA2981" s="119">
        <f t="shared" si="849"/>
        <v>8.3850786866071572E-3</v>
      </c>
      <c r="CB2981" s="119">
        <f t="shared" si="850"/>
        <v>2.0490483688944544E-5</v>
      </c>
      <c r="CC2981" s="119">
        <f t="shared" si="847"/>
        <v>2.0490483688944544E-5</v>
      </c>
      <c r="CD2981" s="121" t="str">
        <f t="shared" si="848"/>
        <v/>
      </c>
    </row>
    <row r="2982" spans="78:82" ht="20.100000000000001" customHeight="1" x14ac:dyDescent="0.25">
      <c r="BZ2982" s="136">
        <f t="shared" si="851"/>
        <v>18.943999999998958</v>
      </c>
      <c r="CA2982" s="119">
        <f t="shared" si="849"/>
        <v>8.3645882029182127E-3</v>
      </c>
      <c r="CB2982" s="119">
        <f t="shared" si="850"/>
        <v>2.0442277089706071E-5</v>
      </c>
      <c r="CC2982" s="119">
        <f t="shared" si="847"/>
        <v>2.0442277089706071E-5</v>
      </c>
      <c r="CD2982" s="121" t="str">
        <f t="shared" si="848"/>
        <v/>
      </c>
    </row>
    <row r="2983" spans="78:82" ht="20.100000000000001" customHeight="1" x14ac:dyDescent="0.25">
      <c r="BZ2983" s="136">
        <f t="shared" si="851"/>
        <v>18.950399999998957</v>
      </c>
      <c r="CA2983" s="119">
        <f t="shared" si="849"/>
        <v>8.3441459258285066E-3</v>
      </c>
      <c r="CB2983" s="119">
        <f t="shared" si="850"/>
        <v>2.0394178085688525E-5</v>
      </c>
      <c r="CC2983" s="119">
        <f t="shared" si="847"/>
        <v>2.0394178085688525E-5</v>
      </c>
      <c r="CD2983" s="121" t="str">
        <f t="shared" si="848"/>
        <v/>
      </c>
    </row>
    <row r="2984" spans="78:82" ht="20.100000000000001" customHeight="1" x14ac:dyDescent="0.25">
      <c r="BZ2984" s="136">
        <f t="shared" si="851"/>
        <v>18.956799999998957</v>
      </c>
      <c r="CA2984" s="119">
        <f t="shared" si="849"/>
        <v>8.3237517477428181E-3</v>
      </c>
      <c r="CB2984" s="119">
        <f t="shared" si="850"/>
        <v>2.0346186455097101E-5</v>
      </c>
      <c r="CC2984" s="119">
        <f t="shared" si="847"/>
        <v>2.0346186455097101E-5</v>
      </c>
      <c r="CD2984" s="121" t="str">
        <f t="shared" si="848"/>
        <v/>
      </c>
    </row>
    <row r="2985" spans="78:82" ht="20.100000000000001" customHeight="1" x14ac:dyDescent="0.25">
      <c r="BZ2985" s="136">
        <f t="shared" si="851"/>
        <v>18.963199999998956</v>
      </c>
      <c r="CA2985" s="119">
        <f t="shared" si="849"/>
        <v>8.303405561287721E-3</v>
      </c>
      <c r="CB2985" s="119">
        <f t="shared" si="850"/>
        <v>2.0298301976435368E-5</v>
      </c>
      <c r="CC2985" s="119">
        <f t="shared" si="847"/>
        <v>2.0298301976435368E-5</v>
      </c>
      <c r="CD2985" s="121" t="str">
        <f t="shared" si="848"/>
        <v/>
      </c>
    </row>
    <row r="2986" spans="78:82" ht="20.100000000000001" customHeight="1" x14ac:dyDescent="0.25">
      <c r="BZ2986" s="136">
        <f t="shared" si="851"/>
        <v>18.969599999998955</v>
      </c>
      <c r="CA2986" s="119">
        <f t="shared" si="849"/>
        <v>8.2831072593112856E-3</v>
      </c>
      <c r="CB2986" s="119">
        <f t="shared" si="850"/>
        <v>2.0250524428709962E-5</v>
      </c>
      <c r="CC2986" s="119">
        <f t="shared" si="847"/>
        <v>2.0250524428709962E-5</v>
      </c>
      <c r="CD2986" s="121" t="str">
        <f t="shared" si="848"/>
        <v/>
      </c>
    </row>
    <row r="2987" spans="78:82" ht="20.100000000000001" customHeight="1" x14ac:dyDescent="0.25">
      <c r="BZ2987" s="136">
        <f t="shared" si="851"/>
        <v>18.975999999998955</v>
      </c>
      <c r="CA2987" s="119">
        <f t="shared" si="849"/>
        <v>8.2628567348825756E-3</v>
      </c>
      <c r="CB2987" s="119">
        <f t="shared" si="850"/>
        <v>2.0202853591255385E-5</v>
      </c>
      <c r="CC2987" s="119">
        <f t="shared" si="847"/>
        <v>2.0202853591255385E-5</v>
      </c>
      <c r="CD2987" s="121" t="str">
        <f t="shared" si="848"/>
        <v/>
      </c>
    </row>
    <row r="2988" spans="78:82" ht="20.100000000000001" customHeight="1" x14ac:dyDescent="0.25">
      <c r="BZ2988" s="136">
        <f t="shared" si="851"/>
        <v>18.982399999998954</v>
      </c>
      <c r="CA2988" s="119">
        <f t="shared" si="849"/>
        <v>8.2426538812913203E-3</v>
      </c>
      <c r="CB2988" s="119">
        <f t="shared" si="850"/>
        <v>2.015528924381553E-5</v>
      </c>
      <c r="CC2988" s="119">
        <f t="shared" si="847"/>
        <v>2.015528924381553E-5</v>
      </c>
      <c r="CD2988" s="121" t="str">
        <f t="shared" si="848"/>
        <v/>
      </c>
    </row>
    <row r="2989" spans="78:82" ht="20.100000000000001" customHeight="1" x14ac:dyDescent="0.25">
      <c r="BZ2989" s="136">
        <f t="shared" si="851"/>
        <v>18.988799999998953</v>
      </c>
      <c r="CA2989" s="119">
        <f t="shared" si="849"/>
        <v>8.2224985920475047E-3</v>
      </c>
      <c r="CB2989" s="119">
        <f t="shared" si="850"/>
        <v>2.0107831166559301E-5</v>
      </c>
      <c r="CC2989" s="119">
        <f t="shared" si="847"/>
        <v>2.0107831166559301E-5</v>
      </c>
      <c r="CD2989" s="121" t="str">
        <f t="shared" si="848"/>
        <v/>
      </c>
    </row>
    <row r="2990" spans="78:82" ht="20.100000000000001" customHeight="1" x14ac:dyDescent="0.25">
      <c r="BZ2990" s="136">
        <f t="shared" si="851"/>
        <v>18.995199999998952</v>
      </c>
      <c r="CA2990" s="119">
        <f t="shared" si="849"/>
        <v>8.2023907608809454E-3</v>
      </c>
      <c r="CB2990" s="119">
        <f t="shared" si="850"/>
        <v>2.0060479140038973E-5</v>
      </c>
      <c r="CC2990" s="119">
        <f t="shared" si="847"/>
        <v>2.0060479140038973E-5</v>
      </c>
      <c r="CD2990" s="121" t="str">
        <f t="shared" si="848"/>
        <v/>
      </c>
    </row>
    <row r="2991" spans="78:82" ht="20.100000000000001" customHeight="1" x14ac:dyDescent="0.25">
      <c r="BZ2991" s="136">
        <f t="shared" si="851"/>
        <v>19.001599999998952</v>
      </c>
      <c r="CA2991" s="119">
        <f t="shared" si="849"/>
        <v>8.1823302817409065E-3</v>
      </c>
      <c r="CB2991" s="119">
        <f t="shared" si="850"/>
        <v>2.0013232945188461E-5</v>
      </c>
      <c r="CC2991" s="119">
        <f t="shared" si="847"/>
        <v>2.0013232945188461E-5</v>
      </c>
      <c r="CD2991" s="121" t="str">
        <f t="shared" si="848"/>
        <v/>
      </c>
    </row>
    <row r="2992" spans="78:82" ht="20.100000000000001" customHeight="1" x14ac:dyDescent="0.25">
      <c r="BZ2992" s="136">
        <f t="shared" si="851"/>
        <v>19.007999999998951</v>
      </c>
      <c r="CA2992" s="119">
        <f t="shared" si="849"/>
        <v>8.162317048795718E-3</v>
      </c>
      <c r="CB2992" s="119">
        <f t="shared" si="850"/>
        <v>1.9966092363344137E-5</v>
      </c>
      <c r="CC2992" s="119">
        <f t="shared" si="847"/>
        <v>1.9966092363344137E-5</v>
      </c>
      <c r="CD2992" s="121" t="str">
        <f t="shared" si="848"/>
        <v/>
      </c>
    </row>
    <row r="2993" spans="78:82" ht="20.100000000000001" customHeight="1" x14ac:dyDescent="0.25">
      <c r="BZ2993" s="136">
        <f t="shared" si="851"/>
        <v>19.01439999999895</v>
      </c>
      <c r="CA2993" s="119">
        <f t="shared" si="849"/>
        <v>8.1423509564323739E-3</v>
      </c>
      <c r="CB2993" s="119">
        <f t="shared" si="850"/>
        <v>1.9919057176217073E-5</v>
      </c>
      <c r="CC2993" s="119">
        <f t="shared" si="847"/>
        <v>1.9919057176217073E-5</v>
      </c>
      <c r="CD2993" s="121" t="str">
        <f t="shared" si="848"/>
        <v/>
      </c>
    </row>
    <row r="2994" spans="78:82" ht="20.100000000000001" customHeight="1" x14ac:dyDescent="0.25">
      <c r="BZ2994" s="136">
        <f t="shared" si="851"/>
        <v>19.02079999999895</v>
      </c>
      <c r="CA2994" s="119">
        <f t="shared" si="849"/>
        <v>8.1224318992561568E-3</v>
      </c>
      <c r="CB2994" s="119">
        <f t="shared" si="850"/>
        <v>1.9872127165976305E-5</v>
      </c>
      <c r="CC2994" s="119">
        <f t="shared" si="847"/>
        <v>1.9872127165976305E-5</v>
      </c>
      <c r="CD2994" s="121" t="str">
        <f t="shared" si="848"/>
        <v/>
      </c>
    </row>
    <row r="2995" spans="78:82" ht="20.100000000000001" customHeight="1" x14ac:dyDescent="0.25">
      <c r="BZ2995" s="136">
        <f t="shared" si="851"/>
        <v>19.027199999998949</v>
      </c>
      <c r="CA2995" s="119">
        <f t="shared" si="849"/>
        <v>8.1025597720901805E-3</v>
      </c>
      <c r="CB2995" s="119">
        <f t="shared" si="850"/>
        <v>1.9825302115111798E-5</v>
      </c>
      <c r="CC2995" s="119">
        <f t="shared" si="847"/>
        <v>1.9825302115111798E-5</v>
      </c>
      <c r="CD2995" s="121" t="str">
        <f t="shared" si="848"/>
        <v/>
      </c>
    </row>
    <row r="2996" spans="78:82" ht="20.100000000000001" customHeight="1" x14ac:dyDescent="0.25">
      <c r="BZ2996" s="136">
        <f t="shared" si="851"/>
        <v>19.033599999998948</v>
      </c>
      <c r="CA2996" s="119">
        <f t="shared" si="849"/>
        <v>8.0827344699750687E-3</v>
      </c>
      <c r="CB2996" s="119">
        <f t="shared" si="850"/>
        <v>1.9778581806536785E-5</v>
      </c>
      <c r="CC2996" s="119">
        <f t="shared" si="847"/>
        <v>1.9778581806536785E-5</v>
      </c>
      <c r="CD2996" s="121" t="str">
        <f t="shared" si="848"/>
        <v/>
      </c>
    </row>
    <row r="2997" spans="78:82" ht="20.100000000000001" customHeight="1" x14ac:dyDescent="0.25">
      <c r="BZ2997" s="136">
        <f t="shared" si="851"/>
        <v>19.039999999998948</v>
      </c>
      <c r="CA2997" s="119">
        <f t="shared" si="849"/>
        <v>8.0629558881685319E-3</v>
      </c>
      <c r="CB2997" s="119">
        <f t="shared" si="850"/>
        <v>1.9731966023563488E-5</v>
      </c>
      <c r="CC2997" s="119">
        <f t="shared" si="847"/>
        <v>1.9731966023563488E-5</v>
      </c>
      <c r="CD2997" s="121" t="str">
        <f t="shared" si="848"/>
        <v/>
      </c>
    </row>
    <row r="2998" spans="78:82" ht="20.100000000000001" customHeight="1" x14ac:dyDescent="0.25">
      <c r="BZ2998" s="136">
        <f t="shared" si="851"/>
        <v>19.046399999998947</v>
      </c>
      <c r="CA2998" s="119">
        <f t="shared" si="849"/>
        <v>8.0432239221449684E-3</v>
      </c>
      <c r="CB2998" s="119">
        <f t="shared" si="850"/>
        <v>1.9685454549899645E-5</v>
      </c>
      <c r="CC2998" s="119">
        <f t="shared" si="847"/>
        <v>1.9685454549899645E-5</v>
      </c>
      <c r="CD2998" s="121" t="str">
        <f t="shared" si="848"/>
        <v/>
      </c>
    </row>
    <row r="2999" spans="78:82" ht="20.100000000000001" customHeight="1" x14ac:dyDescent="0.25">
      <c r="BZ2999" s="136">
        <f t="shared" si="851"/>
        <v>19.052799999998946</v>
      </c>
      <c r="CA2999" s="119">
        <f t="shared" si="849"/>
        <v>8.0235384675950688E-3</v>
      </c>
      <c r="CB2999" s="119">
        <f t="shared" si="850"/>
        <v>1.9639047169591264E-5</v>
      </c>
      <c r="CC2999" s="119">
        <f t="shared" si="847"/>
        <v>1.9639047169591264E-5</v>
      </c>
      <c r="CD2999" s="121" t="str">
        <f t="shared" si="848"/>
        <v/>
      </c>
    </row>
    <row r="3000" spans="78:82" ht="20.100000000000001" customHeight="1" x14ac:dyDescent="0.25">
      <c r="BZ3000" s="136">
        <f t="shared" si="851"/>
        <v>19.059199999998945</v>
      </c>
      <c r="CA3000" s="119">
        <f t="shared" si="849"/>
        <v>8.0038994204254775E-3</v>
      </c>
      <c r="CB3000" s="119">
        <f t="shared" si="850"/>
        <v>1.9592743667164875E-5</v>
      </c>
      <c r="CC3000" s="119">
        <f t="shared" si="847"/>
        <v>1.9592743667164875E-5</v>
      </c>
      <c r="CD3000" s="121" t="str">
        <f t="shared" si="848"/>
        <v/>
      </c>
    </row>
    <row r="3001" spans="78:82" ht="20.100000000000001" customHeight="1" x14ac:dyDescent="0.25">
      <c r="BZ3001" s="136">
        <f t="shared" si="851"/>
        <v>19.065599999998945</v>
      </c>
      <c r="CA3001" s="119">
        <f t="shared" si="849"/>
        <v>7.9843066767583126E-3</v>
      </c>
      <c r="CB3001" s="119">
        <f t="shared" si="850"/>
        <v>1.9546543827460988E-5</v>
      </c>
      <c r="CC3001" s="119">
        <f t="shared" si="847"/>
        <v>1.9546543827460988E-5</v>
      </c>
      <c r="CD3001" s="121" t="str">
        <f t="shared" si="848"/>
        <v/>
      </c>
    </row>
    <row r="3002" spans="78:82" ht="20.100000000000001" customHeight="1" x14ac:dyDescent="0.25">
      <c r="BZ3002" s="136">
        <f t="shared" si="851"/>
        <v>19.071999999998944</v>
      </c>
      <c r="CA3002" s="119">
        <f t="shared" si="849"/>
        <v>7.9647601329308516E-3</v>
      </c>
      <c r="CB3002" s="119">
        <f t="shared" si="850"/>
        <v>1.9500447435753798E-5</v>
      </c>
      <c r="CC3002" s="119">
        <f t="shared" si="847"/>
        <v>1.9500447435753798E-5</v>
      </c>
      <c r="CD3002" s="121" t="str">
        <f t="shared" si="848"/>
        <v/>
      </c>
    </row>
    <row r="3003" spans="78:82" ht="20.100000000000001" customHeight="1" x14ac:dyDescent="0.25">
      <c r="BZ3003" s="136">
        <f t="shared" si="851"/>
        <v>19.078399999998943</v>
      </c>
      <c r="CA3003" s="119">
        <f t="shared" si="849"/>
        <v>7.9452596854950978E-3</v>
      </c>
      <c r="CB3003" s="119">
        <f t="shared" si="850"/>
        <v>1.9454454277669647E-5</v>
      </c>
      <c r="CC3003" s="119">
        <f t="shared" si="847"/>
        <v>1.9454454277669647E-5</v>
      </c>
      <c r="CD3003" s="121" t="str">
        <f t="shared" si="848"/>
        <v/>
      </c>
    </row>
    <row r="3004" spans="78:82" ht="20.100000000000001" customHeight="1" x14ac:dyDescent="0.25">
      <c r="BZ3004" s="136">
        <f t="shared" si="851"/>
        <v>19.084799999998943</v>
      </c>
      <c r="CA3004" s="119">
        <f t="shared" si="849"/>
        <v>7.9258052312174282E-3</v>
      </c>
      <c r="CB3004" s="119">
        <f t="shared" si="850"/>
        <v>1.9408564139265089E-5</v>
      </c>
      <c r="CC3004" s="119">
        <f t="shared" si="847"/>
        <v>1.9408564139265089E-5</v>
      </c>
      <c r="CD3004" s="121" t="str">
        <f t="shared" si="848"/>
        <v/>
      </c>
    </row>
    <row r="3005" spans="78:82" ht="20.100000000000001" customHeight="1" x14ac:dyDescent="0.25">
      <c r="BZ3005" s="136">
        <f t="shared" si="851"/>
        <v>19.091199999998942</v>
      </c>
      <c r="CA3005" s="119">
        <f t="shared" si="849"/>
        <v>7.9063966670781631E-3</v>
      </c>
      <c r="CB3005" s="119">
        <f t="shared" si="850"/>
        <v>1.9362776806948825E-5</v>
      </c>
      <c r="CC3005" s="119">
        <f t="shared" ref="CC3005:CC3068" si="852">IF(CA3005&lt;(1-$BY$26),CB3005,"")</f>
        <v>1.9362776806948825E-5</v>
      </c>
      <c r="CD3005" s="121" t="str">
        <f t="shared" ref="CD3005:CD3068" si="853">IF(CA3005&lt;(1-$BY$32),CB3005,"")</f>
        <v/>
      </c>
    </row>
    <row r="3006" spans="78:82" ht="20.100000000000001" customHeight="1" x14ac:dyDescent="0.25">
      <c r="BZ3006" s="136">
        <f t="shared" si="851"/>
        <v>19.097599999998941</v>
      </c>
      <c r="CA3006" s="119">
        <f t="shared" si="849"/>
        <v>7.8870338902712143E-3</v>
      </c>
      <c r="CB3006" s="119">
        <f t="shared" si="850"/>
        <v>1.9317092067535485E-5</v>
      </c>
      <c r="CC3006" s="119">
        <f t="shared" si="852"/>
        <v>1.9317092067535485E-5</v>
      </c>
      <c r="CD3006" s="121" t="str">
        <f t="shared" si="853"/>
        <v/>
      </c>
    </row>
    <row r="3007" spans="78:82" ht="20.100000000000001" customHeight="1" x14ac:dyDescent="0.25">
      <c r="BZ3007" s="136">
        <f t="shared" si="851"/>
        <v>19.10399999999894</v>
      </c>
      <c r="CA3007" s="119">
        <f t="shared" si="849"/>
        <v>7.8677167982036788E-3</v>
      </c>
      <c r="CB3007" s="119">
        <f t="shared" si="850"/>
        <v>1.9271509708262968E-5</v>
      </c>
      <c r="CC3007" s="119">
        <f t="shared" si="852"/>
        <v>1.9271509708262968E-5</v>
      </c>
      <c r="CD3007" s="121" t="str">
        <f t="shared" si="853"/>
        <v/>
      </c>
    </row>
    <row r="3008" spans="78:82" ht="20.100000000000001" customHeight="1" x14ac:dyDescent="0.25">
      <c r="BZ3008" s="136">
        <f t="shared" si="851"/>
        <v>19.11039999999894</v>
      </c>
      <c r="CA3008" s="119">
        <f t="shared" si="849"/>
        <v>7.8484452884954158E-3</v>
      </c>
      <c r="CB3008" s="119">
        <f t="shared" si="850"/>
        <v>1.92260295166502E-5</v>
      </c>
      <c r="CC3008" s="119">
        <f t="shared" si="852"/>
        <v>1.92260295166502E-5</v>
      </c>
      <c r="CD3008" s="121" t="str">
        <f t="shared" si="853"/>
        <v/>
      </c>
    </row>
    <row r="3009" spans="78:82" ht="20.100000000000001" customHeight="1" x14ac:dyDescent="0.25">
      <c r="BZ3009" s="136">
        <f t="shared" si="851"/>
        <v>19.116799999998939</v>
      </c>
      <c r="CA3009" s="119">
        <f t="shared" si="849"/>
        <v>7.8292192589787656E-3</v>
      </c>
      <c r="CB3009" s="119">
        <f t="shared" si="850"/>
        <v>1.9180651280720044E-5</v>
      </c>
      <c r="CC3009" s="119">
        <f t="shared" si="852"/>
        <v>1.9180651280720044E-5</v>
      </c>
      <c r="CD3009" s="121" t="str">
        <f t="shared" si="853"/>
        <v/>
      </c>
    </row>
    <row r="3010" spans="78:82" ht="20.100000000000001" customHeight="1" x14ac:dyDescent="0.25">
      <c r="BZ3010" s="136">
        <f t="shared" si="851"/>
        <v>19.123199999998938</v>
      </c>
      <c r="CA3010" s="119">
        <f t="shared" si="849"/>
        <v>7.8100386076980456E-3</v>
      </c>
      <c r="CB3010" s="119">
        <f t="shared" si="850"/>
        <v>1.9135374788805011E-5</v>
      </c>
      <c r="CC3010" s="119">
        <f t="shared" si="852"/>
        <v>1.9135374788805011E-5</v>
      </c>
      <c r="CD3010" s="121" t="str">
        <f t="shared" si="853"/>
        <v/>
      </c>
    </row>
    <row r="3011" spans="78:82" ht="20.100000000000001" customHeight="1" x14ac:dyDescent="0.25">
      <c r="BZ3011" s="136">
        <f t="shared" si="851"/>
        <v>19.129599999998938</v>
      </c>
      <c r="CA3011" s="119">
        <f t="shared" si="849"/>
        <v>7.7909032329092406E-3</v>
      </c>
      <c r="CB3011" s="119">
        <f t="shared" si="850"/>
        <v>1.9090199829666955E-5</v>
      </c>
      <c r="CC3011" s="119">
        <f t="shared" si="852"/>
        <v>1.9090199829666955E-5</v>
      </c>
      <c r="CD3011" s="121" t="str">
        <f t="shared" si="853"/>
        <v/>
      </c>
    </row>
    <row r="3012" spans="78:82" ht="20.100000000000001" customHeight="1" x14ac:dyDescent="0.25">
      <c r="BZ3012" s="136">
        <f t="shared" si="851"/>
        <v>19.135999999998937</v>
      </c>
      <c r="CA3012" s="119">
        <f t="shared" si="849"/>
        <v>7.7718130330795736E-3</v>
      </c>
      <c r="CB3012" s="119">
        <f t="shared" si="850"/>
        <v>1.904512619241034E-5</v>
      </c>
      <c r="CC3012" s="119">
        <f t="shared" si="852"/>
        <v>1.904512619241034E-5</v>
      </c>
      <c r="CD3012" s="121" t="str">
        <f t="shared" si="853"/>
        <v/>
      </c>
    </row>
    <row r="3013" spans="78:82" ht="20.100000000000001" customHeight="1" x14ac:dyDescent="0.25">
      <c r="BZ3013" s="136">
        <f t="shared" si="851"/>
        <v>19.142399999998936</v>
      </c>
      <c r="CA3013" s="119">
        <f t="shared" si="849"/>
        <v>7.7527679068871633E-3</v>
      </c>
      <c r="CB3013" s="119">
        <f t="shared" si="850"/>
        <v>1.9000153666580248E-5</v>
      </c>
      <c r="CC3013" s="119">
        <f t="shared" si="852"/>
        <v>1.9000153666580248E-5</v>
      </c>
      <c r="CD3013" s="121" t="str">
        <f t="shared" si="853"/>
        <v/>
      </c>
    </row>
    <row r="3014" spans="78:82" ht="20.100000000000001" customHeight="1" x14ac:dyDescent="0.25">
      <c r="BZ3014" s="136">
        <f t="shared" si="851"/>
        <v>19.148799999998936</v>
      </c>
      <c r="CA3014" s="119">
        <f t="shared" si="849"/>
        <v>7.733767753220583E-3</v>
      </c>
      <c r="CB3014" s="119">
        <f t="shared" si="850"/>
        <v>1.8955282042019267E-5</v>
      </c>
      <c r="CC3014" s="119">
        <f t="shared" si="852"/>
        <v>1.8955282042019267E-5</v>
      </c>
      <c r="CD3014" s="121" t="str">
        <f t="shared" si="853"/>
        <v/>
      </c>
    </row>
    <row r="3015" spans="78:82" ht="20.100000000000001" customHeight="1" x14ac:dyDescent="0.25">
      <c r="BZ3015" s="136">
        <f t="shared" si="851"/>
        <v>19.155199999998935</v>
      </c>
      <c r="CA3015" s="119">
        <f t="shared" si="849"/>
        <v>7.7148124711785638E-3</v>
      </c>
      <c r="CB3015" s="119">
        <f t="shared" si="850"/>
        <v>1.8910511109061778E-5</v>
      </c>
      <c r="CC3015" s="119">
        <f t="shared" si="852"/>
        <v>1.8910511109061778E-5</v>
      </c>
      <c r="CD3015" s="121" t="str">
        <f t="shared" si="853"/>
        <v/>
      </c>
    </row>
    <row r="3016" spans="78:82" ht="20.100000000000001" customHeight="1" x14ac:dyDescent="0.25">
      <c r="BZ3016" s="136">
        <f t="shared" si="851"/>
        <v>19.161599999998934</v>
      </c>
      <c r="CA3016" s="119">
        <f t="shared" si="849"/>
        <v>7.695901960069502E-3</v>
      </c>
      <c r="CB3016" s="119">
        <f t="shared" si="850"/>
        <v>1.8865840658343139E-5</v>
      </c>
      <c r="CC3016" s="119">
        <f t="shared" si="852"/>
        <v>1.8865840658343139E-5</v>
      </c>
      <c r="CD3016" s="121" t="str">
        <f t="shared" si="853"/>
        <v/>
      </c>
    </row>
    <row r="3017" spans="78:82" ht="20.100000000000001" customHeight="1" x14ac:dyDescent="0.25">
      <c r="BZ3017" s="136">
        <f t="shared" si="851"/>
        <v>19.167999999998933</v>
      </c>
      <c r="CA3017" s="119">
        <f t="shared" si="849"/>
        <v>7.6770361194111588E-3</v>
      </c>
      <c r="CB3017" s="119">
        <f t="shared" si="850"/>
        <v>1.882127048088815E-5</v>
      </c>
      <c r="CC3017" s="119">
        <f t="shared" si="852"/>
        <v>1.882127048088815E-5</v>
      </c>
      <c r="CD3017" s="121" t="str">
        <f t="shared" si="853"/>
        <v/>
      </c>
    </row>
    <row r="3018" spans="78:82" ht="20.100000000000001" customHeight="1" x14ac:dyDescent="0.25">
      <c r="BZ3018" s="136">
        <f t="shared" si="851"/>
        <v>19.174399999998933</v>
      </c>
      <c r="CA3018" s="119">
        <f t="shared" si="849"/>
        <v>7.6582148489302707E-3</v>
      </c>
      <c r="CB3018" s="119">
        <f t="shared" si="850"/>
        <v>1.8776800368155294E-5</v>
      </c>
      <c r="CC3018" s="119">
        <f t="shared" si="852"/>
        <v>1.8776800368155294E-5</v>
      </c>
      <c r="CD3018" s="121" t="str">
        <f t="shared" si="853"/>
        <v/>
      </c>
    </row>
    <row r="3019" spans="78:82" ht="20.100000000000001" customHeight="1" x14ac:dyDescent="0.25">
      <c r="BZ3019" s="136">
        <f t="shared" si="851"/>
        <v>19.180799999998932</v>
      </c>
      <c r="CA3019" s="119">
        <f t="shared" si="849"/>
        <v>7.6394380485621154E-3</v>
      </c>
      <c r="CB3019" s="119">
        <f t="shared" si="850"/>
        <v>1.8732430111924846E-5</v>
      </c>
      <c r="CC3019" s="119">
        <f t="shared" si="852"/>
        <v>1.8732430111924846E-5</v>
      </c>
      <c r="CD3019" s="121" t="str">
        <f t="shared" si="853"/>
        <v/>
      </c>
    </row>
    <row r="3020" spans="78:82" ht="20.100000000000001" customHeight="1" x14ac:dyDescent="0.25">
      <c r="BZ3020" s="136">
        <f t="shared" si="851"/>
        <v>19.187199999998931</v>
      </c>
      <c r="CA3020" s="119">
        <f t="shared" si="849"/>
        <v>7.6207056184501906E-3</v>
      </c>
      <c r="CB3020" s="119">
        <f t="shared" si="850"/>
        <v>1.8688159504391677E-5</v>
      </c>
      <c r="CC3020" s="119">
        <f t="shared" si="852"/>
        <v>1.8688159504391677E-5</v>
      </c>
      <c r="CD3020" s="121" t="str">
        <f t="shared" si="853"/>
        <v/>
      </c>
    </row>
    <row r="3021" spans="78:82" ht="20.100000000000001" customHeight="1" x14ac:dyDescent="0.25">
      <c r="BZ3021" s="136">
        <f t="shared" si="851"/>
        <v>19.193599999998931</v>
      </c>
      <c r="CA3021" s="119">
        <f t="shared" si="849"/>
        <v>7.6020174589457989E-3</v>
      </c>
      <c r="CB3021" s="119">
        <f t="shared" si="850"/>
        <v>1.8643988338122759E-5</v>
      </c>
      <c r="CC3021" s="119">
        <f t="shared" si="852"/>
        <v>1.8643988338122759E-5</v>
      </c>
      <c r="CD3021" s="121" t="str">
        <f t="shared" si="853"/>
        <v/>
      </c>
    </row>
    <row r="3022" spans="78:82" ht="20.100000000000001" customHeight="1" x14ac:dyDescent="0.25">
      <c r="BZ3022" s="136">
        <f t="shared" si="851"/>
        <v>19.19999999999893</v>
      </c>
      <c r="CA3022" s="119">
        <f t="shared" si="849"/>
        <v>7.5833734706076761E-3</v>
      </c>
      <c r="CB3022" s="119">
        <f t="shared" si="850"/>
        <v>1.8599916406045885E-5</v>
      </c>
      <c r="CC3022" s="119">
        <f t="shared" si="852"/>
        <v>1.8599916406045885E-5</v>
      </c>
      <c r="CD3022" s="121" t="str">
        <f t="shared" si="853"/>
        <v/>
      </c>
    </row>
    <row r="3023" spans="78:82" ht="20.100000000000001" customHeight="1" x14ac:dyDescent="0.25">
      <c r="BZ3023" s="136">
        <f t="shared" si="851"/>
        <v>19.206399999998929</v>
      </c>
      <c r="CA3023" s="119">
        <f t="shared" si="849"/>
        <v>7.5647735542016302E-3</v>
      </c>
      <c r="CB3023" s="119">
        <f t="shared" si="850"/>
        <v>1.8555943501510387E-5</v>
      </c>
      <c r="CC3023" s="119">
        <f t="shared" si="852"/>
        <v>1.8555943501510387E-5</v>
      </c>
      <c r="CD3023" s="121" t="str">
        <f t="shared" si="853"/>
        <v/>
      </c>
    </row>
    <row r="3024" spans="78:82" ht="20.100000000000001" customHeight="1" x14ac:dyDescent="0.25">
      <c r="BZ3024" s="136">
        <f t="shared" si="851"/>
        <v>19.212799999998929</v>
      </c>
      <c r="CA3024" s="119">
        <f t="shared" si="849"/>
        <v>7.5462176107001198E-3</v>
      </c>
      <c r="CB3024" s="119">
        <f t="shared" si="850"/>
        <v>1.8512069418200397E-5</v>
      </c>
      <c r="CC3024" s="119">
        <f t="shared" si="852"/>
        <v>1.8512069418200397E-5</v>
      </c>
      <c r="CD3024" s="121" t="str">
        <f t="shared" si="853"/>
        <v/>
      </c>
    </row>
    <row r="3025" spans="78:82" ht="20.100000000000001" customHeight="1" x14ac:dyDescent="0.25">
      <c r="BZ3025" s="136">
        <f t="shared" si="851"/>
        <v>19.219199999998928</v>
      </c>
      <c r="CA3025" s="119">
        <f t="shared" si="849"/>
        <v>7.5277055412819194E-3</v>
      </c>
      <c r="CB3025" s="119">
        <f t="shared" si="850"/>
        <v>1.846829395019383E-5</v>
      </c>
      <c r="CC3025" s="119">
        <f t="shared" si="852"/>
        <v>1.846829395019383E-5</v>
      </c>
      <c r="CD3025" s="121" t="str">
        <f t="shared" si="853"/>
        <v/>
      </c>
    </row>
    <row r="3026" spans="78:82" ht="20.100000000000001" customHeight="1" x14ac:dyDescent="0.25">
      <c r="BZ3026" s="136">
        <f t="shared" si="851"/>
        <v>19.225599999998927</v>
      </c>
      <c r="CA3026" s="119">
        <f t="shared" si="849"/>
        <v>7.5092372473317256E-3</v>
      </c>
      <c r="CB3026" s="119">
        <f t="shared" si="850"/>
        <v>1.842461689195371E-5</v>
      </c>
      <c r="CC3026" s="119">
        <f t="shared" si="852"/>
        <v>1.842461689195371E-5</v>
      </c>
      <c r="CD3026" s="121" t="str">
        <f t="shared" si="853"/>
        <v/>
      </c>
    </row>
    <row r="3027" spans="78:82" ht="20.100000000000001" customHeight="1" x14ac:dyDescent="0.25">
      <c r="BZ3027" s="136">
        <f t="shared" si="851"/>
        <v>19.231999999998926</v>
      </c>
      <c r="CA3027" s="119">
        <f t="shared" si="849"/>
        <v>7.4908126304397719E-3</v>
      </c>
      <c r="CB3027" s="119">
        <f t="shared" si="850"/>
        <v>1.838103803832123E-5</v>
      </c>
      <c r="CC3027" s="119">
        <f t="shared" si="852"/>
        <v>1.838103803832123E-5</v>
      </c>
      <c r="CD3027" s="121" t="str">
        <f t="shared" si="853"/>
        <v/>
      </c>
    </row>
    <row r="3028" spans="78:82" ht="20.100000000000001" customHeight="1" x14ac:dyDescent="0.25">
      <c r="BZ3028" s="136">
        <f t="shared" si="851"/>
        <v>19.238399999998926</v>
      </c>
      <c r="CA3028" s="119">
        <f t="shared" si="849"/>
        <v>7.4724315924014507E-3</v>
      </c>
      <c r="CB3028" s="119">
        <f t="shared" si="850"/>
        <v>1.8337557184501009E-5</v>
      </c>
      <c r="CC3028" s="119">
        <f t="shared" si="852"/>
        <v>1.8337557184501009E-5</v>
      </c>
      <c r="CD3028" s="121" t="str">
        <f t="shared" si="853"/>
        <v/>
      </c>
    </row>
    <row r="3029" spans="78:82" ht="20.100000000000001" customHeight="1" x14ac:dyDescent="0.25">
      <c r="BZ3029" s="136">
        <f t="shared" si="851"/>
        <v>19.244799999998925</v>
      </c>
      <c r="CA3029" s="119">
        <f t="shared" si="849"/>
        <v>7.4540940352169497E-3</v>
      </c>
      <c r="CB3029" s="119">
        <f t="shared" si="850"/>
        <v>1.8294174126061956E-5</v>
      </c>
      <c r="CC3029" s="119">
        <f t="shared" si="852"/>
        <v>1.8294174126061956E-5</v>
      </c>
      <c r="CD3029" s="121" t="str">
        <f t="shared" si="853"/>
        <v/>
      </c>
    </row>
    <row r="3030" spans="78:82" ht="20.100000000000001" customHeight="1" x14ac:dyDescent="0.25">
      <c r="BZ3030" s="136">
        <f t="shared" si="851"/>
        <v>19.251199999998924</v>
      </c>
      <c r="CA3030" s="119">
        <f t="shared" si="849"/>
        <v>7.4357998610908877E-3</v>
      </c>
      <c r="CB3030" s="119">
        <f t="shared" si="850"/>
        <v>1.825088865900059E-5</v>
      </c>
      <c r="CC3030" s="119">
        <f t="shared" si="852"/>
        <v>1.825088865900059E-5</v>
      </c>
      <c r="CD3030" s="121" t="str">
        <f t="shared" si="853"/>
        <v/>
      </c>
    </row>
    <row r="3031" spans="78:82" ht="20.100000000000001" customHeight="1" x14ac:dyDescent="0.25">
      <c r="BZ3031" s="136">
        <f t="shared" si="851"/>
        <v>19.257599999998924</v>
      </c>
      <c r="CA3031" s="119">
        <f t="shared" ref="CA3031:CA3094" si="854">_xlfn.CHISQ.DIST.RT(BZ3031,7)</f>
        <v>7.4175489724318871E-3</v>
      </c>
      <c r="CB3031" s="119">
        <f t="shared" ref="CB3031:CB3094" si="855">CA3031-CA3032</f>
        <v>1.8207700579600528E-5</v>
      </c>
      <c r="CC3031" s="119">
        <f t="shared" si="852"/>
        <v>1.8207700579600528E-5</v>
      </c>
      <c r="CD3031" s="121" t="str">
        <f t="shared" si="853"/>
        <v/>
      </c>
    </row>
    <row r="3032" spans="78:82" ht="20.100000000000001" customHeight="1" x14ac:dyDescent="0.25">
      <c r="BZ3032" s="136">
        <f t="shared" si="851"/>
        <v>19.263999999998923</v>
      </c>
      <c r="CA3032" s="119">
        <f t="shared" si="854"/>
        <v>7.3993412718522866E-3</v>
      </c>
      <c r="CB3032" s="119">
        <f t="shared" si="855"/>
        <v>1.8164609684621566E-5</v>
      </c>
      <c r="CC3032" s="119">
        <f t="shared" si="852"/>
        <v>1.8164609684621566E-5</v>
      </c>
      <c r="CD3032" s="121" t="str">
        <f t="shared" si="853"/>
        <v/>
      </c>
    </row>
    <row r="3033" spans="78:82" ht="20.100000000000001" customHeight="1" x14ac:dyDescent="0.25">
      <c r="BZ3033" s="136">
        <f t="shared" ref="BZ3033:BZ3096" si="856">BZ3032+$CC$19</f>
        <v>19.270399999998922</v>
      </c>
      <c r="CA3033" s="119">
        <f t="shared" si="854"/>
        <v>7.381176662167665E-3</v>
      </c>
      <c r="CB3033" s="119">
        <f t="shared" si="855"/>
        <v>1.8121615771125345E-5</v>
      </c>
      <c r="CC3033" s="119">
        <f t="shared" si="852"/>
        <v>1.8121615771125345E-5</v>
      </c>
      <c r="CD3033" s="121" t="str">
        <f t="shared" si="853"/>
        <v/>
      </c>
    </row>
    <row r="3034" spans="78:82" ht="20.100000000000001" customHeight="1" x14ac:dyDescent="0.25">
      <c r="BZ3034" s="136">
        <f t="shared" si="856"/>
        <v>19.276799999998921</v>
      </c>
      <c r="CA3034" s="119">
        <f t="shared" si="854"/>
        <v>7.3630550463965397E-3</v>
      </c>
      <c r="CB3034" s="119">
        <f t="shared" si="855"/>
        <v>1.8078718636569888E-5</v>
      </c>
      <c r="CC3034" s="119">
        <f t="shared" si="852"/>
        <v>1.8078718636569888E-5</v>
      </c>
      <c r="CD3034" s="121" t="str">
        <f t="shared" si="853"/>
        <v/>
      </c>
    </row>
    <row r="3035" spans="78:82" ht="20.100000000000001" customHeight="1" x14ac:dyDescent="0.25">
      <c r="BZ3035" s="136">
        <f t="shared" si="856"/>
        <v>19.283199999998921</v>
      </c>
      <c r="CA3035" s="119">
        <f t="shared" si="854"/>
        <v>7.3449763277599698E-3</v>
      </c>
      <c r="CB3035" s="119">
        <f t="shared" si="855"/>
        <v>1.8035918078769704E-5</v>
      </c>
      <c r="CC3035" s="119">
        <f t="shared" si="852"/>
        <v>1.8035918078769704E-5</v>
      </c>
      <c r="CD3035" s="121" t="str">
        <f t="shared" si="853"/>
        <v/>
      </c>
    </row>
    <row r="3036" spans="78:82" ht="20.100000000000001" customHeight="1" x14ac:dyDescent="0.25">
      <c r="BZ3036" s="136">
        <f t="shared" si="856"/>
        <v>19.28959999999892</v>
      </c>
      <c r="CA3036" s="119">
        <f t="shared" si="854"/>
        <v>7.3269404096812001E-3</v>
      </c>
      <c r="CB3036" s="119">
        <f t="shared" si="855"/>
        <v>1.7993213895958239E-5</v>
      </c>
      <c r="CC3036" s="119">
        <f t="shared" si="852"/>
        <v>1.7993213895958239E-5</v>
      </c>
      <c r="CD3036" s="121" t="str">
        <f t="shared" si="853"/>
        <v/>
      </c>
    </row>
    <row r="3037" spans="78:82" ht="20.100000000000001" customHeight="1" x14ac:dyDescent="0.25">
      <c r="BZ3037" s="136">
        <f t="shared" si="856"/>
        <v>19.295999999998919</v>
      </c>
      <c r="CA3037" s="119">
        <f t="shared" si="854"/>
        <v>7.3089471957852419E-3</v>
      </c>
      <c r="CB3037" s="119">
        <f t="shared" si="855"/>
        <v>1.7950605886674249E-5</v>
      </c>
      <c r="CC3037" s="119">
        <f t="shared" si="852"/>
        <v>1.7950605886674249E-5</v>
      </c>
      <c r="CD3037" s="121" t="str">
        <f t="shared" si="853"/>
        <v/>
      </c>
    </row>
    <row r="3038" spans="78:82" ht="20.100000000000001" customHeight="1" x14ac:dyDescent="0.25">
      <c r="BZ3038" s="136">
        <f t="shared" si="856"/>
        <v>19.302399999998919</v>
      </c>
      <c r="CA3038" s="119">
        <f t="shared" si="854"/>
        <v>7.2909965898985676E-3</v>
      </c>
      <c r="CB3038" s="119">
        <f t="shared" si="855"/>
        <v>1.790809384990058E-5</v>
      </c>
      <c r="CC3038" s="119">
        <f t="shared" si="852"/>
        <v>1.790809384990058E-5</v>
      </c>
      <c r="CD3038" s="121" t="str">
        <f t="shared" si="853"/>
        <v/>
      </c>
    </row>
    <row r="3039" spans="78:82" ht="20.100000000000001" customHeight="1" x14ac:dyDescent="0.25">
      <c r="BZ3039" s="136">
        <f t="shared" si="856"/>
        <v>19.308799999998918</v>
      </c>
      <c r="CA3039" s="119">
        <f t="shared" si="854"/>
        <v>7.273088496048667E-3</v>
      </c>
      <c r="CB3039" s="119">
        <f t="shared" si="855"/>
        <v>1.7865677584908909E-5</v>
      </c>
      <c r="CC3039" s="119">
        <f t="shared" si="852"/>
        <v>1.7865677584908909E-5</v>
      </c>
      <c r="CD3039" s="121" t="str">
        <f t="shared" si="853"/>
        <v/>
      </c>
    </row>
    <row r="3040" spans="78:82" ht="20.100000000000001" customHeight="1" x14ac:dyDescent="0.25">
      <c r="BZ3040" s="136">
        <f t="shared" si="856"/>
        <v>19.315199999998917</v>
      </c>
      <c r="CA3040" s="119">
        <f t="shared" si="854"/>
        <v>7.2552228184637581E-3</v>
      </c>
      <c r="CB3040" s="119">
        <f t="shared" si="855"/>
        <v>1.7823356891408931E-5</v>
      </c>
      <c r="CC3040" s="119">
        <f t="shared" si="852"/>
        <v>1.7823356891408931E-5</v>
      </c>
      <c r="CD3040" s="121" t="str">
        <f t="shared" si="853"/>
        <v/>
      </c>
    </row>
    <row r="3041" spans="78:82" ht="20.100000000000001" customHeight="1" x14ac:dyDescent="0.25">
      <c r="BZ3041" s="136">
        <f t="shared" si="856"/>
        <v>19.321599999998917</v>
      </c>
      <c r="CA3041" s="119">
        <f t="shared" si="854"/>
        <v>7.2373994615723492E-3</v>
      </c>
      <c r="CB3041" s="119">
        <f t="shared" si="855"/>
        <v>1.7781131569451214E-5</v>
      </c>
      <c r="CC3041" s="119">
        <f t="shared" si="852"/>
        <v>1.7781131569451214E-5</v>
      </c>
      <c r="CD3041" s="121" t="str">
        <f t="shared" si="853"/>
        <v/>
      </c>
    </row>
    <row r="3042" spans="78:82" ht="20.100000000000001" customHeight="1" x14ac:dyDescent="0.25">
      <c r="BZ3042" s="136">
        <f t="shared" si="856"/>
        <v>19.327999999998916</v>
      </c>
      <c r="CA3042" s="119">
        <f t="shared" si="854"/>
        <v>7.219618330002898E-3</v>
      </c>
      <c r="CB3042" s="119">
        <f t="shared" si="855"/>
        <v>1.7739001419447148E-5</v>
      </c>
      <c r="CC3042" s="119">
        <f t="shared" si="852"/>
        <v>1.7739001419447148E-5</v>
      </c>
      <c r="CD3042" s="121" t="str">
        <f t="shared" si="853"/>
        <v/>
      </c>
    </row>
    <row r="3043" spans="78:82" ht="20.100000000000001" customHeight="1" x14ac:dyDescent="0.25">
      <c r="BZ3043" s="136">
        <f t="shared" si="856"/>
        <v>19.334399999998915</v>
      </c>
      <c r="CA3043" s="119">
        <f t="shared" si="854"/>
        <v>7.2018793285834508E-3</v>
      </c>
      <c r="CB3043" s="119">
        <f t="shared" si="855"/>
        <v>1.769696624222359E-5</v>
      </c>
      <c r="CC3043" s="119">
        <f t="shared" si="852"/>
        <v>1.769696624222359E-5</v>
      </c>
      <c r="CD3043" s="121" t="str">
        <f t="shared" si="853"/>
        <v/>
      </c>
    </row>
    <row r="3044" spans="78:82" ht="20.100000000000001" customHeight="1" x14ac:dyDescent="0.25">
      <c r="BZ3044" s="136">
        <f t="shared" si="856"/>
        <v>19.340799999998914</v>
      </c>
      <c r="CA3044" s="119">
        <f t="shared" si="854"/>
        <v>7.1841823623412272E-3</v>
      </c>
      <c r="CB3044" s="119">
        <f t="shared" si="855"/>
        <v>1.7655025838897095E-5</v>
      </c>
      <c r="CC3044" s="119">
        <f t="shared" si="852"/>
        <v>1.7655025838897095E-5</v>
      </c>
      <c r="CD3044" s="121" t="str">
        <f t="shared" si="853"/>
        <v/>
      </c>
    </row>
    <row r="3045" spans="78:82" ht="20.100000000000001" customHeight="1" x14ac:dyDescent="0.25">
      <c r="BZ3045" s="136">
        <f t="shared" si="856"/>
        <v>19.347199999998914</v>
      </c>
      <c r="CA3045" s="119">
        <f t="shared" si="854"/>
        <v>7.1665273365023301E-3</v>
      </c>
      <c r="CB3045" s="119">
        <f t="shared" si="855"/>
        <v>1.7613180010999686E-5</v>
      </c>
      <c r="CC3045" s="119">
        <f t="shared" si="852"/>
        <v>1.7613180010999686E-5</v>
      </c>
      <c r="CD3045" s="121" t="str">
        <f t="shared" si="853"/>
        <v/>
      </c>
    </row>
    <row r="3046" spans="78:82" ht="20.100000000000001" customHeight="1" x14ac:dyDescent="0.25">
      <c r="BZ3046" s="136">
        <f t="shared" si="856"/>
        <v>19.353599999998913</v>
      </c>
      <c r="CA3046" s="119">
        <f t="shared" si="854"/>
        <v>7.1489141564913304E-3</v>
      </c>
      <c r="CB3046" s="119">
        <f t="shared" si="855"/>
        <v>1.7571428560458902E-5</v>
      </c>
      <c r="CC3046" s="119">
        <f t="shared" si="852"/>
        <v>1.7571428560458902E-5</v>
      </c>
      <c r="CD3046" s="121" t="str">
        <f t="shared" si="853"/>
        <v/>
      </c>
    </row>
    <row r="3047" spans="78:82" ht="20.100000000000001" customHeight="1" x14ac:dyDescent="0.25">
      <c r="BZ3047" s="136">
        <f t="shared" si="856"/>
        <v>19.359999999998912</v>
      </c>
      <c r="CA3047" s="119">
        <f t="shared" si="854"/>
        <v>7.1313427279308715E-3</v>
      </c>
      <c r="CB3047" s="119">
        <f t="shared" si="855"/>
        <v>1.7529771289509326E-5</v>
      </c>
      <c r="CC3047" s="119">
        <f t="shared" si="852"/>
        <v>1.7529771289509326E-5</v>
      </c>
      <c r="CD3047" s="121" t="str">
        <f t="shared" si="853"/>
        <v/>
      </c>
    </row>
    <row r="3048" spans="78:82" ht="20.100000000000001" customHeight="1" x14ac:dyDescent="0.25">
      <c r="BZ3048" s="136">
        <f t="shared" si="856"/>
        <v>19.366399999998912</v>
      </c>
      <c r="CA3048" s="119">
        <f t="shared" si="854"/>
        <v>7.1138129566413622E-3</v>
      </c>
      <c r="CB3048" s="119">
        <f t="shared" si="855"/>
        <v>1.7488208000774122E-5</v>
      </c>
      <c r="CC3048" s="119">
        <f t="shared" si="852"/>
        <v>1.7488208000774122E-5</v>
      </c>
      <c r="CD3048" s="121" t="str">
        <f t="shared" si="853"/>
        <v/>
      </c>
    </row>
    <row r="3049" spans="78:82" ht="20.100000000000001" customHeight="1" x14ac:dyDescent="0.25">
      <c r="BZ3049" s="136">
        <f t="shared" si="856"/>
        <v>19.372799999998911</v>
      </c>
      <c r="CA3049" s="119">
        <f t="shared" si="854"/>
        <v>7.0963247486405881E-3</v>
      </c>
      <c r="CB3049" s="119">
        <f t="shared" si="855"/>
        <v>1.7446738497253755E-5</v>
      </c>
      <c r="CC3049" s="119">
        <f t="shared" si="852"/>
        <v>1.7446738497253755E-5</v>
      </c>
      <c r="CD3049" s="121" t="str">
        <f t="shared" si="853"/>
        <v/>
      </c>
    </row>
    <row r="3050" spans="78:82" ht="20.100000000000001" customHeight="1" x14ac:dyDescent="0.25">
      <c r="BZ3050" s="136">
        <f t="shared" si="856"/>
        <v>19.37919999999891</v>
      </c>
      <c r="CA3050" s="119">
        <f t="shared" si="854"/>
        <v>7.0788780101433343E-3</v>
      </c>
      <c r="CB3050" s="119">
        <f t="shared" si="855"/>
        <v>1.7405362582319055E-5</v>
      </c>
      <c r="CC3050" s="119">
        <f t="shared" si="852"/>
        <v>1.7405362582319055E-5</v>
      </c>
      <c r="CD3050" s="121" t="str">
        <f t="shared" si="853"/>
        <v/>
      </c>
    </row>
    <row r="3051" spans="78:82" ht="20.100000000000001" customHeight="1" x14ac:dyDescent="0.25">
      <c r="BZ3051" s="136">
        <f t="shared" si="856"/>
        <v>19.385599999998909</v>
      </c>
      <c r="CA3051" s="119">
        <f t="shared" si="854"/>
        <v>7.0614726475610153E-3</v>
      </c>
      <c r="CB3051" s="119">
        <f t="shared" si="855"/>
        <v>1.7364080059644425E-5</v>
      </c>
      <c r="CC3051" s="119">
        <f t="shared" si="852"/>
        <v>1.7364080059644425E-5</v>
      </c>
      <c r="CD3051" s="121" t="str">
        <f t="shared" si="853"/>
        <v/>
      </c>
    </row>
    <row r="3052" spans="78:82" ht="20.100000000000001" customHeight="1" x14ac:dyDescent="0.25">
      <c r="BZ3052" s="136">
        <f t="shared" si="856"/>
        <v>19.391999999998909</v>
      </c>
      <c r="CA3052" s="119">
        <f t="shared" si="854"/>
        <v>7.0441085675013709E-3</v>
      </c>
      <c r="CB3052" s="119">
        <f t="shared" si="855"/>
        <v>1.7322890733376985E-5</v>
      </c>
      <c r="CC3052" s="119">
        <f t="shared" si="852"/>
        <v>1.7322890733376985E-5</v>
      </c>
      <c r="CD3052" s="121" t="str">
        <f t="shared" si="853"/>
        <v/>
      </c>
    </row>
    <row r="3053" spans="78:82" ht="20.100000000000001" customHeight="1" x14ac:dyDescent="0.25">
      <c r="BZ3053" s="136">
        <f t="shared" si="856"/>
        <v>19.398399999998908</v>
      </c>
      <c r="CA3053" s="119">
        <f t="shared" si="854"/>
        <v>7.0267856767679939E-3</v>
      </c>
      <c r="CB3053" s="119">
        <f t="shared" si="855"/>
        <v>1.7281794407911048E-5</v>
      </c>
      <c r="CC3053" s="119">
        <f t="shared" si="852"/>
        <v>1.7281794407911048E-5</v>
      </c>
      <c r="CD3053" s="121" t="str">
        <f t="shared" si="853"/>
        <v/>
      </c>
    </row>
    <row r="3054" spans="78:82" ht="20.100000000000001" customHeight="1" x14ac:dyDescent="0.25">
      <c r="BZ3054" s="136">
        <f t="shared" si="856"/>
        <v>19.404799999998907</v>
      </c>
      <c r="CA3054" s="119">
        <f t="shared" si="854"/>
        <v>7.0095038823600828E-3</v>
      </c>
      <c r="CB3054" s="119">
        <f t="shared" si="855"/>
        <v>1.7240790888091093E-5</v>
      </c>
      <c r="CC3054" s="119">
        <f t="shared" si="852"/>
        <v>1.7240790888091093E-5</v>
      </c>
      <c r="CD3054" s="121" t="str">
        <f t="shared" si="853"/>
        <v/>
      </c>
    </row>
    <row r="3055" spans="78:82" ht="20.100000000000001" customHeight="1" x14ac:dyDescent="0.25">
      <c r="BZ3055" s="136">
        <f t="shared" si="856"/>
        <v>19.411199999998907</v>
      </c>
      <c r="CA3055" s="119">
        <f t="shared" si="854"/>
        <v>6.9922630914719917E-3</v>
      </c>
      <c r="CB3055" s="119">
        <f t="shared" si="855"/>
        <v>1.7199879979073844E-5</v>
      </c>
      <c r="CC3055" s="119">
        <f t="shared" si="852"/>
        <v>1.7199879979073844E-5</v>
      </c>
      <c r="CD3055" s="121" t="str">
        <f t="shared" si="853"/>
        <v/>
      </c>
    </row>
    <row r="3056" spans="78:82" ht="20.100000000000001" customHeight="1" x14ac:dyDescent="0.25">
      <c r="BZ3056" s="136">
        <f t="shared" si="856"/>
        <v>19.417599999998906</v>
      </c>
      <c r="CA3056" s="119">
        <f t="shared" si="854"/>
        <v>6.9750632114929179E-3</v>
      </c>
      <c r="CB3056" s="119">
        <f t="shared" si="855"/>
        <v>1.7159061486393332E-5</v>
      </c>
      <c r="CC3056" s="119">
        <f t="shared" si="852"/>
        <v>1.7159061486393332E-5</v>
      </c>
      <c r="CD3056" s="121" t="str">
        <f t="shared" si="853"/>
        <v/>
      </c>
    </row>
    <row r="3057" spans="78:82" ht="20.100000000000001" customHeight="1" x14ac:dyDescent="0.25">
      <c r="BZ3057" s="136">
        <f t="shared" si="856"/>
        <v>19.423999999998905</v>
      </c>
      <c r="CA3057" s="119">
        <f t="shared" si="854"/>
        <v>6.9579041500065246E-3</v>
      </c>
      <c r="CB3057" s="119">
        <f t="shared" si="855"/>
        <v>1.711833521595655E-5</v>
      </c>
      <c r="CC3057" s="119">
        <f t="shared" si="852"/>
        <v>1.711833521595655E-5</v>
      </c>
      <c r="CD3057" s="121" t="str">
        <f t="shared" si="853"/>
        <v/>
      </c>
    </row>
    <row r="3058" spans="78:82" ht="20.100000000000001" customHeight="1" x14ac:dyDescent="0.25">
      <c r="BZ3058" s="136">
        <f t="shared" si="856"/>
        <v>19.430399999998905</v>
      </c>
      <c r="CA3058" s="119">
        <f t="shared" si="854"/>
        <v>6.940785814790568E-3</v>
      </c>
      <c r="CB3058" s="119">
        <f t="shared" si="855"/>
        <v>1.707770097401657E-5</v>
      </c>
      <c r="CC3058" s="119">
        <f t="shared" si="852"/>
        <v>1.707770097401657E-5</v>
      </c>
      <c r="CD3058" s="121" t="str">
        <f t="shared" si="853"/>
        <v/>
      </c>
    </row>
    <row r="3059" spans="78:82" ht="20.100000000000001" customHeight="1" x14ac:dyDescent="0.25">
      <c r="BZ3059" s="136">
        <f t="shared" si="856"/>
        <v>19.436799999998904</v>
      </c>
      <c r="CA3059" s="119">
        <f t="shared" si="854"/>
        <v>6.9237081138165514E-3</v>
      </c>
      <c r="CB3059" s="119">
        <f t="shared" si="855"/>
        <v>1.7037158567185552E-5</v>
      </c>
      <c r="CC3059" s="119">
        <f t="shared" si="852"/>
        <v>1.7037158567185552E-5</v>
      </c>
      <c r="CD3059" s="121" t="str">
        <f t="shared" si="853"/>
        <v/>
      </c>
    </row>
    <row r="3060" spans="78:82" ht="20.100000000000001" customHeight="1" x14ac:dyDescent="0.25">
      <c r="BZ3060" s="136">
        <f t="shared" si="856"/>
        <v>19.443199999998903</v>
      </c>
      <c r="CA3060" s="119">
        <f t="shared" si="854"/>
        <v>6.9066709552493659E-3</v>
      </c>
      <c r="CB3060" s="119">
        <f t="shared" si="855"/>
        <v>1.6996707802452958E-5</v>
      </c>
      <c r="CC3060" s="119">
        <f t="shared" si="852"/>
        <v>1.6996707802452958E-5</v>
      </c>
      <c r="CD3060" s="121" t="str">
        <f t="shared" si="853"/>
        <v/>
      </c>
    </row>
    <row r="3061" spans="78:82" ht="20.100000000000001" customHeight="1" x14ac:dyDescent="0.25">
      <c r="BZ3061" s="136">
        <f t="shared" si="856"/>
        <v>19.449599999998902</v>
      </c>
      <c r="CA3061" s="119">
        <f t="shared" si="854"/>
        <v>6.8896742474469129E-3</v>
      </c>
      <c r="CB3061" s="119">
        <f t="shared" si="855"/>
        <v>1.6956348487137847E-5</v>
      </c>
      <c r="CC3061" s="119">
        <f t="shared" si="852"/>
        <v>1.6956348487137847E-5</v>
      </c>
      <c r="CD3061" s="121" t="str">
        <f t="shared" si="853"/>
        <v/>
      </c>
    </row>
    <row r="3062" spans="78:82" ht="20.100000000000001" customHeight="1" x14ac:dyDescent="0.25">
      <c r="BZ3062" s="136">
        <f t="shared" si="856"/>
        <v>19.455999999998902</v>
      </c>
      <c r="CA3062" s="119">
        <f t="shared" si="854"/>
        <v>6.8727178989597751E-3</v>
      </c>
      <c r="CB3062" s="119">
        <f t="shared" si="855"/>
        <v>1.6916080428937448E-5</v>
      </c>
      <c r="CC3062" s="119">
        <f t="shared" si="852"/>
        <v>1.6916080428937448E-5</v>
      </c>
      <c r="CD3062" s="121" t="str">
        <f t="shared" si="853"/>
        <v/>
      </c>
    </row>
    <row r="3063" spans="78:82" ht="20.100000000000001" customHeight="1" x14ac:dyDescent="0.25">
      <c r="BZ3063" s="136">
        <f t="shared" si="856"/>
        <v>19.462399999998901</v>
      </c>
      <c r="CA3063" s="119">
        <f t="shared" si="854"/>
        <v>6.8558018185308376E-3</v>
      </c>
      <c r="CB3063" s="119">
        <f t="shared" si="855"/>
        <v>1.6875903435924558E-5</v>
      </c>
      <c r="CC3063" s="119">
        <f t="shared" si="852"/>
        <v>1.6875903435924558E-5</v>
      </c>
      <c r="CD3063" s="121" t="str">
        <f t="shared" si="853"/>
        <v/>
      </c>
    </row>
    <row r="3064" spans="78:82" ht="20.100000000000001" customHeight="1" x14ac:dyDescent="0.25">
      <c r="BZ3064" s="136">
        <f t="shared" si="856"/>
        <v>19.4687999999989</v>
      </c>
      <c r="CA3064" s="119">
        <f t="shared" si="854"/>
        <v>6.8389259150949131E-3</v>
      </c>
      <c r="CB3064" s="119">
        <f t="shared" si="855"/>
        <v>1.6835817316480754E-5</v>
      </c>
      <c r="CC3064" s="119">
        <f t="shared" si="852"/>
        <v>1.6835817316480754E-5</v>
      </c>
      <c r="CD3064" s="121" t="str">
        <f t="shared" si="853"/>
        <v/>
      </c>
    </row>
    <row r="3065" spans="78:82" ht="20.100000000000001" customHeight="1" x14ac:dyDescent="0.25">
      <c r="BZ3065" s="136">
        <f t="shared" si="856"/>
        <v>19.4751999999989</v>
      </c>
      <c r="CA3065" s="119">
        <f t="shared" si="854"/>
        <v>6.8220900977784323E-3</v>
      </c>
      <c r="CB3065" s="119">
        <f t="shared" si="855"/>
        <v>1.679582187939354E-5</v>
      </c>
      <c r="CC3065" s="119">
        <f t="shared" si="852"/>
        <v>1.679582187939354E-5</v>
      </c>
      <c r="CD3065" s="121" t="str">
        <f t="shared" si="853"/>
        <v/>
      </c>
    </row>
    <row r="3066" spans="78:82" ht="20.100000000000001" customHeight="1" x14ac:dyDescent="0.25">
      <c r="BZ3066" s="136">
        <f t="shared" si="856"/>
        <v>19.481599999998899</v>
      </c>
      <c r="CA3066" s="119">
        <f t="shared" si="854"/>
        <v>6.8052942758990388E-3</v>
      </c>
      <c r="CB3066" s="119">
        <f t="shared" si="855"/>
        <v>1.6755916933788688E-5</v>
      </c>
      <c r="CC3066" s="119">
        <f t="shared" si="852"/>
        <v>1.6755916933788688E-5</v>
      </c>
      <c r="CD3066" s="121" t="str">
        <f t="shared" si="853"/>
        <v/>
      </c>
    </row>
    <row r="3067" spans="78:82" ht="20.100000000000001" customHeight="1" x14ac:dyDescent="0.25">
      <c r="BZ3067" s="136">
        <f t="shared" si="856"/>
        <v>19.487999999998898</v>
      </c>
      <c r="CA3067" s="119">
        <f t="shared" si="854"/>
        <v>6.7885383589652501E-3</v>
      </c>
      <c r="CB3067" s="119">
        <f t="shared" si="855"/>
        <v>1.6716102289126775E-5</v>
      </c>
      <c r="CC3067" s="119">
        <f t="shared" si="852"/>
        <v>1.6716102289126775E-5</v>
      </c>
      <c r="CD3067" s="121" t="str">
        <f t="shared" si="853"/>
        <v/>
      </c>
    </row>
    <row r="3068" spans="78:82" ht="20.100000000000001" customHeight="1" x14ac:dyDescent="0.25">
      <c r="BZ3068" s="136">
        <f t="shared" si="856"/>
        <v>19.494399999998897</v>
      </c>
      <c r="CA3068" s="119">
        <f t="shared" si="854"/>
        <v>6.7718222566761233E-3</v>
      </c>
      <c r="CB3068" s="119">
        <f t="shared" si="855"/>
        <v>1.6676377755276035E-5</v>
      </c>
      <c r="CC3068" s="119">
        <f t="shared" si="852"/>
        <v>1.6676377755276035E-5</v>
      </c>
      <c r="CD3068" s="121" t="str">
        <f t="shared" si="853"/>
        <v/>
      </c>
    </row>
    <row r="3069" spans="78:82" ht="20.100000000000001" customHeight="1" x14ac:dyDescent="0.25">
      <c r="BZ3069" s="136">
        <f t="shared" si="856"/>
        <v>19.500799999998897</v>
      </c>
      <c r="CA3069" s="119">
        <f t="shared" si="854"/>
        <v>6.7551458789208473E-3</v>
      </c>
      <c r="CB3069" s="119">
        <f t="shared" si="855"/>
        <v>1.6636743142388333E-5</v>
      </c>
      <c r="CC3069" s="119">
        <f t="shared" ref="CC3069:CC3132" si="857">IF(CA3069&lt;(1-$BY$26),CB3069,"")</f>
        <v>1.6636743142388333E-5</v>
      </c>
      <c r="CD3069" s="121" t="str">
        <f t="shared" ref="CD3069:CD3132" si="858">IF(CA3069&lt;(1-$BY$32),CB3069,"")</f>
        <v/>
      </c>
    </row>
    <row r="3070" spans="78:82" ht="20.100000000000001" customHeight="1" x14ac:dyDescent="0.25">
      <c r="BZ3070" s="136">
        <f t="shared" si="856"/>
        <v>19.507199999998896</v>
      </c>
      <c r="CA3070" s="119">
        <f t="shared" si="854"/>
        <v>6.738509135778459E-3</v>
      </c>
      <c r="CB3070" s="119">
        <f t="shared" si="855"/>
        <v>1.6597198261051813E-5</v>
      </c>
      <c r="CC3070" s="119">
        <f t="shared" si="857"/>
        <v>1.6597198261051813E-5</v>
      </c>
      <c r="CD3070" s="121" t="str">
        <f t="shared" si="858"/>
        <v/>
      </c>
    </row>
    <row r="3071" spans="78:82" ht="20.100000000000001" customHeight="1" x14ac:dyDescent="0.25">
      <c r="BZ3071" s="136">
        <f t="shared" si="856"/>
        <v>19.513599999998895</v>
      </c>
      <c r="CA3071" s="119">
        <f t="shared" si="854"/>
        <v>6.7219119375174071E-3</v>
      </c>
      <c r="CB3071" s="119">
        <f t="shared" si="855"/>
        <v>1.655774292212437E-5</v>
      </c>
      <c r="CC3071" s="119">
        <f t="shared" si="857"/>
        <v>1.655774292212437E-5</v>
      </c>
      <c r="CD3071" s="121" t="str">
        <f t="shared" si="858"/>
        <v/>
      </c>
    </row>
    <row r="3072" spans="78:82" ht="20.100000000000001" customHeight="1" x14ac:dyDescent="0.25">
      <c r="BZ3072" s="136">
        <f t="shared" si="856"/>
        <v>19.519999999998895</v>
      </c>
      <c r="CA3072" s="119">
        <f t="shared" si="854"/>
        <v>6.7053541945952828E-3</v>
      </c>
      <c r="CB3072" s="119">
        <f t="shared" si="855"/>
        <v>1.6518376936895847E-5</v>
      </c>
      <c r="CC3072" s="119">
        <f t="shared" si="857"/>
        <v>1.6518376936895847E-5</v>
      </c>
      <c r="CD3072" s="121" t="str">
        <f t="shared" si="858"/>
        <v/>
      </c>
    </row>
    <row r="3073" spans="78:82" ht="20.100000000000001" customHeight="1" x14ac:dyDescent="0.25">
      <c r="BZ3073" s="136">
        <f t="shared" si="856"/>
        <v>19.526399999998894</v>
      </c>
      <c r="CA3073" s="119">
        <f t="shared" si="854"/>
        <v>6.6888358176583869E-3</v>
      </c>
      <c r="CB3073" s="119">
        <f t="shared" si="855"/>
        <v>1.6479100116944916E-5</v>
      </c>
      <c r="CC3073" s="119">
        <f t="shared" si="857"/>
        <v>1.6479100116944916E-5</v>
      </c>
      <c r="CD3073" s="121" t="str">
        <f t="shared" si="858"/>
        <v/>
      </c>
    </row>
    <row r="3074" spans="78:82" ht="20.100000000000001" customHeight="1" x14ac:dyDescent="0.25">
      <c r="BZ3074" s="136">
        <f t="shared" si="856"/>
        <v>19.532799999998893</v>
      </c>
      <c r="CA3074" s="119">
        <f t="shared" si="854"/>
        <v>6.672356717541442E-3</v>
      </c>
      <c r="CB3074" s="119">
        <f t="shared" si="855"/>
        <v>1.6439912274244031E-5</v>
      </c>
      <c r="CC3074" s="119">
        <f t="shared" si="857"/>
        <v>1.6439912274244031E-5</v>
      </c>
      <c r="CD3074" s="121" t="str">
        <f t="shared" si="858"/>
        <v/>
      </c>
    </row>
    <row r="3075" spans="78:82" ht="20.100000000000001" customHeight="1" x14ac:dyDescent="0.25">
      <c r="BZ3075" s="136">
        <f t="shared" si="856"/>
        <v>19.539199999998893</v>
      </c>
      <c r="CA3075" s="119">
        <f t="shared" si="854"/>
        <v>6.655916805267198E-3</v>
      </c>
      <c r="CB3075" s="119">
        <f t="shared" si="855"/>
        <v>1.6400813221108257E-5</v>
      </c>
      <c r="CC3075" s="119">
        <f t="shared" si="857"/>
        <v>1.6400813221108257E-5</v>
      </c>
      <c r="CD3075" s="121" t="str">
        <f t="shared" si="858"/>
        <v/>
      </c>
    </row>
    <row r="3076" spans="78:82" ht="20.100000000000001" customHeight="1" x14ac:dyDescent="0.25">
      <c r="BZ3076" s="136">
        <f t="shared" si="856"/>
        <v>19.545599999998892</v>
      </c>
      <c r="CA3076" s="119">
        <f t="shared" si="854"/>
        <v>6.6395159920460897E-3</v>
      </c>
      <c r="CB3076" s="119">
        <f t="shared" si="855"/>
        <v>1.636180277020307E-5</v>
      </c>
      <c r="CC3076" s="119">
        <f t="shared" si="857"/>
        <v>1.636180277020307E-5</v>
      </c>
      <c r="CD3076" s="121" t="str">
        <f t="shared" si="858"/>
        <v/>
      </c>
    </row>
    <row r="3077" spans="78:82" ht="20.100000000000001" customHeight="1" x14ac:dyDescent="0.25">
      <c r="BZ3077" s="136">
        <f t="shared" si="856"/>
        <v>19.551999999998891</v>
      </c>
      <c r="CA3077" s="119">
        <f t="shared" si="854"/>
        <v>6.6231541892758867E-3</v>
      </c>
      <c r="CB3077" s="119">
        <f t="shared" si="855"/>
        <v>1.6322880734514003E-5</v>
      </c>
      <c r="CC3077" s="119">
        <f t="shared" si="857"/>
        <v>1.6322880734514003E-5</v>
      </c>
      <c r="CD3077" s="121" t="str">
        <f t="shared" si="858"/>
        <v/>
      </c>
    </row>
    <row r="3078" spans="78:82" ht="20.100000000000001" customHeight="1" x14ac:dyDescent="0.25">
      <c r="BZ3078" s="136">
        <f t="shared" si="856"/>
        <v>19.55839999999889</v>
      </c>
      <c r="CA3078" s="119">
        <f t="shared" si="854"/>
        <v>6.6068313085413726E-3</v>
      </c>
      <c r="CB3078" s="119">
        <f t="shared" si="855"/>
        <v>1.6284046927433384E-5</v>
      </c>
      <c r="CC3078" s="119">
        <f t="shared" si="857"/>
        <v>1.6284046927433384E-5</v>
      </c>
      <c r="CD3078" s="121" t="str">
        <f t="shared" si="858"/>
        <v/>
      </c>
    </row>
    <row r="3079" spans="78:82" ht="20.100000000000001" customHeight="1" x14ac:dyDescent="0.25">
      <c r="BZ3079" s="136">
        <f t="shared" si="856"/>
        <v>19.56479999999889</v>
      </c>
      <c r="CA3079" s="119">
        <f t="shared" si="854"/>
        <v>6.5905472616139393E-3</v>
      </c>
      <c r="CB3079" s="119">
        <f t="shared" si="855"/>
        <v>1.6245301162677063E-5</v>
      </c>
      <c r="CC3079" s="119">
        <f t="shared" si="857"/>
        <v>1.6245301162677063E-5</v>
      </c>
      <c r="CD3079" s="121" t="str">
        <f t="shared" si="858"/>
        <v/>
      </c>
    </row>
    <row r="3080" spans="78:82" ht="20.100000000000001" customHeight="1" x14ac:dyDescent="0.25">
      <c r="BZ3080" s="136">
        <f t="shared" si="856"/>
        <v>19.571199999998889</v>
      </c>
      <c r="CA3080" s="119">
        <f t="shared" si="854"/>
        <v>6.5743019604512622E-3</v>
      </c>
      <c r="CB3080" s="119">
        <f t="shared" si="855"/>
        <v>1.6206643254293093E-5</v>
      </c>
      <c r="CC3080" s="119">
        <f t="shared" si="857"/>
        <v>1.6206643254293093E-5</v>
      </c>
      <c r="CD3080" s="121" t="str">
        <f t="shared" si="858"/>
        <v/>
      </c>
    </row>
    <row r="3081" spans="78:82" ht="20.100000000000001" customHeight="1" x14ac:dyDescent="0.25">
      <c r="BZ3081" s="136">
        <f t="shared" si="856"/>
        <v>19.577599999998888</v>
      </c>
      <c r="CA3081" s="119">
        <f t="shared" si="854"/>
        <v>6.5580953171969691E-3</v>
      </c>
      <c r="CB3081" s="119">
        <f t="shared" si="855"/>
        <v>1.6168073016682542E-5</v>
      </c>
      <c r="CC3081" s="119">
        <f t="shared" si="857"/>
        <v>1.6168073016682542E-5</v>
      </c>
      <c r="CD3081" s="121" t="str">
        <f t="shared" si="858"/>
        <v/>
      </c>
    </row>
    <row r="3082" spans="78:82" ht="20.100000000000001" customHeight="1" x14ac:dyDescent="0.25">
      <c r="BZ3082" s="136">
        <f t="shared" si="856"/>
        <v>19.583999999998888</v>
      </c>
      <c r="CA3082" s="119">
        <f t="shared" si="854"/>
        <v>6.5419272441802866E-3</v>
      </c>
      <c r="CB3082" s="119">
        <f t="shared" si="855"/>
        <v>1.612959026464373E-5</v>
      </c>
      <c r="CC3082" s="119">
        <f t="shared" si="857"/>
        <v>1.612959026464373E-5</v>
      </c>
      <c r="CD3082" s="121" t="str">
        <f t="shared" si="858"/>
        <v/>
      </c>
    </row>
    <row r="3083" spans="78:82" ht="20.100000000000001" customHeight="1" x14ac:dyDescent="0.25">
      <c r="BZ3083" s="136">
        <f t="shared" si="856"/>
        <v>19.590399999998887</v>
      </c>
      <c r="CA3083" s="119">
        <f t="shared" si="854"/>
        <v>6.5257976539156428E-3</v>
      </c>
      <c r="CB3083" s="119">
        <f t="shared" si="855"/>
        <v>1.609119481325947E-5</v>
      </c>
      <c r="CC3083" s="119">
        <f t="shared" si="857"/>
        <v>1.609119481325947E-5</v>
      </c>
      <c r="CD3083" s="121" t="str">
        <f t="shared" si="858"/>
        <v/>
      </c>
    </row>
    <row r="3084" spans="78:82" ht="20.100000000000001" customHeight="1" x14ac:dyDescent="0.25">
      <c r="BZ3084" s="136">
        <f t="shared" si="856"/>
        <v>19.596799999998886</v>
      </c>
      <c r="CA3084" s="119">
        <f t="shared" si="854"/>
        <v>6.5097064591023834E-3</v>
      </c>
      <c r="CB3084" s="119">
        <f t="shared" si="855"/>
        <v>1.6052886477995951E-5</v>
      </c>
      <c r="CC3084" s="119">
        <f t="shared" si="857"/>
        <v>1.6052886477995951E-5</v>
      </c>
      <c r="CD3084" s="121" t="str">
        <f t="shared" si="858"/>
        <v/>
      </c>
    </row>
    <row r="3085" spans="78:82" ht="20.100000000000001" customHeight="1" x14ac:dyDescent="0.25">
      <c r="BZ3085" s="136">
        <f t="shared" si="856"/>
        <v>19.603199999998886</v>
      </c>
      <c r="CA3085" s="119">
        <f t="shared" si="854"/>
        <v>6.4936535726243874E-3</v>
      </c>
      <c r="CB3085" s="119">
        <f t="shared" si="855"/>
        <v>1.601466507463508E-5</v>
      </c>
      <c r="CC3085" s="119">
        <f t="shared" si="857"/>
        <v>1.601466507463508E-5</v>
      </c>
      <c r="CD3085" s="121" t="str">
        <f t="shared" si="858"/>
        <v/>
      </c>
    </row>
    <row r="3086" spans="78:82" ht="20.100000000000001" customHeight="1" x14ac:dyDescent="0.25">
      <c r="BZ3086" s="136">
        <f t="shared" si="856"/>
        <v>19.609599999998885</v>
      </c>
      <c r="CA3086" s="119">
        <f t="shared" si="854"/>
        <v>6.4776389075497523E-3</v>
      </c>
      <c r="CB3086" s="119">
        <f t="shared" si="855"/>
        <v>1.5976530419364691E-5</v>
      </c>
      <c r="CC3086" s="119">
        <f t="shared" si="857"/>
        <v>1.5976530419364691E-5</v>
      </c>
      <c r="CD3086" s="121" t="str">
        <f t="shared" si="858"/>
        <v/>
      </c>
    </row>
    <row r="3087" spans="78:82" ht="20.100000000000001" customHeight="1" x14ac:dyDescent="0.25">
      <c r="BZ3087" s="136">
        <f t="shared" si="856"/>
        <v>19.615999999998884</v>
      </c>
      <c r="CA3087" s="119">
        <f t="shared" si="854"/>
        <v>6.4616623771303876E-3</v>
      </c>
      <c r="CB3087" s="119">
        <f t="shared" si="855"/>
        <v>1.5938482328651041E-5</v>
      </c>
      <c r="CC3087" s="119">
        <f t="shared" si="857"/>
        <v>1.5938482328651041E-5</v>
      </c>
      <c r="CD3087" s="121" t="str">
        <f t="shared" si="858"/>
        <v/>
      </c>
    </row>
    <row r="3088" spans="78:82" ht="20.100000000000001" customHeight="1" x14ac:dyDescent="0.25">
      <c r="BZ3088" s="136">
        <f t="shared" si="856"/>
        <v>19.622399999998883</v>
      </c>
      <c r="CA3088" s="119">
        <f t="shared" si="854"/>
        <v>6.4457238948017366E-3</v>
      </c>
      <c r="CB3088" s="119">
        <f t="shared" si="855"/>
        <v>1.5900520619342023E-5</v>
      </c>
      <c r="CC3088" s="119">
        <f t="shared" si="857"/>
        <v>1.5900520619342023E-5</v>
      </c>
      <c r="CD3088" s="121" t="str">
        <f t="shared" si="858"/>
        <v/>
      </c>
    </row>
    <row r="3089" spans="78:82" ht="20.100000000000001" customHeight="1" x14ac:dyDescent="0.25">
      <c r="BZ3089" s="136">
        <f t="shared" si="856"/>
        <v>19.628799999998883</v>
      </c>
      <c r="CA3089" s="119">
        <f t="shared" si="854"/>
        <v>6.4298233741823946E-3</v>
      </c>
      <c r="CB3089" s="119">
        <f t="shared" si="855"/>
        <v>1.5862645108621204E-5</v>
      </c>
      <c r="CC3089" s="119">
        <f t="shared" si="857"/>
        <v>1.5862645108621204E-5</v>
      </c>
      <c r="CD3089" s="121" t="str">
        <f t="shared" si="858"/>
        <v/>
      </c>
    </row>
    <row r="3090" spans="78:82" ht="20.100000000000001" customHeight="1" x14ac:dyDescent="0.25">
      <c r="BZ3090" s="136">
        <f t="shared" si="856"/>
        <v>19.635199999998882</v>
      </c>
      <c r="CA3090" s="119">
        <f t="shared" si="854"/>
        <v>6.4139607290737734E-3</v>
      </c>
      <c r="CB3090" s="119">
        <f t="shared" si="855"/>
        <v>1.5824855614031234E-5</v>
      </c>
      <c r="CC3090" s="119">
        <f t="shared" si="857"/>
        <v>1.5824855614031234E-5</v>
      </c>
      <c r="CD3090" s="121" t="str">
        <f t="shared" si="858"/>
        <v/>
      </c>
    </row>
    <row r="3091" spans="78:82" ht="20.100000000000001" customHeight="1" x14ac:dyDescent="0.25">
      <c r="BZ3091" s="136">
        <f t="shared" si="856"/>
        <v>19.641599999998881</v>
      </c>
      <c r="CA3091" s="119">
        <f t="shared" si="854"/>
        <v>6.3981358734597421E-3</v>
      </c>
      <c r="CB3091" s="119">
        <f t="shared" si="855"/>
        <v>1.5787151953425282E-5</v>
      </c>
      <c r="CC3091" s="119">
        <f t="shared" si="857"/>
        <v>1.5787151953425282E-5</v>
      </c>
      <c r="CD3091" s="121" t="str">
        <f t="shared" si="858"/>
        <v/>
      </c>
    </row>
    <row r="3092" spans="78:82" ht="20.100000000000001" customHeight="1" x14ac:dyDescent="0.25">
      <c r="BZ3092" s="136">
        <f t="shared" si="856"/>
        <v>19.647999999998881</v>
      </c>
      <c r="CA3092" s="119">
        <f t="shared" si="854"/>
        <v>6.3823487215063169E-3</v>
      </c>
      <c r="CB3092" s="119">
        <f t="shared" si="855"/>
        <v>1.5749533945055502E-5</v>
      </c>
      <c r="CC3092" s="119">
        <f t="shared" si="857"/>
        <v>1.5749533945055502E-5</v>
      </c>
      <c r="CD3092" s="121" t="str">
        <f t="shared" si="858"/>
        <v/>
      </c>
    </row>
    <row r="3093" spans="78:82" ht="20.100000000000001" customHeight="1" x14ac:dyDescent="0.25">
      <c r="BZ3093" s="136">
        <f t="shared" si="856"/>
        <v>19.65439999999888</v>
      </c>
      <c r="CA3093" s="119">
        <f t="shared" si="854"/>
        <v>6.3665991875612614E-3</v>
      </c>
      <c r="CB3093" s="119">
        <f t="shared" si="855"/>
        <v>1.5712001407437726E-5</v>
      </c>
      <c r="CC3093" s="119">
        <f t="shared" si="857"/>
        <v>1.5712001407437726E-5</v>
      </c>
      <c r="CD3093" s="121" t="str">
        <f t="shared" si="858"/>
        <v/>
      </c>
    </row>
    <row r="3094" spans="78:82" ht="20.100000000000001" customHeight="1" x14ac:dyDescent="0.25">
      <c r="BZ3094" s="136">
        <f t="shared" si="856"/>
        <v>19.660799999998879</v>
      </c>
      <c r="CA3094" s="119">
        <f t="shared" si="854"/>
        <v>6.3508871861538236E-3</v>
      </c>
      <c r="CB3094" s="119">
        <f t="shared" si="855"/>
        <v>1.567455415951019E-5</v>
      </c>
      <c r="CC3094" s="119">
        <f t="shared" si="857"/>
        <v>1.567455415951019E-5</v>
      </c>
      <c r="CD3094" s="121" t="str">
        <f t="shared" si="858"/>
        <v/>
      </c>
    </row>
    <row r="3095" spans="78:82" ht="20.100000000000001" customHeight="1" x14ac:dyDescent="0.25">
      <c r="BZ3095" s="136">
        <f t="shared" si="856"/>
        <v>19.667199999998878</v>
      </c>
      <c r="CA3095" s="119">
        <f t="shared" ref="CA3095:CA3158" si="859">_xlfn.CHISQ.DIST.RT(BZ3095,7)</f>
        <v>6.3352126319943134E-3</v>
      </c>
      <c r="CB3095" s="119">
        <f t="shared" ref="CB3095:CB3158" si="860">CA3095-CA3096</f>
        <v>1.5637192020495627E-5</v>
      </c>
      <c r="CC3095" s="119">
        <f t="shared" si="857"/>
        <v>1.5637192020495627E-5</v>
      </c>
      <c r="CD3095" s="121" t="str">
        <f t="shared" si="858"/>
        <v/>
      </c>
    </row>
    <row r="3096" spans="78:82" ht="20.100000000000001" customHeight="1" x14ac:dyDescent="0.25">
      <c r="BZ3096" s="136">
        <f t="shared" si="856"/>
        <v>19.673599999998878</v>
      </c>
      <c r="CA3096" s="119">
        <f t="shared" si="859"/>
        <v>6.3195754399738178E-3</v>
      </c>
      <c r="CB3096" s="119">
        <f t="shared" si="860"/>
        <v>1.5599914809993204E-5</v>
      </c>
      <c r="CC3096" s="119">
        <f t="shared" si="857"/>
        <v>1.5599914809993204E-5</v>
      </c>
      <c r="CD3096" s="121" t="str">
        <f t="shared" si="858"/>
        <v/>
      </c>
    </row>
    <row r="3097" spans="78:82" ht="20.100000000000001" customHeight="1" x14ac:dyDescent="0.25">
      <c r="BZ3097" s="136">
        <f t="shared" ref="BZ3097:BZ3160" si="861">BZ3096+$CC$19</f>
        <v>19.679999999998877</v>
      </c>
      <c r="CA3097" s="119">
        <f t="shared" si="859"/>
        <v>6.3039755251638246E-3</v>
      </c>
      <c r="CB3097" s="119">
        <f t="shared" si="860"/>
        <v>1.5562722347930817E-5</v>
      </c>
      <c r="CC3097" s="119">
        <f t="shared" si="857"/>
        <v>1.5562722347930817E-5</v>
      </c>
      <c r="CD3097" s="121" t="str">
        <f t="shared" si="858"/>
        <v/>
      </c>
    </row>
    <row r="3098" spans="78:82" ht="20.100000000000001" customHeight="1" x14ac:dyDescent="0.25">
      <c r="BZ3098" s="136">
        <f t="shared" si="861"/>
        <v>19.686399999998876</v>
      </c>
      <c r="CA3098" s="119">
        <f t="shared" si="859"/>
        <v>6.2884128028158938E-3</v>
      </c>
      <c r="CB3098" s="119">
        <f t="shared" si="860"/>
        <v>1.5525614454557288E-5</v>
      </c>
      <c r="CC3098" s="119">
        <f t="shared" si="857"/>
        <v>1.5525614454557288E-5</v>
      </c>
      <c r="CD3098" s="121" t="str">
        <f t="shared" si="858"/>
        <v/>
      </c>
    </row>
    <row r="3099" spans="78:82" ht="20.100000000000001" customHeight="1" x14ac:dyDescent="0.25">
      <c r="BZ3099" s="136">
        <f t="shared" si="861"/>
        <v>19.692799999998876</v>
      </c>
      <c r="CA3099" s="119">
        <f t="shared" si="859"/>
        <v>6.2728871883613365E-3</v>
      </c>
      <c r="CB3099" s="119">
        <f t="shared" si="860"/>
        <v>1.5488590950503076E-5</v>
      </c>
      <c r="CC3099" s="119">
        <f t="shared" si="857"/>
        <v>1.5488590950503076E-5</v>
      </c>
      <c r="CD3099" s="121" t="str">
        <f t="shared" si="858"/>
        <v/>
      </c>
    </row>
    <row r="3100" spans="78:82" ht="20.100000000000001" customHeight="1" x14ac:dyDescent="0.25">
      <c r="BZ3100" s="136">
        <f t="shared" si="861"/>
        <v>19.699199999998875</v>
      </c>
      <c r="CA3100" s="119">
        <f t="shared" si="859"/>
        <v>6.2573985974108334E-3</v>
      </c>
      <c r="CB3100" s="119">
        <f t="shared" si="860"/>
        <v>1.5451651656703085E-5</v>
      </c>
      <c r="CC3100" s="119">
        <f t="shared" si="857"/>
        <v>1.5451651656703085E-5</v>
      </c>
      <c r="CD3100" s="121" t="str">
        <f t="shared" si="858"/>
        <v/>
      </c>
    </row>
    <row r="3101" spans="78:82" ht="20.100000000000001" customHeight="1" x14ac:dyDescent="0.25">
      <c r="BZ3101" s="136">
        <f t="shared" si="861"/>
        <v>19.705599999998874</v>
      </c>
      <c r="CA3101" s="119">
        <f t="shared" si="859"/>
        <v>6.2419469457541303E-3</v>
      </c>
      <c r="CB3101" s="119">
        <f t="shared" si="860"/>
        <v>1.5414796394426153E-5</v>
      </c>
      <c r="CC3101" s="119">
        <f t="shared" si="857"/>
        <v>1.5414796394426153E-5</v>
      </c>
      <c r="CD3101" s="121" t="str">
        <f t="shared" si="858"/>
        <v/>
      </c>
    </row>
    <row r="3102" spans="78:82" ht="20.100000000000001" customHeight="1" x14ac:dyDescent="0.25">
      <c r="BZ3102" s="136">
        <f t="shared" si="861"/>
        <v>19.711999999998874</v>
      </c>
      <c r="CA3102" s="119">
        <f t="shared" si="859"/>
        <v>6.2265321493597042E-3</v>
      </c>
      <c r="CB3102" s="119">
        <f t="shared" si="860"/>
        <v>1.5378024985328829E-5</v>
      </c>
      <c r="CC3102" s="119">
        <f t="shared" si="857"/>
        <v>1.5378024985328829E-5</v>
      </c>
      <c r="CD3102" s="121" t="str">
        <f t="shared" si="858"/>
        <v/>
      </c>
    </row>
    <row r="3103" spans="78:82" ht="20.100000000000001" customHeight="1" x14ac:dyDescent="0.25">
      <c r="BZ3103" s="136">
        <f t="shared" si="861"/>
        <v>19.718399999998873</v>
      </c>
      <c r="CA3103" s="119">
        <f t="shared" si="859"/>
        <v>6.2111541243743754E-3</v>
      </c>
      <c r="CB3103" s="119">
        <f t="shared" si="860"/>
        <v>1.5341337251346086E-5</v>
      </c>
      <c r="CC3103" s="119">
        <f t="shared" si="857"/>
        <v>1.5341337251346086E-5</v>
      </c>
      <c r="CD3103" s="121" t="str">
        <f t="shared" si="858"/>
        <v/>
      </c>
    </row>
    <row r="3104" spans="78:82" ht="20.100000000000001" customHeight="1" x14ac:dyDescent="0.25">
      <c r="BZ3104" s="136">
        <f t="shared" si="861"/>
        <v>19.724799999998872</v>
      </c>
      <c r="CA3104" s="119">
        <f t="shared" si="859"/>
        <v>6.1958127871230293E-3</v>
      </c>
      <c r="CB3104" s="119">
        <f t="shared" si="860"/>
        <v>1.5304733014795402E-5</v>
      </c>
      <c r="CC3104" s="119">
        <f t="shared" si="857"/>
        <v>1.5304733014795402E-5</v>
      </c>
      <c r="CD3104" s="121" t="str">
        <f t="shared" si="858"/>
        <v/>
      </c>
    </row>
    <row r="3105" spans="78:82" ht="20.100000000000001" customHeight="1" x14ac:dyDescent="0.25">
      <c r="BZ3105" s="136">
        <f t="shared" si="861"/>
        <v>19.731199999998871</v>
      </c>
      <c r="CA3105" s="119">
        <f t="shared" si="859"/>
        <v>6.1805080541082339E-3</v>
      </c>
      <c r="CB3105" s="119">
        <f t="shared" si="860"/>
        <v>1.5268212098290025E-5</v>
      </c>
      <c r="CC3105" s="119">
        <f t="shared" si="857"/>
        <v>1.5268212098290025E-5</v>
      </c>
      <c r="CD3105" s="121" t="str">
        <f t="shared" si="858"/>
        <v/>
      </c>
    </row>
    <row r="3106" spans="78:82" ht="20.100000000000001" customHeight="1" x14ac:dyDescent="0.25">
      <c r="BZ3106" s="136">
        <f t="shared" si="861"/>
        <v>19.737599999998871</v>
      </c>
      <c r="CA3106" s="119">
        <f t="shared" si="859"/>
        <v>6.1652398420099438E-3</v>
      </c>
      <c r="CB3106" s="119">
        <f t="shared" si="860"/>
        <v>1.5231774324823977E-5</v>
      </c>
      <c r="CC3106" s="119">
        <f t="shared" si="857"/>
        <v>1.5231774324823977E-5</v>
      </c>
      <c r="CD3106" s="121" t="str">
        <f t="shared" si="858"/>
        <v/>
      </c>
    </row>
    <row r="3107" spans="78:82" ht="20.100000000000001" customHeight="1" x14ac:dyDescent="0.25">
      <c r="BZ3107" s="136">
        <f t="shared" si="861"/>
        <v>19.74399999999887</v>
      </c>
      <c r="CA3107" s="119">
        <f t="shared" si="859"/>
        <v>6.1500080676851199E-3</v>
      </c>
      <c r="CB3107" s="119">
        <f t="shared" si="860"/>
        <v>1.5195419517687048E-5</v>
      </c>
      <c r="CC3107" s="119">
        <f t="shared" si="857"/>
        <v>1.5195419517687048E-5</v>
      </c>
      <c r="CD3107" s="121" t="str">
        <f t="shared" si="858"/>
        <v/>
      </c>
    </row>
    <row r="3108" spans="78:82" ht="20.100000000000001" customHeight="1" x14ac:dyDescent="0.25">
      <c r="BZ3108" s="136">
        <f t="shared" si="861"/>
        <v>19.750399999998869</v>
      </c>
      <c r="CA3108" s="119">
        <f t="shared" si="859"/>
        <v>6.1348126481674328E-3</v>
      </c>
      <c r="CB3108" s="119">
        <f t="shared" si="860"/>
        <v>1.5159147500522913E-5</v>
      </c>
      <c r="CC3108" s="119">
        <f t="shared" si="857"/>
        <v>1.5159147500522913E-5</v>
      </c>
      <c r="CD3108" s="121" t="str">
        <f t="shared" si="858"/>
        <v/>
      </c>
    </row>
    <row r="3109" spans="78:82" ht="20.100000000000001" customHeight="1" x14ac:dyDescent="0.25">
      <c r="BZ3109" s="136">
        <f t="shared" si="861"/>
        <v>19.756799999998869</v>
      </c>
      <c r="CA3109" s="119">
        <f t="shared" si="859"/>
        <v>6.1196535006669099E-3</v>
      </c>
      <c r="CB3109" s="119">
        <f t="shared" si="860"/>
        <v>1.5122958097332599E-5</v>
      </c>
      <c r="CC3109" s="119">
        <f t="shared" si="857"/>
        <v>1.5122958097332599E-5</v>
      </c>
      <c r="CD3109" s="121" t="str">
        <f t="shared" si="858"/>
        <v/>
      </c>
    </row>
    <row r="3110" spans="78:82" ht="20.100000000000001" customHeight="1" x14ac:dyDescent="0.25">
      <c r="BZ3110" s="136">
        <f t="shared" si="861"/>
        <v>19.763199999998868</v>
      </c>
      <c r="CA3110" s="119">
        <f t="shared" si="859"/>
        <v>6.1045305425695773E-3</v>
      </c>
      <c r="CB3110" s="119">
        <f t="shared" si="860"/>
        <v>1.5086851132392956E-5</v>
      </c>
      <c r="CC3110" s="119">
        <f t="shared" si="857"/>
        <v>1.5086851132392956E-5</v>
      </c>
      <c r="CD3110" s="121" t="str">
        <f t="shared" si="858"/>
        <v/>
      </c>
    </row>
    <row r="3111" spans="78:82" ht="20.100000000000001" customHeight="1" x14ac:dyDescent="0.25">
      <c r="BZ3111" s="136">
        <f t="shared" si="861"/>
        <v>19.769599999998867</v>
      </c>
      <c r="CA3111" s="119">
        <f t="shared" si="859"/>
        <v>6.0894436914371844E-3</v>
      </c>
      <c r="CB3111" s="119">
        <f t="shared" si="860"/>
        <v>1.5050826430371145E-5</v>
      </c>
      <c r="CC3111" s="119">
        <f t="shared" si="857"/>
        <v>1.5050826430371145E-5</v>
      </c>
      <c r="CD3111" s="121" t="str">
        <f t="shared" si="858"/>
        <v/>
      </c>
    </row>
    <row r="3112" spans="78:82" ht="20.100000000000001" customHeight="1" x14ac:dyDescent="0.25">
      <c r="BZ3112" s="136">
        <f t="shared" si="861"/>
        <v>19.775999999998866</v>
      </c>
      <c r="CA3112" s="119">
        <f t="shared" si="859"/>
        <v>6.0743928650068132E-3</v>
      </c>
      <c r="CB3112" s="119">
        <f t="shared" si="860"/>
        <v>1.5014883816233567E-5</v>
      </c>
      <c r="CC3112" s="119">
        <f t="shared" si="857"/>
        <v>1.5014883816233567E-5</v>
      </c>
      <c r="CD3112" s="121" t="str">
        <f t="shared" si="858"/>
        <v/>
      </c>
    </row>
    <row r="3113" spans="78:82" ht="20.100000000000001" customHeight="1" x14ac:dyDescent="0.25">
      <c r="BZ3113" s="136">
        <f t="shared" si="861"/>
        <v>19.782399999998866</v>
      </c>
      <c r="CA3113" s="119">
        <f t="shared" si="859"/>
        <v>6.0593779811905796E-3</v>
      </c>
      <c r="CB3113" s="119">
        <f t="shared" si="860"/>
        <v>1.4979023115324792E-5</v>
      </c>
      <c r="CC3113" s="119">
        <f t="shared" si="857"/>
        <v>1.4979023115324792E-5</v>
      </c>
      <c r="CD3113" s="121" t="str">
        <f t="shared" si="858"/>
        <v/>
      </c>
    </row>
    <row r="3114" spans="78:82" ht="20.100000000000001" customHeight="1" x14ac:dyDescent="0.25">
      <c r="BZ3114" s="136">
        <f t="shared" si="861"/>
        <v>19.788799999998865</v>
      </c>
      <c r="CA3114" s="119">
        <f t="shared" si="859"/>
        <v>6.0443989580752549E-3</v>
      </c>
      <c r="CB3114" s="119">
        <f t="shared" si="860"/>
        <v>1.4943244153228785E-5</v>
      </c>
      <c r="CC3114" s="119">
        <f t="shared" si="857"/>
        <v>1.4943244153228785E-5</v>
      </c>
      <c r="CD3114" s="121" t="str">
        <f t="shared" si="858"/>
        <v/>
      </c>
    </row>
    <row r="3115" spans="78:82" ht="20.100000000000001" customHeight="1" x14ac:dyDescent="0.25">
      <c r="BZ3115" s="136">
        <f t="shared" si="861"/>
        <v>19.795199999998864</v>
      </c>
      <c r="CA3115" s="119">
        <f t="shared" si="859"/>
        <v>6.0294557139220261E-3</v>
      </c>
      <c r="CB3115" s="119">
        <f t="shared" si="860"/>
        <v>1.4907546755970127E-5</v>
      </c>
      <c r="CC3115" s="119">
        <f t="shared" si="857"/>
        <v>1.4907546755970127E-5</v>
      </c>
      <c r="CD3115" s="121" t="str">
        <f t="shared" si="858"/>
        <v/>
      </c>
    </row>
    <row r="3116" spans="78:82" ht="20.100000000000001" customHeight="1" x14ac:dyDescent="0.25">
      <c r="BZ3116" s="136">
        <f t="shared" si="861"/>
        <v>19.801599999998864</v>
      </c>
      <c r="CA3116" s="119">
        <f t="shared" si="859"/>
        <v>6.0145481671660559E-3</v>
      </c>
      <c r="CB3116" s="119">
        <f t="shared" si="860"/>
        <v>1.4871930749831008E-5</v>
      </c>
      <c r="CC3116" s="119">
        <f t="shared" si="857"/>
        <v>1.4871930749831008E-5</v>
      </c>
      <c r="CD3116" s="121" t="str">
        <f t="shared" si="858"/>
        <v/>
      </c>
    </row>
    <row r="3117" spans="78:82" ht="20.100000000000001" customHeight="1" x14ac:dyDescent="0.25">
      <c r="BZ3117" s="136">
        <f t="shared" si="861"/>
        <v>19.807999999998863</v>
      </c>
      <c r="CA3117" s="119">
        <f t="shared" si="859"/>
        <v>5.9996762364162249E-3</v>
      </c>
      <c r="CB3117" s="119">
        <f t="shared" si="860"/>
        <v>1.4836395961469184E-5</v>
      </c>
      <c r="CC3117" s="119">
        <f t="shared" si="857"/>
        <v>1.4836395961469184E-5</v>
      </c>
      <c r="CD3117" s="121" t="str">
        <f t="shared" si="858"/>
        <v/>
      </c>
    </row>
    <row r="3118" spans="78:82" ht="20.100000000000001" customHeight="1" x14ac:dyDescent="0.25">
      <c r="BZ3118" s="136">
        <f t="shared" si="861"/>
        <v>19.814399999998862</v>
      </c>
      <c r="CA3118" s="119">
        <f t="shared" si="859"/>
        <v>5.9848398404547557E-3</v>
      </c>
      <c r="CB3118" s="119">
        <f t="shared" si="860"/>
        <v>1.4800942217841652E-5</v>
      </c>
      <c r="CC3118" s="119">
        <f t="shared" si="857"/>
        <v>1.4800942217841652E-5</v>
      </c>
      <c r="CD3118" s="121" t="str">
        <f t="shared" si="858"/>
        <v/>
      </c>
    </row>
    <row r="3119" spans="78:82" ht="20.100000000000001" customHeight="1" x14ac:dyDescent="0.25">
      <c r="BZ3119" s="136">
        <f t="shared" si="861"/>
        <v>19.820799999998862</v>
      </c>
      <c r="CA3119" s="119">
        <f t="shared" si="859"/>
        <v>5.9700388982369141E-3</v>
      </c>
      <c r="CB3119" s="119">
        <f t="shared" si="860"/>
        <v>1.4765569346235873E-5</v>
      </c>
      <c r="CC3119" s="119">
        <f t="shared" si="857"/>
        <v>1.4765569346235873E-5</v>
      </c>
      <c r="CD3119" s="121" t="str">
        <f t="shared" si="858"/>
        <v/>
      </c>
    </row>
    <row r="3120" spans="78:82" ht="20.100000000000001" customHeight="1" x14ac:dyDescent="0.25">
      <c r="BZ3120" s="136">
        <f t="shared" si="861"/>
        <v>19.827199999998861</v>
      </c>
      <c r="CA3120" s="119">
        <f t="shared" si="859"/>
        <v>5.9552733288906782E-3</v>
      </c>
      <c r="CB3120" s="119">
        <f t="shared" si="860"/>
        <v>1.4730277174277578E-5</v>
      </c>
      <c r="CC3120" s="119">
        <f t="shared" si="857"/>
        <v>1.4730277174277578E-5</v>
      </c>
      <c r="CD3120" s="121" t="str">
        <f t="shared" si="858"/>
        <v/>
      </c>
    </row>
    <row r="3121" spans="78:82" ht="20.100000000000001" customHeight="1" x14ac:dyDescent="0.25">
      <c r="BZ3121" s="136">
        <f t="shared" si="861"/>
        <v>19.83359999999886</v>
      </c>
      <c r="CA3121" s="119">
        <f t="shared" si="859"/>
        <v>5.9405430517164006E-3</v>
      </c>
      <c r="CB3121" s="119">
        <f t="shared" si="860"/>
        <v>1.469506552994812E-5</v>
      </c>
      <c r="CC3121" s="119">
        <f t="shared" si="857"/>
        <v>1.469506552994812E-5</v>
      </c>
      <c r="CD3121" s="121" t="str">
        <f t="shared" si="858"/>
        <v/>
      </c>
    </row>
    <row r="3122" spans="78:82" ht="20.100000000000001" customHeight="1" x14ac:dyDescent="0.25">
      <c r="BZ3122" s="136">
        <f t="shared" si="861"/>
        <v>19.839999999998859</v>
      </c>
      <c r="CA3122" s="119">
        <f t="shared" si="859"/>
        <v>5.9258479861864525E-3</v>
      </c>
      <c r="CB3122" s="119">
        <f t="shared" si="860"/>
        <v>1.4659934241514211E-5</v>
      </c>
      <c r="CC3122" s="119">
        <f t="shared" si="857"/>
        <v>1.4659934241514211E-5</v>
      </c>
      <c r="CD3122" s="121" t="str">
        <f t="shared" si="858"/>
        <v/>
      </c>
    </row>
    <row r="3123" spans="78:82" ht="20.100000000000001" customHeight="1" x14ac:dyDescent="0.25">
      <c r="BZ3123" s="136">
        <f t="shared" si="861"/>
        <v>19.846399999998859</v>
      </c>
      <c r="CA3123" s="119">
        <f t="shared" si="859"/>
        <v>5.9111880519449383E-3</v>
      </c>
      <c r="CB3123" s="119">
        <f t="shared" si="860"/>
        <v>1.4624883137578232E-5</v>
      </c>
      <c r="CC3123" s="119">
        <f t="shared" si="857"/>
        <v>1.4624883137578232E-5</v>
      </c>
      <c r="CD3123" s="121" t="str">
        <f t="shared" si="858"/>
        <v/>
      </c>
    </row>
    <row r="3124" spans="78:82" ht="20.100000000000001" customHeight="1" x14ac:dyDescent="0.25">
      <c r="BZ3124" s="136">
        <f t="shared" si="861"/>
        <v>19.852799999998858</v>
      </c>
      <c r="CA3124" s="119">
        <f t="shared" si="859"/>
        <v>5.8965631688073601E-3</v>
      </c>
      <c r="CB3124" s="119">
        <f t="shared" si="860"/>
        <v>1.4589912047092111E-5</v>
      </c>
      <c r="CC3124" s="119">
        <f t="shared" si="857"/>
        <v>1.4589912047092111E-5</v>
      </c>
      <c r="CD3124" s="121" t="str">
        <f t="shared" si="858"/>
        <v/>
      </c>
    </row>
    <row r="3125" spans="78:82" ht="20.100000000000001" customHeight="1" x14ac:dyDescent="0.25">
      <c r="BZ3125" s="136">
        <f t="shared" si="861"/>
        <v>19.859199999998857</v>
      </c>
      <c r="CA3125" s="119">
        <f t="shared" si="859"/>
        <v>5.881973256760268E-3</v>
      </c>
      <c r="CB3125" s="119">
        <f t="shared" si="860"/>
        <v>1.4555020799322631E-5</v>
      </c>
      <c r="CC3125" s="119">
        <f t="shared" si="857"/>
        <v>1.4555020799322631E-5</v>
      </c>
      <c r="CD3125" s="121" t="str">
        <f t="shared" si="858"/>
        <v/>
      </c>
    </row>
    <row r="3126" spans="78:82" ht="20.100000000000001" customHeight="1" x14ac:dyDescent="0.25">
      <c r="BZ3126" s="136">
        <f t="shared" si="861"/>
        <v>19.865599999998857</v>
      </c>
      <c r="CA3126" s="119">
        <f t="shared" si="859"/>
        <v>5.8674182359609453E-3</v>
      </c>
      <c r="CB3126" s="119">
        <f t="shared" si="860"/>
        <v>1.4520209223854025E-5</v>
      </c>
      <c r="CC3126" s="119">
        <f t="shared" si="857"/>
        <v>1.4520209223854025E-5</v>
      </c>
      <c r="CD3126" s="121" t="str">
        <f t="shared" si="858"/>
        <v/>
      </c>
    </row>
    <row r="3127" spans="78:82" ht="20.100000000000001" customHeight="1" x14ac:dyDescent="0.25">
      <c r="BZ3127" s="136">
        <f t="shared" si="861"/>
        <v>19.871999999998856</v>
      </c>
      <c r="CA3127" s="119">
        <f t="shared" si="859"/>
        <v>5.8528980267370913E-3</v>
      </c>
      <c r="CB3127" s="119">
        <f t="shared" si="860"/>
        <v>1.4485477150593187E-5</v>
      </c>
      <c r="CC3127" s="119">
        <f t="shared" si="857"/>
        <v>1.4485477150593187E-5</v>
      </c>
      <c r="CD3127" s="121" t="str">
        <f t="shared" si="858"/>
        <v/>
      </c>
    </row>
    <row r="3128" spans="78:82" ht="20.100000000000001" customHeight="1" x14ac:dyDescent="0.25">
      <c r="BZ3128" s="136">
        <f t="shared" si="861"/>
        <v>19.878399999998855</v>
      </c>
      <c r="CA3128" s="119">
        <f t="shared" si="859"/>
        <v>5.8384125495864981E-3</v>
      </c>
      <c r="CB3128" s="119">
        <f t="shared" si="860"/>
        <v>1.4450824409817375E-5</v>
      </c>
      <c r="CC3128" s="119">
        <f t="shared" si="857"/>
        <v>1.4450824409817375E-5</v>
      </c>
      <c r="CD3128" s="121" t="str">
        <f t="shared" si="858"/>
        <v/>
      </c>
    </row>
    <row r="3129" spans="78:82" ht="20.100000000000001" customHeight="1" x14ac:dyDescent="0.25">
      <c r="BZ3129" s="136">
        <f t="shared" si="861"/>
        <v>19.884799999998855</v>
      </c>
      <c r="CA3129" s="119">
        <f t="shared" si="859"/>
        <v>5.8239617251766808E-3</v>
      </c>
      <c r="CB3129" s="119">
        <f t="shared" si="860"/>
        <v>1.4416250832056249E-5</v>
      </c>
      <c r="CC3129" s="119">
        <f t="shared" si="857"/>
        <v>1.4416250832056249E-5</v>
      </c>
      <c r="CD3129" s="121" t="str">
        <f t="shared" si="858"/>
        <v/>
      </c>
    </row>
    <row r="3130" spans="78:82" ht="20.100000000000001" customHeight="1" x14ac:dyDescent="0.25">
      <c r="BZ3130" s="136">
        <f t="shared" si="861"/>
        <v>19.891199999998854</v>
      </c>
      <c r="CA3130" s="119">
        <f t="shared" si="859"/>
        <v>5.8095454743446245E-3</v>
      </c>
      <c r="CB3130" s="119">
        <f t="shared" si="860"/>
        <v>1.4381756248228912E-5</v>
      </c>
      <c r="CC3130" s="119">
        <f t="shared" si="857"/>
        <v>1.4381756248228912E-5</v>
      </c>
      <c r="CD3130" s="121" t="str">
        <f t="shared" si="858"/>
        <v/>
      </c>
    </row>
    <row r="3131" spans="78:82" ht="20.100000000000001" customHeight="1" x14ac:dyDescent="0.25">
      <c r="BZ3131" s="136">
        <f t="shared" si="861"/>
        <v>19.897599999998853</v>
      </c>
      <c r="CA3131" s="119">
        <f t="shared" si="859"/>
        <v>5.7951637180963956E-3</v>
      </c>
      <c r="CB3131" s="119">
        <f t="shared" si="860"/>
        <v>1.4347340489525955E-5</v>
      </c>
      <c r="CC3131" s="119">
        <f t="shared" si="857"/>
        <v>1.4347340489525955E-5</v>
      </c>
      <c r="CD3131" s="121" t="str">
        <f t="shared" si="858"/>
        <v/>
      </c>
    </row>
    <row r="3132" spans="78:82" ht="20.100000000000001" customHeight="1" x14ac:dyDescent="0.25">
      <c r="BZ3132" s="136">
        <f t="shared" si="861"/>
        <v>19.903999999998852</v>
      </c>
      <c r="CA3132" s="119">
        <f t="shared" si="859"/>
        <v>5.7808163776068696E-3</v>
      </c>
      <c r="CB3132" s="119">
        <f t="shared" si="860"/>
        <v>1.4313003387523074E-5</v>
      </c>
      <c r="CC3132" s="119">
        <f t="shared" si="857"/>
        <v>1.4313003387523074E-5</v>
      </c>
      <c r="CD3132" s="121" t="str">
        <f t="shared" si="858"/>
        <v/>
      </c>
    </row>
    <row r="3133" spans="78:82" ht="20.100000000000001" customHeight="1" x14ac:dyDescent="0.25">
      <c r="BZ3133" s="136">
        <f t="shared" si="861"/>
        <v>19.910399999998852</v>
      </c>
      <c r="CA3133" s="119">
        <f t="shared" si="859"/>
        <v>5.7665033742193466E-3</v>
      </c>
      <c r="CB3133" s="119">
        <f t="shared" si="860"/>
        <v>1.4278744774027553E-5</v>
      </c>
      <c r="CC3133" s="119">
        <f t="shared" ref="CC3133:CC3196" si="862">IF(CA3133&lt;(1-$BY$26),CB3133,"")</f>
        <v>1.4278744774027553E-5</v>
      </c>
      <c r="CD3133" s="121" t="str">
        <f t="shared" ref="CD3133:CD3196" si="863">IF(CA3133&lt;(1-$BY$32),CB3133,"")</f>
        <v/>
      </c>
    </row>
    <row r="3134" spans="78:82" ht="20.100000000000001" customHeight="1" x14ac:dyDescent="0.25">
      <c r="BZ3134" s="136">
        <f t="shared" si="861"/>
        <v>19.916799999998851</v>
      </c>
      <c r="CA3134" s="119">
        <f t="shared" si="859"/>
        <v>5.752224629445319E-3</v>
      </c>
      <c r="CB3134" s="119">
        <f t="shared" si="860"/>
        <v>1.4244564481276888E-5</v>
      </c>
      <c r="CC3134" s="119">
        <f t="shared" si="862"/>
        <v>1.4244564481276888E-5</v>
      </c>
      <c r="CD3134" s="121" t="str">
        <f t="shared" si="863"/>
        <v/>
      </c>
    </row>
    <row r="3135" spans="78:82" ht="20.100000000000001" customHeight="1" x14ac:dyDescent="0.25">
      <c r="BZ3135" s="136">
        <f t="shared" si="861"/>
        <v>19.92319999999885</v>
      </c>
      <c r="CA3135" s="119">
        <f t="shared" si="859"/>
        <v>5.7379800649640421E-3</v>
      </c>
      <c r="CB3135" s="119">
        <f t="shared" si="860"/>
        <v>1.421046234175577E-5</v>
      </c>
      <c r="CC3135" s="119">
        <f t="shared" si="862"/>
        <v>1.421046234175577E-5</v>
      </c>
      <c r="CD3135" s="121" t="str">
        <f t="shared" si="863"/>
        <v/>
      </c>
    </row>
    <row r="3136" spans="78:82" ht="20.100000000000001" customHeight="1" x14ac:dyDescent="0.25">
      <c r="BZ3136" s="136">
        <f t="shared" si="861"/>
        <v>19.92959999999885</v>
      </c>
      <c r="CA3136" s="119">
        <f t="shared" si="859"/>
        <v>5.7237696026222864E-3</v>
      </c>
      <c r="CB3136" s="119">
        <f t="shared" si="860"/>
        <v>1.4176438188279357E-5</v>
      </c>
      <c r="CC3136" s="119">
        <f t="shared" si="862"/>
        <v>1.4176438188279357E-5</v>
      </c>
      <c r="CD3136" s="121" t="str">
        <f t="shared" si="863"/>
        <v/>
      </c>
    </row>
    <row r="3137" spans="78:82" ht="20.100000000000001" customHeight="1" x14ac:dyDescent="0.25">
      <c r="BZ3137" s="136">
        <f t="shared" si="861"/>
        <v>19.935999999998849</v>
      </c>
      <c r="CA3137" s="119">
        <f t="shared" si="859"/>
        <v>5.709593164434007E-3</v>
      </c>
      <c r="CB3137" s="119">
        <f t="shared" si="860"/>
        <v>1.4142491854006282E-5</v>
      </c>
      <c r="CC3137" s="119">
        <f t="shared" si="862"/>
        <v>1.4142491854006282E-5</v>
      </c>
      <c r="CD3137" s="121" t="str">
        <f t="shared" si="863"/>
        <v/>
      </c>
    </row>
    <row r="3138" spans="78:82" ht="20.100000000000001" customHeight="1" x14ac:dyDescent="0.25">
      <c r="BZ3138" s="136">
        <f t="shared" si="861"/>
        <v>19.942399999998848</v>
      </c>
      <c r="CA3138" s="119">
        <f t="shared" si="859"/>
        <v>5.6954506725800007E-3</v>
      </c>
      <c r="CB3138" s="119">
        <f t="shared" si="860"/>
        <v>1.4108623172404827E-5</v>
      </c>
      <c r="CC3138" s="119">
        <f t="shared" si="862"/>
        <v>1.4108623172404827E-5</v>
      </c>
      <c r="CD3138" s="121" t="str">
        <f t="shared" si="863"/>
        <v/>
      </c>
    </row>
    <row r="3139" spans="78:82" ht="20.100000000000001" customHeight="1" x14ac:dyDescent="0.25">
      <c r="BZ3139" s="136">
        <f t="shared" si="861"/>
        <v>19.948799999998847</v>
      </c>
      <c r="CA3139" s="119">
        <f t="shared" si="859"/>
        <v>5.6813420494075959E-3</v>
      </c>
      <c r="CB3139" s="119">
        <f t="shared" si="860"/>
        <v>1.4074831977263329E-5</v>
      </c>
      <c r="CC3139" s="119">
        <f t="shared" si="862"/>
        <v>1.4074831977263329E-5</v>
      </c>
      <c r="CD3139" s="121" t="str">
        <f t="shared" si="863"/>
        <v/>
      </c>
    </row>
    <row r="3140" spans="78:82" ht="20.100000000000001" customHeight="1" x14ac:dyDescent="0.25">
      <c r="BZ3140" s="136">
        <f t="shared" si="861"/>
        <v>19.955199999998847</v>
      </c>
      <c r="CA3140" s="119">
        <f t="shared" si="859"/>
        <v>5.6672672174303326E-3</v>
      </c>
      <c r="CB3140" s="119">
        <f t="shared" si="860"/>
        <v>1.404111810269365E-5</v>
      </c>
      <c r="CC3140" s="119">
        <f t="shared" si="862"/>
        <v>1.404111810269365E-5</v>
      </c>
      <c r="CD3140" s="121" t="str">
        <f t="shared" si="863"/>
        <v/>
      </c>
    </row>
    <row r="3141" spans="78:82" ht="20.100000000000001" customHeight="1" x14ac:dyDescent="0.25">
      <c r="BZ3141" s="136">
        <f t="shared" si="861"/>
        <v>19.961599999998846</v>
      </c>
      <c r="CA3141" s="119">
        <f t="shared" si="859"/>
        <v>5.6532260993276389E-3</v>
      </c>
      <c r="CB3141" s="119">
        <f t="shared" si="860"/>
        <v>1.4007481383112967E-5</v>
      </c>
      <c r="CC3141" s="119">
        <f t="shared" si="862"/>
        <v>1.4007481383112967E-5</v>
      </c>
      <c r="CD3141" s="121" t="str">
        <f t="shared" si="863"/>
        <v/>
      </c>
    </row>
    <row r="3142" spans="78:82" ht="20.100000000000001" customHeight="1" x14ac:dyDescent="0.25">
      <c r="BZ3142" s="136">
        <f t="shared" si="861"/>
        <v>19.967999999998845</v>
      </c>
      <c r="CA3142" s="119">
        <f t="shared" si="859"/>
        <v>5.6392186179445259E-3</v>
      </c>
      <c r="CB3142" s="119">
        <f t="shared" si="860"/>
        <v>1.3973921653274123E-5</v>
      </c>
      <c r="CC3142" s="119">
        <f t="shared" si="862"/>
        <v>1.3973921653274123E-5</v>
      </c>
      <c r="CD3142" s="121" t="str">
        <f t="shared" si="863"/>
        <v/>
      </c>
    </row>
    <row r="3143" spans="78:82" ht="20.100000000000001" customHeight="1" x14ac:dyDescent="0.25">
      <c r="BZ3143" s="136">
        <f t="shared" si="861"/>
        <v>19.974399999998845</v>
      </c>
      <c r="CA3143" s="119">
        <f t="shared" si="859"/>
        <v>5.6252446962912518E-3</v>
      </c>
      <c r="CB3143" s="119">
        <f t="shared" si="860"/>
        <v>1.394043874821619E-5</v>
      </c>
      <c r="CC3143" s="119">
        <f t="shared" si="862"/>
        <v>1.394043874821619E-5</v>
      </c>
      <c r="CD3143" s="121" t="str">
        <f t="shared" si="863"/>
        <v/>
      </c>
    </row>
    <row r="3144" spans="78:82" ht="20.100000000000001" customHeight="1" x14ac:dyDescent="0.25">
      <c r="BZ3144" s="136">
        <f t="shared" si="861"/>
        <v>19.980799999998844</v>
      </c>
      <c r="CA3144" s="119">
        <f t="shared" si="859"/>
        <v>5.6113042575430356E-3</v>
      </c>
      <c r="CB3144" s="119">
        <f t="shared" si="860"/>
        <v>1.3907032503351208E-5</v>
      </c>
      <c r="CC3144" s="119">
        <f t="shared" si="862"/>
        <v>1.3907032503351208E-5</v>
      </c>
      <c r="CD3144" s="121" t="str">
        <f t="shared" si="863"/>
        <v/>
      </c>
    </row>
    <row r="3145" spans="78:82" ht="20.100000000000001" customHeight="1" x14ac:dyDescent="0.25">
      <c r="BZ3145" s="136">
        <f t="shared" si="861"/>
        <v>19.987199999998843</v>
      </c>
      <c r="CA3145" s="119">
        <f t="shared" si="859"/>
        <v>5.5973972250396844E-3</v>
      </c>
      <c r="CB3145" s="119">
        <f t="shared" si="860"/>
        <v>1.3873702754356627E-5</v>
      </c>
      <c r="CC3145" s="119">
        <f t="shared" si="862"/>
        <v>1.3873702754356627E-5</v>
      </c>
      <c r="CD3145" s="121" t="str">
        <f t="shared" si="863"/>
        <v/>
      </c>
    </row>
    <row r="3146" spans="78:82" ht="20.100000000000001" customHeight="1" x14ac:dyDescent="0.25">
      <c r="BZ3146" s="136">
        <f t="shared" si="861"/>
        <v>19.993599999998843</v>
      </c>
      <c r="CA3146" s="119">
        <f t="shared" si="859"/>
        <v>5.5835235222853278E-3</v>
      </c>
      <c r="CB3146" s="119">
        <f t="shared" si="860"/>
        <v>1.3840449337250774E-5</v>
      </c>
      <c r="CC3146" s="119">
        <f t="shared" si="862"/>
        <v>1.3840449337250774E-5</v>
      </c>
      <c r="CD3146" s="121" t="str">
        <f t="shared" si="863"/>
        <v/>
      </c>
    </row>
    <row r="3147" spans="78:82" ht="20.100000000000001" customHeight="1" x14ac:dyDescent="0.25">
      <c r="BZ3147" s="136">
        <f t="shared" si="861"/>
        <v>19.999999999998842</v>
      </c>
      <c r="CA3147" s="119">
        <f t="shared" si="859"/>
        <v>5.569683072948077E-3</v>
      </c>
      <c r="CB3147" s="119">
        <f t="shared" si="860"/>
        <v>1.3807272088372027E-5</v>
      </c>
      <c r="CC3147" s="119">
        <f t="shared" si="862"/>
        <v>1.3807272088372027E-5</v>
      </c>
      <c r="CD3147" s="121" t="str">
        <f t="shared" si="863"/>
        <v/>
      </c>
    </row>
    <row r="3148" spans="78:82" ht="20.100000000000001" customHeight="1" x14ac:dyDescent="0.25">
      <c r="BZ3148" s="136">
        <f t="shared" si="861"/>
        <v>20.006399999998841</v>
      </c>
      <c r="CA3148" s="119">
        <f t="shared" si="859"/>
        <v>5.555875800859705E-3</v>
      </c>
      <c r="CB3148" s="119">
        <f t="shared" si="860"/>
        <v>1.3774170844334591E-5</v>
      </c>
      <c r="CC3148" s="119">
        <f t="shared" si="862"/>
        <v>1.3774170844334591E-5</v>
      </c>
      <c r="CD3148" s="121" t="str">
        <f t="shared" si="863"/>
        <v/>
      </c>
    </row>
    <row r="3149" spans="78:82" ht="20.100000000000001" customHeight="1" x14ac:dyDescent="0.25">
      <c r="BZ3149" s="136">
        <f t="shared" si="861"/>
        <v>20.01279999999884</v>
      </c>
      <c r="CA3149" s="119">
        <f t="shared" si="859"/>
        <v>5.5421016300153704E-3</v>
      </c>
      <c r="CB3149" s="119">
        <f t="shared" si="860"/>
        <v>1.3741145442123896E-5</v>
      </c>
      <c r="CC3149" s="119">
        <f t="shared" si="862"/>
        <v>1.3741145442123896E-5</v>
      </c>
      <c r="CD3149" s="121" t="str">
        <f t="shared" si="863"/>
        <v/>
      </c>
    </row>
    <row r="3150" spans="78:82" ht="20.100000000000001" customHeight="1" x14ac:dyDescent="0.25">
      <c r="BZ3150" s="136">
        <f t="shared" si="861"/>
        <v>20.01919999999884</v>
      </c>
      <c r="CA3150" s="119">
        <f t="shared" si="859"/>
        <v>5.5283604845732465E-3</v>
      </c>
      <c r="CB3150" s="119">
        <f t="shared" si="860"/>
        <v>1.3708195719014209E-5</v>
      </c>
      <c r="CC3150" s="119">
        <f t="shared" si="862"/>
        <v>1.3708195719014209E-5</v>
      </c>
      <c r="CD3150" s="121" t="str">
        <f t="shared" si="863"/>
        <v/>
      </c>
    </row>
    <row r="3151" spans="78:82" ht="20.100000000000001" customHeight="1" x14ac:dyDescent="0.25">
      <c r="BZ3151" s="136">
        <f t="shared" si="861"/>
        <v>20.025599999998839</v>
      </c>
      <c r="CA3151" s="119">
        <f t="shared" si="859"/>
        <v>5.5146522888542323E-3</v>
      </c>
      <c r="CB3151" s="119">
        <f t="shared" si="860"/>
        <v>1.3675321512569491E-5</v>
      </c>
      <c r="CC3151" s="119">
        <f t="shared" si="862"/>
        <v>1.3675321512569491E-5</v>
      </c>
      <c r="CD3151" s="121" t="str">
        <f t="shared" si="863"/>
        <v/>
      </c>
    </row>
    <row r="3152" spans="78:82" ht="20.100000000000001" customHeight="1" x14ac:dyDescent="0.25">
      <c r="BZ3152" s="136">
        <f t="shared" si="861"/>
        <v>20.031999999998838</v>
      </c>
      <c r="CA3152" s="119">
        <f t="shared" si="859"/>
        <v>5.5009769673416628E-3</v>
      </c>
      <c r="CB3152" s="119">
        <f t="shared" si="860"/>
        <v>1.3642522660718866E-5</v>
      </c>
      <c r="CC3152" s="119">
        <f t="shared" si="862"/>
        <v>1.3642522660718866E-5</v>
      </c>
      <c r="CD3152" s="121" t="str">
        <f t="shared" si="863"/>
        <v/>
      </c>
    </row>
    <row r="3153" spans="78:82" ht="20.100000000000001" customHeight="1" x14ac:dyDescent="0.25">
      <c r="BZ3153" s="136">
        <f t="shared" si="861"/>
        <v>20.038399999998838</v>
      </c>
      <c r="CA3153" s="119">
        <f t="shared" si="859"/>
        <v>5.4873344446809439E-3</v>
      </c>
      <c r="CB3153" s="119">
        <f t="shared" si="860"/>
        <v>1.3609799001651664E-5</v>
      </c>
      <c r="CC3153" s="119">
        <f t="shared" si="862"/>
        <v>1.3609799001651664E-5</v>
      </c>
      <c r="CD3153" s="121" t="str">
        <f t="shared" si="863"/>
        <v/>
      </c>
    </row>
    <row r="3154" spans="78:82" ht="20.100000000000001" customHeight="1" x14ac:dyDescent="0.25">
      <c r="BZ3154" s="136">
        <f t="shared" si="861"/>
        <v>20.044799999998837</v>
      </c>
      <c r="CA3154" s="119">
        <f t="shared" si="859"/>
        <v>5.4737246456792923E-3</v>
      </c>
      <c r="CB3154" s="119">
        <f t="shared" si="860"/>
        <v>1.3577150373913702E-5</v>
      </c>
      <c r="CC3154" s="119">
        <f t="shared" si="862"/>
        <v>1.3577150373913702E-5</v>
      </c>
      <c r="CD3154" s="121" t="str">
        <f t="shared" si="863"/>
        <v/>
      </c>
    </row>
    <row r="3155" spans="78:82" ht="20.100000000000001" customHeight="1" x14ac:dyDescent="0.25">
      <c r="BZ3155" s="136">
        <f t="shared" si="861"/>
        <v>20.051199999998836</v>
      </c>
      <c r="CA3155" s="119">
        <f t="shared" si="859"/>
        <v>5.4601474953053786E-3</v>
      </c>
      <c r="CB3155" s="119">
        <f t="shared" si="860"/>
        <v>1.3544576616330087E-5</v>
      </c>
      <c r="CC3155" s="119">
        <f t="shared" si="862"/>
        <v>1.3544576616330087E-5</v>
      </c>
      <c r="CD3155" s="121" t="str">
        <f t="shared" si="863"/>
        <v/>
      </c>
    </row>
    <row r="3156" spans="78:82" ht="20.100000000000001" customHeight="1" x14ac:dyDescent="0.25">
      <c r="BZ3156" s="136">
        <f t="shared" si="861"/>
        <v>20.057599999998835</v>
      </c>
      <c r="CA3156" s="119">
        <f t="shared" si="859"/>
        <v>5.4466029186890485E-3</v>
      </c>
      <c r="CB3156" s="119">
        <f t="shared" si="860"/>
        <v>1.3512077568052921E-5</v>
      </c>
      <c r="CC3156" s="119">
        <f t="shared" si="862"/>
        <v>1.3512077568052921E-5</v>
      </c>
      <c r="CD3156" s="121" t="str">
        <f t="shared" si="863"/>
        <v/>
      </c>
    </row>
    <row r="3157" spans="78:82" ht="20.100000000000001" customHeight="1" x14ac:dyDescent="0.25">
      <c r="BZ3157" s="136">
        <f t="shared" si="861"/>
        <v>20.063999999998835</v>
      </c>
      <c r="CA3157" s="119">
        <f t="shared" si="859"/>
        <v>5.4330908411209956E-3</v>
      </c>
      <c r="CB3157" s="119">
        <f t="shared" si="860"/>
        <v>1.3479653068548293E-5</v>
      </c>
      <c r="CC3157" s="119">
        <f t="shared" si="862"/>
        <v>1.3479653068548293E-5</v>
      </c>
      <c r="CD3157" s="121" t="str">
        <f t="shared" si="863"/>
        <v/>
      </c>
    </row>
    <row r="3158" spans="78:82" ht="20.100000000000001" customHeight="1" x14ac:dyDescent="0.25">
      <c r="BZ3158" s="136">
        <f t="shared" si="861"/>
        <v>20.070399999998834</v>
      </c>
      <c r="CA3158" s="119">
        <f t="shared" si="859"/>
        <v>5.4196111880524473E-3</v>
      </c>
      <c r="CB3158" s="119">
        <f t="shared" si="860"/>
        <v>1.3447302957584131E-5</v>
      </c>
      <c r="CC3158" s="119">
        <f t="shared" si="862"/>
        <v>1.3447302957584131E-5</v>
      </c>
      <c r="CD3158" s="121" t="str">
        <f t="shared" si="863"/>
        <v/>
      </c>
    </row>
    <row r="3159" spans="78:82" ht="20.100000000000001" customHeight="1" x14ac:dyDescent="0.25">
      <c r="BZ3159" s="136">
        <f t="shared" si="861"/>
        <v>20.076799999998833</v>
      </c>
      <c r="CA3159" s="119">
        <f t="shared" ref="CA3159:CA3222" si="864">_xlfn.CHISQ.DIST.RT(BZ3159,7)</f>
        <v>5.4061638850948631E-3</v>
      </c>
      <c r="CB3159" s="119">
        <f t="shared" ref="CB3159:CB3222" si="865">CA3159-CA3160</f>
        <v>1.3415027075225003E-5</v>
      </c>
      <c r="CC3159" s="119">
        <f t="shared" si="862"/>
        <v>1.3415027075225003E-5</v>
      </c>
      <c r="CD3159" s="121" t="str">
        <f t="shared" si="863"/>
        <v/>
      </c>
    </row>
    <row r="3160" spans="78:82" ht="20.100000000000001" customHeight="1" x14ac:dyDescent="0.25">
      <c r="BZ3160" s="136">
        <f t="shared" si="861"/>
        <v>20.083199999998833</v>
      </c>
      <c r="CA3160" s="119">
        <f t="shared" si="864"/>
        <v>5.3927488580196381E-3</v>
      </c>
      <c r="CB3160" s="119">
        <f t="shared" si="865"/>
        <v>1.3382825261901501E-5</v>
      </c>
      <c r="CC3160" s="119">
        <f t="shared" si="862"/>
        <v>1.3382825261901501E-5</v>
      </c>
      <c r="CD3160" s="121" t="str">
        <f t="shared" si="863"/>
        <v/>
      </c>
    </row>
    <row r="3161" spans="78:82" ht="20.100000000000001" customHeight="1" x14ac:dyDescent="0.25">
      <c r="BZ3161" s="136">
        <f t="shared" ref="BZ3161:BZ3224" si="866">BZ3160+$CC$19</f>
        <v>20.089599999998832</v>
      </c>
      <c r="CA3161" s="119">
        <f t="shared" si="864"/>
        <v>5.3793660327577366E-3</v>
      </c>
      <c r="CB3161" s="119">
        <f t="shared" si="865"/>
        <v>1.3350697358275807E-5</v>
      </c>
      <c r="CC3161" s="119">
        <f t="shared" si="862"/>
        <v>1.3350697358275807E-5</v>
      </c>
      <c r="CD3161" s="121" t="str">
        <f t="shared" si="863"/>
        <v/>
      </c>
    </row>
    <row r="3162" spans="78:82" ht="20.100000000000001" customHeight="1" x14ac:dyDescent="0.25">
      <c r="BZ3162" s="136">
        <f t="shared" si="866"/>
        <v>20.095999999998831</v>
      </c>
      <c r="CA3162" s="119">
        <f t="shared" si="864"/>
        <v>5.3660153353994608E-3</v>
      </c>
      <c r="CB3162" s="119">
        <f t="shared" si="865"/>
        <v>1.3318643205359644E-5</v>
      </c>
      <c r="CC3162" s="119">
        <f t="shared" si="862"/>
        <v>1.3318643205359644E-5</v>
      </c>
      <c r="CD3162" s="121" t="str">
        <f t="shared" si="863"/>
        <v/>
      </c>
    </row>
    <row r="3163" spans="78:82" ht="20.100000000000001" customHeight="1" x14ac:dyDescent="0.25">
      <c r="BZ3163" s="136">
        <f t="shared" si="866"/>
        <v>20.102399999998831</v>
      </c>
      <c r="CA3163" s="119">
        <f t="shared" si="864"/>
        <v>5.3526966921941012E-3</v>
      </c>
      <c r="CB3163" s="119">
        <f t="shared" si="865"/>
        <v>1.3286662644483929E-5</v>
      </c>
      <c r="CC3163" s="119">
        <f t="shared" si="862"/>
        <v>1.3286662644483929E-5</v>
      </c>
      <c r="CD3163" s="121" t="str">
        <f t="shared" si="863"/>
        <v/>
      </c>
    </row>
    <row r="3164" spans="78:82" ht="20.100000000000001" customHeight="1" x14ac:dyDescent="0.25">
      <c r="BZ3164" s="136">
        <f t="shared" si="866"/>
        <v>20.10879999999883</v>
      </c>
      <c r="CA3164" s="119">
        <f t="shared" si="864"/>
        <v>5.3394100295496173E-3</v>
      </c>
      <c r="CB3164" s="119">
        <f t="shared" si="865"/>
        <v>1.3254755517276215E-5</v>
      </c>
      <c r="CC3164" s="119">
        <f t="shared" si="862"/>
        <v>1.3254755517276215E-5</v>
      </c>
      <c r="CD3164" s="121" t="str">
        <f t="shared" si="863"/>
        <v/>
      </c>
    </row>
    <row r="3165" spans="78:82" ht="20.100000000000001" customHeight="1" x14ac:dyDescent="0.25">
      <c r="BZ3165" s="136">
        <f t="shared" si="866"/>
        <v>20.115199999998829</v>
      </c>
      <c r="CA3165" s="119">
        <f t="shared" si="864"/>
        <v>5.326155274032341E-3</v>
      </c>
      <c r="CB3165" s="119">
        <f t="shared" si="865"/>
        <v>1.3222921665646814E-5</v>
      </c>
      <c r="CC3165" s="119">
        <f t="shared" si="862"/>
        <v>1.3222921665646814E-5</v>
      </c>
      <c r="CD3165" s="121" t="str">
        <f t="shared" si="863"/>
        <v/>
      </c>
    </row>
    <row r="3166" spans="78:82" ht="20.100000000000001" customHeight="1" x14ac:dyDescent="0.25">
      <c r="BZ3166" s="136">
        <f t="shared" si="866"/>
        <v>20.121599999998828</v>
      </c>
      <c r="CA3166" s="119">
        <f t="shared" si="864"/>
        <v>5.3129323523666942E-3</v>
      </c>
      <c r="CB3166" s="119">
        <f t="shared" si="865"/>
        <v>1.3191160931843443E-5</v>
      </c>
      <c r="CC3166" s="119">
        <f t="shared" si="862"/>
        <v>1.3191160931843443E-5</v>
      </c>
      <c r="CD3166" s="121" t="str">
        <f t="shared" si="863"/>
        <v/>
      </c>
    </row>
    <row r="3167" spans="78:82" ht="20.100000000000001" customHeight="1" x14ac:dyDescent="0.25">
      <c r="BZ3167" s="136">
        <f t="shared" si="866"/>
        <v>20.127999999998828</v>
      </c>
      <c r="CA3167" s="119">
        <f t="shared" si="864"/>
        <v>5.2997411914348508E-3</v>
      </c>
      <c r="CB3167" s="119">
        <f t="shared" si="865"/>
        <v>1.3159473158423467E-5</v>
      </c>
      <c r="CC3167" s="119">
        <f t="shared" si="862"/>
        <v>1.3159473158423467E-5</v>
      </c>
      <c r="CD3167" s="121" t="str">
        <f t="shared" si="863"/>
        <v/>
      </c>
    </row>
    <row r="3168" spans="78:82" ht="20.100000000000001" customHeight="1" x14ac:dyDescent="0.25">
      <c r="BZ3168" s="136">
        <f t="shared" si="866"/>
        <v>20.134399999998827</v>
      </c>
      <c r="CA3168" s="119">
        <f t="shared" si="864"/>
        <v>5.2865817182764273E-3</v>
      </c>
      <c r="CB3168" s="119">
        <f t="shared" si="865"/>
        <v>1.3127858188209662E-5</v>
      </c>
      <c r="CC3168" s="119">
        <f t="shared" si="862"/>
        <v>1.3127858188209662E-5</v>
      </c>
      <c r="CD3168" s="121" t="str">
        <f t="shared" si="863"/>
        <v/>
      </c>
    </row>
    <row r="3169" spans="78:82" ht="20.100000000000001" customHeight="1" x14ac:dyDescent="0.25">
      <c r="BZ3169" s="136">
        <f t="shared" si="866"/>
        <v>20.140799999998826</v>
      </c>
      <c r="CA3169" s="119">
        <f t="shared" si="864"/>
        <v>5.2734538600882177E-3</v>
      </c>
      <c r="CB3169" s="119">
        <f t="shared" si="865"/>
        <v>1.3096315864363946E-5</v>
      </c>
      <c r="CC3169" s="119">
        <f t="shared" si="862"/>
        <v>1.3096315864363946E-5</v>
      </c>
      <c r="CD3169" s="121" t="str">
        <f t="shared" si="863"/>
        <v/>
      </c>
    </row>
    <row r="3170" spans="78:82" ht="20.100000000000001" customHeight="1" x14ac:dyDescent="0.25">
      <c r="BZ3170" s="136">
        <f t="shared" si="866"/>
        <v>20.147199999998826</v>
      </c>
      <c r="CA3170" s="119">
        <f t="shared" si="864"/>
        <v>5.2603575442238537E-3</v>
      </c>
      <c r="CB3170" s="119">
        <f t="shared" si="865"/>
        <v>1.3064846030365687E-5</v>
      </c>
      <c r="CC3170" s="119">
        <f t="shared" si="862"/>
        <v>1.3064846030365687E-5</v>
      </c>
      <c r="CD3170" s="121" t="str">
        <f t="shared" si="863"/>
        <v/>
      </c>
    </row>
    <row r="3171" spans="78:82" ht="20.100000000000001" customHeight="1" x14ac:dyDescent="0.25">
      <c r="BZ3171" s="136">
        <f t="shared" si="866"/>
        <v>20.153599999998825</v>
      </c>
      <c r="CA3171" s="119">
        <f t="shared" si="864"/>
        <v>5.247292698193488E-3</v>
      </c>
      <c r="CB3171" s="119">
        <f t="shared" si="865"/>
        <v>1.3033448529959669E-5</v>
      </c>
      <c r="CC3171" s="119">
        <f t="shared" si="862"/>
        <v>1.3033448529959669E-5</v>
      </c>
      <c r="CD3171" s="121" t="str">
        <f t="shared" si="863"/>
        <v/>
      </c>
    </row>
    <row r="3172" spans="78:82" ht="20.100000000000001" customHeight="1" x14ac:dyDescent="0.25">
      <c r="BZ3172" s="136">
        <f t="shared" si="866"/>
        <v>20.159999999998824</v>
      </c>
      <c r="CA3172" s="119">
        <f t="shared" si="864"/>
        <v>5.2342592496635284E-3</v>
      </c>
      <c r="CB3172" s="119">
        <f t="shared" si="865"/>
        <v>1.3002123207206395E-5</v>
      </c>
      <c r="CC3172" s="119">
        <f t="shared" si="862"/>
        <v>1.3002123207206395E-5</v>
      </c>
      <c r="CD3172" s="121" t="str">
        <f t="shared" si="863"/>
        <v/>
      </c>
    </row>
    <row r="3173" spans="78:82" ht="20.100000000000001" customHeight="1" x14ac:dyDescent="0.25">
      <c r="BZ3173" s="136">
        <f t="shared" si="866"/>
        <v>20.166399999998823</v>
      </c>
      <c r="CA3173" s="119">
        <f t="shared" si="864"/>
        <v>5.221257126456322E-3</v>
      </c>
      <c r="CB3173" s="119">
        <f t="shared" si="865"/>
        <v>1.2970869906498567E-5</v>
      </c>
      <c r="CC3173" s="119">
        <f t="shared" si="862"/>
        <v>1.2970869906498567E-5</v>
      </c>
      <c r="CD3173" s="121" t="str">
        <f t="shared" si="863"/>
        <v/>
      </c>
    </row>
    <row r="3174" spans="78:82" ht="20.100000000000001" customHeight="1" x14ac:dyDescent="0.25">
      <c r="BZ3174" s="136">
        <f t="shared" si="866"/>
        <v>20.172799999998823</v>
      </c>
      <c r="CA3174" s="119">
        <f t="shared" si="864"/>
        <v>5.2082862565498234E-3</v>
      </c>
      <c r="CB3174" s="119">
        <f t="shared" si="865"/>
        <v>1.2939688472490829E-5</v>
      </c>
      <c r="CC3174" s="119">
        <f t="shared" si="862"/>
        <v>1.2939688472490829E-5</v>
      </c>
      <c r="CD3174" s="121" t="str">
        <f t="shared" si="863"/>
        <v/>
      </c>
    </row>
    <row r="3175" spans="78:82" ht="20.100000000000001" customHeight="1" x14ac:dyDescent="0.25">
      <c r="BZ3175" s="136">
        <f t="shared" si="866"/>
        <v>20.179199999998822</v>
      </c>
      <c r="CA3175" s="119">
        <f t="shared" si="864"/>
        <v>5.1953465680773326E-3</v>
      </c>
      <c r="CB3175" s="119">
        <f t="shared" si="865"/>
        <v>1.2908578750166558E-5</v>
      </c>
      <c r="CC3175" s="119">
        <f t="shared" si="862"/>
        <v>1.2908578750166558E-5</v>
      </c>
      <c r="CD3175" s="121" t="str">
        <f t="shared" si="863"/>
        <v/>
      </c>
    </row>
    <row r="3176" spans="78:82" ht="20.100000000000001" customHeight="1" x14ac:dyDescent="0.25">
      <c r="BZ3176" s="136">
        <f t="shared" si="866"/>
        <v>20.185599999998821</v>
      </c>
      <c r="CA3176" s="119">
        <f t="shared" si="864"/>
        <v>5.182437989327166E-3</v>
      </c>
      <c r="CB3176" s="119">
        <f t="shared" si="865"/>
        <v>1.2877540584784949E-5</v>
      </c>
      <c r="CC3176" s="119">
        <f t="shared" si="862"/>
        <v>1.2877540584784949E-5</v>
      </c>
      <c r="CD3176" s="121" t="str">
        <f t="shared" si="863"/>
        <v/>
      </c>
    </row>
    <row r="3177" spans="78:82" ht="20.100000000000001" customHeight="1" x14ac:dyDescent="0.25">
      <c r="BZ3177" s="136">
        <f t="shared" si="866"/>
        <v>20.191999999998821</v>
      </c>
      <c r="CA3177" s="119">
        <f t="shared" si="864"/>
        <v>5.1695604487423811E-3</v>
      </c>
      <c r="CB3177" s="119">
        <f t="shared" si="865"/>
        <v>1.2846573821962554E-5</v>
      </c>
      <c r="CC3177" s="119">
        <f t="shared" si="862"/>
        <v>1.2846573821962554E-5</v>
      </c>
      <c r="CD3177" s="121" t="str">
        <f t="shared" si="863"/>
        <v/>
      </c>
    </row>
    <row r="3178" spans="78:82" ht="20.100000000000001" customHeight="1" x14ac:dyDescent="0.25">
      <c r="BZ3178" s="136">
        <f t="shared" si="866"/>
        <v>20.19839999999882</v>
      </c>
      <c r="CA3178" s="119">
        <f t="shared" si="864"/>
        <v>5.1567138749204185E-3</v>
      </c>
      <c r="CB3178" s="119">
        <f t="shared" si="865"/>
        <v>1.2815678307543169E-5</v>
      </c>
      <c r="CC3178" s="119">
        <f t="shared" si="862"/>
        <v>1.2815678307543169E-5</v>
      </c>
      <c r="CD3178" s="121" t="str">
        <f t="shared" si="863"/>
        <v/>
      </c>
    </row>
    <row r="3179" spans="78:82" ht="20.100000000000001" customHeight="1" x14ac:dyDescent="0.25">
      <c r="BZ3179" s="136">
        <f t="shared" si="866"/>
        <v>20.204799999998819</v>
      </c>
      <c r="CA3179" s="119">
        <f t="shared" si="864"/>
        <v>5.1438981966128753E-3</v>
      </c>
      <c r="CB3179" s="119">
        <f t="shared" si="865"/>
        <v>1.2784853887718405E-5</v>
      </c>
      <c r="CC3179" s="119">
        <f t="shared" si="862"/>
        <v>1.2784853887718405E-5</v>
      </c>
      <c r="CD3179" s="121" t="str">
        <f t="shared" si="863"/>
        <v/>
      </c>
    </row>
    <row r="3180" spans="78:82" ht="20.100000000000001" customHeight="1" x14ac:dyDescent="0.25">
      <c r="BZ3180" s="136">
        <f t="shared" si="866"/>
        <v>20.211199999998819</v>
      </c>
      <c r="CA3180" s="119">
        <f t="shared" si="864"/>
        <v>5.1311133427251569E-3</v>
      </c>
      <c r="CB3180" s="119">
        <f t="shared" si="865"/>
        <v>1.2754100408966101E-5</v>
      </c>
      <c r="CC3180" s="119">
        <f t="shared" si="862"/>
        <v>1.2754100408966101E-5</v>
      </c>
      <c r="CD3180" s="121" t="str">
        <f t="shared" si="863"/>
        <v/>
      </c>
    </row>
    <row r="3181" spans="78:82" ht="20.100000000000001" customHeight="1" x14ac:dyDescent="0.25">
      <c r="BZ3181" s="136">
        <f t="shared" si="866"/>
        <v>20.217599999998818</v>
      </c>
      <c r="CA3181" s="119">
        <f t="shared" si="864"/>
        <v>5.1183592423161908E-3</v>
      </c>
      <c r="CB3181" s="119">
        <f t="shared" si="865"/>
        <v>1.2723417718059002E-5</v>
      </c>
      <c r="CC3181" s="119">
        <f t="shared" si="862"/>
        <v>1.2723417718059002E-5</v>
      </c>
      <c r="CD3181" s="121" t="str">
        <f t="shared" si="863"/>
        <v/>
      </c>
    </row>
    <row r="3182" spans="78:82" ht="20.100000000000001" customHeight="1" x14ac:dyDescent="0.25">
      <c r="BZ3182" s="136">
        <f t="shared" si="866"/>
        <v>20.223999999998817</v>
      </c>
      <c r="CA3182" s="119">
        <f t="shared" si="864"/>
        <v>5.1056358245981318E-3</v>
      </c>
      <c r="CB3182" s="119">
        <f t="shared" si="865"/>
        <v>1.2692805662107252E-5</v>
      </c>
      <c r="CC3182" s="119">
        <f t="shared" si="862"/>
        <v>1.2692805662107252E-5</v>
      </c>
      <c r="CD3182" s="121" t="str">
        <f t="shared" si="863"/>
        <v/>
      </c>
    </row>
    <row r="3183" spans="78:82" ht="20.100000000000001" customHeight="1" x14ac:dyDescent="0.25">
      <c r="BZ3183" s="136">
        <f t="shared" si="866"/>
        <v>20.230399999998816</v>
      </c>
      <c r="CA3183" s="119">
        <f t="shared" si="864"/>
        <v>5.0929430189360246E-3</v>
      </c>
      <c r="CB3183" s="119">
        <f t="shared" si="865"/>
        <v>1.2662264088436105E-5</v>
      </c>
      <c r="CC3183" s="119">
        <f t="shared" si="862"/>
        <v>1.2662264088436105E-5</v>
      </c>
      <c r="CD3183" s="121" t="str">
        <f t="shared" si="863"/>
        <v/>
      </c>
    </row>
    <row r="3184" spans="78:82" ht="20.100000000000001" customHeight="1" x14ac:dyDescent="0.25">
      <c r="BZ3184" s="136">
        <f t="shared" si="866"/>
        <v>20.236799999998816</v>
      </c>
      <c r="CA3184" s="119">
        <f t="shared" si="864"/>
        <v>5.0802807548475885E-3</v>
      </c>
      <c r="CB3184" s="119">
        <f t="shared" si="865"/>
        <v>1.2631792844747247E-5</v>
      </c>
      <c r="CC3184" s="119">
        <f t="shared" si="862"/>
        <v>1.2631792844747247E-5</v>
      </c>
      <c r="CD3184" s="121" t="str">
        <f t="shared" si="863"/>
        <v/>
      </c>
    </row>
    <row r="3185" spans="78:82" ht="20.100000000000001" customHeight="1" x14ac:dyDescent="0.25">
      <c r="BZ3185" s="136">
        <f t="shared" si="866"/>
        <v>20.243199999998815</v>
      </c>
      <c r="CA3185" s="119">
        <f t="shared" si="864"/>
        <v>5.0676489620028412E-3</v>
      </c>
      <c r="CB3185" s="119">
        <f t="shared" si="865"/>
        <v>1.260139177903033E-5</v>
      </c>
      <c r="CC3185" s="119">
        <f t="shared" si="862"/>
        <v>1.260139177903033E-5</v>
      </c>
      <c r="CD3185" s="121" t="str">
        <f t="shared" si="863"/>
        <v/>
      </c>
    </row>
    <row r="3186" spans="78:82" ht="20.100000000000001" customHeight="1" x14ac:dyDescent="0.25">
      <c r="BZ3186" s="136">
        <f t="shared" si="866"/>
        <v>20.249599999998814</v>
      </c>
      <c r="CA3186" s="119">
        <f t="shared" si="864"/>
        <v>5.0550475702238109E-3</v>
      </c>
      <c r="CB3186" s="119">
        <f t="shared" si="865"/>
        <v>1.2571060739505723E-5</v>
      </c>
      <c r="CC3186" s="119">
        <f t="shared" si="862"/>
        <v>1.2571060739505723E-5</v>
      </c>
      <c r="CD3186" s="121" t="str">
        <f t="shared" si="863"/>
        <v/>
      </c>
    </row>
    <row r="3187" spans="78:82" ht="20.100000000000001" customHeight="1" x14ac:dyDescent="0.25">
      <c r="BZ3187" s="136">
        <f t="shared" si="866"/>
        <v>20.255999999998814</v>
      </c>
      <c r="CA3187" s="119">
        <f t="shared" si="864"/>
        <v>5.0424765094843052E-3</v>
      </c>
      <c r="CB3187" s="119">
        <f t="shared" si="865"/>
        <v>1.2540799574782373E-5</v>
      </c>
      <c r="CC3187" s="119">
        <f t="shared" si="862"/>
        <v>1.2540799574782373E-5</v>
      </c>
      <c r="CD3187" s="121" t="str">
        <f t="shared" si="863"/>
        <v/>
      </c>
    </row>
    <row r="3188" spans="78:82" ht="20.100000000000001" customHeight="1" x14ac:dyDescent="0.25">
      <c r="BZ3188" s="136">
        <f t="shared" si="866"/>
        <v>20.262399999998813</v>
      </c>
      <c r="CA3188" s="119">
        <f t="shared" si="864"/>
        <v>5.0299357099095228E-3</v>
      </c>
      <c r="CB3188" s="119">
        <f t="shared" si="865"/>
        <v>1.2510608133698212E-5</v>
      </c>
      <c r="CC3188" s="119">
        <f t="shared" si="862"/>
        <v>1.2510608133698212E-5</v>
      </c>
      <c r="CD3188" s="121" t="str">
        <f t="shared" si="863"/>
        <v/>
      </c>
    </row>
    <row r="3189" spans="78:82" ht="20.100000000000001" customHeight="1" x14ac:dyDescent="0.25">
      <c r="BZ3189" s="136">
        <f t="shared" si="866"/>
        <v>20.268799999998812</v>
      </c>
      <c r="CA3189" s="119">
        <f t="shared" si="864"/>
        <v>5.0174251017758246E-3</v>
      </c>
      <c r="CB3189" s="119">
        <f t="shared" si="865"/>
        <v>1.2480486265413829E-5</v>
      </c>
      <c r="CC3189" s="119">
        <f t="shared" si="862"/>
        <v>1.2480486265413829E-5</v>
      </c>
      <c r="CD3189" s="121" t="str">
        <f t="shared" si="863"/>
        <v/>
      </c>
    </row>
    <row r="3190" spans="78:82" ht="20.100000000000001" customHeight="1" x14ac:dyDescent="0.25">
      <c r="BZ3190" s="136">
        <f t="shared" si="866"/>
        <v>20.275199999998812</v>
      </c>
      <c r="CA3190" s="119">
        <f t="shared" si="864"/>
        <v>5.0049446155104108E-3</v>
      </c>
      <c r="CB3190" s="119">
        <f t="shared" si="865"/>
        <v>1.2450433819391656E-5</v>
      </c>
      <c r="CC3190" s="119">
        <f t="shared" si="862"/>
        <v>1.2450433819391656E-5</v>
      </c>
      <c r="CD3190" s="121" t="str">
        <f t="shared" si="863"/>
        <v/>
      </c>
    </row>
    <row r="3191" spans="78:82" ht="20.100000000000001" customHeight="1" x14ac:dyDescent="0.25">
      <c r="BZ3191" s="136">
        <f t="shared" si="866"/>
        <v>20.281599999998811</v>
      </c>
      <c r="CA3191" s="119">
        <f t="shared" si="864"/>
        <v>4.9924941816910191E-3</v>
      </c>
      <c r="CB3191" s="119">
        <f t="shared" si="865"/>
        <v>1.242045064536821E-5</v>
      </c>
      <c r="CC3191" s="119">
        <f t="shared" si="862"/>
        <v>1.242045064536821E-5</v>
      </c>
      <c r="CD3191" s="121" t="str">
        <f t="shared" si="863"/>
        <v/>
      </c>
    </row>
    <row r="3192" spans="78:82" ht="20.100000000000001" customHeight="1" x14ac:dyDescent="0.25">
      <c r="BZ3192" s="136">
        <f t="shared" si="866"/>
        <v>20.28799999999881</v>
      </c>
      <c r="CA3192" s="119">
        <f t="shared" si="864"/>
        <v>4.9800737310456509E-3</v>
      </c>
      <c r="CB3192" s="119">
        <f t="shared" si="865"/>
        <v>1.2390536593377514E-5</v>
      </c>
      <c r="CC3192" s="119">
        <f t="shared" si="862"/>
        <v>1.2390536593377514E-5</v>
      </c>
      <c r="CD3192" s="121" t="str">
        <f t="shared" si="863"/>
        <v/>
      </c>
    </row>
    <row r="3193" spans="78:82" ht="20.100000000000001" customHeight="1" x14ac:dyDescent="0.25">
      <c r="BZ3193" s="136">
        <f t="shared" si="866"/>
        <v>20.294399999998809</v>
      </c>
      <c r="CA3193" s="119">
        <f t="shared" si="864"/>
        <v>4.9676831944522734E-3</v>
      </c>
      <c r="CB3193" s="119">
        <f t="shared" si="865"/>
        <v>1.2360691513761506E-5</v>
      </c>
      <c r="CC3193" s="119">
        <f t="shared" si="862"/>
        <v>1.2360691513761506E-5</v>
      </c>
      <c r="CD3193" s="121" t="str">
        <f t="shared" si="863"/>
        <v/>
      </c>
    </row>
    <row r="3194" spans="78:82" ht="20.100000000000001" customHeight="1" x14ac:dyDescent="0.25">
      <c r="BZ3194" s="136">
        <f t="shared" si="866"/>
        <v>20.300799999998809</v>
      </c>
      <c r="CA3194" s="119">
        <f t="shared" si="864"/>
        <v>4.9553225029385119E-3</v>
      </c>
      <c r="CB3194" s="119">
        <f t="shared" si="865"/>
        <v>1.2330915257157023E-5</v>
      </c>
      <c r="CC3194" s="119">
        <f t="shared" si="862"/>
        <v>1.2330915257157023E-5</v>
      </c>
      <c r="CD3194" s="121" t="str">
        <f t="shared" si="863"/>
        <v/>
      </c>
    </row>
    <row r="3195" spans="78:82" ht="20.100000000000001" customHeight="1" x14ac:dyDescent="0.25">
      <c r="BZ3195" s="136">
        <f t="shared" si="866"/>
        <v>20.307199999998808</v>
      </c>
      <c r="CA3195" s="119">
        <f t="shared" si="864"/>
        <v>4.9429915876813548E-3</v>
      </c>
      <c r="CB3195" s="119">
        <f t="shared" si="865"/>
        <v>1.230120767446892E-5</v>
      </c>
      <c r="CC3195" s="119">
        <f t="shared" si="862"/>
        <v>1.230120767446892E-5</v>
      </c>
      <c r="CD3195" s="121" t="str">
        <f t="shared" si="863"/>
        <v/>
      </c>
    </row>
    <row r="3196" spans="78:82" ht="20.100000000000001" customHeight="1" x14ac:dyDescent="0.25">
      <c r="BZ3196" s="136">
        <f t="shared" si="866"/>
        <v>20.313599999998807</v>
      </c>
      <c r="CA3196" s="119">
        <f t="shared" si="864"/>
        <v>4.9306903800068859E-3</v>
      </c>
      <c r="CB3196" s="119">
        <f t="shared" si="865"/>
        <v>1.2271568616913434E-5</v>
      </c>
      <c r="CC3196" s="119">
        <f t="shared" si="862"/>
        <v>1.2271568616913434E-5</v>
      </c>
      <c r="CD3196" s="121" t="str">
        <f t="shared" si="863"/>
        <v/>
      </c>
    </row>
    <row r="3197" spans="78:82" ht="20.100000000000001" customHeight="1" x14ac:dyDescent="0.25">
      <c r="BZ3197" s="136">
        <f t="shared" si="866"/>
        <v>20.319999999998807</v>
      </c>
      <c r="CA3197" s="119">
        <f t="shared" si="864"/>
        <v>4.9184188113899725E-3</v>
      </c>
      <c r="CB3197" s="119">
        <f t="shared" si="865"/>
        <v>1.2241997935998235E-5</v>
      </c>
      <c r="CC3197" s="119">
        <f t="shared" ref="CC3197:CC3260" si="867">IF(CA3197&lt;(1-$BY$26),CB3197,"")</f>
        <v>1.2241997935998235E-5</v>
      </c>
      <c r="CD3197" s="121" t="str">
        <f t="shared" ref="CD3197:CD3260" si="868">IF(CA3197&lt;(1-$BY$32),CB3197,"")</f>
        <v/>
      </c>
    </row>
    <row r="3198" spans="78:82" ht="20.100000000000001" customHeight="1" x14ac:dyDescent="0.25">
      <c r="BZ3198" s="136">
        <f t="shared" si="866"/>
        <v>20.326399999998806</v>
      </c>
      <c r="CA3198" s="119">
        <f t="shared" si="864"/>
        <v>4.9061768134539743E-3</v>
      </c>
      <c r="CB3198" s="119">
        <f t="shared" si="865"/>
        <v>1.2212495483506815E-5</v>
      </c>
      <c r="CC3198" s="119">
        <f t="shared" si="867"/>
        <v>1.2212495483506815E-5</v>
      </c>
      <c r="CD3198" s="121" t="str">
        <f t="shared" si="868"/>
        <v/>
      </c>
    </row>
    <row r="3199" spans="78:82" ht="20.100000000000001" customHeight="1" x14ac:dyDescent="0.25">
      <c r="BZ3199" s="136">
        <f t="shared" si="866"/>
        <v>20.332799999998805</v>
      </c>
      <c r="CA3199" s="119">
        <f t="shared" si="864"/>
        <v>4.8939643179704674E-3</v>
      </c>
      <c r="CB3199" s="119">
        <f t="shared" si="865"/>
        <v>1.2183061111555732E-5</v>
      </c>
      <c r="CC3199" s="119">
        <f t="shared" si="867"/>
        <v>1.2183061111555732E-5</v>
      </c>
      <c r="CD3199" s="121" t="str">
        <f t="shared" si="868"/>
        <v/>
      </c>
    </row>
    <row r="3200" spans="78:82" ht="20.100000000000001" customHeight="1" x14ac:dyDescent="0.25">
      <c r="BZ3200" s="136">
        <f t="shared" si="866"/>
        <v>20.339199999998804</v>
      </c>
      <c r="CA3200" s="119">
        <f t="shared" si="864"/>
        <v>4.8817812568589117E-3</v>
      </c>
      <c r="CB3200" s="119">
        <f t="shared" si="865"/>
        <v>1.2153694672478385E-5</v>
      </c>
      <c r="CC3200" s="119">
        <f t="shared" si="867"/>
        <v>1.2153694672478385E-5</v>
      </c>
      <c r="CD3200" s="121" t="str">
        <f t="shared" si="868"/>
        <v/>
      </c>
    </row>
    <row r="3201" spans="78:82" ht="20.100000000000001" customHeight="1" x14ac:dyDescent="0.25">
      <c r="BZ3201" s="136">
        <f t="shared" si="866"/>
        <v>20.345599999998804</v>
      </c>
      <c r="CA3201" s="119">
        <f t="shared" si="864"/>
        <v>4.8696275621864333E-3</v>
      </c>
      <c r="CB3201" s="119">
        <f t="shared" si="865"/>
        <v>1.2124396018973332E-5</v>
      </c>
      <c r="CC3201" s="119">
        <f t="shared" si="867"/>
        <v>1.2124396018973332E-5</v>
      </c>
      <c r="CD3201" s="121" t="str">
        <f t="shared" si="868"/>
        <v/>
      </c>
    </row>
    <row r="3202" spans="78:82" ht="20.100000000000001" customHeight="1" x14ac:dyDescent="0.25">
      <c r="BZ3202" s="136">
        <f t="shared" si="866"/>
        <v>20.351999999998803</v>
      </c>
      <c r="CA3202" s="119">
        <f t="shared" si="864"/>
        <v>4.85750316616746E-3</v>
      </c>
      <c r="CB3202" s="119">
        <f t="shared" si="865"/>
        <v>1.2095165003993269E-5</v>
      </c>
      <c r="CC3202" s="119">
        <f t="shared" si="867"/>
        <v>1.2095165003993269E-5</v>
      </c>
      <c r="CD3202" s="121" t="str">
        <f t="shared" si="868"/>
        <v/>
      </c>
    </row>
    <row r="3203" spans="78:82" ht="20.100000000000001" customHeight="1" x14ac:dyDescent="0.25">
      <c r="BZ3203" s="136">
        <f t="shared" si="866"/>
        <v>20.358399999998802</v>
      </c>
      <c r="CA3203" s="119">
        <f t="shared" si="864"/>
        <v>4.8454080011634667E-3</v>
      </c>
      <c r="CB3203" s="119">
        <f t="shared" si="865"/>
        <v>1.2066001480761507E-5</v>
      </c>
      <c r="CC3203" s="119">
        <f t="shared" si="867"/>
        <v>1.2066001480761507E-5</v>
      </c>
      <c r="CD3203" s="121" t="str">
        <f t="shared" si="868"/>
        <v/>
      </c>
    </row>
    <row r="3204" spans="78:82" ht="20.100000000000001" customHeight="1" x14ac:dyDescent="0.25">
      <c r="BZ3204" s="136">
        <f t="shared" si="866"/>
        <v>20.364799999998802</v>
      </c>
      <c r="CA3204" s="119">
        <f t="shared" si="864"/>
        <v>4.8333419996827052E-3</v>
      </c>
      <c r="CB3204" s="119">
        <f t="shared" si="865"/>
        <v>1.2036905302837894E-5</v>
      </c>
      <c r="CC3204" s="119">
        <f t="shared" si="867"/>
        <v>1.2036905302837894E-5</v>
      </c>
      <c r="CD3204" s="121" t="str">
        <f t="shared" si="868"/>
        <v/>
      </c>
    </row>
    <row r="3205" spans="78:82" ht="20.100000000000001" customHeight="1" x14ac:dyDescent="0.25">
      <c r="BZ3205" s="136">
        <f t="shared" si="866"/>
        <v>20.371199999998801</v>
      </c>
      <c r="CA3205" s="119">
        <f t="shared" si="864"/>
        <v>4.8213050943798673E-3</v>
      </c>
      <c r="CB3205" s="119">
        <f t="shared" si="865"/>
        <v>1.2007876324037284E-5</v>
      </c>
      <c r="CC3205" s="119">
        <f t="shared" si="867"/>
        <v>1.2007876324037284E-5</v>
      </c>
      <c r="CD3205" s="121" t="str">
        <f t="shared" si="868"/>
        <v/>
      </c>
    </row>
    <row r="3206" spans="78:82" ht="20.100000000000001" customHeight="1" x14ac:dyDescent="0.25">
      <c r="BZ3206" s="136">
        <f t="shared" si="866"/>
        <v>20.3775999999988</v>
      </c>
      <c r="CA3206" s="119">
        <f t="shared" si="864"/>
        <v>4.80929721805583E-3</v>
      </c>
      <c r="CB3206" s="119">
        <f t="shared" si="865"/>
        <v>1.1978914398439074E-5</v>
      </c>
      <c r="CC3206" s="119">
        <f t="shared" si="867"/>
        <v>1.1978914398439074E-5</v>
      </c>
      <c r="CD3206" s="121" t="str">
        <f t="shared" si="868"/>
        <v/>
      </c>
    </row>
    <row r="3207" spans="78:82" ht="20.100000000000001" customHeight="1" x14ac:dyDescent="0.25">
      <c r="BZ3207" s="136">
        <f t="shared" si="866"/>
        <v>20.3839999999988</v>
      </c>
      <c r="CA3207" s="119">
        <f t="shared" si="864"/>
        <v>4.797318303657391E-3</v>
      </c>
      <c r="CB3207" s="119">
        <f t="shared" si="865"/>
        <v>1.1950019380493893E-5</v>
      </c>
      <c r="CC3207" s="119">
        <f t="shared" si="867"/>
        <v>1.1950019380493893E-5</v>
      </c>
      <c r="CD3207" s="121" t="str">
        <f t="shared" si="868"/>
        <v/>
      </c>
    </row>
    <row r="3208" spans="78:82" ht="20.100000000000001" customHeight="1" x14ac:dyDescent="0.25">
      <c r="BZ3208" s="136">
        <f t="shared" si="866"/>
        <v>20.390399999998799</v>
      </c>
      <c r="CA3208" s="119">
        <f t="shared" si="864"/>
        <v>4.7853682842768971E-3</v>
      </c>
      <c r="CB3208" s="119">
        <f t="shared" si="865"/>
        <v>1.1921191124829311E-5</v>
      </c>
      <c r="CC3208" s="119">
        <f t="shared" si="867"/>
        <v>1.1921191124829311E-5</v>
      </c>
      <c r="CD3208" s="121" t="str">
        <f t="shared" si="868"/>
        <v/>
      </c>
    </row>
    <row r="3209" spans="78:82" ht="20.100000000000001" customHeight="1" x14ac:dyDescent="0.25">
      <c r="BZ3209" s="136">
        <f t="shared" si="866"/>
        <v>20.396799999998798</v>
      </c>
      <c r="CA3209" s="119">
        <f t="shared" si="864"/>
        <v>4.7734470931520678E-3</v>
      </c>
      <c r="CB3209" s="119">
        <f t="shared" si="865"/>
        <v>1.1892429486454539E-5</v>
      </c>
      <c r="CC3209" s="119">
        <f t="shared" si="867"/>
        <v>1.1892429486454539E-5</v>
      </c>
      <c r="CD3209" s="121" t="str">
        <f t="shared" si="868"/>
        <v/>
      </c>
    </row>
    <row r="3210" spans="78:82" ht="20.100000000000001" customHeight="1" x14ac:dyDescent="0.25">
      <c r="BZ3210" s="136">
        <f t="shared" si="866"/>
        <v>20.403199999998797</v>
      </c>
      <c r="CA3210" s="119">
        <f t="shared" si="864"/>
        <v>4.7615546636656132E-3</v>
      </c>
      <c r="CB3210" s="119">
        <f t="shared" si="865"/>
        <v>1.1863734320604301E-5</v>
      </c>
      <c r="CC3210" s="119">
        <f t="shared" si="867"/>
        <v>1.1863734320604301E-5</v>
      </c>
      <c r="CD3210" s="121" t="str">
        <f t="shared" si="868"/>
        <v/>
      </c>
    </row>
    <row r="3211" spans="78:82" ht="20.100000000000001" customHeight="1" x14ac:dyDescent="0.25">
      <c r="BZ3211" s="136">
        <f t="shared" si="866"/>
        <v>20.409599999998797</v>
      </c>
      <c r="CA3211" s="119">
        <f t="shared" si="864"/>
        <v>4.7496909293450089E-3</v>
      </c>
      <c r="CB3211" s="119">
        <f t="shared" si="865"/>
        <v>1.1835105482814294E-5</v>
      </c>
      <c r="CC3211" s="119">
        <f t="shared" si="867"/>
        <v>1.1835105482814294E-5</v>
      </c>
      <c r="CD3211" s="121" t="str">
        <f t="shared" si="868"/>
        <v/>
      </c>
    </row>
    <row r="3212" spans="78:82" ht="20.100000000000001" customHeight="1" x14ac:dyDescent="0.25">
      <c r="BZ3212" s="136">
        <f t="shared" si="866"/>
        <v>20.415999999998796</v>
      </c>
      <c r="CA3212" s="119">
        <f t="shared" si="864"/>
        <v>4.7378558238621946E-3</v>
      </c>
      <c r="CB3212" s="119">
        <f t="shared" si="865"/>
        <v>1.1806542828928998E-5</v>
      </c>
      <c r="CC3212" s="119">
        <f t="shared" si="867"/>
        <v>1.1806542828928998E-5</v>
      </c>
      <c r="CD3212" s="121" t="str">
        <f t="shared" si="868"/>
        <v/>
      </c>
    </row>
    <row r="3213" spans="78:82" ht="20.100000000000001" customHeight="1" x14ac:dyDescent="0.25">
      <c r="BZ3213" s="136">
        <f t="shared" si="866"/>
        <v>20.422399999998795</v>
      </c>
      <c r="CA3213" s="119">
        <f t="shared" si="864"/>
        <v>4.7260492810332656E-3</v>
      </c>
      <c r="CB3213" s="119">
        <f t="shared" si="865"/>
        <v>1.1778046215034019E-5</v>
      </c>
      <c r="CC3213" s="119">
        <f t="shared" si="867"/>
        <v>1.1778046215034019E-5</v>
      </c>
      <c r="CD3213" s="121" t="str">
        <f t="shared" si="868"/>
        <v/>
      </c>
    </row>
    <row r="3214" spans="78:82" ht="20.100000000000001" customHeight="1" x14ac:dyDescent="0.25">
      <c r="BZ3214" s="136">
        <f t="shared" si="866"/>
        <v>20.428799999998795</v>
      </c>
      <c r="CA3214" s="119">
        <f t="shared" si="864"/>
        <v>4.7142712348182316E-3</v>
      </c>
      <c r="CB3214" s="119">
        <f t="shared" si="865"/>
        <v>1.1749615497539355E-5</v>
      </c>
      <c r="CC3214" s="119">
        <f t="shared" si="867"/>
        <v>1.1749615497539355E-5</v>
      </c>
      <c r="CD3214" s="121" t="str">
        <f t="shared" si="868"/>
        <v/>
      </c>
    </row>
    <row r="3215" spans="78:82" ht="20.100000000000001" customHeight="1" x14ac:dyDescent="0.25">
      <c r="BZ3215" s="136">
        <f t="shared" si="866"/>
        <v>20.435199999998794</v>
      </c>
      <c r="CA3215" s="119">
        <f t="shared" si="864"/>
        <v>4.7025216193206923E-3</v>
      </c>
      <c r="CB3215" s="119">
        <f t="shared" si="865"/>
        <v>1.1721250533120418E-5</v>
      </c>
      <c r="CC3215" s="119">
        <f t="shared" si="867"/>
        <v>1.1721250533120418E-5</v>
      </c>
      <c r="CD3215" s="121" t="str">
        <f t="shared" si="868"/>
        <v/>
      </c>
    </row>
    <row r="3216" spans="78:82" ht="20.100000000000001" customHeight="1" x14ac:dyDescent="0.25">
      <c r="BZ3216" s="136">
        <f t="shared" si="866"/>
        <v>20.441599999998793</v>
      </c>
      <c r="CA3216" s="119">
        <f t="shared" si="864"/>
        <v>4.6908003687875718E-3</v>
      </c>
      <c r="CB3216" s="119">
        <f t="shared" si="865"/>
        <v>1.169295117870936E-5</v>
      </c>
      <c r="CC3216" s="119">
        <f t="shared" si="867"/>
        <v>1.169295117870936E-5</v>
      </c>
      <c r="CD3216" s="121" t="str">
        <f t="shared" si="868"/>
        <v/>
      </c>
    </row>
    <row r="3217" spans="78:82" ht="20.100000000000001" customHeight="1" x14ac:dyDescent="0.25">
      <c r="BZ3217" s="136">
        <f t="shared" si="866"/>
        <v>20.447999999998792</v>
      </c>
      <c r="CA3217" s="119">
        <f t="shared" si="864"/>
        <v>4.6791074176088625E-3</v>
      </c>
      <c r="CB3217" s="119">
        <f t="shared" si="865"/>
        <v>1.1664717291582673E-5</v>
      </c>
      <c r="CC3217" s="119">
        <f t="shared" si="867"/>
        <v>1.1664717291582673E-5</v>
      </c>
      <c r="CD3217" s="121" t="str">
        <f t="shared" si="868"/>
        <v/>
      </c>
    </row>
    <row r="3218" spans="78:82" ht="20.100000000000001" customHeight="1" x14ac:dyDescent="0.25">
      <c r="BZ3218" s="136">
        <f t="shared" si="866"/>
        <v>20.454399999998792</v>
      </c>
      <c r="CA3218" s="119">
        <f t="shared" si="864"/>
        <v>4.6674427003172798E-3</v>
      </c>
      <c r="CB3218" s="119">
        <f t="shared" si="865"/>
        <v>1.1636548729249303E-5</v>
      </c>
      <c r="CC3218" s="119">
        <f t="shared" si="867"/>
        <v>1.1636548729249303E-5</v>
      </c>
      <c r="CD3218" s="121" t="str">
        <f t="shared" si="868"/>
        <v/>
      </c>
    </row>
    <row r="3219" spans="78:82" ht="20.100000000000001" customHeight="1" x14ac:dyDescent="0.25">
      <c r="BZ3219" s="136">
        <f t="shared" si="866"/>
        <v>20.460799999998791</v>
      </c>
      <c r="CA3219" s="119">
        <f t="shared" si="864"/>
        <v>4.6558061515880305E-3</v>
      </c>
      <c r="CB3219" s="119">
        <f t="shared" si="865"/>
        <v>1.1608445349502693E-5</v>
      </c>
      <c r="CC3219" s="119">
        <f t="shared" si="867"/>
        <v>1.1608445349502693E-5</v>
      </c>
      <c r="CD3219" s="121" t="str">
        <f t="shared" si="868"/>
        <v/>
      </c>
    </row>
    <row r="3220" spans="78:82" ht="20.100000000000001" customHeight="1" x14ac:dyDescent="0.25">
      <c r="BZ3220" s="136">
        <f t="shared" si="866"/>
        <v>20.46719999999879</v>
      </c>
      <c r="CA3220" s="119">
        <f t="shared" si="864"/>
        <v>4.6441977062385278E-3</v>
      </c>
      <c r="CB3220" s="119">
        <f t="shared" si="865"/>
        <v>1.1580407010443328E-5</v>
      </c>
      <c r="CC3220" s="119">
        <f t="shared" si="867"/>
        <v>1.1580407010443328E-5</v>
      </c>
      <c r="CD3220" s="121" t="str">
        <f t="shared" si="868"/>
        <v/>
      </c>
    </row>
    <row r="3221" spans="78:82" ht="20.100000000000001" customHeight="1" x14ac:dyDescent="0.25">
      <c r="BZ3221" s="136">
        <f t="shared" si="866"/>
        <v>20.47359999999879</v>
      </c>
      <c r="CA3221" s="119">
        <f t="shared" si="864"/>
        <v>4.6326172992280845E-3</v>
      </c>
      <c r="CB3221" s="119">
        <f t="shared" si="865"/>
        <v>1.1552433570441445E-5</v>
      </c>
      <c r="CC3221" s="119">
        <f t="shared" si="867"/>
        <v>1.1552433570441445E-5</v>
      </c>
      <c r="CD3221" s="121" t="str">
        <f t="shared" si="868"/>
        <v/>
      </c>
    </row>
    <row r="3222" spans="78:82" ht="20.100000000000001" customHeight="1" x14ac:dyDescent="0.25">
      <c r="BZ3222" s="136">
        <f t="shared" si="866"/>
        <v>20.479999999998789</v>
      </c>
      <c r="CA3222" s="119">
        <f t="shared" si="864"/>
        <v>4.621064865657643E-3</v>
      </c>
      <c r="CB3222" s="119">
        <f t="shared" si="865"/>
        <v>1.1524524888119683E-5</v>
      </c>
      <c r="CC3222" s="119">
        <f t="shared" si="867"/>
        <v>1.1524524888119683E-5</v>
      </c>
      <c r="CD3222" s="121" t="str">
        <f t="shared" si="868"/>
        <v/>
      </c>
    </row>
    <row r="3223" spans="78:82" ht="20.100000000000001" customHeight="1" x14ac:dyDescent="0.25">
      <c r="BZ3223" s="136">
        <f t="shared" si="866"/>
        <v>20.486399999998788</v>
      </c>
      <c r="CA3223" s="119">
        <f t="shared" ref="CA3223:CA3286" si="869">_xlfn.CHISQ.DIST.RT(BZ3223,7)</f>
        <v>4.6095403407695234E-3</v>
      </c>
      <c r="CB3223" s="119">
        <f t="shared" ref="CB3223:CB3286" si="870">CA3223-CA3224</f>
        <v>1.1496680822425075E-5</v>
      </c>
      <c r="CC3223" s="119">
        <f t="shared" si="867"/>
        <v>1.1496680822425075E-5</v>
      </c>
      <c r="CD3223" s="121" t="str">
        <f t="shared" si="868"/>
        <v/>
      </c>
    </row>
    <row r="3224" spans="78:82" ht="20.100000000000001" customHeight="1" x14ac:dyDescent="0.25">
      <c r="BZ3224" s="136">
        <f t="shared" si="866"/>
        <v>20.492799999998788</v>
      </c>
      <c r="CA3224" s="119">
        <f t="shared" si="869"/>
        <v>4.5980436599470983E-3</v>
      </c>
      <c r="CB3224" s="119">
        <f t="shared" si="870"/>
        <v>1.1468901232563125E-5</v>
      </c>
      <c r="CC3224" s="119">
        <f t="shared" si="867"/>
        <v>1.1468901232563125E-5</v>
      </c>
      <c r="CD3224" s="121" t="str">
        <f t="shared" si="868"/>
        <v/>
      </c>
    </row>
    <row r="3225" spans="78:82" ht="20.100000000000001" customHeight="1" x14ac:dyDescent="0.25">
      <c r="BZ3225" s="136">
        <f t="shared" ref="BZ3225:BZ3288" si="871">BZ3224+$CC$19</f>
        <v>20.499199999998787</v>
      </c>
      <c r="CA3225" s="119">
        <f t="shared" si="869"/>
        <v>4.5865747587145352E-3</v>
      </c>
      <c r="CB3225" s="119">
        <f t="shared" si="870"/>
        <v>1.1441185978002151E-5</v>
      </c>
      <c r="CC3225" s="119">
        <f t="shared" si="867"/>
        <v>1.1441185978002151E-5</v>
      </c>
      <c r="CD3225" s="121" t="str">
        <f t="shared" si="868"/>
        <v/>
      </c>
    </row>
    <row r="3226" spans="78:82" ht="20.100000000000001" customHeight="1" x14ac:dyDescent="0.25">
      <c r="BZ3226" s="136">
        <f t="shared" si="871"/>
        <v>20.505599999998786</v>
      </c>
      <c r="CA3226" s="119">
        <f t="shared" si="869"/>
        <v>4.575133572736533E-3</v>
      </c>
      <c r="CB3226" s="119">
        <f t="shared" si="870"/>
        <v>1.1413534918508841E-5</v>
      </c>
      <c r="CC3226" s="119">
        <f t="shared" si="867"/>
        <v>1.1413534918508841E-5</v>
      </c>
      <c r="CD3226" s="121" t="str">
        <f t="shared" si="868"/>
        <v/>
      </c>
    </row>
    <row r="3227" spans="78:82" ht="20.100000000000001" customHeight="1" x14ac:dyDescent="0.25">
      <c r="BZ3227" s="136">
        <f t="shared" si="871"/>
        <v>20.511999999998785</v>
      </c>
      <c r="CA3227" s="119">
        <f t="shared" si="869"/>
        <v>4.5637200378180242E-3</v>
      </c>
      <c r="CB3227" s="119">
        <f t="shared" si="870"/>
        <v>1.138594791414739E-5</v>
      </c>
      <c r="CC3227" s="119">
        <f t="shared" si="867"/>
        <v>1.138594791414739E-5</v>
      </c>
      <c r="CD3227" s="121" t="str">
        <f t="shared" si="868"/>
        <v/>
      </c>
    </row>
    <row r="3228" spans="78:82" ht="20.100000000000001" customHeight="1" x14ac:dyDescent="0.25">
      <c r="BZ3228" s="136">
        <f t="shared" si="871"/>
        <v>20.518399999998785</v>
      </c>
      <c r="CA3228" s="119">
        <f t="shared" si="869"/>
        <v>4.5523340899038768E-3</v>
      </c>
      <c r="CB3228" s="119">
        <f t="shared" si="870"/>
        <v>1.1358424825194495E-5</v>
      </c>
      <c r="CC3228" s="119">
        <f t="shared" si="867"/>
        <v>1.1358424825194495E-5</v>
      </c>
      <c r="CD3228" s="121" t="str">
        <f t="shared" si="868"/>
        <v/>
      </c>
    </row>
    <row r="3229" spans="78:82" ht="20.100000000000001" customHeight="1" x14ac:dyDescent="0.25">
      <c r="BZ3229" s="136">
        <f t="shared" si="871"/>
        <v>20.524799999998784</v>
      </c>
      <c r="CA3229" s="119">
        <f t="shared" si="869"/>
        <v>4.5409756650786823E-3</v>
      </c>
      <c r="CB3229" s="119">
        <f t="shared" si="870"/>
        <v>1.1330965512266859E-5</v>
      </c>
      <c r="CC3229" s="119">
        <f t="shared" si="867"/>
        <v>1.1330965512266859E-5</v>
      </c>
      <c r="CD3229" s="121" t="str">
        <f t="shared" si="868"/>
        <v/>
      </c>
    </row>
    <row r="3230" spans="78:82" ht="20.100000000000001" customHeight="1" x14ac:dyDescent="0.25">
      <c r="BZ3230" s="136">
        <f t="shared" si="871"/>
        <v>20.531199999998783</v>
      </c>
      <c r="CA3230" s="119">
        <f t="shared" si="869"/>
        <v>4.5296446995664154E-3</v>
      </c>
      <c r="CB3230" s="119">
        <f t="shared" si="870"/>
        <v>1.1303569836245732E-5</v>
      </c>
      <c r="CC3230" s="119">
        <f t="shared" si="867"/>
        <v>1.1303569836245732E-5</v>
      </c>
      <c r="CD3230" s="121" t="str">
        <f t="shared" si="868"/>
        <v/>
      </c>
    </row>
    <row r="3231" spans="78:82" ht="20.100000000000001" customHeight="1" x14ac:dyDescent="0.25">
      <c r="BZ3231" s="136">
        <f t="shared" si="871"/>
        <v>20.537599999998783</v>
      </c>
      <c r="CA3231" s="119">
        <f t="shared" si="869"/>
        <v>4.5183411297301697E-3</v>
      </c>
      <c r="CB3231" s="119">
        <f t="shared" si="870"/>
        <v>1.1276237658257825E-5</v>
      </c>
      <c r="CC3231" s="119">
        <f t="shared" si="867"/>
        <v>1.1276237658257825E-5</v>
      </c>
      <c r="CD3231" s="121" t="str">
        <f t="shared" si="868"/>
        <v/>
      </c>
    </row>
    <row r="3232" spans="78:82" ht="20.100000000000001" customHeight="1" x14ac:dyDescent="0.25">
      <c r="BZ3232" s="136">
        <f t="shared" si="871"/>
        <v>20.543999999998782</v>
      </c>
      <c r="CA3232" s="119">
        <f t="shared" si="869"/>
        <v>4.5070648920719119E-3</v>
      </c>
      <c r="CB3232" s="119">
        <f t="shared" si="870"/>
        <v>1.1248968839735161E-5</v>
      </c>
      <c r="CC3232" s="119">
        <f t="shared" si="867"/>
        <v>1.1248968839735161E-5</v>
      </c>
      <c r="CD3232" s="121" t="str">
        <f t="shared" si="868"/>
        <v/>
      </c>
    </row>
    <row r="3233" spans="78:82" ht="20.100000000000001" customHeight="1" x14ac:dyDescent="0.25">
      <c r="BZ3233" s="136">
        <f t="shared" si="871"/>
        <v>20.550399999998781</v>
      </c>
      <c r="CA3233" s="119">
        <f t="shared" si="869"/>
        <v>4.4958159232321767E-3</v>
      </c>
      <c r="CB3233" s="119">
        <f t="shared" si="870"/>
        <v>1.1221763242365637E-5</v>
      </c>
      <c r="CC3233" s="119">
        <f t="shared" si="867"/>
        <v>1.1221763242365637E-5</v>
      </c>
      <c r="CD3233" s="121" t="str">
        <f t="shared" si="868"/>
        <v/>
      </c>
    </row>
    <row r="3234" spans="78:82" ht="20.100000000000001" customHeight="1" x14ac:dyDescent="0.25">
      <c r="BZ3234" s="136">
        <f t="shared" si="871"/>
        <v>20.55679999999878</v>
      </c>
      <c r="CA3234" s="119">
        <f t="shared" si="869"/>
        <v>4.4845941599898111E-3</v>
      </c>
      <c r="CB3234" s="119">
        <f t="shared" si="870"/>
        <v>1.1194620728136387E-5</v>
      </c>
      <c r="CC3234" s="119">
        <f t="shared" si="867"/>
        <v>1.1194620728136387E-5</v>
      </c>
      <c r="CD3234" s="121" t="str">
        <f t="shared" si="868"/>
        <v/>
      </c>
    </row>
    <row r="3235" spans="78:82" ht="20.100000000000001" customHeight="1" x14ac:dyDescent="0.25">
      <c r="BZ3235" s="136">
        <f t="shared" si="871"/>
        <v>20.56319999999878</v>
      </c>
      <c r="CA3235" s="119">
        <f t="shared" si="869"/>
        <v>4.4733995392616747E-3</v>
      </c>
      <c r="CB3235" s="119">
        <f t="shared" si="870"/>
        <v>1.1167541159273937E-5</v>
      </c>
      <c r="CC3235" s="119">
        <f t="shared" si="867"/>
        <v>1.1167541159273937E-5</v>
      </c>
      <c r="CD3235" s="121" t="str">
        <f t="shared" si="868"/>
        <v/>
      </c>
    </row>
    <row r="3236" spans="78:82" ht="20.100000000000001" customHeight="1" x14ac:dyDescent="0.25">
      <c r="BZ3236" s="136">
        <f t="shared" si="871"/>
        <v>20.569599999998779</v>
      </c>
      <c r="CA3236" s="119">
        <f t="shared" si="869"/>
        <v>4.4622319981024007E-3</v>
      </c>
      <c r="CB3236" s="119">
        <f t="shared" si="870"/>
        <v>1.1140524398314464E-5</v>
      </c>
      <c r="CC3236" s="119">
        <f t="shared" si="867"/>
        <v>1.1140524398314464E-5</v>
      </c>
      <c r="CD3236" s="121" t="str">
        <f t="shared" si="868"/>
        <v/>
      </c>
    </row>
    <row r="3237" spans="78:82" ht="20.100000000000001" customHeight="1" x14ac:dyDescent="0.25">
      <c r="BZ3237" s="136">
        <f t="shared" si="871"/>
        <v>20.575999999998778</v>
      </c>
      <c r="CA3237" s="119">
        <f t="shared" si="869"/>
        <v>4.4510914737040863E-3</v>
      </c>
      <c r="CB3237" s="119">
        <f t="shared" si="870"/>
        <v>1.1113570308051747E-5</v>
      </c>
      <c r="CC3237" s="119">
        <f t="shared" si="867"/>
        <v>1.1113570308051747E-5</v>
      </c>
      <c r="CD3237" s="121" t="str">
        <f t="shared" si="868"/>
        <v/>
      </c>
    </row>
    <row r="3238" spans="78:82" ht="20.100000000000001" customHeight="1" x14ac:dyDescent="0.25">
      <c r="BZ3238" s="136">
        <f t="shared" si="871"/>
        <v>20.582399999998778</v>
      </c>
      <c r="CA3238" s="119">
        <f t="shared" si="869"/>
        <v>4.4399779033960345E-3</v>
      </c>
      <c r="CB3238" s="119">
        <f t="shared" si="870"/>
        <v>1.1086678751529369E-5</v>
      </c>
      <c r="CC3238" s="119">
        <f t="shared" si="867"/>
        <v>1.1086678751529369E-5</v>
      </c>
      <c r="CD3238" s="121" t="str">
        <f t="shared" si="868"/>
        <v/>
      </c>
    </row>
    <row r="3239" spans="78:82" ht="20.100000000000001" customHeight="1" x14ac:dyDescent="0.25">
      <c r="BZ3239" s="136">
        <f t="shared" si="871"/>
        <v>20.588799999998777</v>
      </c>
      <c r="CA3239" s="119">
        <f t="shared" si="869"/>
        <v>4.4288912246445052E-3</v>
      </c>
      <c r="CB3239" s="119">
        <f t="shared" si="870"/>
        <v>1.1059849592119642E-5</v>
      </c>
      <c r="CC3239" s="119">
        <f t="shared" si="867"/>
        <v>1.1059849592119642E-5</v>
      </c>
      <c r="CD3239" s="121" t="str">
        <f t="shared" si="868"/>
        <v/>
      </c>
    </row>
    <row r="3240" spans="78:82" ht="20.100000000000001" customHeight="1" x14ac:dyDescent="0.25">
      <c r="BZ3240" s="136">
        <f t="shared" si="871"/>
        <v>20.595199999998776</v>
      </c>
      <c r="CA3240" s="119">
        <f t="shared" si="869"/>
        <v>4.4178313750523855E-3</v>
      </c>
      <c r="CB3240" s="119">
        <f t="shared" si="870"/>
        <v>1.1033082693395237E-5</v>
      </c>
      <c r="CC3240" s="119">
        <f t="shared" si="867"/>
        <v>1.1033082693395237E-5</v>
      </c>
      <c r="CD3240" s="121" t="str">
        <f t="shared" si="868"/>
        <v/>
      </c>
    </row>
    <row r="3241" spans="78:82" ht="20.100000000000001" customHeight="1" x14ac:dyDescent="0.25">
      <c r="BZ3241" s="136">
        <f t="shared" si="871"/>
        <v>20.601599999998776</v>
      </c>
      <c r="CA3241" s="119">
        <f t="shared" si="869"/>
        <v>4.4067982923589903E-3</v>
      </c>
      <c r="CB3241" s="119">
        <f t="shared" si="870"/>
        <v>1.1006377919267965E-5</v>
      </c>
      <c r="CC3241" s="119">
        <f t="shared" si="867"/>
        <v>1.1006377919267965E-5</v>
      </c>
      <c r="CD3241" s="121" t="str">
        <f t="shared" si="868"/>
        <v/>
      </c>
    </row>
    <row r="3242" spans="78:82" ht="20.100000000000001" customHeight="1" x14ac:dyDescent="0.25">
      <c r="BZ3242" s="136">
        <f t="shared" si="871"/>
        <v>20.607999999998775</v>
      </c>
      <c r="CA3242" s="119">
        <f t="shared" si="869"/>
        <v>4.3957919144397223E-3</v>
      </c>
      <c r="CB3242" s="119">
        <f t="shared" si="870"/>
        <v>1.0979735133866478E-5</v>
      </c>
      <c r="CC3242" s="119">
        <f t="shared" si="867"/>
        <v>1.0979735133866478E-5</v>
      </c>
      <c r="CD3242" s="121" t="str">
        <f t="shared" si="868"/>
        <v/>
      </c>
    </row>
    <row r="3243" spans="78:82" ht="20.100000000000001" customHeight="1" x14ac:dyDescent="0.25">
      <c r="BZ3243" s="136">
        <f t="shared" si="871"/>
        <v>20.614399999998774</v>
      </c>
      <c r="CA3243" s="119">
        <f t="shared" si="869"/>
        <v>4.3848121793058558E-3</v>
      </c>
      <c r="CB3243" s="119">
        <f t="shared" si="870"/>
        <v>1.0953154201633411E-5</v>
      </c>
      <c r="CC3243" s="119">
        <f t="shared" si="867"/>
        <v>1.0953154201633411E-5</v>
      </c>
      <c r="CD3243" s="121" t="str">
        <f t="shared" si="868"/>
        <v/>
      </c>
    </row>
    <row r="3244" spans="78:82" ht="20.100000000000001" customHeight="1" x14ac:dyDescent="0.25">
      <c r="BZ3244" s="136">
        <f t="shared" si="871"/>
        <v>20.620799999998773</v>
      </c>
      <c r="CA3244" s="119">
        <f t="shared" si="869"/>
        <v>4.3738590251042224E-3</v>
      </c>
      <c r="CB3244" s="119">
        <f t="shared" si="870"/>
        <v>1.0926634987242119E-5</v>
      </c>
      <c r="CC3244" s="119">
        <f t="shared" si="867"/>
        <v>1.0926634987242119E-5</v>
      </c>
      <c r="CD3244" s="121" t="str">
        <f t="shared" si="868"/>
        <v/>
      </c>
    </row>
    <row r="3245" spans="78:82" ht="20.100000000000001" customHeight="1" x14ac:dyDescent="0.25">
      <c r="BZ3245" s="136">
        <f t="shared" si="871"/>
        <v>20.627199999998773</v>
      </c>
      <c r="CA3245" s="119">
        <f t="shared" si="869"/>
        <v>4.3629323901169803E-3</v>
      </c>
      <c r="CB3245" s="119">
        <f t="shared" si="870"/>
        <v>1.0900177355684278E-5</v>
      </c>
      <c r="CC3245" s="119">
        <f t="shared" si="867"/>
        <v>1.0900177355684278E-5</v>
      </c>
      <c r="CD3245" s="121" t="str">
        <f t="shared" si="868"/>
        <v/>
      </c>
    </row>
    <row r="3246" spans="78:82" ht="20.100000000000001" customHeight="1" x14ac:dyDescent="0.25">
      <c r="BZ3246" s="136">
        <f t="shared" si="871"/>
        <v>20.633599999998772</v>
      </c>
      <c r="CA3246" s="119">
        <f t="shared" si="869"/>
        <v>4.352032212761296E-3</v>
      </c>
      <c r="CB3246" s="119">
        <f t="shared" si="870"/>
        <v>1.0873781172151924E-5</v>
      </c>
      <c r="CC3246" s="119">
        <f t="shared" si="867"/>
        <v>1.0873781172151924E-5</v>
      </c>
      <c r="CD3246" s="121" t="str">
        <f t="shared" si="868"/>
        <v/>
      </c>
    </row>
    <row r="3247" spans="78:82" ht="20.100000000000001" customHeight="1" x14ac:dyDescent="0.25">
      <c r="BZ3247" s="136">
        <f t="shared" si="871"/>
        <v>20.639999999998771</v>
      </c>
      <c r="CA3247" s="119">
        <f t="shared" si="869"/>
        <v>4.3411584315891441E-3</v>
      </c>
      <c r="CB3247" s="119">
        <f t="shared" si="870"/>
        <v>1.0847446302178834E-5</v>
      </c>
      <c r="CC3247" s="119">
        <f t="shared" si="867"/>
        <v>1.0847446302178834E-5</v>
      </c>
      <c r="CD3247" s="121" t="str">
        <f t="shared" si="868"/>
        <v/>
      </c>
    </row>
    <row r="3248" spans="78:82" ht="20.100000000000001" customHeight="1" x14ac:dyDescent="0.25">
      <c r="BZ3248" s="136">
        <f t="shared" si="871"/>
        <v>20.646399999998771</v>
      </c>
      <c r="CA3248" s="119">
        <f t="shared" si="869"/>
        <v>4.3303109852869653E-3</v>
      </c>
      <c r="CB3248" s="119">
        <f t="shared" si="870"/>
        <v>1.0821172611516494E-5</v>
      </c>
      <c r="CC3248" s="119">
        <f t="shared" si="867"/>
        <v>1.0821172611516494E-5</v>
      </c>
      <c r="CD3248" s="121" t="str">
        <f t="shared" si="868"/>
        <v/>
      </c>
    </row>
    <row r="3249" spans="78:82" ht="20.100000000000001" customHeight="1" x14ac:dyDescent="0.25">
      <c r="BZ3249" s="136">
        <f t="shared" si="871"/>
        <v>20.65279999999877</v>
      </c>
      <c r="CA3249" s="119">
        <f t="shared" si="869"/>
        <v>4.3194898126754488E-3</v>
      </c>
      <c r="CB3249" s="119">
        <f t="shared" si="870"/>
        <v>1.079495996620522E-5</v>
      </c>
      <c r="CC3249" s="119">
        <f t="shared" si="867"/>
        <v>1.079495996620522E-5</v>
      </c>
      <c r="CD3249" s="121" t="str">
        <f t="shared" si="868"/>
        <v/>
      </c>
    </row>
    <row r="3250" spans="78:82" ht="20.100000000000001" customHeight="1" x14ac:dyDescent="0.25">
      <c r="BZ3250" s="136">
        <f t="shared" si="871"/>
        <v>20.659199999998769</v>
      </c>
      <c r="CA3250" s="119">
        <f t="shared" si="869"/>
        <v>4.3086948527092436E-3</v>
      </c>
      <c r="CB3250" s="119">
        <f t="shared" si="870"/>
        <v>1.0768808232553342E-5</v>
      </c>
      <c r="CC3250" s="119">
        <f t="shared" si="867"/>
        <v>1.0768808232553342E-5</v>
      </c>
      <c r="CD3250" s="121" t="str">
        <f t="shared" si="868"/>
        <v/>
      </c>
    </row>
    <row r="3251" spans="78:82" ht="20.100000000000001" customHeight="1" x14ac:dyDescent="0.25">
      <c r="BZ3251" s="136">
        <f t="shared" si="871"/>
        <v>20.665599999998769</v>
      </c>
      <c r="CA3251" s="119">
        <f t="shared" si="869"/>
        <v>4.2979260444766902E-3</v>
      </c>
      <c r="CB3251" s="119">
        <f t="shared" si="870"/>
        <v>1.0742717277119861E-5</v>
      </c>
      <c r="CC3251" s="119">
        <f t="shared" si="867"/>
        <v>1.0742717277119861E-5</v>
      </c>
      <c r="CD3251" s="121" t="str">
        <f t="shared" si="868"/>
        <v/>
      </c>
    </row>
    <row r="3252" spans="78:82" ht="20.100000000000001" customHeight="1" x14ac:dyDescent="0.25">
      <c r="BZ3252" s="136">
        <f t="shared" si="871"/>
        <v>20.671999999998768</v>
      </c>
      <c r="CA3252" s="119">
        <f t="shared" si="869"/>
        <v>4.2871833271995704E-3</v>
      </c>
      <c r="CB3252" s="119">
        <f t="shared" si="870"/>
        <v>1.0716686966754339E-5</v>
      </c>
      <c r="CC3252" s="119">
        <f t="shared" si="867"/>
        <v>1.0716686966754339E-5</v>
      </c>
      <c r="CD3252" s="121" t="str">
        <f t="shared" si="868"/>
        <v/>
      </c>
    </row>
    <row r="3253" spans="78:82" ht="20.100000000000001" customHeight="1" x14ac:dyDescent="0.25">
      <c r="BZ3253" s="136">
        <f t="shared" si="871"/>
        <v>20.678399999998767</v>
      </c>
      <c r="CA3253" s="119">
        <f t="shared" si="869"/>
        <v>4.276466640232816E-3</v>
      </c>
      <c r="CB3253" s="119">
        <f t="shared" si="870"/>
        <v>1.0690717168556144E-5</v>
      </c>
      <c r="CC3253" s="119">
        <f t="shared" si="867"/>
        <v>1.0690717168556144E-5</v>
      </c>
      <c r="CD3253" s="121" t="str">
        <f t="shared" si="868"/>
        <v/>
      </c>
    </row>
    <row r="3254" spans="78:82" ht="20.100000000000001" customHeight="1" x14ac:dyDescent="0.25">
      <c r="BZ3254" s="136">
        <f t="shared" si="871"/>
        <v>20.684799999998766</v>
      </c>
      <c r="CA3254" s="119">
        <f t="shared" si="869"/>
        <v>4.2657759230642599E-3</v>
      </c>
      <c r="CB3254" s="119">
        <f t="shared" si="870"/>
        <v>1.0664807749890051E-5</v>
      </c>
      <c r="CC3254" s="119">
        <f t="shared" si="867"/>
        <v>1.0664807749890051E-5</v>
      </c>
      <c r="CD3254" s="121" t="str">
        <f t="shared" si="868"/>
        <v/>
      </c>
    </row>
    <row r="3255" spans="78:82" ht="20.100000000000001" customHeight="1" x14ac:dyDescent="0.25">
      <c r="BZ3255" s="136">
        <f t="shared" si="871"/>
        <v>20.691199999998766</v>
      </c>
      <c r="CA3255" s="119">
        <f t="shared" si="869"/>
        <v>4.2551111153143698E-3</v>
      </c>
      <c r="CB3255" s="119">
        <f t="shared" si="870"/>
        <v>1.0638958578393191E-5</v>
      </c>
      <c r="CC3255" s="119">
        <f t="shared" si="867"/>
        <v>1.0638958578393191E-5</v>
      </c>
      <c r="CD3255" s="121" t="str">
        <f t="shared" si="868"/>
        <v/>
      </c>
    </row>
    <row r="3256" spans="78:82" ht="20.100000000000001" customHeight="1" x14ac:dyDescent="0.25">
      <c r="BZ3256" s="136">
        <f t="shared" si="871"/>
        <v>20.697599999998765</v>
      </c>
      <c r="CA3256" s="119">
        <f t="shared" si="869"/>
        <v>4.2444721567359766E-3</v>
      </c>
      <c r="CB3256" s="119">
        <f t="shared" si="870"/>
        <v>1.0613169521968106E-5</v>
      </c>
      <c r="CC3256" s="119">
        <f t="shared" si="867"/>
        <v>1.0613169521968106E-5</v>
      </c>
      <c r="CD3256" s="121" t="str">
        <f t="shared" si="868"/>
        <v/>
      </c>
    </row>
    <row r="3257" spans="78:82" ht="20.100000000000001" customHeight="1" x14ac:dyDescent="0.25">
      <c r="BZ3257" s="136">
        <f t="shared" si="871"/>
        <v>20.703999999998764</v>
      </c>
      <c r="CA3257" s="119">
        <f t="shared" si="869"/>
        <v>4.2338589872140085E-3</v>
      </c>
      <c r="CB3257" s="119">
        <f t="shared" si="870"/>
        <v>1.0587440448757597E-5</v>
      </c>
      <c r="CC3257" s="119">
        <f t="shared" si="867"/>
        <v>1.0587440448757597E-5</v>
      </c>
      <c r="CD3257" s="121" t="str">
        <f t="shared" si="868"/>
        <v/>
      </c>
    </row>
    <row r="3258" spans="78:82" ht="20.100000000000001" customHeight="1" x14ac:dyDescent="0.25">
      <c r="BZ3258" s="136">
        <f t="shared" si="871"/>
        <v>20.710399999998764</v>
      </c>
      <c r="CA3258" s="119">
        <f t="shared" si="869"/>
        <v>4.2232715467652509E-3</v>
      </c>
      <c r="CB3258" s="119">
        <f t="shared" si="870"/>
        <v>1.0561771227221052E-5</v>
      </c>
      <c r="CC3258" s="119">
        <f t="shared" si="867"/>
        <v>1.0561771227221052E-5</v>
      </c>
      <c r="CD3258" s="121" t="str">
        <f t="shared" si="868"/>
        <v/>
      </c>
    </row>
    <row r="3259" spans="78:82" ht="20.100000000000001" customHeight="1" x14ac:dyDescent="0.25">
      <c r="BZ3259" s="136">
        <f t="shared" si="871"/>
        <v>20.716799999998763</v>
      </c>
      <c r="CA3259" s="119">
        <f t="shared" si="869"/>
        <v>4.2127097755380299E-3</v>
      </c>
      <c r="CB3259" s="119">
        <f t="shared" si="870"/>
        <v>1.0536161726023424E-5</v>
      </c>
      <c r="CC3259" s="119">
        <f t="shared" si="867"/>
        <v>1.0536161726023424E-5</v>
      </c>
      <c r="CD3259" s="121" t="str">
        <f t="shared" si="868"/>
        <v/>
      </c>
    </row>
    <row r="3260" spans="78:82" ht="20.100000000000001" customHeight="1" x14ac:dyDescent="0.25">
      <c r="BZ3260" s="136">
        <f t="shared" si="871"/>
        <v>20.723199999998762</v>
      </c>
      <c r="CA3260" s="119">
        <f t="shared" si="869"/>
        <v>4.2021736138120065E-3</v>
      </c>
      <c r="CB3260" s="119">
        <f t="shared" si="870"/>
        <v>1.0510611814115896E-5</v>
      </c>
      <c r="CC3260" s="119">
        <f t="shared" si="867"/>
        <v>1.0510611814115896E-5</v>
      </c>
      <c r="CD3260" s="121" t="str">
        <f t="shared" si="868"/>
        <v/>
      </c>
    </row>
    <row r="3261" spans="78:82" ht="20.100000000000001" customHeight="1" x14ac:dyDescent="0.25">
      <c r="BZ3261" s="136">
        <f t="shared" si="871"/>
        <v>20.729599999998761</v>
      </c>
      <c r="CA3261" s="119">
        <f t="shared" si="869"/>
        <v>4.1916630019978906E-3</v>
      </c>
      <c r="CB3261" s="119">
        <f t="shared" si="870"/>
        <v>1.0485121360737613E-5</v>
      </c>
      <c r="CC3261" s="119">
        <f t="shared" ref="CC3261:CC3324" si="872">IF(CA3261&lt;(1-$BY$26),CB3261,"")</f>
        <v>1.0485121360737613E-5</v>
      </c>
      <c r="CD3261" s="121" t="str">
        <f t="shared" ref="CD3261:CD3324" si="873">IF(CA3261&lt;(1-$BY$32),CB3261,"")</f>
        <v/>
      </c>
    </row>
    <row r="3262" spans="78:82" ht="20.100000000000001" customHeight="1" x14ac:dyDescent="0.25">
      <c r="BZ3262" s="136">
        <f t="shared" si="871"/>
        <v>20.735999999998761</v>
      </c>
      <c r="CA3262" s="119">
        <f t="shared" si="869"/>
        <v>4.1811778806371529E-3</v>
      </c>
      <c r="CB3262" s="119">
        <f t="shared" si="870"/>
        <v>1.0459690235341094E-5</v>
      </c>
      <c r="CC3262" s="119">
        <f t="shared" si="872"/>
        <v>1.0459690235341094E-5</v>
      </c>
      <c r="CD3262" s="121" t="str">
        <f t="shared" si="873"/>
        <v/>
      </c>
    </row>
    <row r="3263" spans="78:82" ht="20.100000000000001" customHeight="1" x14ac:dyDescent="0.25">
      <c r="BZ3263" s="136">
        <f t="shared" si="871"/>
        <v>20.74239999999876</v>
      </c>
      <c r="CA3263" s="119">
        <f t="shared" si="869"/>
        <v>4.1707181904018118E-3</v>
      </c>
      <c r="CB3263" s="119">
        <f t="shared" si="870"/>
        <v>1.0434318307684168E-5</v>
      </c>
      <c r="CC3263" s="119">
        <f t="shared" si="872"/>
        <v>1.0434318307684168E-5</v>
      </c>
      <c r="CD3263" s="121" t="str">
        <f t="shared" si="873"/>
        <v/>
      </c>
    </row>
    <row r="3264" spans="78:82" ht="20.100000000000001" customHeight="1" x14ac:dyDescent="0.25">
      <c r="BZ3264" s="136">
        <f t="shared" si="871"/>
        <v>20.748799999998759</v>
      </c>
      <c r="CA3264" s="119">
        <f t="shared" si="869"/>
        <v>4.1602838720941277E-3</v>
      </c>
      <c r="CB3264" s="119">
        <f t="shared" si="870"/>
        <v>1.04090054477389E-5</v>
      </c>
      <c r="CC3264" s="119">
        <f t="shared" si="872"/>
        <v>1.04090054477389E-5</v>
      </c>
      <c r="CD3264" s="121" t="str">
        <f t="shared" si="873"/>
        <v/>
      </c>
    </row>
    <row r="3265" spans="78:82" ht="20.100000000000001" customHeight="1" x14ac:dyDescent="0.25">
      <c r="BZ3265" s="136">
        <f t="shared" si="871"/>
        <v>20.755199999998759</v>
      </c>
      <c r="CA3265" s="119">
        <f t="shared" si="869"/>
        <v>4.1498748666463888E-3</v>
      </c>
      <c r="CB3265" s="119">
        <f t="shared" si="870"/>
        <v>1.0383751525804355E-5</v>
      </c>
      <c r="CC3265" s="119">
        <f t="shared" si="872"/>
        <v>1.0383751525804355E-5</v>
      </c>
      <c r="CD3265" s="121" t="str">
        <f t="shared" si="873"/>
        <v/>
      </c>
    </row>
    <row r="3266" spans="78:82" ht="20.100000000000001" customHeight="1" x14ac:dyDescent="0.25">
      <c r="BZ3266" s="136">
        <f t="shared" si="871"/>
        <v>20.761599999998758</v>
      </c>
      <c r="CA3266" s="119">
        <f t="shared" si="869"/>
        <v>4.1394911151205844E-3</v>
      </c>
      <c r="CB3266" s="119">
        <f t="shared" si="870"/>
        <v>1.0358556412368679E-5</v>
      </c>
      <c r="CC3266" s="119">
        <f t="shared" si="872"/>
        <v>1.0358556412368679E-5</v>
      </c>
      <c r="CD3266" s="121" t="str">
        <f t="shared" si="873"/>
        <v/>
      </c>
    </row>
    <row r="3267" spans="78:82" ht="20.100000000000001" customHeight="1" x14ac:dyDescent="0.25">
      <c r="BZ3267" s="136">
        <f t="shared" si="871"/>
        <v>20.767999999998757</v>
      </c>
      <c r="CA3267" s="119">
        <f t="shared" si="869"/>
        <v>4.1291325587082157E-3</v>
      </c>
      <c r="CB3267" s="119">
        <f t="shared" si="870"/>
        <v>1.0333419978227933E-5</v>
      </c>
      <c r="CC3267" s="119">
        <f t="shared" si="872"/>
        <v>1.0333419978227933E-5</v>
      </c>
      <c r="CD3267" s="121" t="str">
        <f t="shared" si="873"/>
        <v/>
      </c>
    </row>
    <row r="3268" spans="78:82" ht="20.100000000000001" customHeight="1" x14ac:dyDescent="0.25">
      <c r="BZ3268" s="136">
        <f t="shared" si="871"/>
        <v>20.774399999998757</v>
      </c>
      <c r="CA3268" s="119">
        <f t="shared" si="869"/>
        <v>4.1187991387299878E-3</v>
      </c>
      <c r="CB3268" s="119">
        <f t="shared" si="870"/>
        <v>1.0308342094423641E-5</v>
      </c>
      <c r="CC3268" s="119">
        <f t="shared" si="872"/>
        <v>1.0308342094423641E-5</v>
      </c>
      <c r="CD3268" s="121" t="str">
        <f t="shared" si="873"/>
        <v/>
      </c>
    </row>
    <row r="3269" spans="78:82" ht="20.100000000000001" customHeight="1" x14ac:dyDescent="0.25">
      <c r="BZ3269" s="136">
        <f t="shared" si="871"/>
        <v>20.780799999998756</v>
      </c>
      <c r="CA3269" s="119">
        <f t="shared" si="869"/>
        <v>4.1084907966355642E-3</v>
      </c>
      <c r="CB3269" s="119">
        <f t="shared" si="870"/>
        <v>1.0283322632239321E-5</v>
      </c>
      <c r="CC3269" s="119">
        <f t="shared" si="872"/>
        <v>1.0283322632239321E-5</v>
      </c>
      <c r="CD3269" s="121" t="str">
        <f t="shared" si="873"/>
        <v/>
      </c>
    </row>
    <row r="3270" spans="78:82" ht="20.100000000000001" customHeight="1" x14ac:dyDescent="0.25">
      <c r="BZ3270" s="136">
        <f t="shared" si="871"/>
        <v>20.787199999998755</v>
      </c>
      <c r="CA3270" s="119">
        <f t="shared" si="869"/>
        <v>4.0982074740033249E-3</v>
      </c>
      <c r="CB3270" s="119">
        <f t="shared" si="870"/>
        <v>1.025836146325166E-5</v>
      </c>
      <c r="CC3270" s="119">
        <f t="shared" si="872"/>
        <v>1.025836146325166E-5</v>
      </c>
      <c r="CD3270" s="121" t="str">
        <f t="shared" si="873"/>
        <v/>
      </c>
    </row>
    <row r="3271" spans="78:82" ht="20.100000000000001" customHeight="1" x14ac:dyDescent="0.25">
      <c r="BZ3271" s="136">
        <f t="shared" si="871"/>
        <v>20.793599999998754</v>
      </c>
      <c r="CA3271" s="119">
        <f t="shared" si="869"/>
        <v>4.0879491125400732E-3</v>
      </c>
      <c r="CB3271" s="119">
        <f t="shared" si="870"/>
        <v>1.0233458459268929E-5</v>
      </c>
      <c r="CC3271" s="119">
        <f t="shared" si="872"/>
        <v>1.0233458459268929E-5</v>
      </c>
      <c r="CD3271" s="121" t="str">
        <f t="shared" si="873"/>
        <v/>
      </c>
    </row>
    <row r="3272" spans="78:82" ht="20.100000000000001" customHeight="1" x14ac:dyDescent="0.25">
      <c r="BZ3272" s="136">
        <f t="shared" si="871"/>
        <v>20.799999999998754</v>
      </c>
      <c r="CA3272" s="119">
        <f t="shared" si="869"/>
        <v>4.0777156540808043E-3</v>
      </c>
      <c r="CB3272" s="119">
        <f t="shared" si="870"/>
        <v>1.0208613492358742E-5</v>
      </c>
      <c r="CC3272" s="119">
        <f t="shared" si="872"/>
        <v>1.0208613492358742E-5</v>
      </c>
      <c r="CD3272" s="121" t="str">
        <f t="shared" si="873"/>
        <v/>
      </c>
    </row>
    <row r="3273" spans="78:82" ht="20.100000000000001" customHeight="1" x14ac:dyDescent="0.25">
      <c r="BZ3273" s="136">
        <f t="shared" si="871"/>
        <v>20.806399999998753</v>
      </c>
      <c r="CA3273" s="119">
        <f t="shared" si="869"/>
        <v>4.0675070405884455E-3</v>
      </c>
      <c r="CB3273" s="119">
        <f t="shared" si="870"/>
        <v>1.0183826434858462E-5</v>
      </c>
      <c r="CC3273" s="119">
        <f t="shared" si="872"/>
        <v>1.0183826434858462E-5</v>
      </c>
      <c r="CD3273" s="121" t="str">
        <f t="shared" si="873"/>
        <v/>
      </c>
    </row>
    <row r="3274" spans="78:82" ht="20.100000000000001" customHeight="1" x14ac:dyDescent="0.25">
      <c r="BZ3274" s="136">
        <f t="shared" si="871"/>
        <v>20.812799999998752</v>
      </c>
      <c r="CA3274" s="119">
        <f t="shared" si="869"/>
        <v>4.0573232141535871E-3</v>
      </c>
      <c r="CB3274" s="119">
        <f t="shared" si="870"/>
        <v>1.0159097159347444E-5</v>
      </c>
      <c r="CC3274" s="119">
        <f t="shared" si="872"/>
        <v>1.0159097159347444E-5</v>
      </c>
      <c r="CD3274" s="121" t="str">
        <f t="shared" si="873"/>
        <v/>
      </c>
    </row>
    <row r="3275" spans="78:82" ht="20.100000000000001" customHeight="1" x14ac:dyDescent="0.25">
      <c r="BZ3275" s="136">
        <f t="shared" si="871"/>
        <v>20.819199999998752</v>
      </c>
      <c r="CA3275" s="119">
        <f t="shared" si="869"/>
        <v>4.0471641169942396E-3</v>
      </c>
      <c r="CB3275" s="119">
        <f t="shared" si="870"/>
        <v>1.0134425538672193E-5</v>
      </c>
      <c r="CC3275" s="119">
        <f t="shared" si="872"/>
        <v>1.0134425538672193E-5</v>
      </c>
      <c r="CD3275" s="121" t="str">
        <f t="shared" si="873"/>
        <v/>
      </c>
    </row>
    <row r="3276" spans="78:82" ht="20.100000000000001" customHeight="1" x14ac:dyDescent="0.25">
      <c r="BZ3276" s="136">
        <f t="shared" si="871"/>
        <v>20.825599999998751</v>
      </c>
      <c r="CA3276" s="119">
        <f t="shared" si="869"/>
        <v>4.0370296914555674E-3</v>
      </c>
      <c r="CB3276" s="119">
        <f t="shared" si="870"/>
        <v>1.0109811445937686E-5</v>
      </c>
      <c r="CC3276" s="119">
        <f t="shared" si="872"/>
        <v>1.0109811445937686E-5</v>
      </c>
      <c r="CD3276" s="121" t="str">
        <f t="shared" si="873"/>
        <v/>
      </c>
    </row>
    <row r="3277" spans="78:82" ht="20.100000000000001" customHeight="1" x14ac:dyDescent="0.25">
      <c r="BZ3277" s="136">
        <f t="shared" si="871"/>
        <v>20.83199999999875</v>
      </c>
      <c r="CA3277" s="119">
        <f t="shared" si="869"/>
        <v>4.0269198800096297E-3</v>
      </c>
      <c r="CB3277" s="119">
        <f t="shared" si="870"/>
        <v>1.0085254754494365E-5</v>
      </c>
      <c r="CC3277" s="119">
        <f t="shared" si="872"/>
        <v>1.0085254754494365E-5</v>
      </c>
      <c r="CD3277" s="121" t="str">
        <f t="shared" si="873"/>
        <v/>
      </c>
    </row>
    <row r="3278" spans="78:82" ht="20.100000000000001" customHeight="1" x14ac:dyDescent="0.25">
      <c r="BZ3278" s="136">
        <f t="shared" si="871"/>
        <v>20.838399999998749</v>
      </c>
      <c r="CA3278" s="119">
        <f t="shared" si="869"/>
        <v>4.0168346252551354E-3</v>
      </c>
      <c r="CB3278" s="119">
        <f t="shared" si="870"/>
        <v>1.0060755337947674E-5</v>
      </c>
      <c r="CC3278" s="119">
        <f t="shared" si="872"/>
        <v>1.0060755337947674E-5</v>
      </c>
      <c r="CD3278" s="121" t="str">
        <f t="shared" si="873"/>
        <v/>
      </c>
    </row>
    <row r="3279" spans="78:82" ht="20.100000000000001" customHeight="1" x14ac:dyDescent="0.25">
      <c r="BZ3279" s="136">
        <f t="shared" si="871"/>
        <v>20.844799999998749</v>
      </c>
      <c r="CA3279" s="119">
        <f t="shared" si="869"/>
        <v>4.0067738699171877E-3</v>
      </c>
      <c r="CB3279" s="119">
        <f t="shared" si="870"/>
        <v>1.0036313070164136E-5</v>
      </c>
      <c r="CC3279" s="119">
        <f t="shared" si="872"/>
        <v>1.0036313070164136E-5</v>
      </c>
      <c r="CD3279" s="121" t="str">
        <f t="shared" si="873"/>
        <v/>
      </c>
    </row>
    <row r="3280" spans="78:82" ht="20.100000000000001" customHeight="1" x14ac:dyDescent="0.25">
      <c r="BZ3280" s="136">
        <f t="shared" si="871"/>
        <v>20.851199999998748</v>
      </c>
      <c r="CA3280" s="119">
        <f t="shared" si="869"/>
        <v>3.9967375568470236E-3</v>
      </c>
      <c r="CB3280" s="119">
        <f t="shared" si="870"/>
        <v>1.0011927825261807E-5</v>
      </c>
      <c r="CC3280" s="119">
        <f t="shared" si="872"/>
        <v>1.0011927825261807E-5</v>
      </c>
      <c r="CD3280" s="121" t="str">
        <f t="shared" si="873"/>
        <v/>
      </c>
    </row>
    <row r="3281" spans="78:82" ht="20.100000000000001" customHeight="1" x14ac:dyDescent="0.25">
      <c r="BZ3281" s="136">
        <f t="shared" si="871"/>
        <v>20.857599999998747</v>
      </c>
      <c r="CA3281" s="119">
        <f t="shared" si="869"/>
        <v>3.9867256290217618E-3</v>
      </c>
      <c r="CB3281" s="119">
        <f t="shared" si="870"/>
        <v>9.9875994776189511E-6</v>
      </c>
      <c r="CC3281" s="119">
        <f t="shared" si="872"/>
        <v>9.9875994776189511E-6</v>
      </c>
      <c r="CD3281" s="121" t="str">
        <f t="shared" si="873"/>
        <v/>
      </c>
    </row>
    <row r="3282" spans="78:82" ht="20.100000000000001" customHeight="1" x14ac:dyDescent="0.25">
      <c r="BZ3282" s="136">
        <f t="shared" si="871"/>
        <v>20.863999999998747</v>
      </c>
      <c r="CA3282" s="119">
        <f t="shared" si="869"/>
        <v>3.9767380295441428E-3</v>
      </c>
      <c r="CB3282" s="119">
        <f t="shared" si="870"/>
        <v>9.9633279018402146E-6</v>
      </c>
      <c r="CC3282" s="119">
        <f t="shared" si="872"/>
        <v>9.9633279018402146E-6</v>
      </c>
      <c r="CD3282" s="121" t="str">
        <f t="shared" si="873"/>
        <v/>
      </c>
    </row>
    <row r="3283" spans="78:82" ht="20.100000000000001" customHeight="1" x14ac:dyDescent="0.25">
      <c r="BZ3283" s="136">
        <f t="shared" si="871"/>
        <v>20.870399999998746</v>
      </c>
      <c r="CA3283" s="119">
        <f t="shared" si="869"/>
        <v>3.9667747016423026E-3</v>
      </c>
      <c r="CB3283" s="119">
        <f t="shared" si="870"/>
        <v>9.9391129728320857E-6</v>
      </c>
      <c r="CC3283" s="119">
        <f t="shared" si="872"/>
        <v>9.9391129728320857E-6</v>
      </c>
      <c r="CD3283" s="121" t="str">
        <f t="shared" si="873"/>
        <v/>
      </c>
    </row>
    <row r="3284" spans="78:82" ht="20.100000000000001" customHeight="1" x14ac:dyDescent="0.25">
      <c r="BZ3284" s="136">
        <f t="shared" si="871"/>
        <v>20.876799999998745</v>
      </c>
      <c r="CA3284" s="119">
        <f t="shared" si="869"/>
        <v>3.9568355886694705E-3</v>
      </c>
      <c r="CB3284" s="119">
        <f t="shared" si="870"/>
        <v>9.914954565704015E-6</v>
      </c>
      <c r="CC3284" s="119">
        <f t="shared" si="872"/>
        <v>9.914954565704015E-6</v>
      </c>
      <c r="CD3284" s="121" t="str">
        <f t="shared" si="873"/>
        <v/>
      </c>
    </row>
    <row r="3285" spans="78:82" ht="20.100000000000001" customHeight="1" x14ac:dyDescent="0.25">
      <c r="BZ3285" s="136">
        <f t="shared" si="871"/>
        <v>20.883199999998745</v>
      </c>
      <c r="CA3285" s="119">
        <f t="shared" si="869"/>
        <v>3.9469206341037665E-3</v>
      </c>
      <c r="CB3285" s="119">
        <f t="shared" si="870"/>
        <v>9.8908525558447438E-6</v>
      </c>
      <c r="CC3285" s="119">
        <f t="shared" si="872"/>
        <v>9.8908525558447438E-6</v>
      </c>
      <c r="CD3285" s="121" t="str">
        <f t="shared" si="873"/>
        <v/>
      </c>
    </row>
    <row r="3286" spans="78:82" ht="20.100000000000001" customHeight="1" x14ac:dyDescent="0.25">
      <c r="BZ3286" s="136">
        <f t="shared" si="871"/>
        <v>20.889599999998744</v>
      </c>
      <c r="CA3286" s="119">
        <f t="shared" si="869"/>
        <v>3.9370297815479217E-3</v>
      </c>
      <c r="CB3286" s="119">
        <f t="shared" si="870"/>
        <v>9.8668068188928135E-6</v>
      </c>
      <c r="CC3286" s="119">
        <f t="shared" si="872"/>
        <v>9.8668068188928135E-6</v>
      </c>
      <c r="CD3286" s="121" t="str">
        <f t="shared" si="873"/>
        <v/>
      </c>
    </row>
    <row r="3287" spans="78:82" ht="20.100000000000001" customHeight="1" x14ac:dyDescent="0.25">
      <c r="BZ3287" s="136">
        <f t="shared" si="871"/>
        <v>20.895999999998743</v>
      </c>
      <c r="CA3287" s="119">
        <f t="shared" ref="CA3287:CA3350" si="874">_xlfn.CHISQ.DIST.RT(BZ3287,7)</f>
        <v>3.9271629747290289E-3</v>
      </c>
      <c r="CB3287" s="119">
        <f t="shared" ref="CB3287:CB3350" si="875">CA3287-CA3288</f>
        <v>9.8428172307131467E-6</v>
      </c>
      <c r="CC3287" s="119">
        <f t="shared" si="872"/>
        <v>9.8428172307131467E-6</v>
      </c>
      <c r="CD3287" s="121" t="str">
        <f t="shared" si="873"/>
        <v/>
      </c>
    </row>
    <row r="3288" spans="78:82" ht="20.100000000000001" customHeight="1" x14ac:dyDescent="0.25">
      <c r="BZ3288" s="136">
        <f t="shared" si="871"/>
        <v>20.902399999998742</v>
      </c>
      <c r="CA3288" s="119">
        <f t="shared" si="874"/>
        <v>3.9173201574983158E-3</v>
      </c>
      <c r="CB3288" s="119">
        <f t="shared" si="875"/>
        <v>9.8188836674725083E-6</v>
      </c>
      <c r="CC3288" s="119">
        <f t="shared" si="872"/>
        <v>9.8188836674725083E-6</v>
      </c>
      <c r="CD3288" s="121" t="str">
        <f t="shared" si="873"/>
        <v/>
      </c>
    </row>
    <row r="3289" spans="78:82" ht="20.100000000000001" customHeight="1" x14ac:dyDescent="0.25">
      <c r="BZ3289" s="136">
        <f t="shared" ref="BZ3289:BZ3352" si="876">BZ3288+$CC$19</f>
        <v>20.908799999998742</v>
      </c>
      <c r="CA3289" s="119">
        <f t="shared" si="874"/>
        <v>3.9075012738308433E-3</v>
      </c>
      <c r="CB3289" s="119">
        <f t="shared" si="875"/>
        <v>9.7950060055211098E-6</v>
      </c>
      <c r="CC3289" s="119">
        <f t="shared" si="872"/>
        <v>9.7950060055211098E-6</v>
      </c>
      <c r="CD3289" s="121" t="str">
        <f t="shared" si="873"/>
        <v/>
      </c>
    </row>
    <row r="3290" spans="78:82" ht="20.100000000000001" customHeight="1" x14ac:dyDescent="0.25">
      <c r="BZ3290" s="136">
        <f t="shared" si="876"/>
        <v>20.915199999998741</v>
      </c>
      <c r="CA3290" s="119">
        <f t="shared" si="874"/>
        <v>3.8977062678253222E-3</v>
      </c>
      <c r="CB3290" s="119">
        <f t="shared" si="875"/>
        <v>9.7711841215309542E-6</v>
      </c>
      <c r="CC3290" s="119">
        <f t="shared" si="872"/>
        <v>9.7711841215309542E-6</v>
      </c>
      <c r="CD3290" s="121" t="str">
        <f t="shared" si="873"/>
        <v/>
      </c>
    </row>
    <row r="3291" spans="78:82" ht="20.100000000000001" customHeight="1" x14ac:dyDescent="0.25">
      <c r="BZ3291" s="136">
        <f t="shared" si="876"/>
        <v>20.92159999999874</v>
      </c>
      <c r="CA3291" s="119">
        <f t="shared" si="874"/>
        <v>3.8879350837037912E-3</v>
      </c>
      <c r="CB3291" s="119">
        <f t="shared" si="875"/>
        <v>9.7474178923518534E-6</v>
      </c>
      <c r="CC3291" s="119">
        <f t="shared" si="872"/>
        <v>9.7474178923518534E-6</v>
      </c>
      <c r="CD3291" s="121" t="str">
        <f t="shared" si="873"/>
        <v/>
      </c>
    </row>
    <row r="3292" spans="78:82" ht="20.100000000000001" customHeight="1" x14ac:dyDescent="0.25">
      <c r="BZ3292" s="136">
        <f t="shared" si="876"/>
        <v>20.92799999999874</v>
      </c>
      <c r="CA3292" s="119">
        <f t="shared" si="874"/>
        <v>3.8781876658114394E-3</v>
      </c>
      <c r="CB3292" s="119">
        <f t="shared" si="875"/>
        <v>9.7237071951406656E-6</v>
      </c>
      <c r="CC3292" s="119">
        <f t="shared" si="872"/>
        <v>9.7237071951406656E-6</v>
      </c>
      <c r="CD3292" s="121" t="str">
        <f t="shared" si="873"/>
        <v/>
      </c>
    </row>
    <row r="3293" spans="78:82" ht="20.100000000000001" customHeight="1" x14ac:dyDescent="0.25">
      <c r="BZ3293" s="136">
        <f t="shared" si="876"/>
        <v>20.934399999998739</v>
      </c>
      <c r="CA3293" s="119">
        <f t="shared" si="874"/>
        <v>3.8684639586162987E-3</v>
      </c>
      <c r="CB3293" s="119">
        <f t="shared" si="875"/>
        <v>9.7000519072710893E-6</v>
      </c>
      <c r="CC3293" s="119">
        <f t="shared" si="872"/>
        <v>9.7000519072710893E-6</v>
      </c>
      <c r="CD3293" s="121" t="str">
        <f t="shared" si="873"/>
        <v/>
      </c>
    </row>
    <row r="3294" spans="78:82" ht="20.100000000000001" customHeight="1" x14ac:dyDescent="0.25">
      <c r="BZ3294" s="136">
        <f t="shared" si="876"/>
        <v>20.940799999998738</v>
      </c>
      <c r="CA3294" s="119">
        <f t="shared" si="874"/>
        <v>3.8587639067090276E-3</v>
      </c>
      <c r="CB3294" s="119">
        <f t="shared" si="875"/>
        <v>9.676451906369659E-6</v>
      </c>
      <c r="CC3294" s="119">
        <f t="shared" si="872"/>
        <v>9.676451906369659E-6</v>
      </c>
      <c r="CD3294" s="121" t="str">
        <f t="shared" si="873"/>
        <v/>
      </c>
    </row>
    <row r="3295" spans="78:82" ht="20.100000000000001" customHeight="1" x14ac:dyDescent="0.25">
      <c r="BZ3295" s="136">
        <f t="shared" si="876"/>
        <v>20.947199999998737</v>
      </c>
      <c r="CA3295" s="119">
        <f t="shared" si="874"/>
        <v>3.8490874548026579E-3</v>
      </c>
      <c r="CB3295" s="119">
        <f t="shared" si="875"/>
        <v>9.6529070703322249E-6</v>
      </c>
      <c r="CC3295" s="119">
        <f t="shared" si="872"/>
        <v>9.6529070703322249E-6</v>
      </c>
      <c r="CD3295" s="121" t="str">
        <f t="shared" si="873"/>
        <v/>
      </c>
    </row>
    <row r="3296" spans="78:82" ht="20.100000000000001" customHeight="1" x14ac:dyDescent="0.25">
      <c r="BZ3296" s="136">
        <f t="shared" si="876"/>
        <v>20.953599999998737</v>
      </c>
      <c r="CA3296" s="119">
        <f t="shared" si="874"/>
        <v>3.8394345477323257E-3</v>
      </c>
      <c r="CB3296" s="119">
        <f t="shared" si="875"/>
        <v>9.6294172772571664E-6</v>
      </c>
      <c r="CC3296" s="119">
        <f t="shared" si="872"/>
        <v>9.6294172772571664E-6</v>
      </c>
      <c r="CD3296" s="121" t="str">
        <f t="shared" si="873"/>
        <v/>
      </c>
    </row>
    <row r="3297" spans="78:82" ht="20.100000000000001" customHeight="1" x14ac:dyDescent="0.25">
      <c r="BZ3297" s="136">
        <f t="shared" si="876"/>
        <v>20.959999999998736</v>
      </c>
      <c r="CA3297" s="119">
        <f t="shared" si="874"/>
        <v>3.8298051304550686E-3</v>
      </c>
      <c r="CB3297" s="119">
        <f t="shared" si="875"/>
        <v>9.6059824055338625E-6</v>
      </c>
      <c r="CC3297" s="119">
        <f t="shared" si="872"/>
        <v>9.6059824055338625E-6</v>
      </c>
      <c r="CD3297" s="121" t="str">
        <f t="shared" si="873"/>
        <v/>
      </c>
    </row>
    <row r="3298" spans="78:82" ht="20.100000000000001" customHeight="1" x14ac:dyDescent="0.25">
      <c r="BZ3298" s="136">
        <f t="shared" si="876"/>
        <v>20.966399999998735</v>
      </c>
      <c r="CA3298" s="119">
        <f t="shared" si="874"/>
        <v>3.8201991480495347E-3</v>
      </c>
      <c r="CB3298" s="119">
        <f t="shared" si="875"/>
        <v>9.582602333765497E-6</v>
      </c>
      <c r="CC3298" s="119">
        <f t="shared" si="872"/>
        <v>9.582602333765497E-6</v>
      </c>
      <c r="CD3298" s="121" t="str">
        <f t="shared" si="873"/>
        <v/>
      </c>
    </row>
    <row r="3299" spans="78:82" ht="20.100000000000001" customHeight="1" x14ac:dyDescent="0.25">
      <c r="BZ3299" s="136">
        <f t="shared" si="876"/>
        <v>20.972799999998735</v>
      </c>
      <c r="CA3299" s="119">
        <f t="shared" si="874"/>
        <v>3.8106165457157692E-3</v>
      </c>
      <c r="CB3299" s="119">
        <f t="shared" si="875"/>
        <v>9.559276940848422E-6</v>
      </c>
      <c r="CC3299" s="119">
        <f t="shared" si="872"/>
        <v>9.559276940848422E-6</v>
      </c>
      <c r="CD3299" s="121" t="str">
        <f t="shared" si="873"/>
        <v/>
      </c>
    </row>
    <row r="3300" spans="78:82" ht="20.100000000000001" customHeight="1" x14ac:dyDescent="0.25">
      <c r="BZ3300" s="136">
        <f t="shared" si="876"/>
        <v>20.979199999998734</v>
      </c>
      <c r="CA3300" s="119">
        <f t="shared" si="874"/>
        <v>3.8010572687749208E-3</v>
      </c>
      <c r="CB3300" s="119">
        <f t="shared" si="875"/>
        <v>9.5360061058541966E-6</v>
      </c>
      <c r="CC3300" s="119">
        <f t="shared" si="872"/>
        <v>9.5360061058541966E-6</v>
      </c>
      <c r="CD3300" s="121" t="str">
        <f t="shared" si="873"/>
        <v/>
      </c>
    </row>
    <row r="3301" spans="78:82" ht="20.100000000000001" customHeight="1" x14ac:dyDescent="0.25">
      <c r="BZ3301" s="136">
        <f t="shared" si="876"/>
        <v>20.985599999998733</v>
      </c>
      <c r="CA3301" s="119">
        <f t="shared" si="874"/>
        <v>3.7915212626690666E-3</v>
      </c>
      <c r="CB3301" s="119">
        <f t="shared" si="875"/>
        <v>9.5127897081449461E-6</v>
      </c>
      <c r="CC3301" s="119">
        <f t="shared" si="872"/>
        <v>9.5127897081449461E-6</v>
      </c>
      <c r="CD3301" s="121" t="str">
        <f t="shared" si="873"/>
        <v/>
      </c>
    </row>
    <row r="3302" spans="78:82" ht="20.100000000000001" customHeight="1" x14ac:dyDescent="0.25">
      <c r="BZ3302" s="136">
        <f t="shared" si="876"/>
        <v>20.991999999998733</v>
      </c>
      <c r="CA3302" s="119">
        <f t="shared" si="874"/>
        <v>3.7820084729609216E-3</v>
      </c>
      <c r="CB3302" s="119">
        <f t="shared" si="875"/>
        <v>9.4896276273486423E-6</v>
      </c>
      <c r="CC3302" s="119">
        <f t="shared" si="872"/>
        <v>9.4896276273486423E-6</v>
      </c>
      <c r="CD3302" s="121" t="str">
        <f t="shared" si="873"/>
        <v/>
      </c>
    </row>
    <row r="3303" spans="78:82" ht="20.100000000000001" customHeight="1" x14ac:dyDescent="0.25">
      <c r="BZ3303" s="136">
        <f t="shared" si="876"/>
        <v>20.998399999998732</v>
      </c>
      <c r="CA3303" s="119">
        <f t="shared" si="874"/>
        <v>3.772518845333573E-3</v>
      </c>
      <c r="CB3303" s="119">
        <f t="shared" si="875"/>
        <v>9.4665197432775711E-6</v>
      </c>
      <c r="CC3303" s="119">
        <f t="shared" si="872"/>
        <v>9.4665197432775711E-6</v>
      </c>
      <c r="CD3303" s="121" t="str">
        <f t="shared" si="873"/>
        <v/>
      </c>
    </row>
    <row r="3304" spans="78:82" ht="20.100000000000001" customHeight="1" x14ac:dyDescent="0.25">
      <c r="BZ3304" s="136">
        <f t="shared" si="876"/>
        <v>21.004799999998731</v>
      </c>
      <c r="CA3304" s="119">
        <f t="shared" si="874"/>
        <v>3.7630523255902954E-3</v>
      </c>
      <c r="CB3304" s="119">
        <f t="shared" si="875"/>
        <v>9.4434659360311153E-6</v>
      </c>
      <c r="CC3304" s="119">
        <f t="shared" si="872"/>
        <v>9.4434659360311153E-6</v>
      </c>
      <c r="CD3304" s="121" t="str">
        <f t="shared" si="873"/>
        <v/>
      </c>
    </row>
    <row r="3305" spans="78:82" ht="20.100000000000001" customHeight="1" x14ac:dyDescent="0.25">
      <c r="BZ3305" s="136">
        <f t="shared" si="876"/>
        <v>21.01119999999873</v>
      </c>
      <c r="CA3305" s="119">
        <f t="shared" si="874"/>
        <v>3.7536088596542643E-3</v>
      </c>
      <c r="CB3305" s="119">
        <f t="shared" si="875"/>
        <v>9.4204660859376413E-6</v>
      </c>
      <c r="CC3305" s="119">
        <f t="shared" si="872"/>
        <v>9.4204660859376413E-6</v>
      </c>
      <c r="CD3305" s="121" t="str">
        <f t="shared" si="873"/>
        <v/>
      </c>
    </row>
    <row r="3306" spans="78:82" ht="20.100000000000001" customHeight="1" x14ac:dyDescent="0.25">
      <c r="BZ3306" s="136">
        <f t="shared" si="876"/>
        <v>21.01759999999873</v>
      </c>
      <c r="CA3306" s="119">
        <f t="shared" si="874"/>
        <v>3.7441883935683267E-3</v>
      </c>
      <c r="CB3306" s="119">
        <f t="shared" si="875"/>
        <v>9.3975200735692439E-6</v>
      </c>
      <c r="CC3306" s="119">
        <f t="shared" si="872"/>
        <v>9.3975200735692439E-6</v>
      </c>
      <c r="CD3306" s="121" t="str">
        <f t="shared" si="873"/>
        <v/>
      </c>
    </row>
    <row r="3307" spans="78:82" ht="20.100000000000001" customHeight="1" x14ac:dyDescent="0.25">
      <c r="BZ3307" s="136">
        <f t="shared" si="876"/>
        <v>21.023999999998729</v>
      </c>
      <c r="CA3307" s="119">
        <f t="shared" si="874"/>
        <v>3.7347908734947574E-3</v>
      </c>
      <c r="CB3307" s="119">
        <f t="shared" si="875"/>
        <v>9.374627779746951E-6</v>
      </c>
      <c r="CC3307" s="119">
        <f t="shared" si="872"/>
        <v>9.374627779746951E-6</v>
      </c>
      <c r="CD3307" s="121" t="str">
        <f t="shared" si="873"/>
        <v/>
      </c>
    </row>
    <row r="3308" spans="78:82" ht="20.100000000000001" customHeight="1" x14ac:dyDescent="0.25">
      <c r="BZ3308" s="136">
        <f t="shared" si="876"/>
        <v>21.030399999998728</v>
      </c>
      <c r="CA3308" s="119">
        <f t="shared" si="874"/>
        <v>3.7254162457150105E-3</v>
      </c>
      <c r="CB3308" s="119">
        <f t="shared" si="875"/>
        <v>9.3517890855255442E-6</v>
      </c>
      <c r="CC3308" s="119">
        <f t="shared" si="872"/>
        <v>9.3517890855255442E-6</v>
      </c>
      <c r="CD3308" s="121" t="str">
        <f t="shared" si="873"/>
        <v/>
      </c>
    </row>
    <row r="3309" spans="78:82" ht="20.100000000000001" customHeight="1" x14ac:dyDescent="0.25">
      <c r="BZ3309" s="136">
        <f t="shared" si="876"/>
        <v>21.036799999998728</v>
      </c>
      <c r="CA3309" s="119">
        <f t="shared" si="874"/>
        <v>3.7160644566294849E-3</v>
      </c>
      <c r="CB3309" s="119">
        <f t="shared" si="875"/>
        <v>9.3290038722044014E-6</v>
      </c>
      <c r="CC3309" s="119">
        <f t="shared" si="872"/>
        <v>9.3290038722044014E-6</v>
      </c>
      <c r="CD3309" s="121" t="str">
        <f t="shared" si="873"/>
        <v/>
      </c>
    </row>
    <row r="3310" spans="78:82" ht="20.100000000000001" customHeight="1" x14ac:dyDescent="0.25">
      <c r="BZ3310" s="136">
        <f t="shared" si="876"/>
        <v>21.043199999998727</v>
      </c>
      <c r="CA3310" s="119">
        <f t="shared" si="874"/>
        <v>3.7067354527572805E-3</v>
      </c>
      <c r="CB3310" s="119">
        <f t="shared" si="875"/>
        <v>9.3062720213279299E-6</v>
      </c>
      <c r="CC3310" s="119">
        <f t="shared" si="872"/>
        <v>9.3062720213279299E-6</v>
      </c>
      <c r="CD3310" s="121" t="str">
        <f t="shared" si="873"/>
        <v/>
      </c>
    </row>
    <row r="3311" spans="78:82" ht="20.100000000000001" customHeight="1" x14ac:dyDescent="0.25">
      <c r="BZ3311" s="136">
        <f t="shared" si="876"/>
        <v>21.049599999998726</v>
      </c>
      <c r="CA3311" s="119">
        <f t="shared" si="874"/>
        <v>3.6974291807359526E-3</v>
      </c>
      <c r="CB3311" s="119">
        <f t="shared" si="875"/>
        <v>9.2835934146760259E-6</v>
      </c>
      <c r="CC3311" s="119">
        <f t="shared" si="872"/>
        <v>9.2835934146760259E-6</v>
      </c>
      <c r="CD3311" s="121" t="str">
        <f t="shared" si="873"/>
        <v/>
      </c>
    </row>
    <row r="3312" spans="78:82" ht="20.100000000000001" customHeight="1" x14ac:dyDescent="0.25">
      <c r="BZ3312" s="136">
        <f t="shared" si="876"/>
        <v>21.055999999998726</v>
      </c>
      <c r="CA3312" s="119">
        <f t="shared" si="874"/>
        <v>3.6881455873212766E-3</v>
      </c>
      <c r="CB3312" s="119">
        <f t="shared" si="875"/>
        <v>9.2609679342744826E-6</v>
      </c>
      <c r="CC3312" s="119">
        <f t="shared" si="872"/>
        <v>9.2609679342744826E-6</v>
      </c>
      <c r="CD3312" s="121" t="str">
        <f t="shared" si="873"/>
        <v/>
      </c>
    </row>
    <row r="3313" spans="78:82" ht="20.100000000000001" customHeight="1" x14ac:dyDescent="0.25">
      <c r="BZ3313" s="136">
        <f t="shared" si="876"/>
        <v>21.062399999998725</v>
      </c>
      <c r="CA3313" s="119">
        <f t="shared" si="874"/>
        <v>3.6788846193870021E-3</v>
      </c>
      <c r="CB3313" s="119">
        <f t="shared" si="875"/>
        <v>9.2383954623780767E-6</v>
      </c>
      <c r="CC3313" s="119">
        <f t="shared" si="872"/>
        <v>9.2383954623780767E-6</v>
      </c>
      <c r="CD3313" s="121" t="str">
        <f t="shared" si="873"/>
        <v/>
      </c>
    </row>
    <row r="3314" spans="78:82" ht="20.100000000000001" customHeight="1" x14ac:dyDescent="0.25">
      <c r="BZ3314" s="136">
        <f t="shared" si="876"/>
        <v>21.068799999998724</v>
      </c>
      <c r="CA3314" s="119">
        <f t="shared" si="874"/>
        <v>3.669646223924624E-3</v>
      </c>
      <c r="CB3314" s="119">
        <f t="shared" si="875"/>
        <v>9.2158758815004925E-6</v>
      </c>
      <c r="CC3314" s="119">
        <f t="shared" si="872"/>
        <v>9.2158758815004925E-6</v>
      </c>
      <c r="CD3314" s="121" t="str">
        <f t="shared" si="873"/>
        <v/>
      </c>
    </row>
    <row r="3315" spans="78:82" ht="20.100000000000001" customHeight="1" x14ac:dyDescent="0.25">
      <c r="BZ3315" s="136">
        <f t="shared" si="876"/>
        <v>21.075199999998723</v>
      </c>
      <c r="CA3315" s="119">
        <f t="shared" si="874"/>
        <v>3.6604303480431235E-3</v>
      </c>
      <c r="CB3315" s="119">
        <f t="shared" si="875"/>
        <v>9.1934090743653156E-6</v>
      </c>
      <c r="CC3315" s="119">
        <f t="shared" si="872"/>
        <v>9.1934090743653156E-6</v>
      </c>
      <c r="CD3315" s="121" t="str">
        <f t="shared" si="873"/>
        <v/>
      </c>
    </row>
    <row r="3316" spans="78:82" ht="20.100000000000001" customHeight="1" x14ac:dyDescent="0.25">
      <c r="BZ3316" s="136">
        <f t="shared" si="876"/>
        <v>21.081599999998723</v>
      </c>
      <c r="CA3316" s="119">
        <f t="shared" si="874"/>
        <v>3.6512369389687582E-3</v>
      </c>
      <c r="CB3316" s="119">
        <f t="shared" si="875"/>
        <v>9.1709949239741212E-6</v>
      </c>
      <c r="CC3316" s="119">
        <f t="shared" si="872"/>
        <v>9.1709949239741212E-6</v>
      </c>
      <c r="CD3316" s="121" t="str">
        <f t="shared" si="873"/>
        <v/>
      </c>
    </row>
    <row r="3317" spans="78:82" ht="20.100000000000001" customHeight="1" x14ac:dyDescent="0.25">
      <c r="BZ3317" s="136">
        <f t="shared" si="876"/>
        <v>21.087999999998722</v>
      </c>
      <c r="CA3317" s="119">
        <f t="shared" si="874"/>
        <v>3.6420659440447841E-3</v>
      </c>
      <c r="CB3317" s="119">
        <f t="shared" si="875"/>
        <v>9.148633313528845E-6</v>
      </c>
      <c r="CC3317" s="119">
        <f t="shared" si="872"/>
        <v>9.148633313528845E-6</v>
      </c>
      <c r="CD3317" s="121" t="str">
        <f t="shared" si="873"/>
        <v/>
      </c>
    </row>
    <row r="3318" spans="78:82" ht="20.100000000000001" customHeight="1" x14ac:dyDescent="0.25">
      <c r="BZ3318" s="136">
        <f t="shared" si="876"/>
        <v>21.094399999998721</v>
      </c>
      <c r="CA3318" s="119">
        <f t="shared" si="874"/>
        <v>3.6329173107312552E-3</v>
      </c>
      <c r="CB3318" s="119">
        <f t="shared" si="875"/>
        <v>9.1263241264946671E-6</v>
      </c>
      <c r="CC3318" s="119">
        <f t="shared" si="872"/>
        <v>9.1263241264946671E-6</v>
      </c>
      <c r="CD3318" s="121" t="str">
        <f t="shared" si="873"/>
        <v/>
      </c>
    </row>
    <row r="3319" spans="78:82" ht="20.100000000000001" customHeight="1" x14ac:dyDescent="0.25">
      <c r="BZ3319" s="136">
        <f t="shared" si="876"/>
        <v>21.100799999998721</v>
      </c>
      <c r="CA3319" s="119">
        <f t="shared" si="874"/>
        <v>3.6237909866047606E-3</v>
      </c>
      <c r="CB3319" s="119">
        <f t="shared" si="875"/>
        <v>9.1040672465557762E-6</v>
      </c>
      <c r="CC3319" s="119">
        <f t="shared" si="872"/>
        <v>9.1040672465557762E-6</v>
      </c>
      <c r="CD3319" s="121" t="str">
        <f t="shared" si="873"/>
        <v/>
      </c>
    </row>
    <row r="3320" spans="78:82" ht="20.100000000000001" customHeight="1" x14ac:dyDescent="0.25">
      <c r="BZ3320" s="136">
        <f t="shared" si="876"/>
        <v>21.10719999999872</v>
      </c>
      <c r="CA3320" s="119">
        <f t="shared" si="874"/>
        <v>3.6146869193582048E-3</v>
      </c>
      <c r="CB3320" s="119">
        <f t="shared" si="875"/>
        <v>9.0818625576622077E-6</v>
      </c>
      <c r="CC3320" s="119">
        <f t="shared" si="872"/>
        <v>9.0818625576622077E-6</v>
      </c>
      <c r="CD3320" s="121" t="str">
        <f t="shared" si="873"/>
        <v/>
      </c>
    </row>
    <row r="3321" spans="78:82" ht="20.100000000000001" customHeight="1" x14ac:dyDescent="0.25">
      <c r="BZ3321" s="136">
        <f t="shared" si="876"/>
        <v>21.113599999998719</v>
      </c>
      <c r="CA3321" s="119">
        <f t="shared" si="874"/>
        <v>3.6056050568005426E-3</v>
      </c>
      <c r="CB3321" s="119">
        <f t="shared" si="875"/>
        <v>9.059709943957852E-6</v>
      </c>
      <c r="CC3321" s="119">
        <f t="shared" si="872"/>
        <v>9.059709943957852E-6</v>
      </c>
      <c r="CD3321" s="121" t="str">
        <f t="shared" si="873"/>
        <v/>
      </c>
    </row>
    <row r="3322" spans="78:82" ht="20.100000000000001" customHeight="1" x14ac:dyDescent="0.25">
      <c r="BZ3322" s="136">
        <f t="shared" si="876"/>
        <v>21.119999999998718</v>
      </c>
      <c r="CA3322" s="119">
        <f t="shared" si="874"/>
        <v>3.5965453468565847E-3</v>
      </c>
      <c r="CB3322" s="119">
        <f t="shared" si="875"/>
        <v>9.0376092898671913E-6</v>
      </c>
      <c r="CC3322" s="119">
        <f t="shared" si="872"/>
        <v>9.0376092898671913E-6</v>
      </c>
      <c r="CD3322" s="121" t="str">
        <f t="shared" si="873"/>
        <v/>
      </c>
    </row>
    <row r="3323" spans="78:82" ht="20.100000000000001" customHeight="1" x14ac:dyDescent="0.25">
      <c r="BZ3323" s="136">
        <f t="shared" si="876"/>
        <v>21.126399999998718</v>
      </c>
      <c r="CA3323" s="119">
        <f t="shared" si="874"/>
        <v>3.5875077375667175E-3</v>
      </c>
      <c r="CB3323" s="119">
        <f t="shared" si="875"/>
        <v>9.0155604800128998E-6</v>
      </c>
      <c r="CC3323" s="119">
        <f t="shared" si="872"/>
        <v>9.0155604800128998E-6</v>
      </c>
      <c r="CD3323" s="121" t="str">
        <f t="shared" si="873"/>
        <v/>
      </c>
    </row>
    <row r="3324" spans="78:82" ht="20.100000000000001" customHeight="1" x14ac:dyDescent="0.25">
      <c r="BZ3324" s="136">
        <f t="shared" si="876"/>
        <v>21.132799999998717</v>
      </c>
      <c r="CA3324" s="119">
        <f t="shared" si="874"/>
        <v>3.5784921770867046E-3</v>
      </c>
      <c r="CB3324" s="119">
        <f t="shared" si="875"/>
        <v>8.9935633992821971E-6</v>
      </c>
      <c r="CC3324" s="119">
        <f t="shared" si="872"/>
        <v>8.9935633992821971E-6</v>
      </c>
      <c r="CD3324" s="121" t="str">
        <f t="shared" si="873"/>
        <v/>
      </c>
    </row>
    <row r="3325" spans="78:82" ht="20.100000000000001" customHeight="1" x14ac:dyDescent="0.25">
      <c r="BZ3325" s="136">
        <f t="shared" si="876"/>
        <v>21.139199999998716</v>
      </c>
      <c r="CA3325" s="119">
        <f t="shared" si="874"/>
        <v>3.5694986136874224E-3</v>
      </c>
      <c r="CB3325" s="119">
        <f t="shared" si="875"/>
        <v>8.9716179327782759E-6</v>
      </c>
      <c r="CC3325" s="119">
        <f t="shared" ref="CC3325:CC3388" si="877">IF(CA3325&lt;(1-$BY$26),CB3325,"")</f>
        <v>8.9716179327782759E-6</v>
      </c>
      <c r="CD3325" s="121" t="str">
        <f t="shared" ref="CD3325:CD3388" si="878">IF(CA3325&lt;(1-$BY$32),CB3325,"")</f>
        <v/>
      </c>
    </row>
    <row r="3326" spans="78:82" ht="20.100000000000001" customHeight="1" x14ac:dyDescent="0.25">
      <c r="BZ3326" s="136">
        <f t="shared" si="876"/>
        <v>21.145599999998716</v>
      </c>
      <c r="CA3326" s="119">
        <f t="shared" si="874"/>
        <v>3.5605269957546442E-3</v>
      </c>
      <c r="CB3326" s="119">
        <f t="shared" si="875"/>
        <v>8.9497239658471901E-6</v>
      </c>
      <c r="CC3326" s="119">
        <f t="shared" si="877"/>
        <v>8.9497239658471901E-6</v>
      </c>
      <c r="CD3326" s="121" t="str">
        <f t="shared" si="878"/>
        <v/>
      </c>
    </row>
    <row r="3327" spans="78:82" ht="20.100000000000001" customHeight="1" x14ac:dyDescent="0.25">
      <c r="BZ3327" s="136">
        <f t="shared" si="876"/>
        <v>21.151999999998715</v>
      </c>
      <c r="CA3327" s="119">
        <f t="shared" si="874"/>
        <v>3.551577271788797E-3</v>
      </c>
      <c r="CB3327" s="119">
        <f t="shared" si="875"/>
        <v>8.9278813840765539E-6</v>
      </c>
      <c r="CC3327" s="119">
        <f t="shared" si="877"/>
        <v>8.9278813840765539E-6</v>
      </c>
      <c r="CD3327" s="121" t="str">
        <f t="shared" si="878"/>
        <v/>
      </c>
    </row>
    <row r="3328" spans="78:82" ht="20.100000000000001" customHeight="1" x14ac:dyDescent="0.25">
      <c r="BZ3328" s="136">
        <f t="shared" si="876"/>
        <v>21.158399999998714</v>
      </c>
      <c r="CA3328" s="119">
        <f t="shared" si="874"/>
        <v>3.5426493904047204E-3</v>
      </c>
      <c r="CB3328" s="119">
        <f t="shared" si="875"/>
        <v>8.9060900732673524E-6</v>
      </c>
      <c r="CC3328" s="119">
        <f t="shared" si="877"/>
        <v>8.9060900732673524E-6</v>
      </c>
      <c r="CD3328" s="121" t="str">
        <f t="shared" si="878"/>
        <v/>
      </c>
    </row>
    <row r="3329" spans="78:82" ht="20.100000000000001" customHeight="1" x14ac:dyDescent="0.25">
      <c r="BZ3329" s="136">
        <f t="shared" si="876"/>
        <v>21.164799999998714</v>
      </c>
      <c r="CA3329" s="119">
        <f t="shared" si="874"/>
        <v>3.5337433003314531E-3</v>
      </c>
      <c r="CB3329" s="119">
        <f t="shared" si="875"/>
        <v>8.8843499194777437E-6</v>
      </c>
      <c r="CC3329" s="119">
        <f t="shared" si="877"/>
        <v>8.8843499194777437E-6</v>
      </c>
      <c r="CD3329" s="121" t="str">
        <f t="shared" si="878"/>
        <v/>
      </c>
    </row>
    <row r="3330" spans="78:82" ht="20.100000000000001" customHeight="1" x14ac:dyDescent="0.25">
      <c r="BZ3330" s="136">
        <f t="shared" si="876"/>
        <v>21.171199999998713</v>
      </c>
      <c r="CA3330" s="119">
        <f t="shared" si="874"/>
        <v>3.5248589504119753E-3</v>
      </c>
      <c r="CB3330" s="119">
        <f t="shared" si="875"/>
        <v>8.8626608089627766E-6</v>
      </c>
      <c r="CC3330" s="119">
        <f t="shared" si="877"/>
        <v>8.8626608089627766E-6</v>
      </c>
      <c r="CD3330" s="121" t="str">
        <f t="shared" si="878"/>
        <v/>
      </c>
    </row>
    <row r="3331" spans="78:82" ht="20.100000000000001" customHeight="1" x14ac:dyDescent="0.25">
      <c r="BZ3331" s="136">
        <f t="shared" si="876"/>
        <v>21.177599999998712</v>
      </c>
      <c r="CA3331" s="119">
        <f t="shared" si="874"/>
        <v>3.5159962896030125E-3</v>
      </c>
      <c r="CB3331" s="119">
        <f t="shared" si="875"/>
        <v>8.8410226282676328E-6</v>
      </c>
      <c r="CC3331" s="119">
        <f t="shared" si="877"/>
        <v>8.8410226282676328E-6</v>
      </c>
      <c r="CD3331" s="121" t="str">
        <f t="shared" si="878"/>
        <v/>
      </c>
    </row>
    <row r="3332" spans="78:82" ht="20.100000000000001" customHeight="1" x14ac:dyDescent="0.25">
      <c r="BZ3332" s="136">
        <f t="shared" si="876"/>
        <v>21.183999999998711</v>
      </c>
      <c r="CA3332" s="119">
        <f t="shared" si="874"/>
        <v>3.5071552669747449E-3</v>
      </c>
      <c r="CB3332" s="119">
        <f t="shared" si="875"/>
        <v>8.8194352641100988E-6</v>
      </c>
      <c r="CC3332" s="119">
        <f t="shared" si="877"/>
        <v>8.8194352641100988E-6</v>
      </c>
      <c r="CD3332" s="121" t="str">
        <f t="shared" si="878"/>
        <v/>
      </c>
    </row>
    <row r="3333" spans="78:82" ht="20.100000000000001" customHeight="1" x14ac:dyDescent="0.25">
      <c r="BZ3333" s="136">
        <f t="shared" si="876"/>
        <v>21.190399999998711</v>
      </c>
      <c r="CA3333" s="119">
        <f t="shared" si="874"/>
        <v>3.4983358317106348E-3</v>
      </c>
      <c r="CB3333" s="119">
        <f t="shared" si="875"/>
        <v>8.7978986034863843E-6</v>
      </c>
      <c r="CC3333" s="119">
        <f t="shared" si="877"/>
        <v>8.7978986034863843E-6</v>
      </c>
      <c r="CD3333" s="121" t="str">
        <f t="shared" si="878"/>
        <v/>
      </c>
    </row>
    <row r="3334" spans="78:82" ht="20.100000000000001" customHeight="1" x14ac:dyDescent="0.25">
      <c r="BZ3334" s="136">
        <f t="shared" si="876"/>
        <v>21.19679999999871</v>
      </c>
      <c r="CA3334" s="119">
        <f t="shared" si="874"/>
        <v>3.4895379331071484E-3</v>
      </c>
      <c r="CB3334" s="119">
        <f t="shared" si="875"/>
        <v>8.7764125335778806E-6</v>
      </c>
      <c r="CC3334" s="119">
        <f t="shared" si="877"/>
        <v>8.7764125335778806E-6</v>
      </c>
      <c r="CD3334" s="121" t="str">
        <f t="shared" si="878"/>
        <v/>
      </c>
    </row>
    <row r="3335" spans="78:82" ht="20.100000000000001" customHeight="1" x14ac:dyDescent="0.25">
      <c r="BZ3335" s="136">
        <f t="shared" si="876"/>
        <v>21.203199999998709</v>
      </c>
      <c r="CA3335" s="119">
        <f t="shared" si="874"/>
        <v>3.4807615205735705E-3</v>
      </c>
      <c r="CB3335" s="119">
        <f t="shared" si="875"/>
        <v>8.7549769418465706E-6</v>
      </c>
      <c r="CC3335" s="119">
        <f t="shared" si="877"/>
        <v>8.7549769418465706E-6</v>
      </c>
      <c r="CD3335" s="121" t="str">
        <f t="shared" si="878"/>
        <v/>
      </c>
    </row>
    <row r="3336" spans="78:82" ht="20.100000000000001" customHeight="1" x14ac:dyDescent="0.25">
      <c r="BZ3336" s="136">
        <f t="shared" si="876"/>
        <v>21.209599999998709</v>
      </c>
      <c r="CA3336" s="119">
        <f t="shared" si="874"/>
        <v>3.472006543631724E-3</v>
      </c>
      <c r="CB3336" s="119">
        <f t="shared" si="875"/>
        <v>8.7335917159452568E-6</v>
      </c>
      <c r="CC3336" s="119">
        <f t="shared" si="877"/>
        <v>8.7335917159452568E-6</v>
      </c>
      <c r="CD3336" s="121" t="str">
        <f t="shared" si="878"/>
        <v/>
      </c>
    </row>
    <row r="3337" spans="78:82" ht="20.100000000000001" customHeight="1" x14ac:dyDescent="0.25">
      <c r="BZ3337" s="136">
        <f t="shared" si="876"/>
        <v>21.215999999998708</v>
      </c>
      <c r="CA3337" s="119">
        <f t="shared" si="874"/>
        <v>3.4632729519157787E-3</v>
      </c>
      <c r="CB3337" s="119">
        <f t="shared" si="875"/>
        <v>8.7122567437813124E-6</v>
      </c>
      <c r="CC3337" s="119">
        <f t="shared" si="877"/>
        <v>8.7122567437813124E-6</v>
      </c>
      <c r="CD3337" s="121" t="str">
        <f t="shared" si="878"/>
        <v/>
      </c>
    </row>
    <row r="3338" spans="78:82" ht="20.100000000000001" customHeight="1" x14ac:dyDescent="0.25">
      <c r="BZ3338" s="136">
        <f t="shared" si="876"/>
        <v>21.222399999998707</v>
      </c>
      <c r="CA3338" s="119">
        <f t="shared" si="874"/>
        <v>3.4545606951719974E-3</v>
      </c>
      <c r="CB3338" s="119">
        <f t="shared" si="875"/>
        <v>8.6909719134780836E-6</v>
      </c>
      <c r="CC3338" s="119">
        <f t="shared" si="877"/>
        <v>8.6909719134780836E-6</v>
      </c>
      <c r="CD3338" s="121" t="str">
        <f t="shared" si="878"/>
        <v/>
      </c>
    </row>
    <row r="3339" spans="78:82" ht="20.100000000000001" customHeight="1" x14ac:dyDescent="0.25">
      <c r="BZ3339" s="136">
        <f t="shared" si="876"/>
        <v>21.228799999998706</v>
      </c>
      <c r="CA3339" s="119">
        <f t="shared" si="874"/>
        <v>3.4458697232585193E-3</v>
      </c>
      <c r="CB3339" s="119">
        <f t="shared" si="875"/>
        <v>8.6697371133948389E-6</v>
      </c>
      <c r="CC3339" s="119">
        <f t="shared" si="877"/>
        <v>8.6697371133948389E-6</v>
      </c>
      <c r="CD3339" s="121" t="str">
        <f t="shared" si="878"/>
        <v/>
      </c>
    </row>
    <row r="3340" spans="78:82" ht="20.100000000000001" customHeight="1" x14ac:dyDescent="0.25">
      <c r="BZ3340" s="136">
        <f t="shared" si="876"/>
        <v>21.235199999998706</v>
      </c>
      <c r="CA3340" s="119">
        <f t="shared" si="874"/>
        <v>3.4371999861451245E-3</v>
      </c>
      <c r="CB3340" s="119">
        <f t="shared" si="875"/>
        <v>8.6485522321193969E-6</v>
      </c>
      <c r="CC3340" s="119">
        <f t="shared" si="877"/>
        <v>8.6485522321193969E-6</v>
      </c>
      <c r="CD3340" s="121" t="str">
        <f t="shared" si="878"/>
        <v/>
      </c>
    </row>
    <row r="3341" spans="78:82" ht="20.100000000000001" customHeight="1" x14ac:dyDescent="0.25">
      <c r="BZ3341" s="136">
        <f t="shared" si="876"/>
        <v>21.241599999998705</v>
      </c>
      <c r="CA3341" s="119">
        <f t="shared" si="874"/>
        <v>3.4285514339130051E-3</v>
      </c>
      <c r="CB3341" s="119">
        <f t="shared" si="875"/>
        <v>8.6274171584633554E-6</v>
      </c>
      <c r="CC3341" s="119">
        <f t="shared" si="877"/>
        <v>8.6274171584633554E-6</v>
      </c>
      <c r="CD3341" s="121" t="str">
        <f t="shared" si="878"/>
        <v/>
      </c>
    </row>
    <row r="3342" spans="78:82" ht="20.100000000000001" customHeight="1" x14ac:dyDescent="0.25">
      <c r="BZ3342" s="136">
        <f t="shared" si="876"/>
        <v>21.247999999998704</v>
      </c>
      <c r="CA3342" s="119">
        <f t="shared" si="874"/>
        <v>3.4199240167545417E-3</v>
      </c>
      <c r="CB3342" s="119">
        <f t="shared" si="875"/>
        <v>8.6063317814677291E-6</v>
      </c>
      <c r="CC3342" s="119">
        <f t="shared" si="877"/>
        <v>8.6063317814677291E-6</v>
      </c>
      <c r="CD3342" s="121" t="str">
        <f t="shared" si="878"/>
        <v/>
      </c>
    </row>
    <row r="3343" spans="78:82" ht="20.100000000000001" customHeight="1" x14ac:dyDescent="0.25">
      <c r="BZ3343" s="136">
        <f t="shared" si="876"/>
        <v>21.254399999998704</v>
      </c>
      <c r="CA3343" s="119">
        <f t="shared" si="874"/>
        <v>3.411317684973074E-3</v>
      </c>
      <c r="CB3343" s="119">
        <f t="shared" si="875"/>
        <v>8.5852959904103229E-6</v>
      </c>
      <c r="CC3343" s="119">
        <f t="shared" si="877"/>
        <v>8.5852959904103229E-6</v>
      </c>
      <c r="CD3343" s="121" t="str">
        <f t="shared" si="878"/>
        <v/>
      </c>
    </row>
    <row r="3344" spans="78:82" ht="20.100000000000001" customHeight="1" x14ac:dyDescent="0.25">
      <c r="BZ3344" s="136">
        <f t="shared" si="876"/>
        <v>21.260799999998703</v>
      </c>
      <c r="CA3344" s="119">
        <f t="shared" si="874"/>
        <v>3.4027323889826637E-3</v>
      </c>
      <c r="CB3344" s="119">
        <f t="shared" si="875"/>
        <v>8.5643096747844809E-6</v>
      </c>
      <c r="CC3344" s="119">
        <f t="shared" si="877"/>
        <v>8.5643096747844809E-6</v>
      </c>
      <c r="CD3344" s="121" t="str">
        <f t="shared" si="878"/>
        <v/>
      </c>
    </row>
    <row r="3345" spans="78:82" ht="20.100000000000001" customHeight="1" x14ac:dyDescent="0.25">
      <c r="BZ3345" s="136">
        <f t="shared" si="876"/>
        <v>21.267199999998702</v>
      </c>
      <c r="CA3345" s="119">
        <f t="shared" si="874"/>
        <v>3.3941680793078792E-3</v>
      </c>
      <c r="CB3345" s="119">
        <f t="shared" si="875"/>
        <v>8.5433727243186021E-6</v>
      </c>
      <c r="CC3345" s="119">
        <f t="shared" si="877"/>
        <v>8.5433727243186021E-6</v>
      </c>
      <c r="CD3345" s="121" t="str">
        <f t="shared" si="878"/>
        <v/>
      </c>
    </row>
    <row r="3346" spans="78:82" ht="20.100000000000001" customHeight="1" x14ac:dyDescent="0.25">
      <c r="BZ3346" s="136">
        <f t="shared" si="876"/>
        <v>21.273599999998702</v>
      </c>
      <c r="CA3346" s="119">
        <f t="shared" si="874"/>
        <v>3.3856247065835606E-3</v>
      </c>
      <c r="CB3346" s="119">
        <f t="shared" si="875"/>
        <v>8.5224850289535893E-6</v>
      </c>
      <c r="CC3346" s="119">
        <f t="shared" si="877"/>
        <v>8.5224850289535893E-6</v>
      </c>
      <c r="CD3346" s="121" t="str">
        <f t="shared" si="878"/>
        <v/>
      </c>
    </row>
    <row r="3347" spans="78:82" ht="20.100000000000001" customHeight="1" x14ac:dyDescent="0.25">
      <c r="BZ3347" s="136">
        <f t="shared" si="876"/>
        <v>21.279999999998701</v>
      </c>
      <c r="CA3347" s="119">
        <f t="shared" si="874"/>
        <v>3.377102221554607E-3</v>
      </c>
      <c r="CB3347" s="119">
        <f t="shared" si="875"/>
        <v>8.5016464788792781E-6</v>
      </c>
      <c r="CC3347" s="119">
        <f t="shared" si="877"/>
        <v>8.5016464788792781E-6</v>
      </c>
      <c r="CD3347" s="121" t="str">
        <f t="shared" si="878"/>
        <v/>
      </c>
    </row>
    <row r="3348" spans="78:82" ht="20.100000000000001" customHeight="1" x14ac:dyDescent="0.25">
      <c r="BZ3348" s="136">
        <f t="shared" si="876"/>
        <v>21.2863999999987</v>
      </c>
      <c r="CA3348" s="119">
        <f t="shared" si="874"/>
        <v>3.3686005750757277E-3</v>
      </c>
      <c r="CB3348" s="119">
        <f t="shared" si="875"/>
        <v>8.4808569644849972E-6</v>
      </c>
      <c r="CC3348" s="119">
        <f t="shared" si="877"/>
        <v>8.4808569644849972E-6</v>
      </c>
      <c r="CD3348" s="121" t="str">
        <f t="shared" si="878"/>
        <v/>
      </c>
    </row>
    <row r="3349" spans="78:82" ht="20.100000000000001" customHeight="1" x14ac:dyDescent="0.25">
      <c r="BZ3349" s="136">
        <f t="shared" si="876"/>
        <v>21.292799999998699</v>
      </c>
      <c r="CA3349" s="119">
        <f t="shared" si="874"/>
        <v>3.3601197181112427E-3</v>
      </c>
      <c r="CB3349" s="119">
        <f t="shared" si="875"/>
        <v>8.4601163764159472E-6</v>
      </c>
      <c r="CC3349" s="119">
        <f t="shared" si="877"/>
        <v>8.4601163764159472E-6</v>
      </c>
      <c r="CD3349" s="121" t="str">
        <f t="shared" si="878"/>
        <v/>
      </c>
    </row>
    <row r="3350" spans="78:82" ht="20.100000000000001" customHeight="1" x14ac:dyDescent="0.25">
      <c r="BZ3350" s="136">
        <f t="shared" si="876"/>
        <v>21.299199999998699</v>
      </c>
      <c r="CA3350" s="119">
        <f t="shared" si="874"/>
        <v>3.3516596017348268E-3</v>
      </c>
      <c r="CB3350" s="119">
        <f t="shared" si="875"/>
        <v>8.4394246055159543E-6</v>
      </c>
      <c r="CC3350" s="119">
        <f t="shared" si="877"/>
        <v>8.4394246055159543E-6</v>
      </c>
      <c r="CD3350" s="121" t="str">
        <f t="shared" si="878"/>
        <v/>
      </c>
    </row>
    <row r="3351" spans="78:82" ht="20.100000000000001" customHeight="1" x14ac:dyDescent="0.25">
      <c r="BZ3351" s="136">
        <f t="shared" si="876"/>
        <v>21.305599999998698</v>
      </c>
      <c r="CA3351" s="119">
        <f t="shared" ref="CA3351:CA3414" si="879">_xlfn.CHISQ.DIST.RT(BZ3351,7)</f>
        <v>3.3432201771293108E-3</v>
      </c>
      <c r="CB3351" s="119">
        <f t="shared" ref="CB3351:CB3414" si="880">CA3351-CA3352</f>
        <v>8.4187815428500221E-6</v>
      </c>
      <c r="CC3351" s="119">
        <f t="shared" si="877"/>
        <v>8.4187815428500221E-6</v>
      </c>
      <c r="CD3351" s="121" t="str">
        <f t="shared" si="878"/>
        <v/>
      </c>
    </row>
    <row r="3352" spans="78:82" ht="20.100000000000001" customHeight="1" x14ac:dyDescent="0.25">
      <c r="BZ3352" s="136">
        <f t="shared" si="876"/>
        <v>21.311999999998697</v>
      </c>
      <c r="CA3352" s="119">
        <f t="shared" si="879"/>
        <v>3.3348013955864608E-3</v>
      </c>
      <c r="CB3352" s="119">
        <f t="shared" si="880"/>
        <v>8.3981870797472657E-6</v>
      </c>
      <c r="CC3352" s="119">
        <f t="shared" si="877"/>
        <v>8.3981870797472657E-6</v>
      </c>
      <c r="CD3352" s="121" t="str">
        <f t="shared" si="878"/>
        <v/>
      </c>
    </row>
    <row r="3353" spans="78:82" ht="20.100000000000001" customHeight="1" x14ac:dyDescent="0.25">
      <c r="BZ3353" s="136">
        <f t="shared" ref="BZ3353:BZ3416" si="881">BZ3352+$CC$19</f>
        <v>21.318399999998697</v>
      </c>
      <c r="CA3353" s="119">
        <f t="shared" si="879"/>
        <v>3.3264032085067135E-3</v>
      </c>
      <c r="CB3353" s="119">
        <f t="shared" si="880"/>
        <v>8.377641107703334E-6</v>
      </c>
      <c r="CC3353" s="119">
        <f t="shared" si="877"/>
        <v>8.377641107703334E-6</v>
      </c>
      <c r="CD3353" s="121" t="str">
        <f t="shared" si="878"/>
        <v/>
      </c>
    </row>
    <row r="3354" spans="78:82" ht="20.100000000000001" customHeight="1" x14ac:dyDescent="0.25">
      <c r="BZ3354" s="136">
        <f t="shared" si="881"/>
        <v>21.324799999998696</v>
      </c>
      <c r="CA3354" s="119">
        <f t="shared" si="879"/>
        <v>3.3180255673990102E-3</v>
      </c>
      <c r="CB3354" s="119">
        <f t="shared" si="880"/>
        <v>8.3571435184975028E-6</v>
      </c>
      <c r="CC3354" s="119">
        <f t="shared" si="877"/>
        <v>8.3571435184975028E-6</v>
      </c>
      <c r="CD3354" s="121" t="str">
        <f t="shared" si="878"/>
        <v/>
      </c>
    </row>
    <row r="3355" spans="78:82" ht="20.100000000000001" customHeight="1" x14ac:dyDescent="0.25">
      <c r="BZ3355" s="136">
        <f t="shared" si="881"/>
        <v>21.331199999998695</v>
      </c>
      <c r="CA3355" s="119">
        <f t="shared" si="879"/>
        <v>3.3096684238805127E-3</v>
      </c>
      <c r="CB3355" s="119">
        <f t="shared" si="880"/>
        <v>8.3366942040699436E-6</v>
      </c>
      <c r="CC3355" s="119">
        <f t="shared" si="877"/>
        <v>8.3366942040699436E-6</v>
      </c>
      <c r="CD3355" s="121" t="str">
        <f t="shared" si="878"/>
        <v/>
      </c>
    </row>
    <row r="3356" spans="78:82" ht="20.100000000000001" customHeight="1" x14ac:dyDescent="0.25">
      <c r="BZ3356" s="136">
        <f t="shared" si="881"/>
        <v>21.337599999998694</v>
      </c>
      <c r="CA3356" s="119">
        <f t="shared" si="879"/>
        <v>3.3013317296764428E-3</v>
      </c>
      <c r="CB3356" s="119">
        <f t="shared" si="880"/>
        <v>8.3162930566275418E-6</v>
      </c>
      <c r="CC3356" s="119">
        <f t="shared" si="877"/>
        <v>8.3162930566275418E-6</v>
      </c>
      <c r="CD3356" s="121" t="str">
        <f t="shared" si="878"/>
        <v/>
      </c>
    </row>
    <row r="3357" spans="78:82" ht="20.100000000000001" customHeight="1" x14ac:dyDescent="0.25">
      <c r="BZ3357" s="136">
        <f t="shared" si="881"/>
        <v>21.343999999998694</v>
      </c>
      <c r="CA3357" s="119">
        <f t="shared" si="879"/>
        <v>3.2930154366198152E-3</v>
      </c>
      <c r="CB3357" s="119">
        <f t="shared" si="880"/>
        <v>8.295939968600962E-6</v>
      </c>
      <c r="CC3357" s="119">
        <f t="shared" si="877"/>
        <v>8.295939968600962E-6</v>
      </c>
      <c r="CD3357" s="121" t="str">
        <f t="shared" si="878"/>
        <v/>
      </c>
    </row>
    <row r="3358" spans="78:82" ht="20.100000000000001" customHeight="1" x14ac:dyDescent="0.25">
      <c r="BZ3358" s="136">
        <f t="shared" si="881"/>
        <v>21.350399999998693</v>
      </c>
      <c r="CA3358" s="119">
        <f t="shared" si="879"/>
        <v>3.2847194966512143E-3</v>
      </c>
      <c r="CB3358" s="119">
        <f t="shared" si="880"/>
        <v>8.2756348326008464E-6</v>
      </c>
      <c r="CC3358" s="119">
        <f t="shared" si="877"/>
        <v>8.2756348326008464E-6</v>
      </c>
      <c r="CD3358" s="121" t="str">
        <f t="shared" si="878"/>
        <v/>
      </c>
    </row>
    <row r="3359" spans="78:82" ht="20.100000000000001" customHeight="1" x14ac:dyDescent="0.25">
      <c r="BZ3359" s="136">
        <f t="shared" si="881"/>
        <v>21.356799999998692</v>
      </c>
      <c r="CA3359" s="119">
        <f t="shared" si="879"/>
        <v>3.2764438618186134E-3</v>
      </c>
      <c r="CB3359" s="119">
        <f t="shared" si="880"/>
        <v>8.2553775415088876E-6</v>
      </c>
      <c r="CC3359" s="119">
        <f t="shared" si="877"/>
        <v>8.2553775415088876E-6</v>
      </c>
      <c r="CD3359" s="121" t="str">
        <f t="shared" si="878"/>
        <v/>
      </c>
    </row>
    <row r="3360" spans="78:82" ht="20.100000000000001" customHeight="1" x14ac:dyDescent="0.25">
      <c r="BZ3360" s="136">
        <f t="shared" si="881"/>
        <v>21.363199999998692</v>
      </c>
      <c r="CA3360" s="119">
        <f t="shared" si="879"/>
        <v>3.2681884842771045E-3</v>
      </c>
      <c r="CB3360" s="119">
        <f t="shared" si="880"/>
        <v>8.2351679883910928E-6</v>
      </c>
      <c r="CC3360" s="119">
        <f t="shared" si="877"/>
        <v>8.2351679883910928E-6</v>
      </c>
      <c r="CD3360" s="121" t="str">
        <f t="shared" si="878"/>
        <v/>
      </c>
    </row>
    <row r="3361" spans="78:82" ht="20.100000000000001" customHeight="1" x14ac:dyDescent="0.25">
      <c r="BZ3361" s="136">
        <f t="shared" si="881"/>
        <v>21.369599999998691</v>
      </c>
      <c r="CA3361" s="119">
        <f t="shared" si="879"/>
        <v>3.2599533162887134E-3</v>
      </c>
      <c r="CB3361" s="119">
        <f t="shared" si="880"/>
        <v>8.2150060665415851E-6</v>
      </c>
      <c r="CC3361" s="119">
        <f t="shared" si="877"/>
        <v>8.2150060665415851E-6</v>
      </c>
      <c r="CD3361" s="121" t="str">
        <f t="shared" si="878"/>
        <v/>
      </c>
    </row>
    <row r="3362" spans="78:82" ht="20.100000000000001" customHeight="1" x14ac:dyDescent="0.25">
      <c r="BZ3362" s="136">
        <f t="shared" si="881"/>
        <v>21.37599999999869</v>
      </c>
      <c r="CA3362" s="119">
        <f t="shared" si="879"/>
        <v>3.2517383102221718E-3</v>
      </c>
      <c r="CB3362" s="119">
        <f t="shared" si="880"/>
        <v>8.1948916695060228E-6</v>
      </c>
      <c r="CC3362" s="119">
        <f t="shared" si="877"/>
        <v>8.1948916695060228E-6</v>
      </c>
      <c r="CD3362" s="121" t="str">
        <f t="shared" si="878"/>
        <v/>
      </c>
    </row>
    <row r="3363" spans="78:82" ht="20.100000000000001" customHeight="1" x14ac:dyDescent="0.25">
      <c r="BZ3363" s="136">
        <f t="shared" si="881"/>
        <v>21.38239999999869</v>
      </c>
      <c r="CA3363" s="119">
        <f t="shared" si="879"/>
        <v>3.2435434185526658E-3</v>
      </c>
      <c r="CB3363" s="119">
        <f t="shared" si="880"/>
        <v>8.1748246909952964E-6</v>
      </c>
      <c r="CC3363" s="119">
        <f t="shared" si="877"/>
        <v>8.1748246909952964E-6</v>
      </c>
      <c r="CD3363" s="121" t="str">
        <f t="shared" si="878"/>
        <v/>
      </c>
    </row>
    <row r="3364" spans="78:82" ht="20.100000000000001" customHeight="1" x14ac:dyDescent="0.25">
      <c r="BZ3364" s="136">
        <f t="shared" si="881"/>
        <v>21.388799999998689</v>
      </c>
      <c r="CA3364" s="119">
        <f t="shared" si="879"/>
        <v>3.2353685938616705E-3</v>
      </c>
      <c r="CB3364" s="119">
        <f t="shared" si="880"/>
        <v>8.1548050249926479E-6</v>
      </c>
      <c r="CC3364" s="119">
        <f t="shared" si="877"/>
        <v>8.1548050249926479E-6</v>
      </c>
      <c r="CD3364" s="121" t="str">
        <f t="shared" si="878"/>
        <v/>
      </c>
    </row>
    <row r="3365" spans="78:82" ht="20.100000000000001" customHeight="1" x14ac:dyDescent="0.25">
      <c r="BZ3365" s="136">
        <f t="shared" si="881"/>
        <v>21.395199999998688</v>
      </c>
      <c r="CA3365" s="119">
        <f t="shared" si="879"/>
        <v>3.2272137888366779E-3</v>
      </c>
      <c r="CB3365" s="119">
        <f t="shared" si="880"/>
        <v>8.1348325656521898E-6</v>
      </c>
      <c r="CC3365" s="119">
        <f t="shared" si="877"/>
        <v>8.1348325656521898E-6</v>
      </c>
      <c r="CD3365" s="121" t="str">
        <f t="shared" si="878"/>
        <v/>
      </c>
    </row>
    <row r="3366" spans="78:82" ht="20.100000000000001" customHeight="1" x14ac:dyDescent="0.25">
      <c r="BZ3366" s="136">
        <f t="shared" si="881"/>
        <v>21.401599999998687</v>
      </c>
      <c r="CA3366" s="119">
        <f t="shared" si="879"/>
        <v>3.2190789562710257E-3</v>
      </c>
      <c r="CB3366" s="119">
        <f t="shared" si="880"/>
        <v>8.1149072073973504E-6</v>
      </c>
      <c r="CC3366" s="119">
        <f t="shared" si="877"/>
        <v>8.1149072073973504E-6</v>
      </c>
      <c r="CD3366" s="121" t="str">
        <f t="shared" si="878"/>
        <v/>
      </c>
    </row>
    <row r="3367" spans="78:82" ht="20.100000000000001" customHeight="1" x14ac:dyDescent="0.25">
      <c r="BZ3367" s="136">
        <f t="shared" si="881"/>
        <v>21.407999999998687</v>
      </c>
      <c r="CA3367" s="119">
        <f t="shared" si="879"/>
        <v>3.2109640490636283E-3</v>
      </c>
      <c r="CB3367" s="119">
        <f t="shared" si="880"/>
        <v>8.0950288448189585E-6</v>
      </c>
      <c r="CC3367" s="119">
        <f t="shared" si="877"/>
        <v>8.0950288448189585E-6</v>
      </c>
      <c r="CD3367" s="121" t="str">
        <f t="shared" si="878"/>
        <v/>
      </c>
    </row>
    <row r="3368" spans="78:82" ht="20.100000000000001" customHeight="1" x14ac:dyDescent="0.25">
      <c r="BZ3368" s="136">
        <f t="shared" si="881"/>
        <v>21.414399999998686</v>
      </c>
      <c r="CA3368" s="119">
        <f t="shared" si="879"/>
        <v>3.2028690202188094E-3</v>
      </c>
      <c r="CB3368" s="119">
        <f t="shared" si="880"/>
        <v>8.0751973727624139E-6</v>
      </c>
      <c r="CC3368" s="119">
        <f t="shared" si="877"/>
        <v>8.0751973727624139E-6</v>
      </c>
      <c r="CD3368" s="121" t="str">
        <f t="shared" si="878"/>
        <v/>
      </c>
    </row>
    <row r="3369" spans="78:82" ht="20.100000000000001" customHeight="1" x14ac:dyDescent="0.25">
      <c r="BZ3369" s="136">
        <f t="shared" si="881"/>
        <v>21.420799999998685</v>
      </c>
      <c r="CA3369" s="119">
        <f t="shared" si="879"/>
        <v>3.194793822846047E-3</v>
      </c>
      <c r="CB3369" s="119">
        <f t="shared" si="880"/>
        <v>8.055412686274778E-6</v>
      </c>
      <c r="CC3369" s="119">
        <f t="shared" si="877"/>
        <v>8.055412686274778E-6</v>
      </c>
      <c r="CD3369" s="121" t="str">
        <f t="shared" si="878"/>
        <v/>
      </c>
    </row>
    <row r="3370" spans="78:82" ht="20.100000000000001" customHeight="1" x14ac:dyDescent="0.25">
      <c r="BZ3370" s="136">
        <f t="shared" si="881"/>
        <v>21.427199999998685</v>
      </c>
      <c r="CA3370" s="119">
        <f t="shared" si="879"/>
        <v>3.1867384101597722E-3</v>
      </c>
      <c r="CB3370" s="119">
        <f t="shared" si="880"/>
        <v>8.0356746806186513E-6</v>
      </c>
      <c r="CC3370" s="119">
        <f t="shared" si="877"/>
        <v>8.0356746806186513E-6</v>
      </c>
      <c r="CD3370" s="121" t="str">
        <f t="shared" si="878"/>
        <v/>
      </c>
    </row>
    <row r="3371" spans="78:82" ht="20.100000000000001" customHeight="1" x14ac:dyDescent="0.25">
      <c r="BZ3371" s="136">
        <f t="shared" si="881"/>
        <v>21.433599999998684</v>
      </c>
      <c r="CA3371" s="119">
        <f t="shared" si="879"/>
        <v>3.1787027354791535E-3</v>
      </c>
      <c r="CB3371" s="119">
        <f t="shared" si="880"/>
        <v>8.0159832512869192E-6</v>
      </c>
      <c r="CC3371" s="119">
        <f t="shared" si="877"/>
        <v>8.0159832512869192E-6</v>
      </c>
      <c r="CD3371" s="121" t="str">
        <f t="shared" si="878"/>
        <v/>
      </c>
    </row>
    <row r="3372" spans="78:82" ht="20.100000000000001" customHeight="1" x14ac:dyDescent="0.25">
      <c r="BZ3372" s="136">
        <f t="shared" si="881"/>
        <v>21.439999999998683</v>
      </c>
      <c r="CA3372" s="119">
        <f t="shared" si="879"/>
        <v>3.1706867522278666E-3</v>
      </c>
      <c r="CB3372" s="119">
        <f t="shared" si="880"/>
        <v>7.9963382939637201E-6</v>
      </c>
      <c r="CC3372" s="119">
        <f t="shared" si="877"/>
        <v>7.9963382939637201E-6</v>
      </c>
      <c r="CD3372" s="121" t="str">
        <f t="shared" si="878"/>
        <v/>
      </c>
    </row>
    <row r="3373" spans="78:82" ht="20.100000000000001" customHeight="1" x14ac:dyDescent="0.25">
      <c r="BZ3373" s="136">
        <f t="shared" si="881"/>
        <v>21.446399999998683</v>
      </c>
      <c r="CA3373" s="119">
        <f t="shared" si="879"/>
        <v>3.1626904139339029E-3</v>
      </c>
      <c r="CB3373" s="119">
        <f t="shared" si="880"/>
        <v>7.9767397045886305E-6</v>
      </c>
      <c r="CC3373" s="119">
        <f t="shared" si="877"/>
        <v>7.9767397045886305E-6</v>
      </c>
      <c r="CD3373" s="121" t="str">
        <f t="shared" si="878"/>
        <v/>
      </c>
    </row>
    <row r="3374" spans="78:82" ht="20.100000000000001" customHeight="1" x14ac:dyDescent="0.25">
      <c r="BZ3374" s="136">
        <f t="shared" si="881"/>
        <v>21.452799999998682</v>
      </c>
      <c r="CA3374" s="119">
        <f t="shared" si="879"/>
        <v>3.1547136742293143E-3</v>
      </c>
      <c r="CB3374" s="119">
        <f t="shared" si="880"/>
        <v>7.957187379261689E-6</v>
      </c>
      <c r="CC3374" s="119">
        <f t="shared" si="877"/>
        <v>7.957187379261689E-6</v>
      </c>
      <c r="CD3374" s="121" t="str">
        <f t="shared" si="878"/>
        <v/>
      </c>
    </row>
    <row r="3375" spans="78:82" ht="20.100000000000001" customHeight="1" x14ac:dyDescent="0.25">
      <c r="BZ3375" s="136">
        <f t="shared" si="881"/>
        <v>21.459199999998681</v>
      </c>
      <c r="CA3375" s="119">
        <f t="shared" si="879"/>
        <v>3.1467564868500526E-3</v>
      </c>
      <c r="CB3375" s="119">
        <f t="shared" si="880"/>
        <v>7.9376812143526834E-6</v>
      </c>
      <c r="CC3375" s="119">
        <f t="shared" si="877"/>
        <v>7.9376812143526834E-6</v>
      </c>
      <c r="CD3375" s="121" t="str">
        <f t="shared" si="878"/>
        <v/>
      </c>
    </row>
    <row r="3376" spans="78:82" ht="20.100000000000001" customHeight="1" x14ac:dyDescent="0.25">
      <c r="BZ3376" s="136">
        <f t="shared" si="881"/>
        <v>21.46559999999868</v>
      </c>
      <c r="CA3376" s="119">
        <f t="shared" si="879"/>
        <v>3.1388188056356999E-3</v>
      </c>
      <c r="CB3376" s="119">
        <f t="shared" si="880"/>
        <v>7.9182211064057414E-6</v>
      </c>
      <c r="CC3376" s="119">
        <f t="shared" si="877"/>
        <v>7.9182211064057414E-6</v>
      </c>
      <c r="CD3376" s="121" t="str">
        <f t="shared" si="878"/>
        <v/>
      </c>
    </row>
    <row r="3377" spans="78:82" ht="20.100000000000001" customHeight="1" x14ac:dyDescent="0.25">
      <c r="BZ3377" s="136">
        <f t="shared" si="881"/>
        <v>21.47199999999868</v>
      </c>
      <c r="CA3377" s="119">
        <f t="shared" si="879"/>
        <v>3.1309005845292942E-3</v>
      </c>
      <c r="CB3377" s="119">
        <f t="shared" si="880"/>
        <v>7.8988069522117552E-6</v>
      </c>
      <c r="CC3377" s="119">
        <f t="shared" si="877"/>
        <v>7.8988069522117552E-6</v>
      </c>
      <c r="CD3377" s="121" t="str">
        <f t="shared" si="878"/>
        <v/>
      </c>
    </row>
    <row r="3378" spans="78:82" ht="20.100000000000001" customHeight="1" x14ac:dyDescent="0.25">
      <c r="BZ3378" s="136">
        <f t="shared" si="881"/>
        <v>21.478399999998679</v>
      </c>
      <c r="CA3378" s="119">
        <f t="shared" si="879"/>
        <v>3.1230017775770824E-3</v>
      </c>
      <c r="CB3378" s="119">
        <f t="shared" si="880"/>
        <v>7.8794386487450636E-6</v>
      </c>
      <c r="CC3378" s="119">
        <f t="shared" si="877"/>
        <v>7.8794386487450636E-6</v>
      </c>
      <c r="CD3378" s="121" t="str">
        <f t="shared" si="878"/>
        <v/>
      </c>
    </row>
    <row r="3379" spans="78:82" ht="20.100000000000001" customHeight="1" x14ac:dyDescent="0.25">
      <c r="BZ3379" s="136">
        <f t="shared" si="881"/>
        <v>21.484799999998678</v>
      </c>
      <c r="CA3379" s="119">
        <f t="shared" si="879"/>
        <v>3.1151223389283373E-3</v>
      </c>
      <c r="CB3379" s="119">
        <f t="shared" si="880"/>
        <v>7.8601160932059537E-6</v>
      </c>
      <c r="CC3379" s="119">
        <f t="shared" si="877"/>
        <v>7.8601160932059537E-6</v>
      </c>
      <c r="CD3379" s="121" t="str">
        <f t="shared" si="878"/>
        <v/>
      </c>
    </row>
    <row r="3380" spans="78:82" ht="20.100000000000001" customHeight="1" x14ac:dyDescent="0.25">
      <c r="BZ3380" s="136">
        <f t="shared" si="881"/>
        <v>21.491199999998678</v>
      </c>
      <c r="CA3380" s="119">
        <f t="shared" si="879"/>
        <v>3.1072622228351314E-3</v>
      </c>
      <c r="CB3380" s="119">
        <f t="shared" si="880"/>
        <v>7.8408391830288998E-6</v>
      </c>
      <c r="CC3380" s="119">
        <f t="shared" si="877"/>
        <v>7.8408391830288998E-6</v>
      </c>
      <c r="CD3380" s="121" t="str">
        <f t="shared" si="878"/>
        <v/>
      </c>
    </row>
    <row r="3381" spans="78:82" ht="20.100000000000001" customHeight="1" x14ac:dyDescent="0.25">
      <c r="BZ3381" s="136">
        <f t="shared" si="881"/>
        <v>21.497599999998677</v>
      </c>
      <c r="CA3381" s="119">
        <f t="shared" si="879"/>
        <v>3.0994213836521025E-3</v>
      </c>
      <c r="CB3381" s="119">
        <f t="shared" si="880"/>
        <v>7.8216078158123079E-6</v>
      </c>
      <c r="CC3381" s="119">
        <f t="shared" si="877"/>
        <v>7.8216078158123079E-6</v>
      </c>
      <c r="CD3381" s="121" t="str">
        <f t="shared" si="878"/>
        <v/>
      </c>
    </row>
    <row r="3382" spans="78:82" ht="20.100000000000001" customHeight="1" x14ac:dyDescent="0.25">
      <c r="BZ3382" s="136">
        <f t="shared" si="881"/>
        <v>21.503999999998676</v>
      </c>
      <c r="CA3382" s="119">
        <f t="shared" si="879"/>
        <v>3.0915997758362902E-3</v>
      </c>
      <c r="CB3382" s="119">
        <f t="shared" si="880"/>
        <v>7.8024218894221647E-6</v>
      </c>
      <c r="CC3382" s="119">
        <f t="shared" si="877"/>
        <v>7.8024218894221647E-6</v>
      </c>
      <c r="CD3382" s="121" t="str">
        <f t="shared" si="878"/>
        <v/>
      </c>
    </row>
    <row r="3383" spans="78:82" ht="20.100000000000001" customHeight="1" x14ac:dyDescent="0.25">
      <c r="BZ3383" s="136">
        <f t="shared" si="881"/>
        <v>21.510399999998675</v>
      </c>
      <c r="CA3383" s="119">
        <f t="shared" si="879"/>
        <v>3.083797353946868E-3</v>
      </c>
      <c r="CB3383" s="119">
        <f t="shared" si="880"/>
        <v>7.7832813018927256E-6</v>
      </c>
      <c r="CC3383" s="119">
        <f t="shared" si="877"/>
        <v>7.7832813018927256E-6</v>
      </c>
      <c r="CD3383" s="121" t="str">
        <f t="shared" si="878"/>
        <v/>
      </c>
    </row>
    <row r="3384" spans="78:82" ht="20.100000000000001" customHeight="1" x14ac:dyDescent="0.25">
      <c r="BZ3384" s="136">
        <f t="shared" si="881"/>
        <v>21.516799999998675</v>
      </c>
      <c r="CA3384" s="119">
        <f t="shared" si="879"/>
        <v>3.0760140726449753E-3</v>
      </c>
      <c r="CB3384" s="119">
        <f t="shared" si="880"/>
        <v>7.7641859515015406E-6</v>
      </c>
      <c r="CC3384" s="119">
        <f t="shared" si="877"/>
        <v>7.7641859515015406E-6</v>
      </c>
      <c r="CD3384" s="121" t="str">
        <f t="shared" si="878"/>
        <v/>
      </c>
    </row>
    <row r="3385" spans="78:82" ht="20.100000000000001" customHeight="1" x14ac:dyDescent="0.25">
      <c r="BZ3385" s="136">
        <f t="shared" si="881"/>
        <v>21.523199999998674</v>
      </c>
      <c r="CA3385" s="119">
        <f t="shared" si="879"/>
        <v>3.0682498866934737E-3</v>
      </c>
      <c r="CB3385" s="119">
        <f t="shared" si="880"/>
        <v>7.7451357367052699E-6</v>
      </c>
      <c r="CC3385" s="119">
        <f t="shared" si="877"/>
        <v>7.7451357367052699E-6</v>
      </c>
      <c r="CD3385" s="121" t="str">
        <f t="shared" si="878"/>
        <v/>
      </c>
    </row>
    <row r="3386" spans="78:82" ht="20.100000000000001" customHeight="1" x14ac:dyDescent="0.25">
      <c r="BZ3386" s="136">
        <f t="shared" si="881"/>
        <v>21.529599999998673</v>
      </c>
      <c r="CA3386" s="119">
        <f t="shared" si="879"/>
        <v>3.0605047509567685E-3</v>
      </c>
      <c r="CB3386" s="119">
        <f t="shared" si="880"/>
        <v>7.7261305562030015E-6</v>
      </c>
      <c r="CC3386" s="119">
        <f t="shared" si="877"/>
        <v>7.7261305562030015E-6</v>
      </c>
      <c r="CD3386" s="121" t="str">
        <f t="shared" si="878"/>
        <v/>
      </c>
    </row>
    <row r="3387" spans="78:82" ht="20.100000000000001" customHeight="1" x14ac:dyDescent="0.25">
      <c r="BZ3387" s="136">
        <f t="shared" si="881"/>
        <v>21.535999999998673</v>
      </c>
      <c r="CA3387" s="119">
        <f t="shared" si="879"/>
        <v>3.0527786204005655E-3</v>
      </c>
      <c r="CB3387" s="119">
        <f t="shared" si="880"/>
        <v>7.7071703088911481E-6</v>
      </c>
      <c r="CC3387" s="119">
        <f t="shared" si="877"/>
        <v>7.7071703088911481E-6</v>
      </c>
      <c r="CD3387" s="121" t="str">
        <f t="shared" si="878"/>
        <v/>
      </c>
    </row>
    <row r="3388" spans="78:82" ht="20.100000000000001" customHeight="1" x14ac:dyDescent="0.25">
      <c r="BZ3388" s="136">
        <f t="shared" si="881"/>
        <v>21.542399999998672</v>
      </c>
      <c r="CA3388" s="119">
        <f t="shared" si="879"/>
        <v>3.0450714500916743E-3</v>
      </c>
      <c r="CB3388" s="119">
        <f t="shared" si="880"/>
        <v>7.6882548938582429E-6</v>
      </c>
      <c r="CC3388" s="119">
        <f t="shared" si="877"/>
        <v>7.6882548938582429E-6</v>
      </c>
      <c r="CD3388" s="121" t="str">
        <f t="shared" si="878"/>
        <v/>
      </c>
    </row>
    <row r="3389" spans="78:82" ht="20.100000000000001" customHeight="1" x14ac:dyDescent="0.25">
      <c r="BZ3389" s="136">
        <f t="shared" si="881"/>
        <v>21.548799999998671</v>
      </c>
      <c r="CA3389" s="119">
        <f t="shared" si="879"/>
        <v>3.0373831951978161E-3</v>
      </c>
      <c r="CB3389" s="119">
        <f t="shared" si="880"/>
        <v>7.6693842104439205E-6</v>
      </c>
      <c r="CC3389" s="119">
        <f t="shared" ref="CC3389:CC3452" si="882">IF(CA3389&lt;(1-$BY$26),CB3389,"")</f>
        <v>7.6693842104439205E-6</v>
      </c>
      <c r="CD3389" s="121" t="str">
        <f t="shared" ref="CD3389:CD3452" si="883">IF(CA3389&lt;(1-$BY$32),CB3389,"")</f>
        <v/>
      </c>
    </row>
    <row r="3390" spans="78:82" ht="20.100000000000001" customHeight="1" x14ac:dyDescent="0.25">
      <c r="BZ3390" s="136">
        <f t="shared" si="881"/>
        <v>21.555199999998671</v>
      </c>
      <c r="CA3390" s="119">
        <f t="shared" si="879"/>
        <v>3.0297138109873722E-3</v>
      </c>
      <c r="CB3390" s="119">
        <f t="shared" si="880"/>
        <v>7.6505581581552164E-6</v>
      </c>
      <c r="CC3390" s="119">
        <f t="shared" si="882"/>
        <v>7.6505581581552164E-6</v>
      </c>
      <c r="CD3390" s="121" t="str">
        <f t="shared" si="883"/>
        <v/>
      </c>
    </row>
    <row r="3391" spans="78:82" ht="20.100000000000001" customHeight="1" x14ac:dyDescent="0.25">
      <c r="BZ3391" s="136">
        <f t="shared" si="881"/>
        <v>21.56159999999867</v>
      </c>
      <c r="CA3391" s="119">
        <f t="shared" si="879"/>
        <v>3.0220632528292169E-3</v>
      </c>
      <c r="CB3391" s="119">
        <f t="shared" si="880"/>
        <v>7.6317766367264145E-6</v>
      </c>
      <c r="CC3391" s="119">
        <f t="shared" si="882"/>
        <v>7.6317766367264145E-6</v>
      </c>
      <c r="CD3391" s="121" t="str">
        <f t="shared" si="883"/>
        <v/>
      </c>
    </row>
    <row r="3392" spans="78:82" ht="20.100000000000001" customHeight="1" x14ac:dyDescent="0.25">
      <c r="BZ3392" s="136">
        <f t="shared" si="881"/>
        <v>21.567999999998669</v>
      </c>
      <c r="CA3392" s="119">
        <f t="shared" si="879"/>
        <v>3.0144314761924905E-3</v>
      </c>
      <c r="CB3392" s="119">
        <f t="shared" si="880"/>
        <v>7.6130395461012669E-6</v>
      </c>
      <c r="CC3392" s="119">
        <f t="shared" si="882"/>
        <v>7.6130395461012669E-6</v>
      </c>
      <c r="CD3392" s="121" t="str">
        <f t="shared" si="883"/>
        <v/>
      </c>
    </row>
    <row r="3393" spans="78:82" ht="20.100000000000001" customHeight="1" x14ac:dyDescent="0.25">
      <c r="BZ3393" s="136">
        <f t="shared" si="881"/>
        <v>21.574399999998668</v>
      </c>
      <c r="CA3393" s="119">
        <f t="shared" si="879"/>
        <v>3.0068184366463893E-3</v>
      </c>
      <c r="CB3393" s="119">
        <f t="shared" si="880"/>
        <v>7.5943467864394987E-6</v>
      </c>
      <c r="CC3393" s="119">
        <f t="shared" si="882"/>
        <v>7.5943467864394987E-6</v>
      </c>
      <c r="CD3393" s="121" t="str">
        <f t="shared" si="883"/>
        <v/>
      </c>
    </row>
    <row r="3394" spans="78:82" ht="20.100000000000001" customHeight="1" x14ac:dyDescent="0.25">
      <c r="BZ3394" s="136">
        <f t="shared" si="881"/>
        <v>21.580799999998668</v>
      </c>
      <c r="CA3394" s="119">
        <f t="shared" si="879"/>
        <v>2.9992240898599498E-3</v>
      </c>
      <c r="CB3394" s="119">
        <f t="shared" si="880"/>
        <v>7.575698258077343E-6</v>
      </c>
      <c r="CC3394" s="119">
        <f t="shared" si="882"/>
        <v>7.575698258077343E-6</v>
      </c>
      <c r="CD3394" s="121" t="str">
        <f t="shared" si="883"/>
        <v/>
      </c>
    </row>
    <row r="3395" spans="78:82" ht="20.100000000000001" customHeight="1" x14ac:dyDescent="0.25">
      <c r="BZ3395" s="136">
        <f t="shared" si="881"/>
        <v>21.587199999998667</v>
      </c>
      <c r="CA3395" s="119">
        <f t="shared" si="879"/>
        <v>2.9916483916018724E-3</v>
      </c>
      <c r="CB3395" s="119">
        <f t="shared" si="880"/>
        <v>7.557093861606471E-6</v>
      </c>
      <c r="CC3395" s="119">
        <f t="shared" si="882"/>
        <v>7.557093861606471E-6</v>
      </c>
      <c r="CD3395" s="121" t="str">
        <f t="shared" si="883"/>
        <v/>
      </c>
    </row>
    <row r="3396" spans="78:82" ht="20.100000000000001" customHeight="1" x14ac:dyDescent="0.25">
      <c r="BZ3396" s="136">
        <f t="shared" si="881"/>
        <v>21.593599999998666</v>
      </c>
      <c r="CA3396" s="119">
        <f t="shared" si="879"/>
        <v>2.9840912977402659E-3</v>
      </c>
      <c r="CB3396" s="119">
        <f t="shared" si="880"/>
        <v>7.5385334977746792E-6</v>
      </c>
      <c r="CC3396" s="119">
        <f t="shared" si="882"/>
        <v>7.5385334977746792E-6</v>
      </c>
      <c r="CD3396" s="121" t="str">
        <f t="shared" si="883"/>
        <v/>
      </c>
    </row>
    <row r="3397" spans="78:82" ht="20.100000000000001" customHeight="1" x14ac:dyDescent="0.25">
      <c r="BZ3397" s="136">
        <f t="shared" si="881"/>
        <v>21.599999999998666</v>
      </c>
      <c r="CA3397" s="119">
        <f t="shared" si="879"/>
        <v>2.9765527642424913E-3</v>
      </c>
      <c r="CB3397" s="119">
        <f t="shared" si="880"/>
        <v>7.5200170675726249E-6</v>
      </c>
      <c r="CC3397" s="119">
        <f t="shared" si="882"/>
        <v>7.5200170675726249E-6</v>
      </c>
      <c r="CD3397" s="121" t="str">
        <f t="shared" si="883"/>
        <v/>
      </c>
    </row>
    <row r="3398" spans="78:82" ht="20.100000000000001" customHeight="1" x14ac:dyDescent="0.25">
      <c r="BZ3398" s="136">
        <f t="shared" si="881"/>
        <v>21.606399999998665</v>
      </c>
      <c r="CA3398" s="119">
        <f t="shared" si="879"/>
        <v>2.9690327471749186E-3</v>
      </c>
      <c r="CB3398" s="119">
        <f t="shared" si="880"/>
        <v>7.5015444721830866E-6</v>
      </c>
      <c r="CC3398" s="119">
        <f t="shared" si="882"/>
        <v>7.5015444721830866E-6</v>
      </c>
      <c r="CD3398" s="121" t="str">
        <f t="shared" si="883"/>
        <v/>
      </c>
    </row>
    <row r="3399" spans="78:82" ht="20.100000000000001" customHeight="1" x14ac:dyDescent="0.25">
      <c r="BZ3399" s="136">
        <f t="shared" si="881"/>
        <v>21.612799999998664</v>
      </c>
      <c r="CA3399" s="119">
        <f t="shared" si="879"/>
        <v>2.9615312027027356E-3</v>
      </c>
      <c r="CB3399" s="119">
        <f t="shared" si="880"/>
        <v>7.4831156129944072E-6</v>
      </c>
      <c r="CC3399" s="119">
        <f t="shared" si="882"/>
        <v>7.4831156129944072E-6</v>
      </c>
      <c r="CD3399" s="121" t="str">
        <f t="shared" si="883"/>
        <v/>
      </c>
    </row>
    <row r="3400" spans="78:82" ht="20.100000000000001" customHeight="1" x14ac:dyDescent="0.25">
      <c r="BZ3400" s="136">
        <f t="shared" si="881"/>
        <v>21.619199999998663</v>
      </c>
      <c r="CA3400" s="119">
        <f t="shared" si="879"/>
        <v>2.9540480870897412E-3</v>
      </c>
      <c r="CB3400" s="119">
        <f t="shared" si="880"/>
        <v>7.4647303916030965E-6</v>
      </c>
      <c r="CC3400" s="119">
        <f t="shared" si="882"/>
        <v>7.4647303916030965E-6</v>
      </c>
      <c r="CD3400" s="121" t="str">
        <f t="shared" si="883"/>
        <v/>
      </c>
    </row>
    <row r="3401" spans="78:82" ht="20.100000000000001" customHeight="1" x14ac:dyDescent="0.25">
      <c r="BZ3401" s="136">
        <f t="shared" si="881"/>
        <v>21.625599999998663</v>
      </c>
      <c r="CA3401" s="119">
        <f t="shared" si="879"/>
        <v>2.9465833566981381E-3</v>
      </c>
      <c r="CB3401" s="119">
        <f t="shared" si="880"/>
        <v>7.4463887098159993E-6</v>
      </c>
      <c r="CC3401" s="119">
        <f t="shared" si="882"/>
        <v>7.4463887098159993E-6</v>
      </c>
      <c r="CD3401" s="121" t="str">
        <f t="shared" si="883"/>
        <v/>
      </c>
    </row>
    <row r="3402" spans="78:82" ht="20.100000000000001" customHeight="1" x14ac:dyDescent="0.25">
      <c r="BZ3402" s="136">
        <f t="shared" si="881"/>
        <v>21.631999999998662</v>
      </c>
      <c r="CA3402" s="119">
        <f t="shared" si="879"/>
        <v>2.9391369679883221E-3</v>
      </c>
      <c r="CB3402" s="119">
        <f t="shared" si="880"/>
        <v>7.4280904696264437E-6</v>
      </c>
      <c r="CC3402" s="119">
        <f t="shared" si="882"/>
        <v>7.4280904696264437E-6</v>
      </c>
      <c r="CD3402" s="121" t="str">
        <f t="shared" si="883"/>
        <v/>
      </c>
    </row>
    <row r="3403" spans="78:82" ht="20.100000000000001" customHeight="1" x14ac:dyDescent="0.25">
      <c r="BZ3403" s="136">
        <f t="shared" si="881"/>
        <v>21.638399999998661</v>
      </c>
      <c r="CA3403" s="119">
        <f t="shared" si="879"/>
        <v>2.9317088775186956E-3</v>
      </c>
      <c r="CB3403" s="119">
        <f t="shared" si="880"/>
        <v>7.4098355732545723E-6</v>
      </c>
      <c r="CC3403" s="119">
        <f t="shared" si="882"/>
        <v>7.4098355732545723E-6</v>
      </c>
      <c r="CD3403" s="121" t="str">
        <f t="shared" si="883"/>
        <v/>
      </c>
    </row>
    <row r="3404" spans="78:82" ht="20.100000000000001" customHeight="1" x14ac:dyDescent="0.25">
      <c r="BZ3404" s="136">
        <f t="shared" si="881"/>
        <v>21.644799999998661</v>
      </c>
      <c r="CA3404" s="119">
        <f t="shared" si="879"/>
        <v>2.924299041945441E-3</v>
      </c>
      <c r="CB3404" s="119">
        <f t="shared" si="880"/>
        <v>7.3916239231122151E-6</v>
      </c>
      <c r="CC3404" s="119">
        <f t="shared" si="882"/>
        <v>7.3916239231122151E-6</v>
      </c>
      <c r="CD3404" s="121" t="str">
        <f t="shared" si="883"/>
        <v/>
      </c>
    </row>
    <row r="3405" spans="78:82" ht="20.100000000000001" customHeight="1" x14ac:dyDescent="0.25">
      <c r="BZ3405" s="136">
        <f t="shared" si="881"/>
        <v>21.65119999999866</v>
      </c>
      <c r="CA3405" s="119">
        <f t="shared" si="879"/>
        <v>2.9169074180223288E-3</v>
      </c>
      <c r="CB3405" s="119">
        <f t="shared" si="880"/>
        <v>7.3734554218163328E-6</v>
      </c>
      <c r="CC3405" s="119">
        <f t="shared" si="882"/>
        <v>7.3734554218163328E-6</v>
      </c>
      <c r="CD3405" s="121" t="str">
        <f t="shared" si="883"/>
        <v/>
      </c>
    </row>
    <row r="3406" spans="78:82" ht="20.100000000000001" customHeight="1" x14ac:dyDescent="0.25">
      <c r="BZ3406" s="136">
        <f t="shared" si="881"/>
        <v>21.657599999998659</v>
      </c>
      <c r="CA3406" s="119">
        <f t="shared" si="879"/>
        <v>2.9095339626005125E-3</v>
      </c>
      <c r="CB3406" s="119">
        <f t="shared" si="880"/>
        <v>7.3553299721851144E-6</v>
      </c>
      <c r="CC3406" s="119">
        <f t="shared" si="882"/>
        <v>7.3553299721851144E-6</v>
      </c>
      <c r="CD3406" s="121" t="str">
        <f t="shared" si="883"/>
        <v/>
      </c>
    </row>
    <row r="3407" spans="78:82" ht="20.100000000000001" customHeight="1" x14ac:dyDescent="0.25">
      <c r="BZ3407" s="136">
        <f t="shared" si="881"/>
        <v>21.663999999998659</v>
      </c>
      <c r="CA3407" s="119">
        <f t="shared" si="879"/>
        <v>2.9021786326283274E-3</v>
      </c>
      <c r="CB3407" s="119">
        <f t="shared" si="880"/>
        <v>7.3372474772423132E-6</v>
      </c>
      <c r="CC3407" s="119">
        <f t="shared" si="882"/>
        <v>7.3372474772423132E-6</v>
      </c>
      <c r="CD3407" s="121" t="str">
        <f t="shared" si="883"/>
        <v/>
      </c>
    </row>
    <row r="3408" spans="78:82" ht="20.100000000000001" customHeight="1" x14ac:dyDescent="0.25">
      <c r="BZ3408" s="136">
        <f t="shared" si="881"/>
        <v>21.670399999998658</v>
      </c>
      <c r="CA3408" s="119">
        <f t="shared" si="879"/>
        <v>2.8948413851510851E-3</v>
      </c>
      <c r="CB3408" s="119">
        <f t="shared" si="880"/>
        <v>7.319207840226355E-6</v>
      </c>
      <c r="CC3408" s="119">
        <f t="shared" si="882"/>
        <v>7.319207840226355E-6</v>
      </c>
      <c r="CD3408" s="121" t="str">
        <f t="shared" si="883"/>
        <v/>
      </c>
    </row>
    <row r="3409" spans="78:82" ht="20.100000000000001" customHeight="1" x14ac:dyDescent="0.25">
      <c r="BZ3409" s="136">
        <f t="shared" si="881"/>
        <v>21.676799999998657</v>
      </c>
      <c r="CA3409" s="119">
        <f t="shared" si="879"/>
        <v>2.8875221773108587E-3</v>
      </c>
      <c r="CB3409" s="119">
        <f t="shared" si="880"/>
        <v>7.3012109645404638E-6</v>
      </c>
      <c r="CC3409" s="119">
        <f t="shared" si="882"/>
        <v>7.3012109645404638E-6</v>
      </c>
      <c r="CD3409" s="121" t="str">
        <f t="shared" si="883"/>
        <v/>
      </c>
    </row>
    <row r="3410" spans="78:82" ht="20.100000000000001" customHeight="1" x14ac:dyDescent="0.25">
      <c r="BZ3410" s="136">
        <f t="shared" si="881"/>
        <v>21.683199999998656</v>
      </c>
      <c r="CA3410" s="119">
        <f t="shared" si="879"/>
        <v>2.8802209663463182E-3</v>
      </c>
      <c r="CB3410" s="119">
        <f t="shared" si="880"/>
        <v>7.2832567538446032E-6</v>
      </c>
      <c r="CC3410" s="119">
        <f t="shared" si="882"/>
        <v>7.2832567538446032E-6</v>
      </c>
      <c r="CD3410" s="121" t="str">
        <f t="shared" si="883"/>
        <v/>
      </c>
    </row>
    <row r="3411" spans="78:82" ht="20.100000000000001" customHeight="1" x14ac:dyDescent="0.25">
      <c r="BZ3411" s="136">
        <f t="shared" si="881"/>
        <v>21.689599999998656</v>
      </c>
      <c r="CA3411" s="119">
        <f t="shared" si="879"/>
        <v>2.8729377095924736E-3</v>
      </c>
      <c r="CB3411" s="119">
        <f t="shared" si="880"/>
        <v>7.2653451119466216E-6</v>
      </c>
      <c r="CC3411" s="119">
        <f t="shared" si="882"/>
        <v>7.2653451119466216E-6</v>
      </c>
      <c r="CD3411" s="121" t="str">
        <f t="shared" si="883"/>
        <v/>
      </c>
    </row>
    <row r="3412" spans="78:82" ht="20.100000000000001" customHeight="1" x14ac:dyDescent="0.25">
      <c r="BZ3412" s="136">
        <f t="shared" si="881"/>
        <v>21.695999999998655</v>
      </c>
      <c r="CA3412" s="119">
        <f t="shared" si="879"/>
        <v>2.865672364480527E-3</v>
      </c>
      <c r="CB3412" s="119">
        <f t="shared" si="880"/>
        <v>7.2474759428816163E-6</v>
      </c>
      <c r="CC3412" s="119">
        <f t="shared" si="882"/>
        <v>7.2474759428816163E-6</v>
      </c>
      <c r="CD3412" s="121" t="str">
        <f t="shared" si="883"/>
        <v/>
      </c>
    </row>
    <row r="3413" spans="78:82" ht="20.100000000000001" customHeight="1" x14ac:dyDescent="0.25">
      <c r="BZ3413" s="136">
        <f t="shared" si="881"/>
        <v>21.702399999998654</v>
      </c>
      <c r="CA3413" s="119">
        <f t="shared" si="879"/>
        <v>2.8584248885376454E-3</v>
      </c>
      <c r="CB3413" s="119">
        <f t="shared" si="880"/>
        <v>7.229649150897622E-6</v>
      </c>
      <c r="CC3413" s="119">
        <f t="shared" si="882"/>
        <v>7.229649150897622E-6</v>
      </c>
      <c r="CD3413" s="121" t="str">
        <f t="shared" si="883"/>
        <v/>
      </c>
    </row>
    <row r="3414" spans="78:82" ht="20.100000000000001" customHeight="1" x14ac:dyDescent="0.25">
      <c r="BZ3414" s="136">
        <f t="shared" si="881"/>
        <v>21.708799999998654</v>
      </c>
      <c r="CA3414" s="119">
        <f t="shared" si="879"/>
        <v>2.8511952393867478E-3</v>
      </c>
      <c r="CB3414" s="119">
        <f t="shared" si="880"/>
        <v>7.2118646404135435E-6</v>
      </c>
      <c r="CC3414" s="119">
        <f t="shared" si="882"/>
        <v>7.2118646404135435E-6</v>
      </c>
      <c r="CD3414" s="121" t="str">
        <f t="shared" si="883"/>
        <v/>
      </c>
    </row>
    <row r="3415" spans="78:82" ht="20.100000000000001" customHeight="1" x14ac:dyDescent="0.25">
      <c r="BZ3415" s="136">
        <f t="shared" si="881"/>
        <v>21.715199999998653</v>
      </c>
      <c r="CA3415" s="119">
        <f t="shared" ref="CA3415:CA3478" si="884">_xlfn.CHISQ.DIST.RT(BZ3415,7)</f>
        <v>2.8439833747463342E-3</v>
      </c>
      <c r="CB3415" s="119">
        <f t="shared" ref="CB3415:CB3478" si="885">CA3415-CA3416</f>
        <v>7.1941223160716314E-6</v>
      </c>
      <c r="CC3415" s="119">
        <f t="shared" si="882"/>
        <v>7.1941223160716314E-6</v>
      </c>
      <c r="CD3415" s="121" t="str">
        <f t="shared" si="883"/>
        <v/>
      </c>
    </row>
    <row r="3416" spans="78:82" ht="20.100000000000001" customHeight="1" x14ac:dyDescent="0.25">
      <c r="BZ3416" s="136">
        <f t="shared" si="881"/>
        <v>21.721599999998652</v>
      </c>
      <c r="CA3416" s="119">
        <f t="shared" si="884"/>
        <v>2.8367892524302626E-3</v>
      </c>
      <c r="CB3416" s="119">
        <f t="shared" si="885"/>
        <v>7.1764220826919453E-6</v>
      </c>
      <c r="CC3416" s="119">
        <f t="shared" si="882"/>
        <v>7.1764220826919453E-6</v>
      </c>
      <c r="CD3416" s="121" t="str">
        <f t="shared" si="883"/>
        <v/>
      </c>
    </row>
    <row r="3417" spans="78:82" ht="20.100000000000001" customHeight="1" x14ac:dyDescent="0.25">
      <c r="BZ3417" s="136">
        <f t="shared" ref="BZ3417:BZ3480" si="886">BZ3416+$CC$19</f>
        <v>21.727999999998652</v>
      </c>
      <c r="CA3417" s="119">
        <f t="shared" si="884"/>
        <v>2.8296128303475707E-3</v>
      </c>
      <c r="CB3417" s="119">
        <f t="shared" si="885"/>
        <v>7.1587638453157222E-6</v>
      </c>
      <c r="CC3417" s="119">
        <f t="shared" si="882"/>
        <v>7.1587638453157222E-6</v>
      </c>
      <c r="CD3417" s="121" t="str">
        <f t="shared" si="883"/>
        <v/>
      </c>
    </row>
    <row r="3418" spans="78:82" ht="20.100000000000001" customHeight="1" x14ac:dyDescent="0.25">
      <c r="BZ3418" s="136">
        <f t="shared" si="886"/>
        <v>21.734399999998651</v>
      </c>
      <c r="CA3418" s="119">
        <f t="shared" si="884"/>
        <v>2.8224540665022549E-3</v>
      </c>
      <c r="CB3418" s="119">
        <f t="shared" si="885"/>
        <v>7.1411475091758859E-6</v>
      </c>
      <c r="CC3418" s="119">
        <f t="shared" si="882"/>
        <v>7.1411475091758859E-6</v>
      </c>
      <c r="CD3418" s="121" t="str">
        <f t="shared" si="883"/>
        <v/>
      </c>
    </row>
    <row r="3419" spans="78:82" ht="20.100000000000001" customHeight="1" x14ac:dyDescent="0.25">
      <c r="BZ3419" s="136">
        <f t="shared" si="886"/>
        <v>21.74079999999865</v>
      </c>
      <c r="CA3419" s="119">
        <f t="shared" si="884"/>
        <v>2.8153129189930791E-3</v>
      </c>
      <c r="CB3419" s="119">
        <f t="shared" si="885"/>
        <v>7.1235729796914095E-6</v>
      </c>
      <c r="CC3419" s="119">
        <f t="shared" si="882"/>
        <v>7.1235729796914095E-6</v>
      </c>
      <c r="CD3419" s="121" t="str">
        <f t="shared" si="883"/>
        <v/>
      </c>
    </row>
    <row r="3420" spans="78:82" ht="20.100000000000001" customHeight="1" x14ac:dyDescent="0.25">
      <c r="BZ3420" s="136">
        <f t="shared" si="886"/>
        <v>21.747199999998649</v>
      </c>
      <c r="CA3420" s="119">
        <f t="shared" si="884"/>
        <v>2.8081893460133876E-3</v>
      </c>
      <c r="CB3420" s="119">
        <f t="shared" si="885"/>
        <v>7.1060401625015757E-6</v>
      </c>
      <c r="CC3420" s="119">
        <f t="shared" si="882"/>
        <v>7.1060401625015757E-6</v>
      </c>
      <c r="CD3420" s="121" t="str">
        <f t="shared" si="883"/>
        <v/>
      </c>
    </row>
    <row r="3421" spans="78:82" ht="20.100000000000001" customHeight="1" x14ac:dyDescent="0.25">
      <c r="BZ3421" s="136">
        <f t="shared" si="886"/>
        <v>21.753599999998649</v>
      </c>
      <c r="CA3421" s="119">
        <f t="shared" si="884"/>
        <v>2.8010833058508861E-3</v>
      </c>
      <c r="CB3421" s="119">
        <f t="shared" si="885"/>
        <v>7.0885489634195734E-6</v>
      </c>
      <c r="CC3421" s="119">
        <f t="shared" si="882"/>
        <v>7.0885489634195734E-6</v>
      </c>
      <c r="CD3421" s="121" t="str">
        <f t="shared" si="883"/>
        <v/>
      </c>
    </row>
    <row r="3422" spans="78:82" ht="20.100000000000001" customHeight="1" x14ac:dyDescent="0.25">
      <c r="BZ3422" s="136">
        <f t="shared" si="886"/>
        <v>21.759999999998648</v>
      </c>
      <c r="CA3422" s="119">
        <f t="shared" si="884"/>
        <v>2.7939947568874665E-3</v>
      </c>
      <c r="CB3422" s="119">
        <f t="shared" si="885"/>
        <v>7.0710992884762992E-6</v>
      </c>
      <c r="CC3422" s="119">
        <f t="shared" si="882"/>
        <v>7.0710992884762992E-6</v>
      </c>
      <c r="CD3422" s="121" t="str">
        <f t="shared" si="883"/>
        <v/>
      </c>
    </row>
    <row r="3423" spans="78:82" ht="20.100000000000001" customHeight="1" x14ac:dyDescent="0.25">
      <c r="BZ3423" s="136">
        <f t="shared" si="886"/>
        <v>21.766399999998647</v>
      </c>
      <c r="CA3423" s="119">
        <f t="shared" si="884"/>
        <v>2.7869236575989902E-3</v>
      </c>
      <c r="CB3423" s="119">
        <f t="shared" si="885"/>
        <v>7.053691043877857E-6</v>
      </c>
      <c r="CC3423" s="119">
        <f t="shared" si="882"/>
        <v>7.053691043877857E-6</v>
      </c>
      <c r="CD3423" s="121" t="str">
        <f t="shared" si="883"/>
        <v/>
      </c>
    </row>
    <row r="3424" spans="78:82" ht="20.100000000000001" customHeight="1" x14ac:dyDescent="0.25">
      <c r="BZ3424" s="136">
        <f t="shared" si="886"/>
        <v>21.772799999998647</v>
      </c>
      <c r="CA3424" s="119">
        <f t="shared" si="884"/>
        <v>2.7798699665551123E-3</v>
      </c>
      <c r="CB3424" s="119">
        <f t="shared" si="885"/>
        <v>7.0363241360580329E-6</v>
      </c>
      <c r="CC3424" s="119">
        <f t="shared" si="882"/>
        <v>7.0363241360580329E-6</v>
      </c>
      <c r="CD3424" s="121" t="str">
        <f t="shared" si="883"/>
        <v/>
      </c>
    </row>
    <row r="3425" spans="78:82" ht="20.100000000000001" customHeight="1" x14ac:dyDescent="0.25">
      <c r="BZ3425" s="136">
        <f t="shared" si="886"/>
        <v>21.779199999998646</v>
      </c>
      <c r="CA3425" s="119">
        <f t="shared" si="884"/>
        <v>2.7728336424190543E-3</v>
      </c>
      <c r="CB3425" s="119">
        <f t="shared" si="885"/>
        <v>7.0189984716167129E-6</v>
      </c>
      <c r="CC3425" s="119">
        <f t="shared" si="882"/>
        <v>7.0189984716167129E-6</v>
      </c>
      <c r="CD3425" s="121" t="str">
        <f t="shared" si="883"/>
        <v/>
      </c>
    </row>
    <row r="3426" spans="78:82" ht="20.100000000000001" customHeight="1" x14ac:dyDescent="0.25">
      <c r="BZ3426" s="136">
        <f t="shared" si="886"/>
        <v>21.785599999998645</v>
      </c>
      <c r="CA3426" s="119">
        <f t="shared" si="884"/>
        <v>2.7658146439474376E-3</v>
      </c>
      <c r="CB3426" s="119">
        <f t="shared" si="885"/>
        <v>7.0017139573610825E-6</v>
      </c>
      <c r="CC3426" s="119">
        <f t="shared" si="882"/>
        <v>7.0017139573610825E-6</v>
      </c>
      <c r="CD3426" s="121" t="str">
        <f t="shared" si="883"/>
        <v/>
      </c>
    </row>
    <row r="3427" spans="78:82" ht="20.100000000000001" customHeight="1" x14ac:dyDescent="0.25">
      <c r="BZ3427" s="136">
        <f t="shared" si="886"/>
        <v>21.791999999998644</v>
      </c>
      <c r="CA3427" s="119">
        <f t="shared" si="884"/>
        <v>2.7588129299900765E-3</v>
      </c>
      <c r="CB3427" s="119">
        <f t="shared" si="885"/>
        <v>6.9844705002947843E-6</v>
      </c>
      <c r="CC3427" s="119">
        <f t="shared" si="882"/>
        <v>6.9844705002947843E-6</v>
      </c>
      <c r="CD3427" s="121" t="str">
        <f t="shared" si="883"/>
        <v/>
      </c>
    </row>
    <row r="3428" spans="78:82" ht="20.100000000000001" customHeight="1" x14ac:dyDescent="0.25">
      <c r="BZ3428" s="136">
        <f t="shared" si="886"/>
        <v>21.798399999998644</v>
      </c>
      <c r="CA3428" s="119">
        <f t="shared" si="884"/>
        <v>2.7518284594897817E-3</v>
      </c>
      <c r="CB3428" s="119">
        <f t="shared" si="885"/>
        <v>6.9672680076252914E-6</v>
      </c>
      <c r="CC3428" s="119">
        <f t="shared" si="882"/>
        <v>6.9672680076252914E-6</v>
      </c>
      <c r="CD3428" s="121" t="str">
        <f t="shared" si="883"/>
        <v/>
      </c>
    </row>
    <row r="3429" spans="78:82" ht="20.100000000000001" customHeight="1" x14ac:dyDescent="0.25">
      <c r="BZ3429" s="136">
        <f t="shared" si="886"/>
        <v>21.804799999998643</v>
      </c>
      <c r="CA3429" s="119">
        <f t="shared" si="884"/>
        <v>2.7448611914821564E-3</v>
      </c>
      <c r="CB3429" s="119">
        <f t="shared" si="885"/>
        <v>6.9501063867378858E-6</v>
      </c>
      <c r="CC3429" s="119">
        <f t="shared" si="882"/>
        <v>6.9501063867378858E-6</v>
      </c>
      <c r="CD3429" s="121" t="str">
        <f t="shared" si="883"/>
        <v/>
      </c>
    </row>
    <row r="3430" spans="78:82" ht="20.100000000000001" customHeight="1" x14ac:dyDescent="0.25">
      <c r="BZ3430" s="136">
        <f t="shared" si="886"/>
        <v>21.811199999998642</v>
      </c>
      <c r="CA3430" s="119">
        <f t="shared" si="884"/>
        <v>2.7379110850954185E-3</v>
      </c>
      <c r="CB3430" s="119">
        <f t="shared" si="885"/>
        <v>6.9329855452186437E-6</v>
      </c>
      <c r="CC3430" s="119">
        <f t="shared" si="882"/>
        <v>6.9329855452186437E-6</v>
      </c>
      <c r="CD3430" s="121" t="str">
        <f t="shared" si="883"/>
        <v/>
      </c>
    </row>
    <row r="3431" spans="78:82" ht="20.100000000000001" customHeight="1" x14ac:dyDescent="0.25">
      <c r="BZ3431" s="136">
        <f t="shared" si="886"/>
        <v>21.817599999998642</v>
      </c>
      <c r="CA3431" s="119">
        <f t="shared" si="884"/>
        <v>2.7309780995501999E-3</v>
      </c>
      <c r="CB3431" s="119">
        <f t="shared" si="885"/>
        <v>6.9159053908440273E-6</v>
      </c>
      <c r="CC3431" s="119">
        <f t="shared" si="882"/>
        <v>6.9159053908440273E-6</v>
      </c>
      <c r="CD3431" s="121" t="str">
        <f t="shared" si="883"/>
        <v/>
      </c>
    </row>
    <row r="3432" spans="78:82" ht="20.100000000000001" customHeight="1" x14ac:dyDescent="0.25">
      <c r="BZ3432" s="136">
        <f t="shared" si="886"/>
        <v>21.823999999998641</v>
      </c>
      <c r="CA3432" s="119">
        <f t="shared" si="884"/>
        <v>2.7240621941593559E-3</v>
      </c>
      <c r="CB3432" s="119">
        <f t="shared" si="885"/>
        <v>6.8988658316121096E-6</v>
      </c>
      <c r="CC3432" s="119">
        <f t="shared" si="882"/>
        <v>6.8988658316121096E-6</v>
      </c>
      <c r="CD3432" s="121" t="str">
        <f t="shared" si="883"/>
        <v/>
      </c>
    </row>
    <row r="3433" spans="78:82" ht="20.100000000000001" customHeight="1" x14ac:dyDescent="0.25">
      <c r="BZ3433" s="136">
        <f t="shared" si="886"/>
        <v>21.83039999999864</v>
      </c>
      <c r="CA3433" s="119">
        <f t="shared" si="884"/>
        <v>2.7171633283277438E-3</v>
      </c>
      <c r="CB3433" s="119">
        <f t="shared" si="885"/>
        <v>6.8818667756684153E-6</v>
      </c>
      <c r="CC3433" s="119">
        <f t="shared" si="882"/>
        <v>6.8818667756684153E-6</v>
      </c>
      <c r="CD3433" s="121" t="str">
        <f t="shared" si="883"/>
        <v/>
      </c>
    </row>
    <row r="3434" spans="78:82" ht="20.100000000000001" customHeight="1" x14ac:dyDescent="0.25">
      <c r="BZ3434" s="136">
        <f t="shared" si="886"/>
        <v>21.83679999999864</v>
      </c>
      <c r="CA3434" s="119">
        <f t="shared" si="884"/>
        <v>2.7102814615520754E-3</v>
      </c>
      <c r="CB3434" s="119">
        <f t="shared" si="885"/>
        <v>6.8649081313809472E-6</v>
      </c>
      <c r="CC3434" s="119">
        <f t="shared" si="882"/>
        <v>6.8649081313809472E-6</v>
      </c>
      <c r="CD3434" s="121" t="str">
        <f t="shared" si="883"/>
        <v/>
      </c>
    </row>
    <row r="3435" spans="78:82" ht="20.100000000000001" customHeight="1" x14ac:dyDescent="0.25">
      <c r="BZ3435" s="136">
        <f t="shared" si="886"/>
        <v>21.843199999998639</v>
      </c>
      <c r="CA3435" s="119">
        <f t="shared" si="884"/>
        <v>2.7034165534206944E-3</v>
      </c>
      <c r="CB3435" s="119">
        <f t="shared" si="885"/>
        <v>6.8479898073020226E-6</v>
      </c>
      <c r="CC3435" s="119">
        <f t="shared" si="882"/>
        <v>6.8479898073020226E-6</v>
      </c>
      <c r="CD3435" s="121" t="str">
        <f t="shared" si="883"/>
        <v/>
      </c>
    </row>
    <row r="3436" spans="78:82" ht="20.100000000000001" customHeight="1" x14ac:dyDescent="0.25">
      <c r="BZ3436" s="136">
        <f t="shared" si="886"/>
        <v>21.849599999998638</v>
      </c>
      <c r="CA3436" s="119">
        <f t="shared" si="884"/>
        <v>2.6965685636133924E-3</v>
      </c>
      <c r="CB3436" s="119">
        <f t="shared" si="885"/>
        <v>6.8311117121903908E-6</v>
      </c>
      <c r="CC3436" s="119">
        <f t="shared" si="882"/>
        <v>6.8311117121903908E-6</v>
      </c>
      <c r="CD3436" s="121" t="str">
        <f t="shared" si="883"/>
        <v/>
      </c>
    </row>
    <row r="3437" spans="78:82" ht="20.100000000000001" customHeight="1" x14ac:dyDescent="0.25">
      <c r="BZ3437" s="136">
        <f t="shared" si="886"/>
        <v>21.855999999998637</v>
      </c>
      <c r="CA3437" s="119">
        <f t="shared" si="884"/>
        <v>2.689737451901202E-3</v>
      </c>
      <c r="CB3437" s="119">
        <f t="shared" si="885"/>
        <v>6.814273754973503E-6</v>
      </c>
      <c r="CC3437" s="119">
        <f t="shared" si="882"/>
        <v>6.814273754973503E-6</v>
      </c>
      <c r="CD3437" s="121" t="str">
        <f t="shared" si="883"/>
        <v/>
      </c>
    </row>
    <row r="3438" spans="78:82" ht="20.100000000000001" customHeight="1" x14ac:dyDescent="0.25">
      <c r="BZ3438" s="136">
        <f t="shared" si="886"/>
        <v>21.862399999998637</v>
      </c>
      <c r="CA3438" s="119">
        <f t="shared" si="884"/>
        <v>2.6829231781462285E-3</v>
      </c>
      <c r="CB3438" s="119">
        <f t="shared" si="885"/>
        <v>6.7974758447796046E-6</v>
      </c>
      <c r="CC3438" s="119">
        <f t="shared" si="882"/>
        <v>6.7974758447796046E-6</v>
      </c>
      <c r="CD3438" s="121" t="str">
        <f t="shared" si="883"/>
        <v/>
      </c>
    </row>
    <row r="3439" spans="78:82" ht="20.100000000000001" customHeight="1" x14ac:dyDescent="0.25">
      <c r="BZ3439" s="136">
        <f t="shared" si="886"/>
        <v>21.868799999998636</v>
      </c>
      <c r="CA3439" s="119">
        <f t="shared" si="884"/>
        <v>2.6761257023014489E-3</v>
      </c>
      <c r="CB3439" s="119">
        <f t="shared" si="885"/>
        <v>6.780717890935567E-6</v>
      </c>
      <c r="CC3439" s="119">
        <f t="shared" si="882"/>
        <v>6.780717890935567E-6</v>
      </c>
      <c r="CD3439" s="121" t="str">
        <f t="shared" si="883"/>
        <v/>
      </c>
    </row>
    <row r="3440" spans="78:82" ht="20.100000000000001" customHeight="1" x14ac:dyDescent="0.25">
      <c r="BZ3440" s="136">
        <f t="shared" si="886"/>
        <v>21.875199999998635</v>
      </c>
      <c r="CA3440" s="119">
        <f t="shared" si="884"/>
        <v>2.6693449844105133E-3</v>
      </c>
      <c r="CB3440" s="119">
        <f t="shared" si="885"/>
        <v>6.7639998029530093E-6</v>
      </c>
      <c r="CC3440" s="119">
        <f t="shared" si="882"/>
        <v>6.7639998029530093E-6</v>
      </c>
      <c r="CD3440" s="121" t="str">
        <f t="shared" si="883"/>
        <v/>
      </c>
    </row>
    <row r="3441" spans="78:82" ht="20.100000000000001" customHeight="1" x14ac:dyDescent="0.25">
      <c r="BZ3441" s="136">
        <f t="shared" si="886"/>
        <v>21.881599999998635</v>
      </c>
      <c r="CA3441" s="119">
        <f t="shared" si="884"/>
        <v>2.6625809846075603E-3</v>
      </c>
      <c r="CB3441" s="119">
        <f t="shared" si="885"/>
        <v>6.7473214905322022E-6</v>
      </c>
      <c r="CC3441" s="119">
        <f t="shared" si="882"/>
        <v>6.7473214905322022E-6</v>
      </c>
      <c r="CD3441" s="121" t="str">
        <f t="shared" si="883"/>
        <v/>
      </c>
    </row>
    <row r="3442" spans="78:82" ht="20.100000000000001" customHeight="1" x14ac:dyDescent="0.25">
      <c r="BZ3442" s="136">
        <f t="shared" si="886"/>
        <v>21.887999999998634</v>
      </c>
      <c r="CA3442" s="119">
        <f t="shared" si="884"/>
        <v>2.6558336631170281E-3</v>
      </c>
      <c r="CB3442" s="119">
        <f t="shared" si="885"/>
        <v>6.7306828635677052E-6</v>
      </c>
      <c r="CC3442" s="119">
        <f t="shared" si="882"/>
        <v>6.7306828635677052E-6</v>
      </c>
      <c r="CD3442" s="121" t="str">
        <f t="shared" si="883"/>
        <v/>
      </c>
    </row>
    <row r="3443" spans="78:82" ht="20.100000000000001" customHeight="1" x14ac:dyDescent="0.25">
      <c r="BZ3443" s="136">
        <f t="shared" si="886"/>
        <v>21.894399999998633</v>
      </c>
      <c r="CA3443" s="119">
        <f t="shared" si="884"/>
        <v>2.6491029802534604E-3</v>
      </c>
      <c r="CB3443" s="119">
        <f t="shared" si="885"/>
        <v>6.7140838321344889E-6</v>
      </c>
      <c r="CC3443" s="119">
        <f t="shared" si="882"/>
        <v>6.7140838321344889E-6</v>
      </c>
      <c r="CD3443" s="121" t="str">
        <f t="shared" si="883"/>
        <v/>
      </c>
    </row>
    <row r="3444" spans="78:82" ht="20.100000000000001" customHeight="1" x14ac:dyDescent="0.25">
      <c r="BZ3444" s="136">
        <f t="shared" si="886"/>
        <v>21.900799999998632</v>
      </c>
      <c r="CA3444" s="119">
        <f t="shared" si="884"/>
        <v>2.6423888964213259E-3</v>
      </c>
      <c r="CB3444" s="119">
        <f t="shared" si="885"/>
        <v>6.6975243065239311E-6</v>
      </c>
      <c r="CC3444" s="119">
        <f t="shared" si="882"/>
        <v>6.6975243065239311E-6</v>
      </c>
      <c r="CD3444" s="121" t="str">
        <f t="shared" si="883"/>
        <v/>
      </c>
    </row>
    <row r="3445" spans="78:82" ht="20.100000000000001" customHeight="1" x14ac:dyDescent="0.25">
      <c r="BZ3445" s="136">
        <f t="shared" si="886"/>
        <v>21.907199999998632</v>
      </c>
      <c r="CA3445" s="119">
        <f t="shared" si="884"/>
        <v>2.635691372114802E-3</v>
      </c>
      <c r="CB3445" s="119">
        <f t="shared" si="885"/>
        <v>6.6810041971718248E-6</v>
      </c>
      <c r="CC3445" s="119">
        <f t="shared" si="882"/>
        <v>6.6810041971718248E-6</v>
      </c>
      <c r="CD3445" s="121" t="str">
        <f t="shared" si="883"/>
        <v/>
      </c>
    </row>
    <row r="3446" spans="78:82" ht="20.100000000000001" customHeight="1" x14ac:dyDescent="0.25">
      <c r="BZ3446" s="136">
        <f t="shared" si="886"/>
        <v>21.913599999998631</v>
      </c>
      <c r="CA3446" s="119">
        <f t="shared" si="884"/>
        <v>2.6290103679176302E-3</v>
      </c>
      <c r="CB3446" s="119">
        <f t="shared" si="885"/>
        <v>6.6645234147494521E-6</v>
      </c>
      <c r="CC3446" s="119">
        <f t="shared" si="882"/>
        <v>6.6645234147494521E-6</v>
      </c>
      <c r="CD3446" s="121" t="str">
        <f t="shared" si="883"/>
        <v/>
      </c>
    </row>
    <row r="3447" spans="78:82" ht="20.100000000000001" customHeight="1" x14ac:dyDescent="0.25">
      <c r="BZ3447" s="136">
        <f t="shared" si="886"/>
        <v>21.91999999999863</v>
      </c>
      <c r="CA3447" s="119">
        <f t="shared" si="884"/>
        <v>2.6223458445028807E-3</v>
      </c>
      <c r="CB3447" s="119">
        <f t="shared" si="885"/>
        <v>6.6480818700790159E-6</v>
      </c>
      <c r="CC3447" s="119">
        <f t="shared" si="882"/>
        <v>6.6480818700790159E-6</v>
      </c>
      <c r="CD3447" s="121" t="str">
        <f t="shared" si="883"/>
        <v/>
      </c>
    </row>
    <row r="3448" spans="78:82" ht="20.100000000000001" customHeight="1" x14ac:dyDescent="0.25">
      <c r="BZ3448" s="136">
        <f t="shared" si="886"/>
        <v>21.92639999999863</v>
      </c>
      <c r="CA3448" s="119">
        <f t="shared" si="884"/>
        <v>2.6156977626328017E-3</v>
      </c>
      <c r="CB3448" s="119">
        <f t="shared" si="885"/>
        <v>6.6316794741939217E-6</v>
      </c>
      <c r="CC3448" s="119">
        <f t="shared" si="882"/>
        <v>6.6316794741939217E-6</v>
      </c>
      <c r="CD3448" s="121" t="str">
        <f t="shared" si="883"/>
        <v/>
      </c>
    </row>
    <row r="3449" spans="78:82" ht="20.100000000000001" customHeight="1" x14ac:dyDescent="0.25">
      <c r="BZ3449" s="136">
        <f t="shared" si="886"/>
        <v>21.932799999998629</v>
      </c>
      <c r="CA3449" s="119">
        <f t="shared" si="884"/>
        <v>2.6090660831586078E-3</v>
      </c>
      <c r="CB3449" s="119">
        <f t="shared" si="885"/>
        <v>6.6153161383131903E-6</v>
      </c>
      <c r="CC3449" s="119">
        <f t="shared" si="882"/>
        <v>6.6153161383131903E-6</v>
      </c>
      <c r="CD3449" s="121" t="str">
        <f t="shared" si="883"/>
        <v/>
      </c>
    </row>
    <row r="3450" spans="78:82" ht="20.100000000000001" customHeight="1" x14ac:dyDescent="0.25">
      <c r="BZ3450" s="136">
        <f t="shared" si="886"/>
        <v>21.939199999998628</v>
      </c>
      <c r="CA3450" s="119">
        <f t="shared" si="884"/>
        <v>2.6024507670202946E-3</v>
      </c>
      <c r="CB3450" s="119">
        <f t="shared" si="885"/>
        <v>6.5989917738310498E-6</v>
      </c>
      <c r="CC3450" s="119">
        <f t="shared" si="882"/>
        <v>6.5989917738310498E-6</v>
      </c>
      <c r="CD3450" s="121" t="str">
        <f t="shared" si="883"/>
        <v/>
      </c>
    </row>
    <row r="3451" spans="78:82" ht="20.100000000000001" customHeight="1" x14ac:dyDescent="0.25">
      <c r="BZ3451" s="136">
        <f t="shared" si="886"/>
        <v>21.945599999998628</v>
      </c>
      <c r="CA3451" s="119">
        <f t="shared" si="884"/>
        <v>2.5958517752464635E-3</v>
      </c>
      <c r="CB3451" s="119">
        <f t="shared" si="885"/>
        <v>6.5827062923273436E-6</v>
      </c>
      <c r="CC3451" s="119">
        <f t="shared" si="882"/>
        <v>6.5827062923273436E-6</v>
      </c>
      <c r="CD3451" s="121" t="str">
        <f t="shared" si="883"/>
        <v/>
      </c>
    </row>
    <row r="3452" spans="78:82" ht="20.100000000000001" customHeight="1" x14ac:dyDescent="0.25">
      <c r="BZ3452" s="136">
        <f t="shared" si="886"/>
        <v>21.951999999998627</v>
      </c>
      <c r="CA3452" s="119">
        <f t="shared" si="884"/>
        <v>2.5892690689541362E-3</v>
      </c>
      <c r="CB3452" s="119">
        <f t="shared" si="885"/>
        <v>6.5664596055961533E-6</v>
      </c>
      <c r="CC3452" s="119">
        <f t="shared" si="882"/>
        <v>6.5664596055961533E-6</v>
      </c>
      <c r="CD3452" s="121" t="str">
        <f t="shared" si="883"/>
        <v/>
      </c>
    </row>
    <row r="3453" spans="78:82" ht="20.100000000000001" customHeight="1" x14ac:dyDescent="0.25">
      <c r="BZ3453" s="136">
        <f t="shared" si="886"/>
        <v>21.958399999998626</v>
      </c>
      <c r="CA3453" s="119">
        <f t="shared" si="884"/>
        <v>2.58270260934854E-3</v>
      </c>
      <c r="CB3453" s="119">
        <f t="shared" si="885"/>
        <v>6.5502516255889869E-6</v>
      </c>
      <c r="CC3453" s="119">
        <f t="shared" ref="CC3453:CC3516" si="887">IF(CA3453&lt;(1-$BY$26),CB3453,"")</f>
        <v>6.5502516255889869E-6</v>
      </c>
      <c r="CD3453" s="121" t="str">
        <f t="shared" ref="CD3453:CD3516" si="888">IF(CA3453&lt;(1-$BY$32),CB3453,"")</f>
        <v/>
      </c>
    </row>
    <row r="3454" spans="78:82" ht="20.100000000000001" customHeight="1" x14ac:dyDescent="0.25">
      <c r="BZ3454" s="136">
        <f t="shared" si="886"/>
        <v>21.964799999998625</v>
      </c>
      <c r="CA3454" s="119">
        <f t="shared" si="884"/>
        <v>2.576152357722951E-3</v>
      </c>
      <c r="CB3454" s="119">
        <f t="shared" si="885"/>
        <v>6.534082264443835E-6</v>
      </c>
      <c r="CC3454" s="119">
        <f t="shared" si="887"/>
        <v>6.534082264443835E-6</v>
      </c>
      <c r="CD3454" s="121" t="str">
        <f t="shared" si="888"/>
        <v/>
      </c>
    </row>
    <row r="3455" spans="78:82" ht="20.100000000000001" customHeight="1" x14ac:dyDescent="0.25">
      <c r="BZ3455" s="136">
        <f t="shared" si="886"/>
        <v>21.971199999998625</v>
      </c>
      <c r="CA3455" s="119">
        <f t="shared" si="884"/>
        <v>2.5696182754585072E-3</v>
      </c>
      <c r="CB3455" s="119">
        <f t="shared" si="885"/>
        <v>6.5179514345111919E-6</v>
      </c>
      <c r="CC3455" s="119">
        <f t="shared" si="887"/>
        <v>6.5179514345111919E-6</v>
      </c>
      <c r="CD3455" s="121" t="str">
        <f t="shared" si="888"/>
        <v/>
      </c>
    </row>
    <row r="3456" spans="78:82" ht="20.100000000000001" customHeight="1" x14ac:dyDescent="0.25">
      <c r="BZ3456" s="136">
        <f t="shared" si="886"/>
        <v>21.977599999998624</v>
      </c>
      <c r="CA3456" s="119">
        <f t="shared" si="884"/>
        <v>2.563100324023996E-3</v>
      </c>
      <c r="CB3456" s="119">
        <f t="shared" si="885"/>
        <v>6.5018590482946413E-6</v>
      </c>
      <c r="CC3456" s="119">
        <f t="shared" si="887"/>
        <v>6.5018590482946413E-6</v>
      </c>
      <c r="CD3456" s="121" t="str">
        <f t="shared" si="888"/>
        <v/>
      </c>
    </row>
    <row r="3457" spans="78:82" ht="20.100000000000001" customHeight="1" x14ac:dyDescent="0.25">
      <c r="BZ3457" s="136">
        <f t="shared" si="886"/>
        <v>21.983999999998623</v>
      </c>
      <c r="CA3457" s="119">
        <f t="shared" si="884"/>
        <v>2.5565984649757014E-3</v>
      </c>
      <c r="CB3457" s="119">
        <f t="shared" si="885"/>
        <v>6.4858050184989947E-6</v>
      </c>
      <c r="CC3457" s="119">
        <f t="shared" si="887"/>
        <v>6.4858050184989947E-6</v>
      </c>
      <c r="CD3457" s="121" t="str">
        <f t="shared" si="888"/>
        <v/>
      </c>
    </row>
    <row r="3458" spans="78:82" ht="20.100000000000001" customHeight="1" x14ac:dyDescent="0.25">
      <c r="BZ3458" s="136">
        <f t="shared" si="886"/>
        <v>21.990399999998623</v>
      </c>
      <c r="CA3458" s="119">
        <f t="shared" si="884"/>
        <v>2.5501126599572024E-3</v>
      </c>
      <c r="CB3458" s="119">
        <f t="shared" si="885"/>
        <v>6.4697892580159802E-6</v>
      </c>
      <c r="CC3458" s="119">
        <f t="shared" si="887"/>
        <v>6.4697892580159802E-6</v>
      </c>
      <c r="CD3458" s="121" t="str">
        <f t="shared" si="888"/>
        <v/>
      </c>
    </row>
    <row r="3459" spans="78:82" ht="20.100000000000001" customHeight="1" x14ac:dyDescent="0.25">
      <c r="BZ3459" s="136">
        <f t="shared" si="886"/>
        <v>21.996799999998622</v>
      </c>
      <c r="CA3459" s="119">
        <f t="shared" si="884"/>
        <v>2.5436428706991864E-3</v>
      </c>
      <c r="CB3459" s="119">
        <f t="shared" si="885"/>
        <v>6.4538116799181706E-6</v>
      </c>
      <c r="CC3459" s="119">
        <f t="shared" si="887"/>
        <v>6.4538116799181706E-6</v>
      </c>
      <c r="CD3459" s="121" t="str">
        <f t="shared" si="888"/>
        <v/>
      </c>
    </row>
    <row r="3460" spans="78:82" ht="20.100000000000001" customHeight="1" x14ac:dyDescent="0.25">
      <c r="BZ3460" s="136">
        <f t="shared" si="886"/>
        <v>22.003199999998621</v>
      </c>
      <c r="CA3460" s="119">
        <f t="shared" si="884"/>
        <v>2.5371890590192682E-3</v>
      </c>
      <c r="CB3460" s="119">
        <f t="shared" si="885"/>
        <v>6.4378721974550808E-6</v>
      </c>
      <c r="CC3460" s="119">
        <f t="shared" si="887"/>
        <v>6.4378721974550808E-6</v>
      </c>
      <c r="CD3460" s="121" t="str">
        <f t="shared" si="888"/>
        <v/>
      </c>
    </row>
    <row r="3461" spans="78:82" ht="20.100000000000001" customHeight="1" x14ac:dyDescent="0.25">
      <c r="BZ3461" s="136">
        <f t="shared" si="886"/>
        <v>22.00959999999862</v>
      </c>
      <c r="CA3461" s="119">
        <f t="shared" si="884"/>
        <v>2.5307511868218131E-3</v>
      </c>
      <c r="CB3461" s="119">
        <f t="shared" si="885"/>
        <v>6.421970724067045E-6</v>
      </c>
      <c r="CC3461" s="119">
        <f t="shared" si="887"/>
        <v>6.421970724067045E-6</v>
      </c>
      <c r="CD3461" s="121" t="str">
        <f t="shared" si="888"/>
        <v/>
      </c>
    </row>
    <row r="3462" spans="78:82" ht="20.100000000000001" customHeight="1" x14ac:dyDescent="0.25">
      <c r="BZ3462" s="136">
        <f t="shared" si="886"/>
        <v>22.01599999999862</v>
      </c>
      <c r="CA3462" s="119">
        <f t="shared" si="884"/>
        <v>2.5243292160977461E-3</v>
      </c>
      <c r="CB3462" s="119">
        <f t="shared" si="885"/>
        <v>6.4061071733769771E-6</v>
      </c>
      <c r="CC3462" s="119">
        <f t="shared" si="887"/>
        <v>6.4061071733769771E-6</v>
      </c>
      <c r="CD3462" s="121" t="str">
        <f t="shared" si="888"/>
        <v/>
      </c>
    </row>
    <row r="3463" spans="78:82" ht="20.100000000000001" customHeight="1" x14ac:dyDescent="0.25">
      <c r="BZ3463" s="136">
        <f t="shared" si="886"/>
        <v>22.022399999998619</v>
      </c>
      <c r="CA3463" s="119">
        <f t="shared" si="884"/>
        <v>2.5179231089243691E-3</v>
      </c>
      <c r="CB3463" s="119">
        <f t="shared" si="885"/>
        <v>6.3902814591921056E-6</v>
      </c>
      <c r="CC3463" s="119">
        <f t="shared" si="887"/>
        <v>6.3902814591921056E-6</v>
      </c>
      <c r="CD3463" s="121" t="str">
        <f t="shared" si="888"/>
        <v/>
      </c>
    </row>
    <row r="3464" spans="78:82" ht="20.100000000000001" customHeight="1" x14ac:dyDescent="0.25">
      <c r="BZ3464" s="136">
        <f t="shared" si="886"/>
        <v>22.028799999998618</v>
      </c>
      <c r="CA3464" s="119">
        <f t="shared" si="884"/>
        <v>2.511532827465177E-3</v>
      </c>
      <c r="CB3464" s="119">
        <f t="shared" si="885"/>
        <v>6.3744934954931311E-6</v>
      </c>
      <c r="CC3464" s="119">
        <f t="shared" si="887"/>
        <v>6.3744934954931311E-6</v>
      </c>
      <c r="CD3464" s="121" t="str">
        <f t="shared" si="888"/>
        <v/>
      </c>
    </row>
    <row r="3465" spans="78:82" ht="20.100000000000001" customHeight="1" x14ac:dyDescent="0.25">
      <c r="BZ3465" s="136">
        <f t="shared" si="886"/>
        <v>22.035199999998618</v>
      </c>
      <c r="CA3465" s="119">
        <f t="shared" si="884"/>
        <v>2.5051583339696839E-3</v>
      </c>
      <c r="CB3465" s="119">
        <f t="shared" si="885"/>
        <v>6.3587431964576453E-6</v>
      </c>
      <c r="CC3465" s="119">
        <f t="shared" si="887"/>
        <v>6.3587431964576453E-6</v>
      </c>
      <c r="CD3465" s="121" t="str">
        <f t="shared" si="888"/>
        <v/>
      </c>
    </row>
    <row r="3466" spans="78:82" ht="20.100000000000001" customHeight="1" x14ac:dyDescent="0.25">
      <c r="BZ3466" s="136">
        <f t="shared" si="886"/>
        <v>22.041599999998617</v>
      </c>
      <c r="CA3466" s="119">
        <f t="shared" si="884"/>
        <v>2.4987995907732262E-3</v>
      </c>
      <c r="CB3466" s="119">
        <f t="shared" si="885"/>
        <v>6.3430304764271715E-6</v>
      </c>
      <c r="CC3466" s="119">
        <f t="shared" si="887"/>
        <v>6.3430304764271715E-6</v>
      </c>
      <c r="CD3466" s="121" t="str">
        <f t="shared" si="888"/>
        <v/>
      </c>
    </row>
    <row r="3467" spans="78:82" ht="20.100000000000001" customHeight="1" x14ac:dyDescent="0.25">
      <c r="BZ3467" s="136">
        <f t="shared" si="886"/>
        <v>22.047999999998616</v>
      </c>
      <c r="CA3467" s="119">
        <f t="shared" si="884"/>
        <v>2.4924565602967991E-3</v>
      </c>
      <c r="CB3467" s="119">
        <f t="shared" si="885"/>
        <v>6.3273552499379555E-6</v>
      </c>
      <c r="CC3467" s="119">
        <f t="shared" si="887"/>
        <v>6.3273552499379555E-6</v>
      </c>
      <c r="CD3467" s="121" t="str">
        <f t="shared" si="888"/>
        <v/>
      </c>
    </row>
    <row r="3468" spans="78:82" ht="20.100000000000001" customHeight="1" x14ac:dyDescent="0.25">
      <c r="BZ3468" s="136">
        <f t="shared" si="886"/>
        <v>22.054399999998616</v>
      </c>
      <c r="CA3468" s="119">
        <f t="shared" si="884"/>
        <v>2.4861292050468611E-3</v>
      </c>
      <c r="CB3468" s="119">
        <f t="shared" si="885"/>
        <v>6.3117174317122923E-6</v>
      </c>
      <c r="CC3468" s="119">
        <f t="shared" si="887"/>
        <v>6.3117174317122923E-6</v>
      </c>
      <c r="CD3468" s="121" t="str">
        <f t="shared" si="888"/>
        <v/>
      </c>
    </row>
    <row r="3469" spans="78:82" ht="20.100000000000001" customHeight="1" x14ac:dyDescent="0.25">
      <c r="BZ3469" s="136">
        <f t="shared" si="886"/>
        <v>22.060799999998615</v>
      </c>
      <c r="CA3469" s="119">
        <f t="shared" si="884"/>
        <v>2.4798174876151488E-3</v>
      </c>
      <c r="CB3469" s="119">
        <f t="shared" si="885"/>
        <v>6.2961169366294693E-6</v>
      </c>
      <c r="CC3469" s="119">
        <f t="shared" si="887"/>
        <v>6.2961169366294693E-6</v>
      </c>
      <c r="CD3469" s="121" t="str">
        <f t="shared" si="888"/>
        <v/>
      </c>
    </row>
    <row r="3470" spans="78:82" ht="20.100000000000001" customHeight="1" x14ac:dyDescent="0.25">
      <c r="BZ3470" s="136">
        <f t="shared" si="886"/>
        <v>22.067199999998614</v>
      </c>
      <c r="CA3470" s="119">
        <f t="shared" si="884"/>
        <v>2.4735213706785194E-3</v>
      </c>
      <c r="CB3470" s="119">
        <f t="shared" si="885"/>
        <v>6.2805536797739051E-6</v>
      </c>
      <c r="CC3470" s="119">
        <f t="shared" si="887"/>
        <v>6.2805536797739051E-6</v>
      </c>
      <c r="CD3470" s="121" t="str">
        <f t="shared" si="888"/>
        <v/>
      </c>
    </row>
    <row r="3471" spans="78:82" ht="20.100000000000001" customHeight="1" x14ac:dyDescent="0.25">
      <c r="BZ3471" s="136">
        <f t="shared" si="886"/>
        <v>22.073599999998613</v>
      </c>
      <c r="CA3471" s="119">
        <f t="shared" si="884"/>
        <v>2.4672408169987455E-3</v>
      </c>
      <c r="CB3471" s="119">
        <f t="shared" si="885"/>
        <v>6.2650275764047914E-6</v>
      </c>
      <c r="CC3471" s="119">
        <f t="shared" si="887"/>
        <v>6.2650275764047914E-6</v>
      </c>
      <c r="CD3471" s="121" t="str">
        <f t="shared" si="888"/>
        <v/>
      </c>
    </row>
    <row r="3472" spans="78:82" ht="20.100000000000001" customHeight="1" x14ac:dyDescent="0.25">
      <c r="BZ3472" s="136">
        <f t="shared" si="886"/>
        <v>22.079999999998613</v>
      </c>
      <c r="CA3472" s="119">
        <f t="shared" si="884"/>
        <v>2.4609757894223407E-3</v>
      </c>
      <c r="CB3472" s="119">
        <f t="shared" si="885"/>
        <v>6.2495385419430831E-6</v>
      </c>
      <c r="CC3472" s="119">
        <f t="shared" si="887"/>
        <v>6.2495385419430831E-6</v>
      </c>
      <c r="CD3472" s="121" t="str">
        <f t="shared" si="888"/>
        <v/>
      </c>
    </row>
    <row r="3473" spans="78:82" ht="20.100000000000001" customHeight="1" x14ac:dyDescent="0.25">
      <c r="BZ3473" s="136">
        <f t="shared" si="886"/>
        <v>22.086399999998612</v>
      </c>
      <c r="CA3473" s="119">
        <f t="shared" si="884"/>
        <v>2.4547262508803976E-3</v>
      </c>
      <c r="CB3473" s="119">
        <f t="shared" si="885"/>
        <v>6.2340864920074936E-6</v>
      </c>
      <c r="CC3473" s="119">
        <f t="shared" si="887"/>
        <v>6.2340864920074936E-6</v>
      </c>
      <c r="CD3473" s="121" t="str">
        <f t="shared" si="888"/>
        <v/>
      </c>
    </row>
    <row r="3474" spans="78:82" ht="20.100000000000001" customHeight="1" x14ac:dyDescent="0.25">
      <c r="BZ3474" s="136">
        <f t="shared" si="886"/>
        <v>22.092799999998611</v>
      </c>
      <c r="CA3474" s="119">
        <f t="shared" si="884"/>
        <v>2.4484921643883901E-3</v>
      </c>
      <c r="CB3474" s="119">
        <f t="shared" si="885"/>
        <v>6.2186713424062547E-6</v>
      </c>
      <c r="CC3474" s="119">
        <f t="shared" si="887"/>
        <v>6.2186713424062547E-6</v>
      </c>
      <c r="CD3474" s="121" t="str">
        <f t="shared" si="888"/>
        <v/>
      </c>
    </row>
    <row r="3475" spans="78:82" ht="20.100000000000001" customHeight="1" x14ac:dyDescent="0.25">
      <c r="BZ3475" s="136">
        <f t="shared" si="886"/>
        <v>22.099199999998611</v>
      </c>
      <c r="CA3475" s="119">
        <f t="shared" si="884"/>
        <v>2.4422734930459838E-3</v>
      </c>
      <c r="CB3475" s="119">
        <f t="shared" si="885"/>
        <v>6.2032930090872435E-6</v>
      </c>
      <c r="CC3475" s="119">
        <f t="shared" si="887"/>
        <v>6.2032930090872435E-6</v>
      </c>
      <c r="CD3475" s="121" t="str">
        <f t="shared" si="888"/>
        <v/>
      </c>
    </row>
    <row r="3476" spans="78:82" ht="20.100000000000001" customHeight="1" x14ac:dyDescent="0.25">
      <c r="BZ3476" s="136">
        <f t="shared" si="886"/>
        <v>22.10559999999861</v>
      </c>
      <c r="CA3476" s="119">
        <f t="shared" si="884"/>
        <v>2.4360702000368966E-3</v>
      </c>
      <c r="CB3476" s="119">
        <f t="shared" si="885"/>
        <v>6.1879514082195143E-6</v>
      </c>
      <c r="CC3476" s="119">
        <f t="shared" si="887"/>
        <v>6.1879514082195143E-6</v>
      </c>
      <c r="CD3476" s="121" t="str">
        <f t="shared" si="888"/>
        <v/>
      </c>
    </row>
    <row r="3477" spans="78:82" ht="20.100000000000001" customHeight="1" x14ac:dyDescent="0.25">
      <c r="BZ3477" s="136">
        <f t="shared" si="886"/>
        <v>22.111999999998609</v>
      </c>
      <c r="CA3477" s="119">
        <f t="shared" si="884"/>
        <v>2.4298822486286771E-3</v>
      </c>
      <c r="CB3477" s="119">
        <f t="shared" si="885"/>
        <v>6.1726464561148026E-6</v>
      </c>
      <c r="CC3477" s="119">
        <f t="shared" si="887"/>
        <v>6.1726464561148026E-6</v>
      </c>
      <c r="CD3477" s="121" t="str">
        <f t="shared" si="888"/>
        <v/>
      </c>
    </row>
    <row r="3478" spans="78:82" ht="20.100000000000001" customHeight="1" x14ac:dyDescent="0.25">
      <c r="BZ3478" s="136">
        <f t="shared" si="886"/>
        <v>22.118399999998609</v>
      </c>
      <c r="CA3478" s="119">
        <f t="shared" si="884"/>
        <v>2.4237096021725623E-3</v>
      </c>
      <c r="CB3478" s="119">
        <f t="shared" si="885"/>
        <v>6.1573780692999493E-6</v>
      </c>
      <c r="CC3478" s="119">
        <f t="shared" si="887"/>
        <v>6.1573780692999493E-6</v>
      </c>
      <c r="CD3478" s="121" t="str">
        <f t="shared" si="888"/>
        <v/>
      </c>
    </row>
    <row r="3479" spans="78:82" ht="20.100000000000001" customHeight="1" x14ac:dyDescent="0.25">
      <c r="BZ3479" s="136">
        <f t="shared" si="886"/>
        <v>22.124799999998608</v>
      </c>
      <c r="CA3479" s="119">
        <f t="shared" ref="CA3479:CA3542" si="889">_xlfn.CHISQ.DIST.RT(BZ3479,7)</f>
        <v>2.4175522241032623E-3</v>
      </c>
      <c r="CB3479" s="119">
        <f t="shared" ref="CB3479:CB3542" si="890">CA3479-CA3480</f>
        <v>6.1421461644401397E-6</v>
      </c>
      <c r="CC3479" s="119">
        <f t="shared" si="887"/>
        <v>6.1421461644401397E-6</v>
      </c>
      <c r="CD3479" s="121" t="str">
        <f t="shared" si="888"/>
        <v/>
      </c>
    </row>
    <row r="3480" spans="78:82" ht="20.100000000000001" customHeight="1" x14ac:dyDescent="0.25">
      <c r="BZ3480" s="136">
        <f t="shared" si="886"/>
        <v>22.131199999998607</v>
      </c>
      <c r="CA3480" s="119">
        <f t="shared" si="889"/>
        <v>2.4114100779388222E-3</v>
      </c>
      <c r="CB3480" s="119">
        <f t="shared" si="890"/>
        <v>6.1269506583983176E-6</v>
      </c>
      <c r="CC3480" s="119">
        <f t="shared" si="887"/>
        <v>6.1269506583983176E-6</v>
      </c>
      <c r="CD3480" s="121" t="str">
        <f t="shared" si="888"/>
        <v/>
      </c>
    </row>
    <row r="3481" spans="78:82" ht="20.100000000000001" customHeight="1" x14ac:dyDescent="0.25">
      <c r="BZ3481" s="136">
        <f t="shared" ref="BZ3481:BZ3544" si="891">BZ3480+$CC$19</f>
        <v>22.137599999998606</v>
      </c>
      <c r="CA3481" s="119">
        <f t="shared" si="889"/>
        <v>2.4052831272804239E-3</v>
      </c>
      <c r="CB3481" s="119">
        <f t="shared" si="890"/>
        <v>6.1117914682260778E-6</v>
      </c>
      <c r="CC3481" s="119">
        <f t="shared" si="887"/>
        <v>6.1117914682260778E-6</v>
      </c>
      <c r="CD3481" s="121" t="str">
        <f t="shared" si="888"/>
        <v/>
      </c>
    </row>
    <row r="3482" spans="78:82" ht="20.100000000000001" customHeight="1" x14ac:dyDescent="0.25">
      <c r="BZ3482" s="136">
        <f t="shared" si="891"/>
        <v>22.143999999998606</v>
      </c>
      <c r="CA3482" s="119">
        <f t="shared" si="889"/>
        <v>2.3991713358121978E-3</v>
      </c>
      <c r="CB3482" s="119">
        <f t="shared" si="890"/>
        <v>6.0966685111159616E-6</v>
      </c>
      <c r="CC3482" s="119">
        <f t="shared" si="887"/>
        <v>6.0966685111159616E-6</v>
      </c>
      <c r="CD3482" s="121" t="str">
        <f t="shared" si="888"/>
        <v/>
      </c>
    </row>
    <row r="3483" spans="78:82" ht="20.100000000000001" customHeight="1" x14ac:dyDescent="0.25">
      <c r="BZ3483" s="136">
        <f t="shared" si="891"/>
        <v>22.150399999998605</v>
      </c>
      <c r="CA3483" s="119">
        <f t="shared" si="889"/>
        <v>2.3930746673010818E-3</v>
      </c>
      <c r="CB3483" s="119">
        <f t="shared" si="890"/>
        <v>6.0815817044769169E-6</v>
      </c>
      <c r="CC3483" s="119">
        <f t="shared" si="887"/>
        <v>6.0815817044769169E-6</v>
      </c>
      <c r="CD3483" s="121" t="str">
        <f t="shared" si="888"/>
        <v/>
      </c>
    </row>
    <row r="3484" spans="78:82" ht="20.100000000000001" customHeight="1" x14ac:dyDescent="0.25">
      <c r="BZ3484" s="136">
        <f t="shared" si="891"/>
        <v>22.156799999998604</v>
      </c>
      <c r="CA3484" s="119">
        <f t="shared" si="889"/>
        <v>2.3869930855966049E-3</v>
      </c>
      <c r="CB3484" s="119">
        <f t="shared" si="890"/>
        <v>6.0665309658575368E-6</v>
      </c>
      <c r="CC3484" s="119">
        <f t="shared" si="887"/>
        <v>6.0665309658575368E-6</v>
      </c>
      <c r="CD3484" s="121" t="str">
        <f t="shared" si="888"/>
        <v/>
      </c>
    </row>
    <row r="3485" spans="78:82" ht="20.100000000000001" customHeight="1" x14ac:dyDescent="0.25">
      <c r="BZ3485" s="136">
        <f t="shared" si="891"/>
        <v>22.163199999998604</v>
      </c>
      <c r="CA3485" s="119">
        <f t="shared" si="889"/>
        <v>2.3809265546307474E-3</v>
      </c>
      <c r="CB3485" s="119">
        <f t="shared" si="890"/>
        <v>6.0515162130119794E-6</v>
      </c>
      <c r="CC3485" s="119">
        <f t="shared" si="887"/>
        <v>6.0515162130119794E-6</v>
      </c>
      <c r="CD3485" s="121" t="str">
        <f t="shared" si="888"/>
        <v/>
      </c>
    </row>
    <row r="3486" spans="78:82" ht="20.100000000000001" customHeight="1" x14ac:dyDescent="0.25">
      <c r="BZ3486" s="136">
        <f t="shared" si="891"/>
        <v>22.169599999998603</v>
      </c>
      <c r="CA3486" s="119">
        <f t="shared" si="889"/>
        <v>2.3748750384177354E-3</v>
      </c>
      <c r="CB3486" s="119">
        <f t="shared" si="890"/>
        <v>6.0365373638435887E-6</v>
      </c>
      <c r="CC3486" s="119">
        <f t="shared" si="887"/>
        <v>6.0365373638435887E-6</v>
      </c>
      <c r="CD3486" s="121" t="str">
        <f t="shared" si="888"/>
        <v/>
      </c>
    </row>
    <row r="3487" spans="78:82" ht="20.100000000000001" customHeight="1" x14ac:dyDescent="0.25">
      <c r="BZ3487" s="136">
        <f t="shared" si="891"/>
        <v>22.175999999998602</v>
      </c>
      <c r="CA3487" s="119">
        <f t="shared" si="889"/>
        <v>2.3688385010538918E-3</v>
      </c>
      <c r="CB3487" s="119">
        <f t="shared" si="890"/>
        <v>6.0215943364565032E-6</v>
      </c>
      <c r="CC3487" s="119">
        <f t="shared" si="887"/>
        <v>6.0215943364565032E-6</v>
      </c>
      <c r="CD3487" s="121" t="str">
        <f t="shared" si="888"/>
        <v/>
      </c>
    </row>
    <row r="3488" spans="78:82" ht="20.100000000000001" customHeight="1" x14ac:dyDescent="0.25">
      <c r="BZ3488" s="136">
        <f t="shared" si="891"/>
        <v>22.182399999998601</v>
      </c>
      <c r="CA3488" s="119">
        <f t="shared" si="889"/>
        <v>2.3628169067174353E-3</v>
      </c>
      <c r="CB3488" s="119">
        <f t="shared" si="890"/>
        <v>6.0066870491049147E-6</v>
      </c>
      <c r="CC3488" s="119">
        <f t="shared" si="887"/>
        <v>6.0066870491049147E-6</v>
      </c>
      <c r="CD3488" s="121" t="str">
        <f t="shared" si="888"/>
        <v/>
      </c>
    </row>
    <row r="3489" spans="78:82" ht="20.100000000000001" customHeight="1" x14ac:dyDescent="0.25">
      <c r="BZ3489" s="136">
        <f t="shared" si="891"/>
        <v>22.188799999998601</v>
      </c>
      <c r="CA3489" s="119">
        <f t="shared" si="889"/>
        <v>2.3568102196683304E-3</v>
      </c>
      <c r="CB3489" s="119">
        <f t="shared" si="890"/>
        <v>5.9918154202316665E-6</v>
      </c>
      <c r="CC3489" s="119">
        <f t="shared" si="887"/>
        <v>5.9918154202316665E-6</v>
      </c>
      <c r="CD3489" s="121" t="str">
        <f t="shared" si="888"/>
        <v/>
      </c>
    </row>
    <row r="3490" spans="78:82" ht="20.100000000000001" customHeight="1" x14ac:dyDescent="0.25">
      <c r="BZ3490" s="136">
        <f t="shared" si="891"/>
        <v>22.1951999999986</v>
      </c>
      <c r="CA3490" s="119">
        <f t="shared" si="889"/>
        <v>2.3508184042480987E-3</v>
      </c>
      <c r="CB3490" s="119">
        <f t="shared" si="890"/>
        <v>5.9769793684435329E-6</v>
      </c>
      <c r="CC3490" s="119">
        <f t="shared" si="887"/>
        <v>5.9769793684435329E-6</v>
      </c>
      <c r="CD3490" s="121" t="str">
        <f t="shared" si="888"/>
        <v/>
      </c>
    </row>
    <row r="3491" spans="78:82" ht="20.100000000000001" customHeight="1" x14ac:dyDescent="0.25">
      <c r="BZ3491" s="136">
        <f t="shared" si="891"/>
        <v>22.201599999998599</v>
      </c>
      <c r="CA3491" s="119">
        <f t="shared" si="889"/>
        <v>2.3448414248796552E-3</v>
      </c>
      <c r="CB3491" s="119">
        <f t="shared" si="890"/>
        <v>5.962178812541144E-6</v>
      </c>
      <c r="CC3491" s="119">
        <f t="shared" si="887"/>
        <v>5.962178812541144E-6</v>
      </c>
      <c r="CD3491" s="121" t="str">
        <f t="shared" si="888"/>
        <v/>
      </c>
    </row>
    <row r="3492" spans="78:82" ht="20.100000000000001" customHeight="1" x14ac:dyDescent="0.25">
      <c r="BZ3492" s="136">
        <f t="shared" si="891"/>
        <v>22.207999999998599</v>
      </c>
      <c r="CA3492" s="119">
        <f t="shared" si="889"/>
        <v>2.338879246067114E-3</v>
      </c>
      <c r="CB3492" s="119">
        <f t="shared" si="890"/>
        <v>5.94741367146304E-6</v>
      </c>
      <c r="CC3492" s="119">
        <f t="shared" si="887"/>
        <v>5.94741367146304E-6</v>
      </c>
      <c r="CD3492" s="121" t="str">
        <f t="shared" si="888"/>
        <v/>
      </c>
    </row>
    <row r="3493" spans="78:82" ht="20.100000000000001" customHeight="1" x14ac:dyDescent="0.25">
      <c r="BZ3493" s="136">
        <f t="shared" si="891"/>
        <v>22.214399999998598</v>
      </c>
      <c r="CA3493" s="119">
        <f t="shared" si="889"/>
        <v>2.332931832395651E-3</v>
      </c>
      <c r="CB3493" s="119">
        <f t="shared" si="890"/>
        <v>5.9326838643615661E-6</v>
      </c>
      <c r="CC3493" s="119">
        <f t="shared" si="887"/>
        <v>5.9326838643615661E-6</v>
      </c>
      <c r="CD3493" s="121" t="str">
        <f t="shared" si="888"/>
        <v/>
      </c>
    </row>
    <row r="3494" spans="78:82" ht="20.100000000000001" customHeight="1" x14ac:dyDescent="0.25">
      <c r="BZ3494" s="136">
        <f t="shared" si="891"/>
        <v>22.220799999998597</v>
      </c>
      <c r="CA3494" s="119">
        <f t="shared" si="889"/>
        <v>2.3269991485312894E-3</v>
      </c>
      <c r="CB3494" s="119">
        <f t="shared" si="890"/>
        <v>5.9179893105222071E-6</v>
      </c>
      <c r="CC3494" s="119">
        <f t="shared" si="887"/>
        <v>5.9179893105222071E-6</v>
      </c>
      <c r="CD3494" s="121" t="str">
        <f t="shared" si="888"/>
        <v/>
      </c>
    </row>
    <row r="3495" spans="78:82" ht="20.100000000000001" customHeight="1" x14ac:dyDescent="0.25">
      <c r="BZ3495" s="136">
        <f t="shared" si="891"/>
        <v>22.227199999998597</v>
      </c>
      <c r="CA3495" s="119">
        <f t="shared" si="889"/>
        <v>2.3210811592207672E-3</v>
      </c>
      <c r="CB3495" s="119">
        <f t="shared" si="890"/>
        <v>5.9033299294316763E-6</v>
      </c>
      <c r="CC3495" s="119">
        <f t="shared" si="887"/>
        <v>5.9033299294316763E-6</v>
      </c>
      <c r="CD3495" s="121" t="str">
        <f t="shared" si="888"/>
        <v/>
      </c>
    </row>
    <row r="3496" spans="78:82" ht="20.100000000000001" customHeight="1" x14ac:dyDescent="0.25">
      <c r="BZ3496" s="136">
        <f t="shared" si="891"/>
        <v>22.233599999998596</v>
      </c>
      <c r="CA3496" s="119">
        <f t="shared" si="889"/>
        <v>2.3151778292913355E-3</v>
      </c>
      <c r="CB3496" s="119">
        <f t="shared" si="890"/>
        <v>5.8887056407410515E-6</v>
      </c>
      <c r="CC3496" s="119">
        <f t="shared" si="887"/>
        <v>5.8887056407410515E-6</v>
      </c>
      <c r="CD3496" s="121" t="str">
        <f t="shared" si="888"/>
        <v/>
      </c>
    </row>
    <row r="3497" spans="78:82" ht="20.100000000000001" customHeight="1" x14ac:dyDescent="0.25">
      <c r="BZ3497" s="136">
        <f t="shared" si="891"/>
        <v>22.239999999998595</v>
      </c>
      <c r="CA3497" s="119">
        <f t="shared" si="889"/>
        <v>2.3092891236505945E-3</v>
      </c>
      <c r="CB3497" s="119">
        <f t="shared" si="890"/>
        <v>5.874116364258837E-6</v>
      </c>
      <c r="CC3497" s="119">
        <f t="shared" si="887"/>
        <v>5.874116364258837E-6</v>
      </c>
      <c r="CD3497" s="121" t="str">
        <f t="shared" si="888"/>
        <v/>
      </c>
    </row>
    <row r="3498" spans="78:82" ht="20.100000000000001" customHeight="1" x14ac:dyDescent="0.25">
      <c r="BZ3498" s="136">
        <f t="shared" si="891"/>
        <v>22.246399999998594</v>
      </c>
      <c r="CA3498" s="119">
        <f t="shared" si="889"/>
        <v>2.3034150072863357E-3</v>
      </c>
      <c r="CB3498" s="119">
        <f t="shared" si="890"/>
        <v>5.8595620199843566E-6</v>
      </c>
      <c r="CC3498" s="119">
        <f t="shared" si="887"/>
        <v>5.8595620199843566E-6</v>
      </c>
      <c r="CD3498" s="121" t="str">
        <f t="shared" si="888"/>
        <v/>
      </c>
    </row>
    <row r="3499" spans="78:82" ht="20.100000000000001" customHeight="1" x14ac:dyDescent="0.25">
      <c r="BZ3499" s="136">
        <f t="shared" si="891"/>
        <v>22.252799999998594</v>
      </c>
      <c r="CA3499" s="119">
        <f t="shared" si="889"/>
        <v>2.2975554452663513E-3</v>
      </c>
      <c r="CB3499" s="119">
        <f t="shared" si="890"/>
        <v>5.8450425280769623E-6</v>
      </c>
      <c r="CC3499" s="119">
        <f t="shared" si="887"/>
        <v>5.8450425280769623E-6</v>
      </c>
      <c r="CD3499" s="121" t="str">
        <f t="shared" si="888"/>
        <v/>
      </c>
    </row>
    <row r="3500" spans="78:82" ht="20.100000000000001" customHeight="1" x14ac:dyDescent="0.25">
      <c r="BZ3500" s="136">
        <f t="shared" si="891"/>
        <v>22.259199999998593</v>
      </c>
      <c r="CA3500" s="119">
        <f t="shared" si="889"/>
        <v>2.2917104027382743E-3</v>
      </c>
      <c r="CB3500" s="119">
        <f t="shared" si="890"/>
        <v>5.8305578088616722E-6</v>
      </c>
      <c r="CC3500" s="119">
        <f t="shared" si="887"/>
        <v>5.8305578088616722E-6</v>
      </c>
      <c r="CD3500" s="121" t="str">
        <f t="shared" si="888"/>
        <v/>
      </c>
    </row>
    <row r="3501" spans="78:82" ht="20.100000000000001" customHeight="1" x14ac:dyDescent="0.25">
      <c r="BZ3501" s="136">
        <f t="shared" si="891"/>
        <v>22.265599999998592</v>
      </c>
      <c r="CA3501" s="119">
        <f t="shared" si="889"/>
        <v>2.2858798449294127E-3</v>
      </c>
      <c r="CB3501" s="119">
        <f t="shared" si="890"/>
        <v>5.8161077828504208E-6</v>
      </c>
      <c r="CC3501" s="119">
        <f t="shared" si="887"/>
        <v>5.8161077828504208E-6</v>
      </c>
      <c r="CD3501" s="121" t="str">
        <f t="shared" si="888"/>
        <v/>
      </c>
    </row>
    <row r="3502" spans="78:82" ht="20.100000000000001" customHeight="1" x14ac:dyDescent="0.25">
      <c r="BZ3502" s="136">
        <f t="shared" si="891"/>
        <v>22.271999999998592</v>
      </c>
      <c r="CA3502" s="119">
        <f t="shared" si="889"/>
        <v>2.2800637371465622E-3</v>
      </c>
      <c r="CB3502" s="119">
        <f t="shared" si="890"/>
        <v>5.8016923707060637E-6</v>
      </c>
      <c r="CC3502" s="119">
        <f t="shared" si="887"/>
        <v>5.8016923707060637E-6</v>
      </c>
      <c r="CD3502" s="121" t="str">
        <f t="shared" si="888"/>
        <v/>
      </c>
    </row>
    <row r="3503" spans="78:82" ht="20.100000000000001" customHeight="1" x14ac:dyDescent="0.25">
      <c r="BZ3503" s="136">
        <f t="shared" si="891"/>
        <v>22.278399999998591</v>
      </c>
      <c r="CA3503" s="119">
        <f t="shared" si="889"/>
        <v>2.2742620447758562E-3</v>
      </c>
      <c r="CB3503" s="119">
        <f t="shared" si="890"/>
        <v>5.7873114932801076E-6</v>
      </c>
      <c r="CC3503" s="119">
        <f t="shared" si="887"/>
        <v>5.7873114932801076E-6</v>
      </c>
      <c r="CD3503" s="121" t="str">
        <f t="shared" si="888"/>
        <v/>
      </c>
    </row>
    <row r="3504" spans="78:82" ht="20.100000000000001" customHeight="1" x14ac:dyDescent="0.25">
      <c r="BZ3504" s="136">
        <f t="shared" si="891"/>
        <v>22.28479999999859</v>
      </c>
      <c r="CA3504" s="119">
        <f t="shared" si="889"/>
        <v>2.2684747332825761E-3</v>
      </c>
      <c r="CB3504" s="119">
        <f t="shared" si="890"/>
        <v>5.7729650715684748E-6</v>
      </c>
      <c r="CC3504" s="119">
        <f t="shared" si="887"/>
        <v>5.7729650715684748E-6</v>
      </c>
      <c r="CD3504" s="121" t="str">
        <f t="shared" si="888"/>
        <v/>
      </c>
    </row>
    <row r="3505" spans="78:82" ht="20.100000000000001" customHeight="1" x14ac:dyDescent="0.25">
      <c r="BZ3505" s="136">
        <f t="shared" si="891"/>
        <v>22.291199999998589</v>
      </c>
      <c r="CA3505" s="119">
        <f t="shared" si="889"/>
        <v>2.2627017682110076E-3</v>
      </c>
      <c r="CB3505" s="119">
        <f t="shared" si="890"/>
        <v>5.7586530267579074E-6</v>
      </c>
      <c r="CC3505" s="119">
        <f t="shared" si="887"/>
        <v>5.7586530267579074E-6</v>
      </c>
      <c r="CD3505" s="121" t="str">
        <f t="shared" si="888"/>
        <v/>
      </c>
    </row>
    <row r="3506" spans="78:82" ht="20.100000000000001" customHeight="1" x14ac:dyDescent="0.25">
      <c r="BZ3506" s="136">
        <f t="shared" si="891"/>
        <v>22.297599999998589</v>
      </c>
      <c r="CA3506" s="119">
        <f t="shared" si="889"/>
        <v>2.2569431151842497E-3</v>
      </c>
      <c r="CB3506" s="119">
        <f t="shared" si="890"/>
        <v>5.7443752802012471E-6</v>
      </c>
      <c r="CC3506" s="119">
        <f t="shared" si="887"/>
        <v>5.7443752802012471E-6</v>
      </c>
      <c r="CD3506" s="121" t="str">
        <f t="shared" si="888"/>
        <v/>
      </c>
    </row>
    <row r="3507" spans="78:82" ht="20.100000000000001" customHeight="1" x14ac:dyDescent="0.25">
      <c r="BZ3507" s="136">
        <f t="shared" si="891"/>
        <v>22.303999999998588</v>
      </c>
      <c r="CA3507" s="119">
        <f t="shared" si="889"/>
        <v>2.2511987399040484E-3</v>
      </c>
      <c r="CB3507" s="119">
        <f t="shared" si="890"/>
        <v>5.7301317534052924E-6</v>
      </c>
      <c r="CC3507" s="119">
        <f t="shared" si="887"/>
        <v>5.7301317534052924E-6</v>
      </c>
      <c r="CD3507" s="121" t="str">
        <f t="shared" si="888"/>
        <v/>
      </c>
    </row>
    <row r="3508" spans="78:82" ht="20.100000000000001" customHeight="1" x14ac:dyDescent="0.25">
      <c r="BZ3508" s="136">
        <f t="shared" si="891"/>
        <v>22.310399999998587</v>
      </c>
      <c r="CA3508" s="119">
        <f t="shared" si="889"/>
        <v>2.2454686081506432E-3</v>
      </c>
      <c r="CB3508" s="119">
        <f t="shared" si="890"/>
        <v>5.7159223680542173E-6</v>
      </c>
      <c r="CC3508" s="119">
        <f t="shared" si="887"/>
        <v>5.7159223680542173E-6</v>
      </c>
      <c r="CD3508" s="121" t="str">
        <f t="shared" si="888"/>
        <v/>
      </c>
    </row>
    <row r="3509" spans="78:82" ht="20.100000000000001" customHeight="1" x14ac:dyDescent="0.25">
      <c r="BZ3509" s="136">
        <f t="shared" si="891"/>
        <v>22.316799999998587</v>
      </c>
      <c r="CA3509" s="119">
        <f t="shared" si="889"/>
        <v>2.2397526857825889E-3</v>
      </c>
      <c r="CB3509" s="119">
        <f t="shared" si="890"/>
        <v>5.7017470460087039E-6</v>
      </c>
      <c r="CC3509" s="119">
        <f t="shared" si="887"/>
        <v>5.7017470460087039E-6</v>
      </c>
      <c r="CD3509" s="121" t="str">
        <f t="shared" si="888"/>
        <v/>
      </c>
    </row>
    <row r="3510" spans="78:82" ht="20.100000000000001" customHeight="1" x14ac:dyDescent="0.25">
      <c r="BZ3510" s="136">
        <f t="shared" si="891"/>
        <v>22.323199999998586</v>
      </c>
      <c r="CA3510" s="119">
        <f t="shared" si="889"/>
        <v>2.2340509387365802E-3</v>
      </c>
      <c r="CB3510" s="119">
        <f t="shared" si="890"/>
        <v>5.6876057092729825E-6</v>
      </c>
      <c r="CC3510" s="119">
        <f t="shared" si="887"/>
        <v>5.6876057092729825E-6</v>
      </c>
      <c r="CD3510" s="121" t="str">
        <f t="shared" si="888"/>
        <v/>
      </c>
    </row>
    <row r="3511" spans="78:82" ht="20.100000000000001" customHeight="1" x14ac:dyDescent="0.25">
      <c r="BZ3511" s="136">
        <f t="shared" si="891"/>
        <v>22.329599999998585</v>
      </c>
      <c r="CA3511" s="119">
        <f t="shared" si="889"/>
        <v>2.2283633330273073E-3</v>
      </c>
      <c r="CB3511" s="119">
        <f t="shared" si="890"/>
        <v>5.6734982800421031E-6</v>
      </c>
      <c r="CC3511" s="119">
        <f t="shared" si="887"/>
        <v>5.6734982800421031E-6</v>
      </c>
      <c r="CD3511" s="121" t="str">
        <f t="shared" si="888"/>
        <v/>
      </c>
    </row>
    <row r="3512" spans="78:82" ht="20.100000000000001" customHeight="1" x14ac:dyDescent="0.25">
      <c r="BZ3512" s="136">
        <f t="shared" si="891"/>
        <v>22.335999999998585</v>
      </c>
      <c r="CA3512" s="119">
        <f t="shared" si="889"/>
        <v>2.2226898347472651E-3</v>
      </c>
      <c r="CB3512" s="119">
        <f t="shared" si="890"/>
        <v>5.6594246806607358E-6</v>
      </c>
      <c r="CC3512" s="119">
        <f t="shared" si="887"/>
        <v>5.6594246806607358E-6</v>
      </c>
      <c r="CD3512" s="121" t="str">
        <f t="shared" si="888"/>
        <v/>
      </c>
    </row>
    <row r="3513" spans="78:82" ht="20.100000000000001" customHeight="1" x14ac:dyDescent="0.25">
      <c r="BZ3513" s="136">
        <f t="shared" si="891"/>
        <v>22.342399999998584</v>
      </c>
      <c r="CA3513" s="119">
        <f t="shared" si="889"/>
        <v>2.2170304100666044E-3</v>
      </c>
      <c r="CB3513" s="119">
        <f t="shared" si="890"/>
        <v>5.6453848336578648E-6</v>
      </c>
      <c r="CC3513" s="119">
        <f t="shared" si="887"/>
        <v>5.6453848336578648E-6</v>
      </c>
      <c r="CD3513" s="121" t="str">
        <f t="shared" si="888"/>
        <v/>
      </c>
    </row>
    <row r="3514" spans="78:82" ht="20.100000000000001" customHeight="1" x14ac:dyDescent="0.25">
      <c r="BZ3514" s="136">
        <f t="shared" si="891"/>
        <v>22.348799999998583</v>
      </c>
      <c r="CA3514" s="119">
        <f t="shared" si="889"/>
        <v>2.2113850252329465E-3</v>
      </c>
      <c r="CB3514" s="119">
        <f t="shared" si="890"/>
        <v>5.631378661704288E-6</v>
      </c>
      <c r="CC3514" s="119">
        <f t="shared" si="887"/>
        <v>5.631378661704288E-6</v>
      </c>
      <c r="CD3514" s="121" t="str">
        <f t="shared" si="888"/>
        <v/>
      </c>
    </row>
    <row r="3515" spans="78:82" ht="20.100000000000001" customHeight="1" x14ac:dyDescent="0.25">
      <c r="BZ3515" s="136">
        <f t="shared" si="891"/>
        <v>22.355199999998582</v>
      </c>
      <c r="CA3515" s="119">
        <f t="shared" si="889"/>
        <v>2.2057536465712423E-3</v>
      </c>
      <c r="CB3515" s="119">
        <f t="shared" si="890"/>
        <v>5.6174060876611892E-6</v>
      </c>
      <c r="CC3515" s="119">
        <f t="shared" si="887"/>
        <v>5.6174060876611892E-6</v>
      </c>
      <c r="CD3515" s="121" t="str">
        <f t="shared" si="888"/>
        <v/>
      </c>
    </row>
    <row r="3516" spans="78:82" ht="20.100000000000001" customHeight="1" x14ac:dyDescent="0.25">
      <c r="BZ3516" s="136">
        <f t="shared" si="891"/>
        <v>22.361599999998582</v>
      </c>
      <c r="CA3516" s="119">
        <f t="shared" si="889"/>
        <v>2.2001362404835811E-3</v>
      </c>
      <c r="CB3516" s="119">
        <f t="shared" si="890"/>
        <v>5.6034670345311323E-6</v>
      </c>
      <c r="CC3516" s="119">
        <f t="shared" si="887"/>
        <v>5.6034670345311323E-6</v>
      </c>
      <c r="CD3516" s="121" t="str">
        <f t="shared" si="888"/>
        <v/>
      </c>
    </row>
    <row r="3517" spans="78:82" ht="20.100000000000001" customHeight="1" x14ac:dyDescent="0.25">
      <c r="BZ3517" s="136">
        <f t="shared" si="891"/>
        <v>22.367999999998581</v>
      </c>
      <c r="CA3517" s="119">
        <f t="shared" si="889"/>
        <v>2.1945327734490499E-3</v>
      </c>
      <c r="CB3517" s="119">
        <f t="shared" si="890"/>
        <v>5.5895614255088016E-6</v>
      </c>
      <c r="CC3517" s="119">
        <f t="shared" ref="CC3517:CC3580" si="892">IF(CA3517&lt;(1-$BY$26),CB3517,"")</f>
        <v>5.5895614255088016E-6</v>
      </c>
      <c r="CD3517" s="121" t="str">
        <f t="shared" ref="CD3517:CD3580" si="893">IF(CA3517&lt;(1-$BY$32),CB3517,"")</f>
        <v/>
      </c>
    </row>
    <row r="3518" spans="78:82" ht="20.100000000000001" customHeight="1" x14ac:dyDescent="0.25">
      <c r="BZ3518" s="136">
        <f t="shared" si="891"/>
        <v>22.37439999999858</v>
      </c>
      <c r="CA3518" s="119">
        <f t="shared" si="889"/>
        <v>2.1889432120235411E-3</v>
      </c>
      <c r="CB3518" s="119">
        <f t="shared" si="890"/>
        <v>5.5756891839220217E-6</v>
      </c>
      <c r="CC3518" s="119">
        <f t="shared" si="892"/>
        <v>5.5756891839220217E-6</v>
      </c>
      <c r="CD3518" s="121" t="str">
        <f t="shared" si="893"/>
        <v/>
      </c>
    </row>
    <row r="3519" spans="78:82" ht="20.100000000000001" customHeight="1" x14ac:dyDescent="0.25">
      <c r="BZ3519" s="136">
        <f t="shared" si="891"/>
        <v>22.38079999999858</v>
      </c>
      <c r="CA3519" s="119">
        <f t="shared" si="889"/>
        <v>2.1833675228396191E-3</v>
      </c>
      <c r="CB3519" s="119">
        <f t="shared" si="890"/>
        <v>5.5618502332916049E-6</v>
      </c>
      <c r="CC3519" s="119">
        <f t="shared" si="892"/>
        <v>5.5618502332916049E-6</v>
      </c>
      <c r="CD3519" s="121" t="str">
        <f t="shared" si="893"/>
        <v/>
      </c>
    </row>
    <row r="3520" spans="78:82" ht="20.100000000000001" customHeight="1" x14ac:dyDescent="0.25">
      <c r="BZ3520" s="136">
        <f t="shared" si="891"/>
        <v>22.387199999998579</v>
      </c>
      <c r="CA3520" s="119">
        <f t="shared" si="889"/>
        <v>2.1778056726063275E-3</v>
      </c>
      <c r="CB3520" s="119">
        <f t="shared" si="890"/>
        <v>5.5480444972845142E-6</v>
      </c>
      <c r="CC3520" s="119">
        <f t="shared" si="892"/>
        <v>5.5480444972845142E-6</v>
      </c>
      <c r="CD3520" s="121" t="str">
        <f t="shared" si="893"/>
        <v/>
      </c>
    </row>
    <row r="3521" spans="78:82" ht="20.100000000000001" customHeight="1" x14ac:dyDescent="0.25">
      <c r="BZ3521" s="136">
        <f t="shared" si="891"/>
        <v>22.393599999998578</v>
      </c>
      <c r="CA3521" s="119">
        <f t="shared" si="889"/>
        <v>2.172257628109043E-3</v>
      </c>
      <c r="CB3521" s="119">
        <f t="shared" si="890"/>
        <v>5.5342718997442204E-6</v>
      </c>
      <c r="CC3521" s="119">
        <f t="shared" si="892"/>
        <v>5.5342718997442204E-6</v>
      </c>
      <c r="CD3521" s="121" t="str">
        <f t="shared" si="893"/>
        <v/>
      </c>
    </row>
    <row r="3522" spans="78:82" ht="20.100000000000001" customHeight="1" x14ac:dyDescent="0.25">
      <c r="BZ3522" s="136">
        <f t="shared" si="891"/>
        <v>22.399999999998577</v>
      </c>
      <c r="CA3522" s="119">
        <f t="shared" si="889"/>
        <v>2.1667233562092988E-3</v>
      </c>
      <c r="CB3522" s="119">
        <f t="shared" si="890"/>
        <v>5.5205323646603452E-6</v>
      </c>
      <c r="CC3522" s="119">
        <f t="shared" si="892"/>
        <v>5.5205323646603452E-6</v>
      </c>
      <c r="CD3522" s="121" t="str">
        <f t="shared" si="893"/>
        <v/>
      </c>
    </row>
    <row r="3523" spans="78:82" ht="20.100000000000001" customHeight="1" x14ac:dyDescent="0.25">
      <c r="BZ3523" s="136">
        <f t="shared" si="891"/>
        <v>22.406399999998577</v>
      </c>
      <c r="CA3523" s="119">
        <f t="shared" si="889"/>
        <v>2.1612028238446384E-3</v>
      </c>
      <c r="CB3523" s="119">
        <f t="shared" si="890"/>
        <v>5.5068258162063906E-6</v>
      </c>
      <c r="CC3523" s="119">
        <f t="shared" si="892"/>
        <v>5.5068258162063906E-6</v>
      </c>
      <c r="CD3523" s="121" t="str">
        <f t="shared" si="893"/>
        <v/>
      </c>
    </row>
    <row r="3524" spans="78:82" ht="20.100000000000001" customHeight="1" x14ac:dyDescent="0.25">
      <c r="BZ3524" s="136">
        <f t="shared" si="891"/>
        <v>22.412799999998576</v>
      </c>
      <c r="CA3524" s="119">
        <f t="shared" si="889"/>
        <v>2.155695998028432E-3</v>
      </c>
      <c r="CB3524" s="119">
        <f t="shared" si="890"/>
        <v>5.4931521787033102E-6</v>
      </c>
      <c r="CC3524" s="119">
        <f t="shared" si="892"/>
        <v>5.4931521787033102E-6</v>
      </c>
      <c r="CD3524" s="121" t="str">
        <f t="shared" si="893"/>
        <v/>
      </c>
    </row>
    <row r="3525" spans="78:82" ht="20.100000000000001" customHeight="1" x14ac:dyDescent="0.25">
      <c r="BZ3525" s="136">
        <f t="shared" si="891"/>
        <v>22.419199999998575</v>
      </c>
      <c r="CA3525" s="119">
        <f t="shared" si="889"/>
        <v>2.1502028458497287E-3</v>
      </c>
      <c r="CB3525" s="119">
        <f t="shared" si="890"/>
        <v>5.4795113766355555E-6</v>
      </c>
      <c r="CC3525" s="119">
        <f t="shared" si="892"/>
        <v>5.4795113766355555E-6</v>
      </c>
      <c r="CD3525" s="121" t="str">
        <f t="shared" si="893"/>
        <v/>
      </c>
    </row>
    <row r="3526" spans="78:82" ht="20.100000000000001" customHeight="1" x14ac:dyDescent="0.25">
      <c r="BZ3526" s="136">
        <f t="shared" si="891"/>
        <v>22.425599999998575</v>
      </c>
      <c r="CA3526" s="119">
        <f t="shared" si="889"/>
        <v>2.1447233344730932E-3</v>
      </c>
      <c r="CB3526" s="119">
        <f t="shared" si="890"/>
        <v>5.4659033346584479E-6</v>
      </c>
      <c r="CC3526" s="119">
        <f t="shared" si="892"/>
        <v>5.4659033346584479E-6</v>
      </c>
      <c r="CD3526" s="121" t="str">
        <f t="shared" si="893"/>
        <v/>
      </c>
    </row>
    <row r="3527" spans="78:82" ht="20.100000000000001" customHeight="1" x14ac:dyDescent="0.25">
      <c r="BZ3527" s="136">
        <f t="shared" si="891"/>
        <v>22.431999999998574</v>
      </c>
      <c r="CA3527" s="119">
        <f t="shared" si="889"/>
        <v>2.1392574311384347E-3</v>
      </c>
      <c r="CB3527" s="119">
        <f t="shared" si="890"/>
        <v>5.4523279775843016E-6</v>
      </c>
      <c r="CC3527" s="119">
        <f t="shared" si="892"/>
        <v>5.4523279775843016E-6</v>
      </c>
      <c r="CD3527" s="121" t="str">
        <f t="shared" si="893"/>
        <v/>
      </c>
    </row>
    <row r="3528" spans="78:82" ht="20.100000000000001" customHeight="1" x14ac:dyDescent="0.25">
      <c r="BZ3528" s="136">
        <f t="shared" si="891"/>
        <v>22.438399999998573</v>
      </c>
      <c r="CA3528" s="119">
        <f t="shared" si="889"/>
        <v>2.1338051031608504E-3</v>
      </c>
      <c r="CB3528" s="119">
        <f t="shared" si="890"/>
        <v>5.4387852303819893E-6</v>
      </c>
      <c r="CC3528" s="119">
        <f t="shared" si="892"/>
        <v>5.4387852303819893E-6</v>
      </c>
      <c r="CD3528" s="121" t="str">
        <f t="shared" si="893"/>
        <v/>
      </c>
    </row>
    <row r="3529" spans="78:82" ht="20.100000000000001" customHeight="1" x14ac:dyDescent="0.25">
      <c r="BZ3529" s="136">
        <f t="shared" si="891"/>
        <v>22.444799999998573</v>
      </c>
      <c r="CA3529" s="119">
        <f t="shared" si="889"/>
        <v>2.1283663179304684E-3</v>
      </c>
      <c r="CB3529" s="119">
        <f t="shared" si="890"/>
        <v>5.4252750181960248E-6</v>
      </c>
      <c r="CC3529" s="119">
        <f t="shared" si="892"/>
        <v>5.4252750181960248E-6</v>
      </c>
      <c r="CD3529" s="121" t="str">
        <f t="shared" si="893"/>
        <v/>
      </c>
    </row>
    <row r="3530" spans="78:82" ht="20.100000000000001" customHeight="1" x14ac:dyDescent="0.25">
      <c r="BZ3530" s="136">
        <f t="shared" si="891"/>
        <v>22.451199999998572</v>
      </c>
      <c r="CA3530" s="119">
        <f t="shared" si="889"/>
        <v>2.1229410429122724E-3</v>
      </c>
      <c r="CB3530" s="119">
        <f t="shared" si="890"/>
        <v>5.4117972663175057E-6</v>
      </c>
      <c r="CC3530" s="119">
        <f t="shared" si="892"/>
        <v>5.4117972663175057E-6</v>
      </c>
      <c r="CD3530" s="121" t="str">
        <f t="shared" si="893"/>
        <v/>
      </c>
    </row>
    <row r="3531" spans="78:82" ht="20.100000000000001" customHeight="1" x14ac:dyDescent="0.25">
      <c r="BZ3531" s="136">
        <f t="shared" si="891"/>
        <v>22.457599999998571</v>
      </c>
      <c r="CA3531" s="119">
        <f t="shared" si="889"/>
        <v>2.1175292456459549E-3</v>
      </c>
      <c r="CB3531" s="119">
        <f t="shared" si="890"/>
        <v>5.3983519001945222E-6</v>
      </c>
      <c r="CC3531" s="119">
        <f t="shared" si="892"/>
        <v>5.3983519001945222E-6</v>
      </c>
      <c r="CD3531" s="121" t="str">
        <f t="shared" si="893"/>
        <v/>
      </c>
    </row>
    <row r="3532" spans="78:82" ht="20.100000000000001" customHeight="1" x14ac:dyDescent="0.25">
      <c r="BZ3532" s="136">
        <f t="shared" si="891"/>
        <v>22.46399999999857</v>
      </c>
      <c r="CA3532" s="119">
        <f t="shared" si="889"/>
        <v>2.1121308937457604E-3</v>
      </c>
      <c r="CB3532" s="119">
        <f t="shared" si="890"/>
        <v>5.3849388454521065E-6</v>
      </c>
      <c r="CC3532" s="119">
        <f t="shared" si="892"/>
        <v>5.3849388454521065E-6</v>
      </c>
      <c r="CD3532" s="121" t="str">
        <f t="shared" si="893"/>
        <v/>
      </c>
    </row>
    <row r="3533" spans="78:82" ht="20.100000000000001" customHeight="1" x14ac:dyDescent="0.25">
      <c r="BZ3533" s="136">
        <f t="shared" si="891"/>
        <v>22.47039999999857</v>
      </c>
      <c r="CA3533" s="119">
        <f t="shared" si="889"/>
        <v>2.1067459549003083E-3</v>
      </c>
      <c r="CB3533" s="119">
        <f t="shared" si="890"/>
        <v>5.3715580278727165E-6</v>
      </c>
      <c r="CC3533" s="119">
        <f t="shared" si="892"/>
        <v>5.3715580278727165E-6</v>
      </c>
      <c r="CD3533" s="121" t="str">
        <f t="shared" si="893"/>
        <v/>
      </c>
    </row>
    <row r="3534" spans="78:82" ht="20.100000000000001" customHeight="1" x14ac:dyDescent="0.25">
      <c r="BZ3534" s="136">
        <f t="shared" si="891"/>
        <v>22.476799999998569</v>
      </c>
      <c r="CA3534" s="119">
        <f t="shared" si="889"/>
        <v>2.1013743968724356E-3</v>
      </c>
      <c r="CB3534" s="119">
        <f t="shared" si="890"/>
        <v>5.3582093733827926E-6</v>
      </c>
      <c r="CC3534" s="119">
        <f t="shared" si="892"/>
        <v>5.3582093733827926E-6</v>
      </c>
      <c r="CD3534" s="121" t="str">
        <f t="shared" si="893"/>
        <v/>
      </c>
    </row>
    <row r="3535" spans="78:82" ht="20.100000000000001" customHeight="1" x14ac:dyDescent="0.25">
      <c r="BZ3535" s="136">
        <f t="shared" si="891"/>
        <v>22.483199999998568</v>
      </c>
      <c r="CA3535" s="119">
        <f t="shared" si="889"/>
        <v>2.0960161874990528E-3</v>
      </c>
      <c r="CB3535" s="119">
        <f t="shared" si="890"/>
        <v>5.3448928080774769E-6</v>
      </c>
      <c r="CC3535" s="119">
        <f t="shared" si="892"/>
        <v>5.3448928080774769E-6</v>
      </c>
      <c r="CD3535" s="121" t="str">
        <f t="shared" si="893"/>
        <v/>
      </c>
    </row>
    <row r="3536" spans="78:82" ht="20.100000000000001" customHeight="1" x14ac:dyDescent="0.25">
      <c r="BZ3536" s="136">
        <f t="shared" si="891"/>
        <v>22.489599999998568</v>
      </c>
      <c r="CA3536" s="119">
        <f t="shared" si="889"/>
        <v>2.0906712946909753E-3</v>
      </c>
      <c r="CB3536" s="119">
        <f t="shared" si="890"/>
        <v>5.3316082582210468E-6</v>
      </c>
      <c r="CC3536" s="119">
        <f t="shared" si="892"/>
        <v>5.3316082582210468E-6</v>
      </c>
      <c r="CD3536" s="121" t="str">
        <f t="shared" si="893"/>
        <v/>
      </c>
    </row>
    <row r="3537" spans="78:82" ht="20.100000000000001" customHeight="1" x14ac:dyDescent="0.25">
      <c r="BZ3537" s="136">
        <f t="shared" si="891"/>
        <v>22.495999999998567</v>
      </c>
      <c r="CA3537" s="119">
        <f t="shared" si="889"/>
        <v>2.0853396864327542E-3</v>
      </c>
      <c r="CB3537" s="119">
        <f t="shared" si="890"/>
        <v>5.3183556502213285E-6</v>
      </c>
      <c r="CC3537" s="119">
        <f t="shared" si="892"/>
        <v>5.3183556502213285E-6</v>
      </c>
      <c r="CD3537" s="121" t="str">
        <f t="shared" si="893"/>
        <v/>
      </c>
    </row>
    <row r="3538" spans="78:82" ht="20.100000000000001" customHeight="1" x14ac:dyDescent="0.25">
      <c r="BZ3538" s="136">
        <f t="shared" si="891"/>
        <v>22.502399999998566</v>
      </c>
      <c r="CA3538" s="119">
        <f t="shared" si="889"/>
        <v>2.0800213307825329E-3</v>
      </c>
      <c r="CB3538" s="119">
        <f t="shared" si="890"/>
        <v>5.3051349106431403E-6</v>
      </c>
      <c r="CC3538" s="119">
        <f t="shared" si="892"/>
        <v>5.3051349106431403E-6</v>
      </c>
      <c r="CD3538" s="121" t="str">
        <f t="shared" si="893"/>
        <v/>
      </c>
    </row>
    <row r="3539" spans="78:82" ht="20.100000000000001" customHeight="1" x14ac:dyDescent="0.25">
      <c r="BZ3539" s="136">
        <f t="shared" si="891"/>
        <v>22.508799999998566</v>
      </c>
      <c r="CA3539" s="119">
        <f t="shared" si="889"/>
        <v>2.0747161958718898E-3</v>
      </c>
      <c r="CB3539" s="119">
        <f t="shared" si="890"/>
        <v>5.2919459662334467E-6</v>
      </c>
      <c r="CC3539" s="119">
        <f t="shared" si="892"/>
        <v>5.2919459662334467E-6</v>
      </c>
      <c r="CD3539" s="121" t="str">
        <f t="shared" si="893"/>
        <v/>
      </c>
    </row>
    <row r="3540" spans="78:82" ht="20.100000000000001" customHeight="1" x14ac:dyDescent="0.25">
      <c r="BZ3540" s="136">
        <f t="shared" si="891"/>
        <v>22.515199999998565</v>
      </c>
      <c r="CA3540" s="119">
        <f t="shared" si="889"/>
        <v>2.0694242499056563E-3</v>
      </c>
      <c r="CB3540" s="119">
        <f t="shared" si="890"/>
        <v>5.2787887438636785E-6</v>
      </c>
      <c r="CC3540" s="119">
        <f t="shared" si="892"/>
        <v>5.2787887438636785E-6</v>
      </c>
      <c r="CD3540" s="121" t="str">
        <f t="shared" si="893"/>
        <v/>
      </c>
    </row>
    <row r="3541" spans="78:82" ht="20.100000000000001" customHeight="1" x14ac:dyDescent="0.25">
      <c r="BZ3541" s="136">
        <f t="shared" si="891"/>
        <v>22.521599999998564</v>
      </c>
      <c r="CA3541" s="119">
        <f t="shared" si="889"/>
        <v>2.0641454611617926E-3</v>
      </c>
      <c r="CB3541" s="119">
        <f t="shared" si="890"/>
        <v>5.2656631705904483E-6</v>
      </c>
      <c r="CC3541" s="119">
        <f t="shared" si="892"/>
        <v>5.2656631705904483E-6</v>
      </c>
      <c r="CD3541" s="121" t="str">
        <f t="shared" si="893"/>
        <v/>
      </c>
    </row>
    <row r="3542" spans="78:82" ht="20.100000000000001" customHeight="1" x14ac:dyDescent="0.25">
      <c r="BZ3542" s="136">
        <f t="shared" si="891"/>
        <v>22.527999999998563</v>
      </c>
      <c r="CA3542" s="119">
        <f t="shared" si="889"/>
        <v>2.0588797979912022E-3</v>
      </c>
      <c r="CB3542" s="119">
        <f t="shared" si="890"/>
        <v>5.2525691736100139E-6</v>
      </c>
      <c r="CC3542" s="119">
        <f t="shared" si="892"/>
        <v>5.2525691736100139E-6</v>
      </c>
      <c r="CD3542" s="121" t="str">
        <f t="shared" si="893"/>
        <v/>
      </c>
    </row>
    <row r="3543" spans="78:82" ht="20.100000000000001" customHeight="1" x14ac:dyDescent="0.25">
      <c r="BZ3543" s="136">
        <f t="shared" si="891"/>
        <v>22.534399999998563</v>
      </c>
      <c r="CA3543" s="119">
        <f t="shared" ref="CA3543:CA3606" si="894">_xlfn.CHISQ.DIST.RT(BZ3543,7)</f>
        <v>2.0536272288175922E-3</v>
      </c>
      <c r="CB3543" s="119">
        <f t="shared" ref="CB3543:CB3606" si="895">CA3543-CA3544</f>
        <v>5.2395066802821307E-6</v>
      </c>
      <c r="CC3543" s="119">
        <f t="shared" si="892"/>
        <v>5.2395066802821307E-6</v>
      </c>
      <c r="CD3543" s="121" t="str">
        <f t="shared" si="893"/>
        <v/>
      </c>
    </row>
    <row r="3544" spans="78:82" ht="20.100000000000001" customHeight="1" x14ac:dyDescent="0.25">
      <c r="BZ3544" s="136">
        <f t="shared" si="891"/>
        <v>22.540799999998562</v>
      </c>
      <c r="CA3544" s="119">
        <f t="shared" si="894"/>
        <v>2.0483877221373101E-3</v>
      </c>
      <c r="CB3544" s="119">
        <f t="shared" si="895"/>
        <v>5.2264756181278835E-6</v>
      </c>
      <c r="CC3544" s="119">
        <f t="shared" si="892"/>
        <v>5.2264756181278835E-6</v>
      </c>
      <c r="CD3544" s="121" t="str">
        <f t="shared" si="893"/>
        <v/>
      </c>
    </row>
    <row r="3545" spans="78:82" ht="20.100000000000001" customHeight="1" x14ac:dyDescent="0.25">
      <c r="BZ3545" s="136">
        <f t="shared" ref="BZ3545:BZ3608" si="896">BZ3544+$CC$19</f>
        <v>22.547199999998561</v>
      </c>
      <c r="CA3545" s="119">
        <f t="shared" si="894"/>
        <v>2.0431612465191822E-3</v>
      </c>
      <c r="CB3545" s="119">
        <f t="shared" si="895"/>
        <v>5.2134759148153749E-6</v>
      </c>
      <c r="CC3545" s="119">
        <f t="shared" si="892"/>
        <v>5.2134759148153749E-6</v>
      </c>
      <c r="CD3545" s="121" t="str">
        <f t="shared" si="893"/>
        <v/>
      </c>
    </row>
    <row r="3546" spans="78:82" ht="20.100000000000001" customHeight="1" x14ac:dyDescent="0.25">
      <c r="BZ3546" s="136">
        <f t="shared" si="896"/>
        <v>22.553599999998561</v>
      </c>
      <c r="CA3546" s="119">
        <f t="shared" si="894"/>
        <v>2.0379477706043668E-3</v>
      </c>
      <c r="CB3546" s="119">
        <f t="shared" si="895"/>
        <v>5.2005074981714347E-6</v>
      </c>
      <c r="CC3546" s="119">
        <f t="shared" si="892"/>
        <v>5.2005074981714347E-6</v>
      </c>
      <c r="CD3546" s="121" t="str">
        <f t="shared" si="893"/>
        <v/>
      </c>
    </row>
    <row r="3547" spans="78:82" ht="20.100000000000001" customHeight="1" x14ac:dyDescent="0.25">
      <c r="BZ3547" s="136">
        <f t="shared" si="896"/>
        <v>22.55999999999856</v>
      </c>
      <c r="CA3547" s="119">
        <f t="shared" si="894"/>
        <v>2.0327472631061954E-3</v>
      </c>
      <c r="CB3547" s="119">
        <f t="shared" si="895"/>
        <v>5.1875702961894261E-6</v>
      </c>
      <c r="CC3547" s="119">
        <f t="shared" si="892"/>
        <v>5.1875702961894261E-6</v>
      </c>
      <c r="CD3547" s="121" t="str">
        <f t="shared" si="893"/>
        <v/>
      </c>
    </row>
    <row r="3548" spans="78:82" ht="20.100000000000001" customHeight="1" x14ac:dyDescent="0.25">
      <c r="BZ3548" s="136">
        <f t="shared" si="896"/>
        <v>22.566399999998559</v>
      </c>
      <c r="CA3548" s="119">
        <f t="shared" si="894"/>
        <v>2.0275596928100059E-3</v>
      </c>
      <c r="CB3548" s="119">
        <f t="shared" si="895"/>
        <v>5.1746642369975872E-6</v>
      </c>
      <c r="CC3548" s="119">
        <f t="shared" si="892"/>
        <v>5.1746642369975872E-6</v>
      </c>
      <c r="CD3548" s="121" t="str">
        <f t="shared" si="893"/>
        <v/>
      </c>
    </row>
    <row r="3549" spans="78:82" ht="20.100000000000001" customHeight="1" x14ac:dyDescent="0.25">
      <c r="BZ3549" s="136">
        <f t="shared" si="896"/>
        <v>22.572799999998558</v>
      </c>
      <c r="CA3549" s="119">
        <f t="shared" si="894"/>
        <v>2.0223850285730084E-3</v>
      </c>
      <c r="CB3549" s="119">
        <f t="shared" si="895"/>
        <v>5.1617892488902556E-6</v>
      </c>
      <c r="CC3549" s="119">
        <f t="shared" si="892"/>
        <v>5.1617892488902556E-6</v>
      </c>
      <c r="CD3549" s="121" t="str">
        <f t="shared" si="893"/>
        <v/>
      </c>
    </row>
    <row r="3550" spans="78:82" ht="20.100000000000001" customHeight="1" x14ac:dyDescent="0.25">
      <c r="BZ3550" s="136">
        <f t="shared" si="896"/>
        <v>22.579199999998558</v>
      </c>
      <c r="CA3550" s="119">
        <f t="shared" si="894"/>
        <v>2.0172232393241181E-3</v>
      </c>
      <c r="CB3550" s="119">
        <f t="shared" si="895"/>
        <v>5.1489452603326394E-6</v>
      </c>
      <c r="CC3550" s="119">
        <f t="shared" si="892"/>
        <v>5.1489452603326394E-6</v>
      </c>
      <c r="CD3550" s="121" t="str">
        <f t="shared" si="893"/>
        <v/>
      </c>
    </row>
    <row r="3551" spans="78:82" ht="20.100000000000001" customHeight="1" x14ac:dyDescent="0.25">
      <c r="BZ3551" s="136">
        <f t="shared" si="896"/>
        <v>22.585599999998557</v>
      </c>
      <c r="CA3551" s="119">
        <f t="shared" si="894"/>
        <v>2.0120742940637855E-3</v>
      </c>
      <c r="CB3551" s="119">
        <f t="shared" si="895"/>
        <v>5.1361321999066067E-6</v>
      </c>
      <c r="CC3551" s="119">
        <f t="shared" si="892"/>
        <v>5.1361321999066067E-6</v>
      </c>
      <c r="CD3551" s="121" t="str">
        <f t="shared" si="893"/>
        <v/>
      </c>
    </row>
    <row r="3552" spans="78:82" ht="20.100000000000001" customHeight="1" x14ac:dyDescent="0.25">
      <c r="BZ3552" s="136">
        <f t="shared" si="896"/>
        <v>22.591999999998556</v>
      </c>
      <c r="CA3552" s="119">
        <f t="shared" si="894"/>
        <v>2.0069381618638788E-3</v>
      </c>
      <c r="CB3552" s="119">
        <f t="shared" si="895"/>
        <v>5.1233499963917843E-6</v>
      </c>
      <c r="CC3552" s="119">
        <f t="shared" si="892"/>
        <v>5.1233499963917843E-6</v>
      </c>
      <c r="CD3552" s="121" t="str">
        <f t="shared" si="893"/>
        <v/>
      </c>
    </row>
    <row r="3553" spans="78:82" ht="20.100000000000001" customHeight="1" x14ac:dyDescent="0.25">
      <c r="BZ3553" s="136">
        <f t="shared" si="896"/>
        <v>22.598399999998556</v>
      </c>
      <c r="CA3553" s="119">
        <f t="shared" si="894"/>
        <v>2.0018148118674871E-3</v>
      </c>
      <c r="CB3553" s="119">
        <f t="shared" si="895"/>
        <v>5.1105985786788211E-6</v>
      </c>
      <c r="CC3553" s="119">
        <f t="shared" si="892"/>
        <v>5.1105985786788211E-6</v>
      </c>
      <c r="CD3553" s="121" t="str">
        <f t="shared" si="893"/>
        <v/>
      </c>
    </row>
    <row r="3554" spans="78:82" ht="20.100000000000001" customHeight="1" x14ac:dyDescent="0.25">
      <c r="BZ3554" s="136">
        <f t="shared" si="896"/>
        <v>22.604799999998555</v>
      </c>
      <c r="CA3554" s="119">
        <f t="shared" si="894"/>
        <v>1.9967042132888082E-3</v>
      </c>
      <c r="CB3554" s="119">
        <f t="shared" si="895"/>
        <v>5.0978778758522213E-6</v>
      </c>
      <c r="CC3554" s="119">
        <f t="shared" si="892"/>
        <v>5.0978778758522213E-6</v>
      </c>
      <c r="CD3554" s="121" t="str">
        <f t="shared" si="893"/>
        <v/>
      </c>
    </row>
    <row r="3555" spans="78:82" ht="20.100000000000001" customHeight="1" x14ac:dyDescent="0.25">
      <c r="BZ3555" s="136">
        <f t="shared" si="896"/>
        <v>22.611199999998554</v>
      </c>
      <c r="CA3555" s="119">
        <f t="shared" si="894"/>
        <v>1.991606335412956E-3</v>
      </c>
      <c r="CB3555" s="119">
        <f t="shared" si="895"/>
        <v>5.0851878171183536E-6</v>
      </c>
      <c r="CC3555" s="119">
        <f t="shared" si="892"/>
        <v>5.0851878171183536E-6</v>
      </c>
      <c r="CD3555" s="121" t="str">
        <f t="shared" si="893"/>
        <v/>
      </c>
    </row>
    <row r="3556" spans="78:82" ht="20.100000000000001" customHeight="1" x14ac:dyDescent="0.25">
      <c r="BZ3556" s="136">
        <f t="shared" si="896"/>
        <v>22.617599999998554</v>
      </c>
      <c r="CA3556" s="119">
        <f t="shared" si="894"/>
        <v>1.9865211475958377E-3</v>
      </c>
      <c r="CB3556" s="119">
        <f t="shared" si="895"/>
        <v>5.0725283318522885E-6</v>
      </c>
      <c r="CC3556" s="119">
        <f t="shared" si="892"/>
        <v>5.0725283318522885E-6</v>
      </c>
      <c r="CD3556" s="121" t="str">
        <f t="shared" si="893"/>
        <v/>
      </c>
    </row>
    <row r="3557" spans="78:82" ht="20.100000000000001" customHeight="1" x14ac:dyDescent="0.25">
      <c r="BZ3557" s="136">
        <f t="shared" si="896"/>
        <v>22.623999999998553</v>
      </c>
      <c r="CA3557" s="119">
        <f t="shared" si="894"/>
        <v>1.9814486192639854E-3</v>
      </c>
      <c r="CB3557" s="119">
        <f t="shared" si="895"/>
        <v>5.0598993495774153E-6</v>
      </c>
      <c r="CC3557" s="119">
        <f t="shared" si="892"/>
        <v>5.0598993495774153E-6</v>
      </c>
      <c r="CD3557" s="121" t="str">
        <f t="shared" si="893"/>
        <v/>
      </c>
    </row>
    <row r="3558" spans="78:82" ht="20.100000000000001" customHeight="1" x14ac:dyDescent="0.25">
      <c r="BZ3558" s="136">
        <f t="shared" si="896"/>
        <v>22.630399999998552</v>
      </c>
      <c r="CA3558" s="119">
        <f t="shared" si="894"/>
        <v>1.976388719914408E-3</v>
      </c>
      <c r="CB3558" s="119">
        <f t="shared" si="895"/>
        <v>5.0473007999754169E-6</v>
      </c>
      <c r="CC3558" s="119">
        <f t="shared" si="892"/>
        <v>5.0473007999754169E-6</v>
      </c>
      <c r="CD3558" s="121" t="str">
        <f t="shared" si="893"/>
        <v/>
      </c>
    </row>
    <row r="3559" spans="78:82" ht="20.100000000000001" customHeight="1" x14ac:dyDescent="0.25">
      <c r="BZ3559" s="136">
        <f t="shared" si="896"/>
        <v>22.636799999998551</v>
      </c>
      <c r="CA3559" s="119">
        <f t="shared" si="894"/>
        <v>1.9713414191144325E-3</v>
      </c>
      <c r="CB3559" s="119">
        <f t="shared" si="895"/>
        <v>5.0347326128723918E-6</v>
      </c>
      <c r="CC3559" s="119">
        <f t="shared" si="892"/>
        <v>5.0347326128723918E-6</v>
      </c>
      <c r="CD3559" s="121" t="str">
        <f t="shared" si="893"/>
        <v/>
      </c>
    </row>
    <row r="3560" spans="78:82" ht="20.100000000000001" customHeight="1" x14ac:dyDescent="0.25">
      <c r="BZ3560" s="136">
        <f t="shared" si="896"/>
        <v>22.643199999998551</v>
      </c>
      <c r="CA3560" s="119">
        <f t="shared" si="894"/>
        <v>1.9663066865015602E-3</v>
      </c>
      <c r="CB3560" s="119">
        <f t="shared" si="895"/>
        <v>5.0221947182483954E-6</v>
      </c>
      <c r="CC3560" s="119">
        <f t="shared" si="892"/>
        <v>5.0221947182483954E-6</v>
      </c>
      <c r="CD3560" s="121" t="str">
        <f t="shared" si="893"/>
        <v/>
      </c>
    </row>
    <row r="3561" spans="78:82" ht="20.100000000000001" customHeight="1" x14ac:dyDescent="0.25">
      <c r="BZ3561" s="136">
        <f t="shared" si="896"/>
        <v>22.64959999999855</v>
      </c>
      <c r="CA3561" s="119">
        <f t="shared" si="894"/>
        <v>1.9612844917833118E-3</v>
      </c>
      <c r="CB3561" s="119">
        <f t="shared" si="895"/>
        <v>5.0096870462322356E-6</v>
      </c>
      <c r="CC3561" s="119">
        <f t="shared" si="892"/>
        <v>5.0096870462322356E-6</v>
      </c>
      <c r="CD3561" s="121" t="str">
        <f t="shared" si="893"/>
        <v/>
      </c>
    </row>
    <row r="3562" spans="78:82" ht="20.100000000000001" customHeight="1" x14ac:dyDescent="0.25">
      <c r="BZ3562" s="136">
        <f t="shared" si="896"/>
        <v>22.655999999998549</v>
      </c>
      <c r="CA3562" s="119">
        <f t="shared" si="894"/>
        <v>1.9562748047370795E-3</v>
      </c>
      <c r="CB3562" s="119">
        <f t="shared" si="895"/>
        <v>4.9972095271129651E-6</v>
      </c>
      <c r="CC3562" s="119">
        <f t="shared" si="892"/>
        <v>4.9972095271129651E-6</v>
      </c>
      <c r="CD3562" s="121" t="str">
        <f t="shared" si="893"/>
        <v/>
      </c>
    </row>
    <row r="3563" spans="78:82" ht="20.100000000000001" customHeight="1" x14ac:dyDescent="0.25">
      <c r="BZ3563" s="136">
        <f t="shared" si="896"/>
        <v>22.662399999998549</v>
      </c>
      <c r="CA3563" s="119">
        <f t="shared" si="894"/>
        <v>1.9512775952099666E-3</v>
      </c>
      <c r="CB3563" s="119">
        <f t="shared" si="895"/>
        <v>4.9847620913208001E-6</v>
      </c>
      <c r="CC3563" s="119">
        <f t="shared" si="892"/>
        <v>4.9847620913208001E-6</v>
      </c>
      <c r="CD3563" s="121" t="str">
        <f t="shared" si="893"/>
        <v/>
      </c>
    </row>
    <row r="3564" spans="78:82" ht="20.100000000000001" customHeight="1" x14ac:dyDescent="0.25">
      <c r="BZ3564" s="136">
        <f t="shared" si="896"/>
        <v>22.668799999998548</v>
      </c>
      <c r="CA3564" s="119">
        <f t="shared" si="894"/>
        <v>1.9462928331186458E-3</v>
      </c>
      <c r="CB3564" s="119">
        <f t="shared" si="895"/>
        <v>4.9723446694464185E-6</v>
      </c>
      <c r="CC3564" s="119">
        <f t="shared" si="892"/>
        <v>4.9723446694464185E-6</v>
      </c>
      <c r="CD3564" s="121" t="str">
        <f t="shared" si="893"/>
        <v/>
      </c>
    </row>
    <row r="3565" spans="78:82" ht="20.100000000000001" customHeight="1" x14ac:dyDescent="0.25">
      <c r="BZ3565" s="136">
        <f t="shared" si="896"/>
        <v>22.675199999998547</v>
      </c>
      <c r="CA3565" s="119">
        <f t="shared" si="894"/>
        <v>1.9413204884491993E-3</v>
      </c>
      <c r="CB3565" s="119">
        <f t="shared" si="895"/>
        <v>4.9599571922175414E-6</v>
      </c>
      <c r="CC3565" s="119">
        <f t="shared" si="892"/>
        <v>4.9599571922175414E-6</v>
      </c>
      <c r="CD3565" s="121" t="str">
        <f t="shared" si="893"/>
        <v/>
      </c>
    </row>
    <row r="3566" spans="78:82" ht="20.100000000000001" customHeight="1" x14ac:dyDescent="0.25">
      <c r="BZ3566" s="136">
        <f t="shared" si="896"/>
        <v>22.681599999998546</v>
      </c>
      <c r="CA3566" s="119">
        <f t="shared" si="894"/>
        <v>1.9363605312569818E-3</v>
      </c>
      <c r="CB3566" s="119">
        <f t="shared" si="895"/>
        <v>4.947599590524954E-6</v>
      </c>
      <c r="CC3566" s="119">
        <f t="shared" si="892"/>
        <v>4.947599590524954E-6</v>
      </c>
      <c r="CD3566" s="121" t="str">
        <f t="shared" si="893"/>
        <v/>
      </c>
    </row>
    <row r="3567" spans="78:82" ht="20.100000000000001" customHeight="1" x14ac:dyDescent="0.25">
      <c r="BZ3567" s="136">
        <f t="shared" si="896"/>
        <v>22.687999999998546</v>
      </c>
      <c r="CA3567" s="119">
        <f t="shared" si="894"/>
        <v>1.9314129316664568E-3</v>
      </c>
      <c r="CB3567" s="119">
        <f t="shared" si="895"/>
        <v>4.9352717954032066E-6</v>
      </c>
      <c r="CC3567" s="119">
        <f t="shared" si="892"/>
        <v>4.9352717954032066E-6</v>
      </c>
      <c r="CD3567" s="121" t="str">
        <f t="shared" si="893"/>
        <v/>
      </c>
    </row>
    <row r="3568" spans="78:82" ht="20.100000000000001" customHeight="1" x14ac:dyDescent="0.25">
      <c r="BZ3568" s="136">
        <f t="shared" si="896"/>
        <v>22.694399999998545</v>
      </c>
      <c r="CA3568" s="119">
        <f t="shared" si="894"/>
        <v>1.9264776598710536E-3</v>
      </c>
      <c r="CB3568" s="119">
        <f t="shared" si="895"/>
        <v>4.9229737380310484E-6</v>
      </c>
      <c r="CC3568" s="119">
        <f t="shared" si="892"/>
        <v>4.9229737380310484E-6</v>
      </c>
      <c r="CD3568" s="121" t="str">
        <f t="shared" si="893"/>
        <v/>
      </c>
    </row>
    <row r="3569" spans="78:82" ht="20.100000000000001" customHeight="1" x14ac:dyDescent="0.25">
      <c r="BZ3569" s="136">
        <f t="shared" si="896"/>
        <v>22.700799999998544</v>
      </c>
      <c r="CA3569" s="119">
        <f t="shared" si="894"/>
        <v>1.9215546861330226E-3</v>
      </c>
      <c r="CB3569" s="119">
        <f t="shared" si="895"/>
        <v>4.9107053497492083E-6</v>
      </c>
      <c r="CC3569" s="119">
        <f t="shared" si="892"/>
        <v>4.9107053497492083E-6</v>
      </c>
      <c r="CD3569" s="121" t="str">
        <f t="shared" si="893"/>
        <v/>
      </c>
    </row>
    <row r="3570" spans="78:82" ht="20.100000000000001" customHeight="1" x14ac:dyDescent="0.25">
      <c r="BZ3570" s="136">
        <f t="shared" si="896"/>
        <v>22.707199999998544</v>
      </c>
      <c r="CA3570" s="119">
        <f t="shared" si="894"/>
        <v>1.9166439807832734E-3</v>
      </c>
      <c r="CB3570" s="119">
        <f t="shared" si="895"/>
        <v>4.8984665620348082E-6</v>
      </c>
      <c r="CC3570" s="119">
        <f t="shared" si="892"/>
        <v>4.8984665620348082E-6</v>
      </c>
      <c r="CD3570" s="121" t="str">
        <f t="shared" si="893"/>
        <v/>
      </c>
    </row>
    <row r="3571" spans="78:82" ht="20.100000000000001" customHeight="1" x14ac:dyDescent="0.25">
      <c r="BZ3571" s="136">
        <f t="shared" si="896"/>
        <v>22.713599999998543</v>
      </c>
      <c r="CA3571" s="119">
        <f t="shared" si="894"/>
        <v>1.9117455142212386E-3</v>
      </c>
      <c r="CB3571" s="119">
        <f t="shared" si="895"/>
        <v>4.8862573065243473E-6</v>
      </c>
      <c r="CC3571" s="119">
        <f t="shared" si="892"/>
        <v>4.8862573065243473E-6</v>
      </c>
      <c r="CD3571" s="121" t="str">
        <f t="shared" si="893"/>
        <v/>
      </c>
    </row>
    <row r="3572" spans="78:82" ht="20.100000000000001" customHeight="1" x14ac:dyDescent="0.25">
      <c r="BZ3572" s="136">
        <f t="shared" si="896"/>
        <v>22.719999999998542</v>
      </c>
      <c r="CA3572" s="119">
        <f t="shared" si="894"/>
        <v>1.9068592569147142E-3</v>
      </c>
      <c r="CB3572" s="119">
        <f t="shared" si="895"/>
        <v>4.8740775149898503E-6</v>
      </c>
      <c r="CC3572" s="119">
        <f t="shared" si="892"/>
        <v>4.8740775149898503E-6</v>
      </c>
      <c r="CD3572" s="121" t="str">
        <f t="shared" si="893"/>
        <v/>
      </c>
    </row>
    <row r="3573" spans="78:82" ht="20.100000000000001" customHeight="1" x14ac:dyDescent="0.25">
      <c r="BZ3573" s="136">
        <f t="shared" si="896"/>
        <v>22.726399999998542</v>
      </c>
      <c r="CA3573" s="119">
        <f t="shared" si="894"/>
        <v>1.9019851793997244E-3</v>
      </c>
      <c r="CB3573" s="119">
        <f t="shared" si="895"/>
        <v>4.8619271193661891E-6</v>
      </c>
      <c r="CC3573" s="119">
        <f t="shared" si="892"/>
        <v>4.8619271193661891E-6</v>
      </c>
      <c r="CD3573" s="121" t="str">
        <f t="shared" si="893"/>
        <v/>
      </c>
    </row>
    <row r="3574" spans="78:82" ht="20.100000000000001" customHeight="1" x14ac:dyDescent="0.25">
      <c r="BZ3574" s="136">
        <f t="shared" si="896"/>
        <v>22.732799999998541</v>
      </c>
      <c r="CA3574" s="119">
        <f t="shared" si="894"/>
        <v>1.8971232522803582E-3</v>
      </c>
      <c r="CB3574" s="119">
        <f t="shared" si="895"/>
        <v>4.8498060517254953E-6</v>
      </c>
      <c r="CC3574" s="119">
        <f t="shared" si="892"/>
        <v>4.8498060517254953E-6</v>
      </c>
      <c r="CD3574" s="121" t="str">
        <f t="shared" si="893"/>
        <v/>
      </c>
    </row>
    <row r="3575" spans="78:82" ht="20.100000000000001" customHeight="1" x14ac:dyDescent="0.25">
      <c r="BZ3575" s="136">
        <f t="shared" si="896"/>
        <v>22.73919999999854</v>
      </c>
      <c r="CA3575" s="119">
        <f t="shared" si="894"/>
        <v>1.8922734462286327E-3</v>
      </c>
      <c r="CB3575" s="119">
        <f t="shared" si="895"/>
        <v>4.8377142442834493E-6</v>
      </c>
      <c r="CC3575" s="119">
        <f t="shared" si="892"/>
        <v>4.8377142442834493E-6</v>
      </c>
      <c r="CD3575" s="121" t="str">
        <f t="shared" si="893"/>
        <v/>
      </c>
    </row>
    <row r="3576" spans="78:82" ht="20.100000000000001" customHeight="1" x14ac:dyDescent="0.25">
      <c r="BZ3576" s="136">
        <f t="shared" si="896"/>
        <v>22.745599999998539</v>
      </c>
      <c r="CA3576" s="119">
        <f t="shared" si="894"/>
        <v>1.8874357319843492E-3</v>
      </c>
      <c r="CB3576" s="119">
        <f t="shared" si="895"/>
        <v>4.8256516294224814E-6</v>
      </c>
      <c r="CC3576" s="119">
        <f t="shared" si="892"/>
        <v>4.8256516294224814E-6</v>
      </c>
      <c r="CD3576" s="121" t="str">
        <f t="shared" si="893"/>
        <v/>
      </c>
    </row>
    <row r="3577" spans="78:82" ht="20.100000000000001" customHeight="1" x14ac:dyDescent="0.25">
      <c r="BZ3577" s="136">
        <f t="shared" si="896"/>
        <v>22.751999999998539</v>
      </c>
      <c r="CA3577" s="119">
        <f t="shared" si="894"/>
        <v>1.8826100803549268E-3</v>
      </c>
      <c r="CB3577" s="119">
        <f t="shared" si="895"/>
        <v>4.8136181396471033E-6</v>
      </c>
      <c r="CC3577" s="119">
        <f t="shared" si="892"/>
        <v>4.8136181396471033E-6</v>
      </c>
      <c r="CD3577" s="121" t="str">
        <f t="shared" si="893"/>
        <v/>
      </c>
    </row>
    <row r="3578" spans="78:82" ht="20.100000000000001" customHeight="1" x14ac:dyDescent="0.25">
      <c r="BZ3578" s="136">
        <f t="shared" si="896"/>
        <v>22.758399999998538</v>
      </c>
      <c r="CA3578" s="119">
        <f t="shared" si="894"/>
        <v>1.8777964622152797E-3</v>
      </c>
      <c r="CB3578" s="119">
        <f t="shared" si="895"/>
        <v>4.8016137076233728E-6</v>
      </c>
      <c r="CC3578" s="119">
        <f t="shared" si="892"/>
        <v>4.8016137076233728E-6</v>
      </c>
      <c r="CD3578" s="121" t="str">
        <f t="shared" si="893"/>
        <v/>
      </c>
    </row>
    <row r="3579" spans="78:82" ht="20.100000000000001" customHeight="1" x14ac:dyDescent="0.25">
      <c r="BZ3579" s="136">
        <f t="shared" si="896"/>
        <v>22.764799999998537</v>
      </c>
      <c r="CA3579" s="119">
        <f t="shared" si="894"/>
        <v>1.8729948485076563E-3</v>
      </c>
      <c r="CB3579" s="119">
        <f t="shared" si="895"/>
        <v>4.7896382661671844E-6</v>
      </c>
      <c r="CC3579" s="119">
        <f t="shared" si="892"/>
        <v>4.7896382661671844E-6</v>
      </c>
      <c r="CD3579" s="121" t="str">
        <f t="shared" si="893"/>
        <v/>
      </c>
    </row>
    <row r="3580" spans="78:82" ht="20.100000000000001" customHeight="1" x14ac:dyDescent="0.25">
      <c r="BZ3580" s="136">
        <f t="shared" si="896"/>
        <v>22.771199999998537</v>
      </c>
      <c r="CA3580" s="119">
        <f t="shared" si="894"/>
        <v>1.8682052102414891E-3</v>
      </c>
      <c r="CB3580" s="119">
        <f t="shared" si="895"/>
        <v>4.7776917482223683E-6</v>
      </c>
      <c r="CC3580" s="119">
        <f t="shared" si="892"/>
        <v>4.7776917482223683E-6</v>
      </c>
      <c r="CD3580" s="121" t="str">
        <f t="shared" si="893"/>
        <v/>
      </c>
    </row>
    <row r="3581" spans="78:82" ht="20.100000000000001" customHeight="1" x14ac:dyDescent="0.25">
      <c r="BZ3581" s="136">
        <f t="shared" si="896"/>
        <v>22.777599999998536</v>
      </c>
      <c r="CA3581" s="119">
        <f t="shared" si="894"/>
        <v>1.8634275184932667E-3</v>
      </c>
      <c r="CB3581" s="119">
        <f t="shared" si="895"/>
        <v>4.7657740868982043E-6</v>
      </c>
      <c r="CC3581" s="119">
        <f t="shared" ref="CC3581:CC3644" si="897">IF(CA3581&lt;(1-$BY$26),CB3581,"")</f>
        <v>4.7657740868982043E-6</v>
      </c>
      <c r="CD3581" s="121" t="str">
        <f t="shared" ref="CD3581:CD3644" si="898">IF(CA3581&lt;(1-$BY$32),CB3581,"")</f>
        <v/>
      </c>
    </row>
    <row r="3582" spans="78:82" ht="20.100000000000001" customHeight="1" x14ac:dyDescent="0.25">
      <c r="BZ3582" s="136">
        <f t="shared" si="896"/>
        <v>22.783999999998535</v>
      </c>
      <c r="CA3582" s="119">
        <f t="shared" si="894"/>
        <v>1.8586617444063685E-3</v>
      </c>
      <c r="CB3582" s="119">
        <f t="shared" si="895"/>
        <v>4.7538852154362446E-6</v>
      </c>
      <c r="CC3582" s="119">
        <f t="shared" si="897"/>
        <v>4.7538852154362446E-6</v>
      </c>
      <c r="CD3582" s="121" t="str">
        <f t="shared" si="898"/>
        <v/>
      </c>
    </row>
    <row r="3583" spans="78:82" ht="20.100000000000001" customHeight="1" x14ac:dyDescent="0.25">
      <c r="BZ3583" s="136">
        <f t="shared" si="896"/>
        <v>22.790399999998534</v>
      </c>
      <c r="CA3583" s="119">
        <f t="shared" si="894"/>
        <v>1.8539078591909323E-3</v>
      </c>
      <c r="CB3583" s="119">
        <f t="shared" si="895"/>
        <v>4.7420250672298297E-6</v>
      </c>
      <c r="CC3583" s="119">
        <f t="shared" si="897"/>
        <v>4.7420250672298297E-6</v>
      </c>
      <c r="CD3583" s="121" t="str">
        <f t="shared" si="898"/>
        <v/>
      </c>
    </row>
    <row r="3584" spans="78:82" ht="20.100000000000001" customHeight="1" x14ac:dyDescent="0.25">
      <c r="BZ3584" s="136">
        <f t="shared" si="896"/>
        <v>22.796799999998534</v>
      </c>
      <c r="CA3584" s="119">
        <f t="shared" si="894"/>
        <v>1.8491658341237025E-3</v>
      </c>
      <c r="CB3584" s="119">
        <f t="shared" si="895"/>
        <v>4.7301935758143308E-6</v>
      </c>
      <c r="CC3584" s="119">
        <f t="shared" si="897"/>
        <v>4.7301935758143308E-6</v>
      </c>
      <c r="CD3584" s="121" t="str">
        <f t="shared" si="898"/>
        <v/>
      </c>
    </row>
    <row r="3585" spans="78:82" ht="20.100000000000001" customHeight="1" x14ac:dyDescent="0.25">
      <c r="BZ3585" s="136">
        <f t="shared" si="896"/>
        <v>22.803199999998533</v>
      </c>
      <c r="CA3585" s="119">
        <f t="shared" si="894"/>
        <v>1.8444356405478881E-3</v>
      </c>
      <c r="CB3585" s="119">
        <f t="shared" si="895"/>
        <v>4.718390674874522E-6</v>
      </c>
      <c r="CC3585" s="119">
        <f t="shared" si="897"/>
        <v>4.718390674874522E-6</v>
      </c>
      <c r="CD3585" s="121" t="str">
        <f t="shared" si="898"/>
        <v/>
      </c>
    </row>
    <row r="3586" spans="78:82" ht="20.100000000000001" customHeight="1" x14ac:dyDescent="0.25">
      <c r="BZ3586" s="136">
        <f t="shared" si="896"/>
        <v>22.809599999998532</v>
      </c>
      <c r="CA3586" s="119">
        <f t="shared" si="894"/>
        <v>1.8397172498730136E-3</v>
      </c>
      <c r="CB3586" s="119">
        <f t="shared" si="895"/>
        <v>4.7066162982220289E-6</v>
      </c>
      <c r="CC3586" s="119">
        <f t="shared" si="897"/>
        <v>4.7066162982220289E-6</v>
      </c>
      <c r="CD3586" s="121" t="str">
        <f t="shared" si="898"/>
        <v/>
      </c>
    </row>
    <row r="3587" spans="78:82" ht="20.100000000000001" customHeight="1" x14ac:dyDescent="0.25">
      <c r="BZ3587" s="136">
        <f t="shared" si="896"/>
        <v>22.815999999998532</v>
      </c>
      <c r="CA3587" s="119">
        <f t="shared" si="894"/>
        <v>1.8350106335747916E-3</v>
      </c>
      <c r="CB3587" s="119">
        <f t="shared" si="895"/>
        <v>4.694870379840432E-6</v>
      </c>
      <c r="CC3587" s="119">
        <f t="shared" si="897"/>
        <v>4.694870379840432E-6</v>
      </c>
      <c r="CD3587" s="121" t="str">
        <f t="shared" si="898"/>
        <v/>
      </c>
    </row>
    <row r="3588" spans="78:82" ht="20.100000000000001" customHeight="1" x14ac:dyDescent="0.25">
      <c r="BZ3588" s="136">
        <f t="shared" si="896"/>
        <v>22.822399999998531</v>
      </c>
      <c r="CA3588" s="119">
        <f t="shared" si="894"/>
        <v>1.8303157631949511E-3</v>
      </c>
      <c r="CB3588" s="119">
        <f t="shared" si="895"/>
        <v>4.6831528538343083E-6</v>
      </c>
      <c r="CC3588" s="119">
        <f t="shared" si="897"/>
        <v>4.6831528538343083E-6</v>
      </c>
      <c r="CD3588" s="121" t="str">
        <f t="shared" si="898"/>
        <v/>
      </c>
    </row>
    <row r="3589" spans="78:82" ht="20.100000000000001" customHeight="1" x14ac:dyDescent="0.25">
      <c r="BZ3589" s="136">
        <f t="shared" si="896"/>
        <v>22.82879999999853</v>
      </c>
      <c r="CA3589" s="119">
        <f t="shared" si="894"/>
        <v>1.8256326103411168E-3</v>
      </c>
      <c r="CB3589" s="119">
        <f t="shared" si="895"/>
        <v>4.6714636544606739E-6</v>
      </c>
      <c r="CC3589" s="119">
        <f t="shared" si="897"/>
        <v>4.6714636544606739E-6</v>
      </c>
      <c r="CD3589" s="121" t="str">
        <f t="shared" si="898"/>
        <v/>
      </c>
    </row>
    <row r="3590" spans="78:82" ht="20.100000000000001" customHeight="1" x14ac:dyDescent="0.25">
      <c r="BZ3590" s="136">
        <f t="shared" si="896"/>
        <v>22.83519999999853</v>
      </c>
      <c r="CA3590" s="119">
        <f t="shared" si="894"/>
        <v>1.8209611466866562E-3</v>
      </c>
      <c r="CB3590" s="119">
        <f t="shared" si="895"/>
        <v>4.6598027161194426E-6</v>
      </c>
      <c r="CC3590" s="119">
        <f t="shared" si="897"/>
        <v>4.6598027161194426E-6</v>
      </c>
      <c r="CD3590" s="121" t="str">
        <f t="shared" si="898"/>
        <v/>
      </c>
    </row>
    <row r="3591" spans="78:82" ht="20.100000000000001" customHeight="1" x14ac:dyDescent="0.25">
      <c r="BZ3591" s="136">
        <f t="shared" si="896"/>
        <v>22.841599999998529</v>
      </c>
      <c r="CA3591" s="119">
        <f t="shared" si="894"/>
        <v>1.8163013439705367E-3</v>
      </c>
      <c r="CB3591" s="119">
        <f t="shared" si="895"/>
        <v>4.6481699733506073E-6</v>
      </c>
      <c r="CC3591" s="119">
        <f t="shared" si="897"/>
        <v>4.6481699733506073E-6</v>
      </c>
      <c r="CD3591" s="121" t="str">
        <f t="shared" si="898"/>
        <v/>
      </c>
    </row>
    <row r="3592" spans="78:82" ht="20.100000000000001" customHeight="1" x14ac:dyDescent="0.25">
      <c r="BZ3592" s="136">
        <f t="shared" si="896"/>
        <v>22.847999999998528</v>
      </c>
      <c r="CA3592" s="119">
        <f t="shared" si="894"/>
        <v>1.8116531739971861E-3</v>
      </c>
      <c r="CB3592" s="119">
        <f t="shared" si="895"/>
        <v>4.636565360843347E-6</v>
      </c>
      <c r="CC3592" s="119">
        <f t="shared" si="897"/>
        <v>4.636565360843347E-6</v>
      </c>
      <c r="CD3592" s="121" t="str">
        <f t="shared" si="898"/>
        <v/>
      </c>
    </row>
    <row r="3593" spans="78:82" ht="20.100000000000001" customHeight="1" x14ac:dyDescent="0.25">
      <c r="BZ3593" s="136">
        <f t="shared" si="896"/>
        <v>22.854399999998527</v>
      </c>
      <c r="CA3593" s="119">
        <f t="shared" si="894"/>
        <v>1.8070166086363428E-3</v>
      </c>
      <c r="CB3593" s="119">
        <f t="shared" si="895"/>
        <v>4.6249888134186797E-6</v>
      </c>
      <c r="CC3593" s="119">
        <f t="shared" si="897"/>
        <v>4.6249888134186797E-6</v>
      </c>
      <c r="CD3593" s="121" t="str">
        <f t="shared" si="898"/>
        <v/>
      </c>
    </row>
    <row r="3594" spans="78:82" ht="20.100000000000001" customHeight="1" x14ac:dyDescent="0.25">
      <c r="BZ3594" s="136">
        <f t="shared" si="896"/>
        <v>22.860799999998527</v>
      </c>
      <c r="CA3594" s="119">
        <f t="shared" si="894"/>
        <v>1.8023916198229241E-3</v>
      </c>
      <c r="CB3594" s="119">
        <f t="shared" si="895"/>
        <v>4.6134402660435569E-6</v>
      </c>
      <c r="CC3594" s="119">
        <f t="shared" si="897"/>
        <v>4.6134402660435569E-6</v>
      </c>
      <c r="CD3594" s="121" t="str">
        <f t="shared" si="898"/>
        <v/>
      </c>
    </row>
    <row r="3595" spans="78:82" ht="20.100000000000001" customHeight="1" x14ac:dyDescent="0.25">
      <c r="BZ3595" s="136">
        <f t="shared" si="896"/>
        <v>22.867199999998526</v>
      </c>
      <c r="CA3595" s="119">
        <f t="shared" si="894"/>
        <v>1.7977781795568805E-3</v>
      </c>
      <c r="CB3595" s="119">
        <f t="shared" si="895"/>
        <v>4.6019196538356344E-6</v>
      </c>
      <c r="CC3595" s="119">
        <f t="shared" si="897"/>
        <v>4.6019196538356344E-6</v>
      </c>
      <c r="CD3595" s="121" t="str">
        <f t="shared" si="898"/>
        <v/>
      </c>
    </row>
    <row r="3596" spans="78:82" ht="20.100000000000001" customHeight="1" x14ac:dyDescent="0.25">
      <c r="BZ3596" s="136">
        <f t="shared" si="896"/>
        <v>22.873599999998525</v>
      </c>
      <c r="CA3596" s="119">
        <f t="shared" si="894"/>
        <v>1.7931762599030449E-3</v>
      </c>
      <c r="CB3596" s="119">
        <f t="shared" si="895"/>
        <v>4.5904269120402869E-6</v>
      </c>
      <c r="CC3596" s="119">
        <f t="shared" si="897"/>
        <v>4.5904269120402869E-6</v>
      </c>
      <c r="CD3596" s="121" t="str">
        <f t="shared" si="898"/>
        <v/>
      </c>
    </row>
    <row r="3597" spans="78:82" ht="20.100000000000001" customHeight="1" x14ac:dyDescent="0.25">
      <c r="BZ3597" s="136">
        <f t="shared" si="896"/>
        <v>22.879999999998525</v>
      </c>
      <c r="CA3597" s="119">
        <f t="shared" si="894"/>
        <v>1.7885858329910046E-3</v>
      </c>
      <c r="CB3597" s="119">
        <f t="shared" si="895"/>
        <v>4.5789619760566291E-6</v>
      </c>
      <c r="CC3597" s="119">
        <f t="shared" si="897"/>
        <v>4.5789619760566291E-6</v>
      </c>
      <c r="CD3597" s="121" t="str">
        <f t="shared" si="898"/>
        <v/>
      </c>
    </row>
    <row r="3598" spans="78:82" ht="20.100000000000001" customHeight="1" x14ac:dyDescent="0.25">
      <c r="BZ3598" s="136">
        <f t="shared" si="896"/>
        <v>22.886399999998524</v>
      </c>
      <c r="CA3598" s="119">
        <f t="shared" si="894"/>
        <v>1.784006871014948E-3</v>
      </c>
      <c r="CB3598" s="119">
        <f t="shared" si="895"/>
        <v>4.5675247814084587E-6</v>
      </c>
      <c r="CC3598" s="119">
        <f t="shared" si="897"/>
        <v>4.5675247814084587E-6</v>
      </c>
      <c r="CD3598" s="121" t="str">
        <f t="shared" si="898"/>
        <v/>
      </c>
    </row>
    <row r="3599" spans="78:82" ht="20.100000000000001" customHeight="1" x14ac:dyDescent="0.25">
      <c r="BZ3599" s="136">
        <f t="shared" si="896"/>
        <v>22.892799999998523</v>
      </c>
      <c r="CA3599" s="119">
        <f t="shared" si="894"/>
        <v>1.7794393462335395E-3</v>
      </c>
      <c r="CB3599" s="119">
        <f t="shared" si="895"/>
        <v>4.5561152637780839E-6</v>
      </c>
      <c r="CC3599" s="119">
        <f t="shared" si="897"/>
        <v>4.5561152637780839E-6</v>
      </c>
      <c r="CD3599" s="121" t="str">
        <f t="shared" si="898"/>
        <v/>
      </c>
    </row>
    <row r="3600" spans="78:82" ht="20.100000000000001" customHeight="1" x14ac:dyDescent="0.25">
      <c r="BZ3600" s="136">
        <f t="shared" si="896"/>
        <v>22.899199999998523</v>
      </c>
      <c r="CA3600" s="119">
        <f t="shared" si="894"/>
        <v>1.7748832309697614E-3</v>
      </c>
      <c r="CB3600" s="119">
        <f t="shared" si="895"/>
        <v>4.5447333589798689E-6</v>
      </c>
      <c r="CC3600" s="119">
        <f t="shared" si="897"/>
        <v>4.5447333589798689E-6</v>
      </c>
      <c r="CD3600" s="121" t="str">
        <f t="shared" si="898"/>
        <v/>
      </c>
    </row>
    <row r="3601" spans="78:82" ht="20.100000000000001" customHeight="1" x14ac:dyDescent="0.25">
      <c r="BZ3601" s="136">
        <f t="shared" si="896"/>
        <v>22.905599999998522</v>
      </c>
      <c r="CA3601" s="119">
        <f t="shared" si="894"/>
        <v>1.7703384976107816E-3</v>
      </c>
      <c r="CB3601" s="119">
        <f t="shared" si="895"/>
        <v>4.5333790029650038E-6</v>
      </c>
      <c r="CC3601" s="119">
        <f t="shared" si="897"/>
        <v>4.5333790029650038E-6</v>
      </c>
      <c r="CD3601" s="121" t="str">
        <f t="shared" si="898"/>
        <v/>
      </c>
    </row>
    <row r="3602" spans="78:82" ht="20.100000000000001" customHeight="1" x14ac:dyDescent="0.25">
      <c r="BZ3602" s="136">
        <f t="shared" si="896"/>
        <v>22.911999999998521</v>
      </c>
      <c r="CA3602" s="119">
        <f t="shared" si="894"/>
        <v>1.7658051186078166E-3</v>
      </c>
      <c r="CB3602" s="119">
        <f t="shared" si="895"/>
        <v>4.5220521318271433E-6</v>
      </c>
      <c r="CC3602" s="119">
        <f t="shared" si="897"/>
        <v>4.5220521318271433E-6</v>
      </c>
      <c r="CD3602" s="121" t="str">
        <f t="shared" si="898"/>
        <v/>
      </c>
    </row>
    <row r="3603" spans="78:82" ht="20.100000000000001" customHeight="1" x14ac:dyDescent="0.25">
      <c r="BZ3603" s="136">
        <f t="shared" si="896"/>
        <v>22.91839999999852</v>
      </c>
      <c r="CA3603" s="119">
        <f t="shared" si="894"/>
        <v>1.7612830664759894E-3</v>
      </c>
      <c r="CB3603" s="119">
        <f t="shared" si="895"/>
        <v>4.5107526818050081E-6</v>
      </c>
      <c r="CC3603" s="119">
        <f t="shared" si="897"/>
        <v>4.5107526818050081E-6</v>
      </c>
      <c r="CD3603" s="121" t="str">
        <f t="shared" si="898"/>
        <v/>
      </c>
    </row>
    <row r="3604" spans="78:82" ht="20.100000000000001" customHeight="1" x14ac:dyDescent="0.25">
      <c r="BZ3604" s="136">
        <f t="shared" si="896"/>
        <v>22.92479999999852</v>
      </c>
      <c r="CA3604" s="119">
        <f t="shared" si="894"/>
        <v>1.7567723137941844E-3</v>
      </c>
      <c r="CB3604" s="119">
        <f t="shared" si="895"/>
        <v>4.4994805892661222E-6</v>
      </c>
      <c r="CC3604" s="119">
        <f t="shared" si="897"/>
        <v>4.4994805892661222E-6</v>
      </c>
      <c r="CD3604" s="121" t="str">
        <f t="shared" si="898"/>
        <v/>
      </c>
    </row>
    <row r="3605" spans="78:82" ht="20.100000000000001" customHeight="1" x14ac:dyDescent="0.25">
      <c r="BZ3605" s="136">
        <f t="shared" si="896"/>
        <v>22.931199999998519</v>
      </c>
      <c r="CA3605" s="119">
        <f t="shared" si="894"/>
        <v>1.7522728332049183E-3</v>
      </c>
      <c r="CB3605" s="119">
        <f t="shared" si="895"/>
        <v>4.4882357907287136E-6</v>
      </c>
      <c r="CC3605" s="119">
        <f t="shared" si="897"/>
        <v>4.4882357907287136E-6</v>
      </c>
      <c r="CD3605" s="121" t="str">
        <f t="shared" si="898"/>
        <v/>
      </c>
    </row>
    <row r="3606" spans="78:82" ht="20.100000000000001" customHeight="1" x14ac:dyDescent="0.25">
      <c r="BZ3606" s="136">
        <f t="shared" si="896"/>
        <v>22.937599999998518</v>
      </c>
      <c r="CA3606" s="119">
        <f t="shared" si="894"/>
        <v>1.7477845974141896E-3</v>
      </c>
      <c r="CB3606" s="119">
        <f t="shared" si="895"/>
        <v>4.4770182228391631E-6</v>
      </c>
      <c r="CC3606" s="119">
        <f t="shared" si="897"/>
        <v>4.4770182228391631E-6</v>
      </c>
      <c r="CD3606" s="121" t="str">
        <f t="shared" si="898"/>
        <v/>
      </c>
    </row>
    <row r="3607" spans="78:82" ht="20.100000000000001" customHeight="1" x14ac:dyDescent="0.25">
      <c r="BZ3607" s="136">
        <f t="shared" si="896"/>
        <v>22.943999999998518</v>
      </c>
      <c r="CA3607" s="119">
        <f t="shared" ref="CA3607:CA3670" si="899">_xlfn.CHISQ.DIST.RT(BZ3607,7)</f>
        <v>1.7433075791913504E-3</v>
      </c>
      <c r="CB3607" s="119">
        <f t="shared" ref="CB3607:CB3670" si="900">CA3607-CA3608</f>
        <v>4.465827822383063E-6</v>
      </c>
      <c r="CC3607" s="119">
        <f t="shared" si="897"/>
        <v>4.465827822383063E-6</v>
      </c>
      <c r="CD3607" s="121" t="str">
        <f t="shared" si="898"/>
        <v/>
      </c>
    </row>
    <row r="3608" spans="78:82" ht="20.100000000000001" customHeight="1" x14ac:dyDescent="0.25">
      <c r="BZ3608" s="136">
        <f t="shared" si="896"/>
        <v>22.950399999998517</v>
      </c>
      <c r="CA3608" s="119">
        <f t="shared" si="899"/>
        <v>1.7388417513689673E-3</v>
      </c>
      <c r="CB3608" s="119">
        <f t="shared" si="900"/>
        <v>4.4546645262954088E-6</v>
      </c>
      <c r="CC3608" s="119">
        <f t="shared" si="897"/>
        <v>4.4546645262954088E-6</v>
      </c>
      <c r="CD3608" s="121" t="str">
        <f t="shared" si="898"/>
        <v/>
      </c>
    </row>
    <row r="3609" spans="78:82" ht="20.100000000000001" customHeight="1" x14ac:dyDescent="0.25">
      <c r="BZ3609" s="136">
        <f t="shared" ref="BZ3609:BZ3672" si="901">BZ3608+$CC$19</f>
        <v>22.956799999998516</v>
      </c>
      <c r="CA3609" s="119">
        <f t="shared" si="899"/>
        <v>1.7343870868426719E-3</v>
      </c>
      <c r="CB3609" s="119">
        <f t="shared" si="900"/>
        <v>4.4435282716371802E-6</v>
      </c>
      <c r="CC3609" s="119">
        <f t="shared" si="897"/>
        <v>4.4435282716371802E-6</v>
      </c>
      <c r="CD3609" s="121" t="str">
        <f t="shared" si="898"/>
        <v/>
      </c>
    </row>
    <row r="3610" spans="78:82" ht="20.100000000000001" customHeight="1" x14ac:dyDescent="0.25">
      <c r="BZ3610" s="136">
        <f t="shared" si="901"/>
        <v>22.963199999998515</v>
      </c>
      <c r="CA3610" s="119">
        <f t="shared" si="899"/>
        <v>1.7299435585710348E-3</v>
      </c>
      <c r="CB3610" s="119">
        <f t="shared" si="900"/>
        <v>4.4324189956105198E-6</v>
      </c>
      <c r="CC3610" s="119">
        <f t="shared" si="897"/>
        <v>4.4324189956105198E-6</v>
      </c>
      <c r="CD3610" s="121" t="str">
        <f t="shared" si="898"/>
        <v/>
      </c>
    </row>
    <row r="3611" spans="78:82" ht="20.100000000000001" customHeight="1" x14ac:dyDescent="0.25">
      <c r="BZ3611" s="136">
        <f t="shared" si="901"/>
        <v>22.969599999998515</v>
      </c>
      <c r="CA3611" s="119">
        <f t="shared" si="899"/>
        <v>1.7255111395754242E-3</v>
      </c>
      <c r="CB3611" s="119">
        <f t="shared" si="900"/>
        <v>4.4213366355535296E-6</v>
      </c>
      <c r="CC3611" s="119">
        <f t="shared" si="897"/>
        <v>4.4213366355535296E-6</v>
      </c>
      <c r="CD3611" s="121" t="str">
        <f t="shared" si="898"/>
        <v/>
      </c>
    </row>
    <row r="3612" spans="78:82" ht="20.100000000000001" customHeight="1" x14ac:dyDescent="0.25">
      <c r="BZ3612" s="136">
        <f t="shared" si="901"/>
        <v>22.975999999998514</v>
      </c>
      <c r="CA3612" s="119">
        <f t="shared" si="899"/>
        <v>1.7210898029398707E-3</v>
      </c>
      <c r="CB3612" s="119">
        <f t="shared" si="900"/>
        <v>4.4102811289480764E-6</v>
      </c>
      <c r="CC3612" s="119">
        <f t="shared" si="897"/>
        <v>4.4102811289480764E-6</v>
      </c>
      <c r="CD3612" s="121" t="str">
        <f t="shared" si="898"/>
        <v/>
      </c>
    </row>
    <row r="3613" spans="78:82" ht="20.100000000000001" customHeight="1" x14ac:dyDescent="0.25">
      <c r="BZ3613" s="136">
        <f t="shared" si="901"/>
        <v>22.982399999998513</v>
      </c>
      <c r="CA3613" s="119">
        <f t="shared" si="899"/>
        <v>1.7166795218109226E-3</v>
      </c>
      <c r="CB3613" s="119">
        <f t="shared" si="900"/>
        <v>4.3992524134043968E-6</v>
      </c>
      <c r="CC3613" s="119">
        <f t="shared" si="897"/>
        <v>4.3992524134043968E-6</v>
      </c>
      <c r="CD3613" s="121" t="str">
        <f t="shared" si="898"/>
        <v/>
      </c>
    </row>
    <row r="3614" spans="78:82" ht="20.100000000000001" customHeight="1" x14ac:dyDescent="0.25">
      <c r="BZ3614" s="136">
        <f t="shared" si="901"/>
        <v>22.988799999998513</v>
      </c>
      <c r="CA3614" s="119">
        <f t="shared" si="899"/>
        <v>1.7122802693975182E-3</v>
      </c>
      <c r="CB3614" s="119">
        <f t="shared" si="900"/>
        <v>4.3882504266710715E-6</v>
      </c>
      <c r="CC3614" s="119">
        <f t="shared" si="897"/>
        <v>4.3882504266710715E-6</v>
      </c>
      <c r="CD3614" s="121" t="str">
        <f t="shared" si="898"/>
        <v/>
      </c>
    </row>
    <row r="3615" spans="78:82" ht="20.100000000000001" customHeight="1" x14ac:dyDescent="0.25">
      <c r="BZ3615" s="136">
        <f t="shared" si="901"/>
        <v>22.995199999998512</v>
      </c>
      <c r="CA3615" s="119">
        <f t="shared" si="899"/>
        <v>1.7078920189708472E-3</v>
      </c>
      <c r="CB3615" s="119">
        <f t="shared" si="900"/>
        <v>4.3772751066354591E-6</v>
      </c>
      <c r="CC3615" s="119">
        <f t="shared" si="897"/>
        <v>4.3772751066354591E-6</v>
      </c>
      <c r="CD3615" s="121" t="str">
        <f t="shared" si="898"/>
        <v/>
      </c>
    </row>
    <row r="3616" spans="78:82" ht="20.100000000000001" customHeight="1" x14ac:dyDescent="0.25">
      <c r="BZ3616" s="136">
        <f t="shared" si="901"/>
        <v>23.001599999998511</v>
      </c>
      <c r="CA3616" s="119">
        <f t="shared" si="899"/>
        <v>1.7035147438642117E-3</v>
      </c>
      <c r="CB3616" s="119">
        <f t="shared" si="900"/>
        <v>4.366326391322178E-6</v>
      </c>
      <c r="CC3616" s="119">
        <f t="shared" si="897"/>
        <v>4.366326391322178E-6</v>
      </c>
      <c r="CD3616" s="121" t="str">
        <f t="shared" si="898"/>
        <v/>
      </c>
    </row>
    <row r="3617" spans="78:82" ht="20.100000000000001" customHeight="1" x14ac:dyDescent="0.25">
      <c r="BZ3617" s="136">
        <f t="shared" si="901"/>
        <v>23.007999999998511</v>
      </c>
      <c r="CA3617" s="119">
        <f t="shared" si="899"/>
        <v>1.6991484174728895E-3</v>
      </c>
      <c r="CB3617" s="119">
        <f t="shared" si="900"/>
        <v>4.3554042188859513E-6</v>
      </c>
      <c r="CC3617" s="119">
        <f t="shared" si="897"/>
        <v>4.3554042188859513E-6</v>
      </c>
      <c r="CD3617" s="121" t="str">
        <f t="shared" si="898"/>
        <v/>
      </c>
    </row>
    <row r="3618" spans="78:82" ht="20.100000000000001" customHeight="1" x14ac:dyDescent="0.25">
      <c r="BZ3618" s="136">
        <f t="shared" si="901"/>
        <v>23.01439999999851</v>
      </c>
      <c r="CA3618" s="119">
        <f t="shared" si="899"/>
        <v>1.6947930132540036E-3</v>
      </c>
      <c r="CB3618" s="119">
        <f t="shared" si="900"/>
        <v>4.3445085276224479E-6</v>
      </c>
      <c r="CC3618" s="119">
        <f t="shared" si="897"/>
        <v>4.3445085276224479E-6</v>
      </c>
      <c r="CD3618" s="121" t="str">
        <f t="shared" si="898"/>
        <v/>
      </c>
    </row>
    <row r="3619" spans="78:82" ht="20.100000000000001" customHeight="1" x14ac:dyDescent="0.25">
      <c r="BZ3619" s="136">
        <f t="shared" si="901"/>
        <v>23.020799999998509</v>
      </c>
      <c r="CA3619" s="119">
        <f t="shared" si="899"/>
        <v>1.6904485047263811E-3</v>
      </c>
      <c r="CB3619" s="119">
        <f t="shared" si="900"/>
        <v>4.3336392559574412E-6</v>
      </c>
      <c r="CC3619" s="119">
        <f t="shared" si="897"/>
        <v>4.3336392559574412E-6</v>
      </c>
      <c r="CD3619" s="121" t="str">
        <f t="shared" si="898"/>
        <v/>
      </c>
    </row>
    <row r="3620" spans="78:82" ht="20.100000000000001" customHeight="1" x14ac:dyDescent="0.25">
      <c r="BZ3620" s="136">
        <f t="shared" si="901"/>
        <v>23.027199999998508</v>
      </c>
      <c r="CA3620" s="119">
        <f t="shared" si="899"/>
        <v>1.6861148654704237E-3</v>
      </c>
      <c r="CB3620" s="119">
        <f t="shared" si="900"/>
        <v>4.3227963424511458E-6</v>
      </c>
      <c r="CC3620" s="119">
        <f t="shared" si="897"/>
        <v>4.3227963424511458E-6</v>
      </c>
      <c r="CD3620" s="121" t="str">
        <f t="shared" si="898"/>
        <v/>
      </c>
    </row>
    <row r="3621" spans="78:82" ht="20.100000000000001" customHeight="1" x14ac:dyDescent="0.25">
      <c r="BZ3621" s="136">
        <f t="shared" si="901"/>
        <v>23.033599999998508</v>
      </c>
      <c r="CA3621" s="119">
        <f t="shared" si="899"/>
        <v>1.6817920691279725E-3</v>
      </c>
      <c r="CB3621" s="119">
        <f t="shared" si="900"/>
        <v>4.3119797258086255E-6</v>
      </c>
      <c r="CC3621" s="119">
        <f t="shared" si="897"/>
        <v>4.3119797258086255E-6</v>
      </c>
      <c r="CD3621" s="121" t="str">
        <f t="shared" si="898"/>
        <v/>
      </c>
    </row>
    <row r="3622" spans="78:82" ht="20.100000000000001" customHeight="1" x14ac:dyDescent="0.25">
      <c r="BZ3622" s="136">
        <f t="shared" si="901"/>
        <v>23.039999999998507</v>
      </c>
      <c r="CA3622" s="119">
        <f t="shared" si="899"/>
        <v>1.6774800894021639E-3</v>
      </c>
      <c r="CB3622" s="119">
        <f t="shared" si="900"/>
        <v>4.301189344857459E-6</v>
      </c>
      <c r="CC3622" s="119">
        <f t="shared" si="897"/>
        <v>4.301189344857459E-6</v>
      </c>
      <c r="CD3622" s="121" t="str">
        <f t="shared" si="898"/>
        <v/>
      </c>
    </row>
    <row r="3623" spans="78:82" ht="20.100000000000001" customHeight="1" x14ac:dyDescent="0.25">
      <c r="BZ3623" s="136">
        <f t="shared" si="901"/>
        <v>23.046399999998506</v>
      </c>
      <c r="CA3623" s="119">
        <f t="shared" si="899"/>
        <v>1.6731789000573065E-3</v>
      </c>
      <c r="CB3623" s="119">
        <f t="shared" si="900"/>
        <v>4.2904251385653038E-6</v>
      </c>
      <c r="CC3623" s="119">
        <f t="shared" si="897"/>
        <v>4.2904251385653038E-6</v>
      </c>
      <c r="CD3623" s="121" t="str">
        <f t="shared" si="898"/>
        <v/>
      </c>
    </row>
    <row r="3624" spans="78:82" ht="20.100000000000001" customHeight="1" x14ac:dyDescent="0.25">
      <c r="BZ3624" s="136">
        <f t="shared" si="901"/>
        <v>23.052799999998506</v>
      </c>
      <c r="CA3624" s="119">
        <f t="shared" si="899"/>
        <v>1.6688884749187412E-3</v>
      </c>
      <c r="CB3624" s="119">
        <f t="shared" si="900"/>
        <v>4.279687046029922E-6</v>
      </c>
      <c r="CC3624" s="119">
        <f t="shared" si="897"/>
        <v>4.279687046029922E-6</v>
      </c>
      <c r="CD3624" s="121" t="str">
        <f t="shared" si="898"/>
        <v/>
      </c>
    </row>
    <row r="3625" spans="78:82" ht="20.100000000000001" customHeight="1" x14ac:dyDescent="0.25">
      <c r="BZ3625" s="136">
        <f t="shared" si="901"/>
        <v>23.059199999998505</v>
      </c>
      <c r="CA3625" s="119">
        <f t="shared" si="899"/>
        <v>1.6646087878727112E-3</v>
      </c>
      <c r="CB3625" s="119">
        <f t="shared" si="900"/>
        <v>4.2689750064869858E-6</v>
      </c>
      <c r="CC3625" s="119">
        <f t="shared" si="897"/>
        <v>4.2689750064869858E-6</v>
      </c>
      <c r="CD3625" s="121" t="str">
        <f t="shared" si="898"/>
        <v/>
      </c>
    </row>
    <row r="3626" spans="78:82" ht="20.100000000000001" customHeight="1" x14ac:dyDescent="0.25">
      <c r="BZ3626" s="136">
        <f t="shared" si="901"/>
        <v>23.065599999998504</v>
      </c>
      <c r="CA3626" s="119">
        <f t="shared" si="899"/>
        <v>1.6603398128662242E-3</v>
      </c>
      <c r="CB3626" s="119">
        <f t="shared" si="900"/>
        <v>4.2582889592988026E-6</v>
      </c>
      <c r="CC3626" s="119">
        <f t="shared" si="897"/>
        <v>4.2582889592988026E-6</v>
      </c>
      <c r="CD3626" s="121" t="str">
        <f t="shared" si="898"/>
        <v/>
      </c>
    </row>
    <row r="3627" spans="78:82" ht="20.100000000000001" customHeight="1" x14ac:dyDescent="0.25">
      <c r="BZ3627" s="136">
        <f t="shared" si="901"/>
        <v>23.071999999998503</v>
      </c>
      <c r="CA3627" s="119">
        <f t="shared" si="899"/>
        <v>1.6560815239069254E-3</v>
      </c>
      <c r="CB3627" s="119">
        <f t="shared" si="900"/>
        <v>4.2476288439714446E-6</v>
      </c>
      <c r="CC3627" s="119">
        <f t="shared" si="897"/>
        <v>4.2476288439714446E-6</v>
      </c>
      <c r="CD3627" s="121" t="str">
        <f t="shared" si="898"/>
        <v/>
      </c>
    </row>
    <row r="3628" spans="78:82" ht="20.100000000000001" customHeight="1" x14ac:dyDescent="0.25">
      <c r="BZ3628" s="136">
        <f t="shared" si="901"/>
        <v>23.078399999998503</v>
      </c>
      <c r="CA3628" s="119">
        <f t="shared" si="899"/>
        <v>1.651833895062954E-3</v>
      </c>
      <c r="CB3628" s="119">
        <f t="shared" si="900"/>
        <v>4.2369946001274278E-6</v>
      </c>
      <c r="CC3628" s="119">
        <f t="shared" si="897"/>
        <v>4.2369946001274278E-6</v>
      </c>
      <c r="CD3628" s="121" t="str">
        <f t="shared" si="898"/>
        <v/>
      </c>
    </row>
    <row r="3629" spans="78:82" ht="20.100000000000001" customHeight="1" x14ac:dyDescent="0.25">
      <c r="BZ3629" s="136">
        <f t="shared" si="901"/>
        <v>23.084799999998502</v>
      </c>
      <c r="CA3629" s="119">
        <f t="shared" si="899"/>
        <v>1.6475969004628266E-3</v>
      </c>
      <c r="CB3629" s="119">
        <f t="shared" si="900"/>
        <v>4.226386167543875E-6</v>
      </c>
      <c r="CC3629" s="119">
        <f t="shared" si="897"/>
        <v>4.226386167543875E-6</v>
      </c>
      <c r="CD3629" s="121" t="str">
        <f t="shared" si="898"/>
        <v/>
      </c>
    </row>
    <row r="3630" spans="78:82" ht="20.100000000000001" customHeight="1" x14ac:dyDescent="0.25">
      <c r="BZ3630" s="136">
        <f t="shared" si="901"/>
        <v>23.091199999998501</v>
      </c>
      <c r="CA3630" s="119">
        <f t="shared" si="899"/>
        <v>1.6433705142952827E-3</v>
      </c>
      <c r="CB3630" s="119">
        <f t="shared" si="900"/>
        <v>4.2158034861087147E-6</v>
      </c>
      <c r="CC3630" s="119">
        <f t="shared" si="897"/>
        <v>4.2158034861087147E-6</v>
      </c>
      <c r="CD3630" s="121" t="str">
        <f t="shared" si="898"/>
        <v/>
      </c>
    </row>
    <row r="3631" spans="78:82" ht="20.100000000000001" customHeight="1" x14ac:dyDescent="0.25">
      <c r="BZ3631" s="136">
        <f t="shared" si="901"/>
        <v>23.097599999998501</v>
      </c>
      <c r="CA3631" s="119">
        <f t="shared" si="899"/>
        <v>1.639154710809174E-3</v>
      </c>
      <c r="CB3631" s="119">
        <f t="shared" si="900"/>
        <v>4.2052464958499541E-6</v>
      </c>
      <c r="CC3631" s="119">
        <f t="shared" si="897"/>
        <v>4.2052464958499541E-6</v>
      </c>
      <c r="CD3631" s="121" t="str">
        <f t="shared" si="898"/>
        <v/>
      </c>
    </row>
    <row r="3632" spans="78:82" ht="20.100000000000001" customHeight="1" x14ac:dyDescent="0.25">
      <c r="BZ3632" s="136">
        <f t="shared" si="901"/>
        <v>23.1039999999985</v>
      </c>
      <c r="CA3632" s="119">
        <f t="shared" si="899"/>
        <v>1.634949464313324E-3</v>
      </c>
      <c r="CB3632" s="119">
        <f t="shared" si="900"/>
        <v>4.1947151369371976E-6</v>
      </c>
      <c r="CC3632" s="119">
        <f t="shared" si="897"/>
        <v>4.1947151369371976E-6</v>
      </c>
      <c r="CD3632" s="121" t="str">
        <f t="shared" si="898"/>
        <v/>
      </c>
    </row>
    <row r="3633" spans="78:82" ht="20.100000000000001" customHeight="1" x14ac:dyDescent="0.25">
      <c r="BZ3633" s="136">
        <f t="shared" si="901"/>
        <v>23.110399999998499</v>
      </c>
      <c r="CA3633" s="119">
        <f t="shared" si="899"/>
        <v>1.6307547491763868E-3</v>
      </c>
      <c r="CB3633" s="119">
        <f t="shared" si="900"/>
        <v>4.1842093496499873E-6</v>
      </c>
      <c r="CC3633" s="119">
        <f t="shared" si="897"/>
        <v>4.1842093496499873E-6</v>
      </c>
      <c r="CD3633" s="121" t="str">
        <f t="shared" si="898"/>
        <v/>
      </c>
    </row>
    <row r="3634" spans="78:82" ht="20.100000000000001" customHeight="1" x14ac:dyDescent="0.25">
      <c r="BZ3634" s="136">
        <f t="shared" si="901"/>
        <v>23.116799999998499</v>
      </c>
      <c r="CA3634" s="119">
        <f t="shared" si="899"/>
        <v>1.6265705398267368E-3</v>
      </c>
      <c r="CB3634" s="119">
        <f t="shared" si="900"/>
        <v>4.1737290744198706E-6</v>
      </c>
      <c r="CC3634" s="119">
        <f t="shared" si="897"/>
        <v>4.1737290744198706E-6</v>
      </c>
      <c r="CD3634" s="121" t="str">
        <f t="shared" si="898"/>
        <v/>
      </c>
    </row>
    <row r="3635" spans="78:82" ht="20.100000000000001" customHeight="1" x14ac:dyDescent="0.25">
      <c r="BZ3635" s="136">
        <f t="shared" si="901"/>
        <v>23.123199999998498</v>
      </c>
      <c r="CA3635" s="119">
        <f t="shared" si="899"/>
        <v>1.622396810752317E-3</v>
      </c>
      <c r="CB3635" s="119">
        <f t="shared" si="900"/>
        <v>4.1632742517950551E-6</v>
      </c>
      <c r="CC3635" s="119">
        <f t="shared" si="897"/>
        <v>4.1632742517950551E-6</v>
      </c>
      <c r="CD3635" s="121" t="str">
        <f t="shared" si="898"/>
        <v/>
      </c>
    </row>
    <row r="3636" spans="78:82" ht="20.100000000000001" customHeight="1" x14ac:dyDescent="0.25">
      <c r="BZ3636" s="136">
        <f t="shared" si="901"/>
        <v>23.129599999998497</v>
      </c>
      <c r="CA3636" s="119">
        <f t="shared" si="899"/>
        <v>1.6182335365005219E-3</v>
      </c>
      <c r="CB3636" s="119">
        <f t="shared" si="900"/>
        <v>4.1528448224701156E-6</v>
      </c>
      <c r="CC3636" s="119">
        <f t="shared" si="897"/>
        <v>4.1528448224701156E-6</v>
      </c>
      <c r="CD3636" s="121" t="str">
        <f t="shared" si="898"/>
        <v/>
      </c>
    </row>
    <row r="3637" spans="78:82" ht="20.100000000000001" customHeight="1" x14ac:dyDescent="0.25">
      <c r="BZ3637" s="136">
        <f t="shared" si="901"/>
        <v>23.135999999998496</v>
      </c>
      <c r="CA3637" s="119">
        <f t="shared" si="899"/>
        <v>1.6140806916780518E-3</v>
      </c>
      <c r="CB3637" s="119">
        <f t="shared" si="900"/>
        <v>4.1424407272460956E-6</v>
      </c>
      <c r="CC3637" s="119">
        <f t="shared" si="897"/>
        <v>4.1424407272460956E-6</v>
      </c>
      <c r="CD3637" s="121" t="str">
        <f t="shared" si="898"/>
        <v/>
      </c>
    </row>
    <row r="3638" spans="78:82" ht="20.100000000000001" customHeight="1" x14ac:dyDescent="0.25">
      <c r="BZ3638" s="136">
        <f t="shared" si="901"/>
        <v>23.142399999998496</v>
      </c>
      <c r="CA3638" s="119">
        <f t="shared" si="899"/>
        <v>1.6099382509508057E-3</v>
      </c>
      <c r="CB3638" s="119">
        <f t="shared" si="900"/>
        <v>4.1320619070721407E-6</v>
      </c>
      <c r="CC3638" s="119">
        <f t="shared" si="897"/>
        <v>4.1320619070721407E-6</v>
      </c>
      <c r="CD3638" s="121" t="str">
        <f t="shared" si="898"/>
        <v/>
      </c>
    </row>
    <row r="3639" spans="78:82" ht="20.100000000000001" customHeight="1" x14ac:dyDescent="0.25">
      <c r="BZ3639" s="136">
        <f t="shared" si="901"/>
        <v>23.148799999998495</v>
      </c>
      <c r="CA3639" s="119">
        <f t="shared" si="899"/>
        <v>1.6058061890437336E-3</v>
      </c>
      <c r="CB3639" s="119">
        <f t="shared" si="900"/>
        <v>4.121708303032488E-6</v>
      </c>
      <c r="CC3639" s="119">
        <f t="shared" si="897"/>
        <v>4.121708303032488E-6</v>
      </c>
      <c r="CD3639" s="121" t="str">
        <f t="shared" si="898"/>
        <v/>
      </c>
    </row>
    <row r="3640" spans="78:82" ht="20.100000000000001" customHeight="1" x14ac:dyDescent="0.25">
      <c r="BZ3640" s="136">
        <f t="shared" si="901"/>
        <v>23.155199999998494</v>
      </c>
      <c r="CA3640" s="119">
        <f t="shared" si="899"/>
        <v>1.6016844807407011E-3</v>
      </c>
      <c r="CB3640" s="119">
        <f t="shared" si="900"/>
        <v>4.1113798563182768E-6</v>
      </c>
      <c r="CC3640" s="119">
        <f t="shared" si="897"/>
        <v>4.1113798563182768E-6</v>
      </c>
      <c r="CD3640" s="121" t="str">
        <f t="shared" si="898"/>
        <v/>
      </c>
    </row>
    <row r="3641" spans="78:82" ht="20.100000000000001" customHeight="1" x14ac:dyDescent="0.25">
      <c r="BZ3641" s="136">
        <f t="shared" si="901"/>
        <v>23.161599999998494</v>
      </c>
      <c r="CA3641" s="119">
        <f t="shared" si="899"/>
        <v>1.5975731008843828E-3</v>
      </c>
      <c r="CB3641" s="119">
        <f t="shared" si="900"/>
        <v>4.1010765082687486E-6</v>
      </c>
      <c r="CC3641" s="119">
        <f t="shared" si="897"/>
        <v>4.1010765082687486E-6</v>
      </c>
      <c r="CD3641" s="121" t="str">
        <f t="shared" si="898"/>
        <v/>
      </c>
    </row>
    <row r="3642" spans="78:82" ht="20.100000000000001" customHeight="1" x14ac:dyDescent="0.25">
      <c r="BZ3642" s="136">
        <f t="shared" si="901"/>
        <v>23.167999999998493</v>
      </c>
      <c r="CA3642" s="119">
        <f t="shared" si="899"/>
        <v>1.593472024376114E-3</v>
      </c>
      <c r="CB3642" s="119">
        <f t="shared" si="900"/>
        <v>4.0907982003447925E-6</v>
      </c>
      <c r="CC3642" s="119">
        <f t="shared" si="897"/>
        <v>4.0907982003447925E-6</v>
      </c>
      <c r="CD3642" s="121" t="str">
        <f t="shared" si="898"/>
        <v/>
      </c>
    </row>
    <row r="3643" spans="78:82" ht="20.100000000000001" customHeight="1" x14ac:dyDescent="0.25">
      <c r="BZ3643" s="136">
        <f t="shared" si="901"/>
        <v>23.174399999998492</v>
      </c>
      <c r="CA3643" s="119">
        <f t="shared" si="899"/>
        <v>1.5893812261757693E-3</v>
      </c>
      <c r="CB3643" s="119">
        <f t="shared" si="900"/>
        <v>4.080544874142172E-6</v>
      </c>
      <c r="CC3643" s="119">
        <f t="shared" si="897"/>
        <v>4.080544874142172E-6</v>
      </c>
      <c r="CD3643" s="121" t="str">
        <f t="shared" si="898"/>
        <v/>
      </c>
    </row>
    <row r="3644" spans="78:82" ht="20.100000000000001" customHeight="1" x14ac:dyDescent="0.25">
      <c r="BZ3644" s="136">
        <f t="shared" si="901"/>
        <v>23.180799999998492</v>
      </c>
      <c r="CA3644" s="119">
        <f t="shared" si="899"/>
        <v>1.5853006813016271E-3</v>
      </c>
      <c r="CB3644" s="119">
        <f t="shared" si="900"/>
        <v>4.0703164713726606E-6</v>
      </c>
      <c r="CC3644" s="119">
        <f t="shared" si="897"/>
        <v>4.0703164713726606E-6</v>
      </c>
      <c r="CD3644" s="121" t="str">
        <f t="shared" si="898"/>
        <v/>
      </c>
    </row>
    <row r="3645" spans="78:82" ht="20.100000000000001" customHeight="1" x14ac:dyDescent="0.25">
      <c r="BZ3645" s="136">
        <f t="shared" si="901"/>
        <v>23.187199999998491</v>
      </c>
      <c r="CA3645" s="119">
        <f t="shared" si="899"/>
        <v>1.5812303648302544E-3</v>
      </c>
      <c r="CB3645" s="119">
        <f t="shared" si="900"/>
        <v>4.0601129338930977E-6</v>
      </c>
      <c r="CC3645" s="119">
        <f t="shared" ref="CC3645:CC3708" si="902">IF(CA3645&lt;(1-$BY$26),CB3645,"")</f>
        <v>4.0601129338930977E-6</v>
      </c>
      <c r="CD3645" s="121" t="str">
        <f t="shared" ref="CD3645:CD3708" si="903">IF(CA3645&lt;(1-$BY$32),CB3645,"")</f>
        <v/>
      </c>
    </row>
    <row r="3646" spans="78:82" ht="20.100000000000001" customHeight="1" x14ac:dyDescent="0.25">
      <c r="BZ3646" s="136">
        <f t="shared" si="901"/>
        <v>23.19359999999849</v>
      </c>
      <c r="CA3646" s="119">
        <f t="shared" si="899"/>
        <v>1.5771702518963613E-3</v>
      </c>
      <c r="CB3646" s="119">
        <f t="shared" si="900"/>
        <v>4.0499342036728631E-6</v>
      </c>
      <c r="CC3646" s="119">
        <f t="shared" si="902"/>
        <v>4.0499342036728631E-6</v>
      </c>
      <c r="CD3646" s="121" t="str">
        <f t="shared" si="903"/>
        <v/>
      </c>
    </row>
    <row r="3647" spans="78:82" ht="20.100000000000001" customHeight="1" x14ac:dyDescent="0.25">
      <c r="BZ3647" s="136">
        <f t="shared" si="901"/>
        <v>23.199999999998489</v>
      </c>
      <c r="CA3647" s="119">
        <f t="shared" si="899"/>
        <v>1.5731203176926885E-3</v>
      </c>
      <c r="CB3647" s="119">
        <f t="shared" si="900"/>
        <v>4.0397802228155609E-6</v>
      </c>
      <c r="CC3647" s="119">
        <f t="shared" si="902"/>
        <v>4.0397802228155609E-6</v>
      </c>
      <c r="CD3647" s="121" t="str">
        <f t="shared" si="903"/>
        <v/>
      </c>
    </row>
    <row r="3648" spans="78:82" ht="20.100000000000001" customHeight="1" x14ac:dyDescent="0.25">
      <c r="BZ3648" s="136">
        <f t="shared" si="901"/>
        <v>23.206399999998489</v>
      </c>
      <c r="CA3648" s="119">
        <f t="shared" si="899"/>
        <v>1.5690805374698729E-3</v>
      </c>
      <c r="CB3648" s="119">
        <f t="shared" si="900"/>
        <v>4.0296509335598866E-6</v>
      </c>
      <c r="CC3648" s="119">
        <f t="shared" si="902"/>
        <v>4.0296509335598866E-6</v>
      </c>
      <c r="CD3648" s="121" t="str">
        <f t="shared" si="903"/>
        <v/>
      </c>
    </row>
    <row r="3649" spans="78:82" ht="20.100000000000001" customHeight="1" x14ac:dyDescent="0.25">
      <c r="BZ3649" s="136">
        <f t="shared" si="901"/>
        <v>23.212799999998488</v>
      </c>
      <c r="CA3649" s="119">
        <f t="shared" si="899"/>
        <v>1.565050886536313E-3</v>
      </c>
      <c r="CB3649" s="119">
        <f t="shared" si="900"/>
        <v>4.0195462782553412E-6</v>
      </c>
      <c r="CC3649" s="119">
        <f t="shared" si="902"/>
        <v>4.0195462782553412E-6</v>
      </c>
      <c r="CD3649" s="121" t="str">
        <f t="shared" si="903"/>
        <v/>
      </c>
    </row>
    <row r="3650" spans="78:82" ht="20.100000000000001" customHeight="1" x14ac:dyDescent="0.25">
      <c r="BZ3650" s="136">
        <f t="shared" si="901"/>
        <v>23.219199999998487</v>
      </c>
      <c r="CA3650" s="119">
        <f t="shared" si="899"/>
        <v>1.5610313402580577E-3</v>
      </c>
      <c r="CB3650" s="119">
        <f t="shared" si="900"/>
        <v>4.009466199392589E-6</v>
      </c>
      <c r="CC3650" s="119">
        <f t="shared" si="902"/>
        <v>4.009466199392589E-6</v>
      </c>
      <c r="CD3650" s="121" t="str">
        <f t="shared" si="903"/>
        <v/>
      </c>
    </row>
    <row r="3651" spans="78:82" ht="20.100000000000001" customHeight="1" x14ac:dyDescent="0.25">
      <c r="BZ3651" s="136">
        <f t="shared" si="901"/>
        <v>23.225599999998487</v>
      </c>
      <c r="CA3651" s="119">
        <f t="shared" si="899"/>
        <v>1.5570218740586651E-3</v>
      </c>
      <c r="CB3651" s="119">
        <f t="shared" si="900"/>
        <v>3.9994106395824236E-6</v>
      </c>
      <c r="CC3651" s="119">
        <f t="shared" si="902"/>
        <v>3.9994106395824236E-6</v>
      </c>
      <c r="CD3651" s="121" t="str">
        <f t="shared" si="903"/>
        <v/>
      </c>
    </row>
    <row r="3652" spans="78:82" ht="20.100000000000001" customHeight="1" x14ac:dyDescent="0.25">
      <c r="BZ3652" s="136">
        <f t="shared" si="901"/>
        <v>23.231999999998486</v>
      </c>
      <c r="CA3652" s="119">
        <f t="shared" si="899"/>
        <v>1.5530224634190827E-3</v>
      </c>
      <c r="CB3652" s="119">
        <f t="shared" si="900"/>
        <v>3.9893795415666105E-6</v>
      </c>
      <c r="CC3652" s="119">
        <f t="shared" si="902"/>
        <v>3.9893795415666105E-6</v>
      </c>
      <c r="CD3652" s="121" t="str">
        <f t="shared" si="903"/>
        <v/>
      </c>
    </row>
    <row r="3653" spans="78:82" ht="20.100000000000001" customHeight="1" x14ac:dyDescent="0.25">
      <c r="BZ3653" s="136">
        <f t="shared" si="901"/>
        <v>23.238399999998485</v>
      </c>
      <c r="CA3653" s="119">
        <f t="shared" si="899"/>
        <v>1.5490330838775161E-3</v>
      </c>
      <c r="CB3653" s="119">
        <f t="shared" si="900"/>
        <v>3.979372848202491E-6</v>
      </c>
      <c r="CC3653" s="119">
        <f t="shared" si="902"/>
        <v>3.979372848202491E-6</v>
      </c>
      <c r="CD3653" s="121" t="str">
        <f t="shared" si="903"/>
        <v/>
      </c>
    </row>
    <row r="3654" spans="78:82" ht="20.100000000000001" customHeight="1" x14ac:dyDescent="0.25">
      <c r="BZ3654" s="136">
        <f t="shared" si="901"/>
        <v>23.244799999998484</v>
      </c>
      <c r="CA3654" s="119">
        <f t="shared" si="899"/>
        <v>1.5450537110293136E-3</v>
      </c>
      <c r="CB3654" s="119">
        <f t="shared" si="900"/>
        <v>3.9693905024874854E-6</v>
      </c>
      <c r="CC3654" s="119">
        <f t="shared" si="902"/>
        <v>3.9693905024874854E-6</v>
      </c>
      <c r="CD3654" s="121" t="str">
        <f t="shared" si="903"/>
        <v/>
      </c>
    </row>
    <row r="3655" spans="78:82" ht="20.100000000000001" customHeight="1" x14ac:dyDescent="0.25">
      <c r="BZ3655" s="136">
        <f t="shared" si="901"/>
        <v>23.251199999998484</v>
      </c>
      <c r="CA3655" s="119">
        <f t="shared" si="899"/>
        <v>1.5410843205268261E-3</v>
      </c>
      <c r="CB3655" s="119">
        <f t="shared" si="900"/>
        <v>3.9594324475350235E-6</v>
      </c>
      <c r="CC3655" s="119">
        <f t="shared" si="902"/>
        <v>3.9594324475350235E-6</v>
      </c>
      <c r="CD3655" s="121" t="str">
        <f t="shared" si="903"/>
        <v/>
      </c>
    </row>
    <row r="3656" spans="78:82" ht="20.100000000000001" customHeight="1" x14ac:dyDescent="0.25">
      <c r="BZ3656" s="136">
        <f t="shared" si="901"/>
        <v>23.257599999998483</v>
      </c>
      <c r="CA3656" s="119">
        <f t="shared" si="899"/>
        <v>1.5371248880792911E-3</v>
      </c>
      <c r="CB3656" s="119">
        <f t="shared" si="900"/>
        <v>3.94949862659341E-6</v>
      </c>
      <c r="CC3656" s="119">
        <f t="shared" si="902"/>
        <v>3.94949862659341E-6</v>
      </c>
      <c r="CD3656" s="121" t="str">
        <f t="shared" si="903"/>
        <v/>
      </c>
    </row>
    <row r="3657" spans="78:82" ht="20.100000000000001" customHeight="1" x14ac:dyDescent="0.25">
      <c r="BZ3657" s="136">
        <f t="shared" si="901"/>
        <v>23.263999999998482</v>
      </c>
      <c r="CA3657" s="119">
        <f t="shared" si="899"/>
        <v>1.5331753894526976E-3</v>
      </c>
      <c r="CB3657" s="119">
        <f t="shared" si="900"/>
        <v>3.9395889830165509E-6</v>
      </c>
      <c r="CC3657" s="119">
        <f t="shared" si="902"/>
        <v>3.9395889830165509E-6</v>
      </c>
      <c r="CD3657" s="121" t="str">
        <f t="shared" si="903"/>
        <v/>
      </c>
    </row>
    <row r="3658" spans="78:82" ht="20.100000000000001" customHeight="1" x14ac:dyDescent="0.25">
      <c r="BZ3658" s="136">
        <f t="shared" si="901"/>
        <v>23.270399999998482</v>
      </c>
      <c r="CA3658" s="119">
        <f t="shared" si="899"/>
        <v>1.5292358004696811E-3</v>
      </c>
      <c r="CB3658" s="119">
        <f t="shared" si="900"/>
        <v>3.9297034603086225E-6</v>
      </c>
      <c r="CC3658" s="119">
        <f t="shared" si="902"/>
        <v>3.9297034603086225E-6</v>
      </c>
      <c r="CD3658" s="121" t="str">
        <f t="shared" si="903"/>
        <v/>
      </c>
    </row>
    <row r="3659" spans="78:82" ht="20.100000000000001" customHeight="1" x14ac:dyDescent="0.25">
      <c r="BZ3659" s="136">
        <f t="shared" si="901"/>
        <v>23.276799999998481</v>
      </c>
      <c r="CA3659" s="119">
        <f t="shared" si="899"/>
        <v>1.5253060970093725E-3</v>
      </c>
      <c r="CB3659" s="119">
        <f t="shared" si="900"/>
        <v>3.9198420020841729E-6</v>
      </c>
      <c r="CC3659" s="119">
        <f t="shared" si="902"/>
        <v>3.9198420020841729E-6</v>
      </c>
      <c r="CD3659" s="121" t="str">
        <f t="shared" si="903"/>
        <v/>
      </c>
    </row>
    <row r="3660" spans="78:82" ht="20.100000000000001" customHeight="1" x14ac:dyDescent="0.25">
      <c r="BZ3660" s="136">
        <f t="shared" si="901"/>
        <v>23.28319999999848</v>
      </c>
      <c r="CA3660" s="119">
        <f t="shared" si="899"/>
        <v>1.5213862550072883E-3</v>
      </c>
      <c r="CB3660" s="119">
        <f t="shared" si="900"/>
        <v>3.9100045520806988E-6</v>
      </c>
      <c r="CC3660" s="119">
        <f t="shared" si="902"/>
        <v>3.9100045520806988E-6</v>
      </c>
      <c r="CD3660" s="121" t="str">
        <f t="shared" si="903"/>
        <v/>
      </c>
    </row>
    <row r="3661" spans="78:82" ht="20.100000000000001" customHeight="1" x14ac:dyDescent="0.25">
      <c r="BZ3661" s="136">
        <f t="shared" si="901"/>
        <v>23.28959999999848</v>
      </c>
      <c r="CA3661" s="119">
        <f t="shared" si="899"/>
        <v>1.5174762504552076E-3</v>
      </c>
      <c r="CB3661" s="119">
        <f t="shared" si="900"/>
        <v>3.9001910541653674E-6</v>
      </c>
      <c r="CC3661" s="119">
        <f t="shared" si="902"/>
        <v>3.9001910541653674E-6</v>
      </c>
      <c r="CD3661" s="121" t="str">
        <f t="shared" si="903"/>
        <v/>
      </c>
    </row>
    <row r="3662" spans="78:82" ht="20.100000000000001" customHeight="1" x14ac:dyDescent="0.25">
      <c r="BZ3662" s="136">
        <f t="shared" si="901"/>
        <v>23.295999999998479</v>
      </c>
      <c r="CA3662" s="119">
        <f t="shared" si="899"/>
        <v>1.5135760594010422E-3</v>
      </c>
      <c r="CB3662" s="119">
        <f t="shared" si="900"/>
        <v>3.8904014523278609E-6</v>
      </c>
      <c r="CC3662" s="119">
        <f t="shared" si="902"/>
        <v>3.8904014523278609E-6</v>
      </c>
      <c r="CD3662" s="121" t="str">
        <f t="shared" si="903"/>
        <v/>
      </c>
    </row>
    <row r="3663" spans="78:82" ht="20.100000000000001" customHeight="1" x14ac:dyDescent="0.25">
      <c r="BZ3663" s="136">
        <f t="shared" si="901"/>
        <v>23.302399999998478</v>
      </c>
      <c r="CA3663" s="119">
        <f t="shared" si="899"/>
        <v>1.5096856579487144E-3</v>
      </c>
      <c r="CB3663" s="119">
        <f t="shared" si="900"/>
        <v>3.8806356906816771E-6</v>
      </c>
      <c r="CC3663" s="119">
        <f t="shared" si="902"/>
        <v>3.8806356906816771E-6</v>
      </c>
      <c r="CD3663" s="121" t="str">
        <f t="shared" si="903"/>
        <v/>
      </c>
    </row>
    <row r="3664" spans="78:82" ht="20.100000000000001" customHeight="1" x14ac:dyDescent="0.25">
      <c r="BZ3664" s="136">
        <f t="shared" si="901"/>
        <v>23.308799999998477</v>
      </c>
      <c r="CA3664" s="119">
        <f t="shared" si="899"/>
        <v>1.5058050222580327E-3</v>
      </c>
      <c r="CB3664" s="119">
        <f t="shared" si="900"/>
        <v>3.8708937134649974E-6</v>
      </c>
      <c r="CC3664" s="119">
        <f t="shared" si="902"/>
        <v>3.8708937134649974E-6</v>
      </c>
      <c r="CD3664" s="121" t="str">
        <f t="shared" si="903"/>
        <v/>
      </c>
    </row>
    <row r="3665" spans="78:82" ht="20.100000000000001" customHeight="1" x14ac:dyDescent="0.25">
      <c r="BZ3665" s="136">
        <f t="shared" si="901"/>
        <v>23.315199999998477</v>
      </c>
      <c r="CA3665" s="119">
        <f t="shared" si="899"/>
        <v>1.5019341285445677E-3</v>
      </c>
      <c r="CB3665" s="119">
        <f t="shared" si="900"/>
        <v>3.8611754650317957E-6</v>
      </c>
      <c r="CC3665" s="119">
        <f t="shared" si="902"/>
        <v>3.8611754650317957E-6</v>
      </c>
      <c r="CD3665" s="121" t="str">
        <f t="shared" si="903"/>
        <v/>
      </c>
    </row>
    <row r="3666" spans="78:82" ht="20.100000000000001" customHeight="1" x14ac:dyDescent="0.25">
      <c r="BZ3666" s="136">
        <f t="shared" si="901"/>
        <v>23.321599999998476</v>
      </c>
      <c r="CA3666" s="119">
        <f t="shared" si="899"/>
        <v>1.4980729530795359E-3</v>
      </c>
      <c r="CB3666" s="119">
        <f t="shared" si="900"/>
        <v>3.8514808898711377E-6</v>
      </c>
      <c r="CC3666" s="119">
        <f t="shared" si="902"/>
        <v>3.8514808898711377E-6</v>
      </c>
      <c r="CD3666" s="121" t="str">
        <f t="shared" si="903"/>
        <v/>
      </c>
    </row>
    <row r="3667" spans="78:82" ht="20.100000000000001" customHeight="1" x14ac:dyDescent="0.25">
      <c r="BZ3667" s="136">
        <f t="shared" si="901"/>
        <v>23.327999999998475</v>
      </c>
      <c r="CA3667" s="119">
        <f t="shared" si="899"/>
        <v>1.4942214721896648E-3</v>
      </c>
      <c r="CB3667" s="119">
        <f t="shared" si="900"/>
        <v>3.8418099325878818E-6</v>
      </c>
      <c r="CC3667" s="119">
        <f t="shared" si="902"/>
        <v>3.8418099325878818E-6</v>
      </c>
      <c r="CD3667" s="121" t="str">
        <f t="shared" si="903"/>
        <v/>
      </c>
    </row>
    <row r="3668" spans="78:82" ht="20.100000000000001" customHeight="1" x14ac:dyDescent="0.25">
      <c r="BZ3668" s="136">
        <f t="shared" si="901"/>
        <v>23.334399999998475</v>
      </c>
      <c r="CA3668" s="119">
        <f t="shared" si="899"/>
        <v>1.4903796622570769E-3</v>
      </c>
      <c r="CB3668" s="119">
        <f t="shared" si="900"/>
        <v>3.8321625379028959E-6</v>
      </c>
      <c r="CC3668" s="119">
        <f t="shared" si="902"/>
        <v>3.8321625379028959E-6</v>
      </c>
      <c r="CD3668" s="121" t="str">
        <f t="shared" si="903"/>
        <v/>
      </c>
    </row>
    <row r="3669" spans="78:82" ht="20.100000000000001" customHeight="1" x14ac:dyDescent="0.25">
      <c r="BZ3669" s="136">
        <f t="shared" si="901"/>
        <v>23.340799999998474</v>
      </c>
      <c r="CA3669" s="119">
        <f t="shared" si="899"/>
        <v>1.486547499719174E-3</v>
      </c>
      <c r="CB3669" s="119">
        <f t="shared" si="900"/>
        <v>3.8225386506721398E-6</v>
      </c>
      <c r="CC3669" s="119">
        <f t="shared" si="902"/>
        <v>3.8225386506721398E-6</v>
      </c>
      <c r="CD3669" s="121" t="str">
        <f t="shared" si="903"/>
        <v/>
      </c>
    </row>
    <row r="3670" spans="78:82" ht="20.100000000000001" customHeight="1" x14ac:dyDescent="0.25">
      <c r="BZ3670" s="136">
        <f t="shared" si="901"/>
        <v>23.347199999998473</v>
      </c>
      <c r="CA3670" s="119">
        <f t="shared" si="899"/>
        <v>1.4827249610685018E-3</v>
      </c>
      <c r="CB3670" s="119">
        <f t="shared" si="900"/>
        <v>3.8129382158706183E-6</v>
      </c>
      <c r="CC3670" s="119">
        <f t="shared" si="902"/>
        <v>3.8129382158706183E-6</v>
      </c>
      <c r="CD3670" s="121" t="str">
        <f t="shared" si="903"/>
        <v/>
      </c>
    </row>
    <row r="3671" spans="78:82" ht="20.100000000000001" customHeight="1" x14ac:dyDescent="0.25">
      <c r="BZ3671" s="136">
        <f t="shared" si="901"/>
        <v>23.353599999998472</v>
      </c>
      <c r="CA3671" s="119">
        <f t="shared" ref="CA3671:CA3734" si="904">_xlfn.CHISQ.DIST.RT(BZ3671,7)</f>
        <v>1.4789120228526312E-3</v>
      </c>
      <c r="CB3671" s="119">
        <f t="shared" ref="CB3671:CB3734" si="905">CA3671-CA3672</f>
        <v>3.8033611785819738E-6</v>
      </c>
      <c r="CC3671" s="119">
        <f t="shared" si="902"/>
        <v>3.8033611785819738E-6</v>
      </c>
      <c r="CD3671" s="121" t="str">
        <f t="shared" si="903"/>
        <v/>
      </c>
    </row>
    <row r="3672" spans="78:82" ht="20.100000000000001" customHeight="1" x14ac:dyDescent="0.25">
      <c r="BZ3672" s="136">
        <f t="shared" si="901"/>
        <v>23.359999999998472</v>
      </c>
      <c r="CA3672" s="119">
        <f t="shared" si="904"/>
        <v>1.4751086616740493E-3</v>
      </c>
      <c r="CB3672" s="119">
        <f t="shared" si="905"/>
        <v>3.7938074840303607E-6</v>
      </c>
      <c r="CC3672" s="119">
        <f t="shared" si="902"/>
        <v>3.7938074840303607E-6</v>
      </c>
      <c r="CD3672" s="121" t="str">
        <f t="shared" si="903"/>
        <v/>
      </c>
    </row>
    <row r="3673" spans="78:82" ht="20.100000000000001" customHeight="1" x14ac:dyDescent="0.25">
      <c r="BZ3673" s="136">
        <f t="shared" ref="BZ3673:BZ3736" si="906">BZ3672+$CC$19</f>
        <v>23.366399999998471</v>
      </c>
      <c r="CA3673" s="119">
        <f t="shared" si="904"/>
        <v>1.4713148541900189E-3</v>
      </c>
      <c r="CB3673" s="119">
        <f t="shared" si="905"/>
        <v>3.7842770775468361E-6</v>
      </c>
      <c r="CC3673" s="119">
        <f t="shared" si="902"/>
        <v>3.7842770775468361E-6</v>
      </c>
      <c r="CD3673" s="121" t="str">
        <f t="shared" si="903"/>
        <v/>
      </c>
    </row>
    <row r="3674" spans="78:82" ht="20.100000000000001" customHeight="1" x14ac:dyDescent="0.25">
      <c r="BZ3674" s="136">
        <f t="shared" si="906"/>
        <v>23.37279999999847</v>
      </c>
      <c r="CA3674" s="119">
        <f t="shared" si="904"/>
        <v>1.4675305771124721E-3</v>
      </c>
      <c r="CB3674" s="119">
        <f t="shared" si="905"/>
        <v>3.7747699045936455E-6</v>
      </c>
      <c r="CC3674" s="119">
        <f t="shared" si="902"/>
        <v>3.7747699045936455E-6</v>
      </c>
      <c r="CD3674" s="121" t="str">
        <f t="shared" si="903"/>
        <v/>
      </c>
    </row>
    <row r="3675" spans="78:82" ht="20.100000000000001" customHeight="1" x14ac:dyDescent="0.25">
      <c r="BZ3675" s="136">
        <f t="shared" si="906"/>
        <v>23.37919999999847</v>
      </c>
      <c r="CA3675" s="119">
        <f t="shared" si="904"/>
        <v>1.4637558072078784E-3</v>
      </c>
      <c r="CB3675" s="119">
        <f t="shared" si="905"/>
        <v>3.7652859107431894E-6</v>
      </c>
      <c r="CC3675" s="119">
        <f t="shared" si="902"/>
        <v>3.7652859107431894E-6</v>
      </c>
      <c r="CD3675" s="121" t="str">
        <f t="shared" si="903"/>
        <v/>
      </c>
    </row>
    <row r="3676" spans="78:82" ht="20.100000000000001" customHeight="1" x14ac:dyDescent="0.25">
      <c r="BZ3676" s="136">
        <f t="shared" si="906"/>
        <v>23.385599999998469</v>
      </c>
      <c r="CA3676" s="119">
        <f t="shared" si="904"/>
        <v>1.4599905212971352E-3</v>
      </c>
      <c r="CB3676" s="119">
        <f t="shared" si="905"/>
        <v>3.7558250417003575E-6</v>
      </c>
      <c r="CC3676" s="119">
        <f t="shared" si="902"/>
        <v>3.7558250417003575E-6</v>
      </c>
      <c r="CD3676" s="121" t="str">
        <f t="shared" si="903"/>
        <v/>
      </c>
    </row>
    <row r="3677" spans="78:82" ht="20.100000000000001" customHeight="1" x14ac:dyDescent="0.25">
      <c r="BZ3677" s="136">
        <f t="shared" si="906"/>
        <v>23.391999999998468</v>
      </c>
      <c r="CA3677" s="119">
        <f t="shared" si="904"/>
        <v>1.4562346962554349E-3</v>
      </c>
      <c r="CB3677" s="119">
        <f t="shared" si="905"/>
        <v>3.7463872432747739E-6</v>
      </c>
      <c r="CC3677" s="119">
        <f t="shared" si="902"/>
        <v>3.7463872432747739E-6</v>
      </c>
      <c r="CD3677" s="121" t="str">
        <f t="shared" si="903"/>
        <v/>
      </c>
    </row>
    <row r="3678" spans="78:82" ht="20.100000000000001" customHeight="1" x14ac:dyDescent="0.25">
      <c r="BZ3678" s="136">
        <f t="shared" si="906"/>
        <v>23.398399999998468</v>
      </c>
      <c r="CA3678" s="119">
        <f t="shared" si="904"/>
        <v>1.4524883090121601E-3</v>
      </c>
      <c r="CB3678" s="119">
        <f t="shared" si="905"/>
        <v>3.7369724614163581E-6</v>
      </c>
      <c r="CC3678" s="119">
        <f t="shared" si="902"/>
        <v>3.7369724614163581E-6</v>
      </c>
      <c r="CD3678" s="121" t="str">
        <f t="shared" si="903"/>
        <v/>
      </c>
    </row>
    <row r="3679" spans="78:82" ht="20.100000000000001" customHeight="1" x14ac:dyDescent="0.25">
      <c r="BZ3679" s="136">
        <f t="shared" si="906"/>
        <v>23.404799999998467</v>
      </c>
      <c r="CA3679" s="119">
        <f t="shared" si="904"/>
        <v>1.4487513365507437E-3</v>
      </c>
      <c r="CB3679" s="119">
        <f t="shared" si="905"/>
        <v>3.7275806421743427E-6</v>
      </c>
      <c r="CC3679" s="119">
        <f t="shared" si="902"/>
        <v>3.7275806421743427E-6</v>
      </c>
      <c r="CD3679" s="121" t="str">
        <f t="shared" si="903"/>
        <v/>
      </c>
    </row>
    <row r="3680" spans="78:82" ht="20.100000000000001" customHeight="1" x14ac:dyDescent="0.25">
      <c r="BZ3680" s="136">
        <f t="shared" si="906"/>
        <v>23.411199999998466</v>
      </c>
      <c r="CA3680" s="119">
        <f t="shared" si="904"/>
        <v>1.4450237559085694E-3</v>
      </c>
      <c r="CB3680" s="119">
        <f t="shared" si="905"/>
        <v>3.7182117317306664E-6</v>
      </c>
      <c r="CC3680" s="119">
        <f t="shared" si="902"/>
        <v>3.7182117317306664E-6</v>
      </c>
      <c r="CD3680" s="121" t="str">
        <f t="shared" si="903"/>
        <v/>
      </c>
    </row>
    <row r="3681" spans="78:82" ht="20.100000000000001" customHeight="1" x14ac:dyDescent="0.25">
      <c r="BZ3681" s="136">
        <f t="shared" si="906"/>
        <v>23.417599999998465</v>
      </c>
      <c r="CA3681" s="119">
        <f t="shared" si="904"/>
        <v>1.4413055441768387E-3</v>
      </c>
      <c r="CB3681" s="119">
        <f t="shared" si="905"/>
        <v>3.7088656763817601E-6</v>
      </c>
      <c r="CC3681" s="119">
        <f t="shared" si="902"/>
        <v>3.7088656763817601E-6</v>
      </c>
      <c r="CD3681" s="121" t="str">
        <f t="shared" si="903"/>
        <v/>
      </c>
    </row>
    <row r="3682" spans="78:82" ht="20.100000000000001" customHeight="1" x14ac:dyDescent="0.25">
      <c r="BZ3682" s="136">
        <f t="shared" si="906"/>
        <v>23.423999999998465</v>
      </c>
      <c r="CA3682" s="119">
        <f t="shared" si="904"/>
        <v>1.437596678500457E-3</v>
      </c>
      <c r="CB3682" s="119">
        <f t="shared" si="905"/>
        <v>3.6995424225463522E-6</v>
      </c>
      <c r="CC3682" s="119">
        <f t="shared" si="902"/>
        <v>3.6995424225463522E-6</v>
      </c>
      <c r="CD3682" s="121" t="str">
        <f t="shared" si="903"/>
        <v/>
      </c>
    </row>
    <row r="3683" spans="78:82" ht="20.100000000000001" customHeight="1" x14ac:dyDescent="0.25">
      <c r="BZ3683" s="136">
        <f t="shared" si="906"/>
        <v>23.430399999998464</v>
      </c>
      <c r="CA3683" s="119">
        <f t="shared" si="904"/>
        <v>1.4338971360779106E-3</v>
      </c>
      <c r="CB3683" s="119">
        <f t="shared" si="905"/>
        <v>3.6902419167533264E-6</v>
      </c>
      <c r="CC3683" s="119">
        <f t="shared" si="902"/>
        <v>3.6902419167533264E-6</v>
      </c>
      <c r="CD3683" s="121" t="str">
        <f t="shared" si="903"/>
        <v/>
      </c>
    </row>
    <row r="3684" spans="78:82" ht="20.100000000000001" customHeight="1" x14ac:dyDescent="0.25">
      <c r="BZ3684" s="136">
        <f t="shared" si="906"/>
        <v>23.436799999998463</v>
      </c>
      <c r="CA3684" s="119">
        <f t="shared" si="904"/>
        <v>1.4302068941611573E-3</v>
      </c>
      <c r="CB3684" s="119">
        <f t="shared" si="905"/>
        <v>3.6809641056653568E-6</v>
      </c>
      <c r="CC3684" s="119">
        <f t="shared" si="902"/>
        <v>3.6809641056653568E-6</v>
      </c>
      <c r="CD3684" s="121" t="str">
        <f t="shared" si="903"/>
        <v/>
      </c>
    </row>
    <row r="3685" spans="78:82" ht="20.100000000000001" customHeight="1" x14ac:dyDescent="0.25">
      <c r="BZ3685" s="136">
        <f t="shared" si="906"/>
        <v>23.443199999998463</v>
      </c>
      <c r="CA3685" s="119">
        <f t="shared" si="904"/>
        <v>1.4265259300554919E-3</v>
      </c>
      <c r="CB3685" s="119">
        <f t="shared" si="905"/>
        <v>3.6717089360439967E-6</v>
      </c>
      <c r="CC3685" s="119">
        <f t="shared" si="902"/>
        <v>3.6717089360439967E-6</v>
      </c>
      <c r="CD3685" s="121" t="str">
        <f t="shared" si="903"/>
        <v/>
      </c>
    </row>
    <row r="3686" spans="78:82" ht="20.100000000000001" customHeight="1" x14ac:dyDescent="0.25">
      <c r="BZ3686" s="136">
        <f t="shared" si="906"/>
        <v>23.449599999998462</v>
      </c>
      <c r="CA3686" s="119">
        <f t="shared" si="904"/>
        <v>1.4228542211194479E-3</v>
      </c>
      <c r="CB3686" s="119">
        <f t="shared" si="905"/>
        <v>3.6624763547863249E-6</v>
      </c>
      <c r="CC3686" s="119">
        <f t="shared" si="902"/>
        <v>3.6624763547863249E-6</v>
      </c>
      <c r="CD3686" s="121" t="str">
        <f t="shared" si="903"/>
        <v/>
      </c>
    </row>
    <row r="3687" spans="78:82" ht="20.100000000000001" customHeight="1" x14ac:dyDescent="0.25">
      <c r="BZ3687" s="136">
        <f t="shared" si="906"/>
        <v>23.455999999998461</v>
      </c>
      <c r="CA3687" s="119">
        <f t="shared" si="904"/>
        <v>1.4191917447646616E-3</v>
      </c>
      <c r="CB3687" s="119">
        <f t="shared" si="905"/>
        <v>3.6532663088978401E-6</v>
      </c>
      <c r="CC3687" s="119">
        <f t="shared" si="902"/>
        <v>3.6532663088978401E-6</v>
      </c>
      <c r="CD3687" s="121" t="str">
        <f t="shared" si="903"/>
        <v/>
      </c>
    </row>
    <row r="3688" spans="78:82" ht="20.100000000000001" customHeight="1" x14ac:dyDescent="0.25">
      <c r="BZ3688" s="136">
        <f t="shared" si="906"/>
        <v>23.46239999999846</v>
      </c>
      <c r="CA3688" s="119">
        <f t="shared" si="904"/>
        <v>1.4155384784557638E-3</v>
      </c>
      <c r="CB3688" s="119">
        <f t="shared" si="905"/>
        <v>3.644078745505255E-6</v>
      </c>
      <c r="CC3688" s="119">
        <f t="shared" si="902"/>
        <v>3.644078745505255E-6</v>
      </c>
      <c r="CD3688" s="121" t="str">
        <f t="shared" si="903"/>
        <v/>
      </c>
    </row>
    <row r="3689" spans="78:82" ht="20.100000000000001" customHeight="1" x14ac:dyDescent="0.25">
      <c r="BZ3689" s="136">
        <f t="shared" si="906"/>
        <v>23.46879999999846</v>
      </c>
      <c r="CA3689" s="119">
        <f t="shared" si="904"/>
        <v>1.4118943997102585E-3</v>
      </c>
      <c r="CB3689" s="119">
        <f t="shared" si="905"/>
        <v>3.6349136118486898E-6</v>
      </c>
      <c r="CC3689" s="119">
        <f t="shared" si="902"/>
        <v>3.6349136118486898E-6</v>
      </c>
      <c r="CD3689" s="121" t="str">
        <f t="shared" si="903"/>
        <v/>
      </c>
    </row>
    <row r="3690" spans="78:82" ht="20.100000000000001" customHeight="1" x14ac:dyDescent="0.25">
      <c r="BZ3690" s="136">
        <f t="shared" si="906"/>
        <v>23.475199999998459</v>
      </c>
      <c r="CA3690" s="119">
        <f t="shared" si="904"/>
        <v>1.4082594860984098E-3</v>
      </c>
      <c r="CB3690" s="119">
        <f t="shared" si="905"/>
        <v>3.6257708552896954E-6</v>
      </c>
      <c r="CC3690" s="119">
        <f t="shared" si="902"/>
        <v>3.6257708552896954E-6</v>
      </c>
      <c r="CD3690" s="121" t="str">
        <f t="shared" si="903"/>
        <v/>
      </c>
    </row>
    <row r="3691" spans="78:82" ht="20.100000000000001" customHeight="1" x14ac:dyDescent="0.25">
      <c r="BZ3691" s="136">
        <f t="shared" si="906"/>
        <v>23.481599999998458</v>
      </c>
      <c r="CA3691" s="119">
        <f t="shared" si="904"/>
        <v>1.4046337152431201E-3</v>
      </c>
      <c r="CB3691" s="119">
        <f t="shared" si="905"/>
        <v>3.6166504233043142E-6</v>
      </c>
      <c r="CC3691" s="119">
        <f t="shared" si="902"/>
        <v>3.6166504233043142E-6</v>
      </c>
      <c r="CD3691" s="121" t="str">
        <f t="shared" si="903"/>
        <v/>
      </c>
    </row>
    <row r="3692" spans="78:82" ht="20.100000000000001" customHeight="1" x14ac:dyDescent="0.25">
      <c r="BZ3692" s="136">
        <f t="shared" si="906"/>
        <v>23.487999999998458</v>
      </c>
      <c r="CA3692" s="119">
        <f t="shared" si="904"/>
        <v>1.4010170648198158E-3</v>
      </c>
      <c r="CB3692" s="119">
        <f t="shared" si="905"/>
        <v>3.6075522634837313E-6</v>
      </c>
      <c r="CC3692" s="119">
        <f t="shared" si="902"/>
        <v>3.6075522634837313E-6</v>
      </c>
      <c r="CD3692" s="121" t="str">
        <f t="shared" si="903"/>
        <v/>
      </c>
    </row>
    <row r="3693" spans="78:82" ht="20.100000000000001" customHeight="1" x14ac:dyDescent="0.25">
      <c r="BZ3693" s="136">
        <f t="shared" si="906"/>
        <v>23.494399999998457</v>
      </c>
      <c r="CA3693" s="119">
        <f t="shared" si="904"/>
        <v>1.3974095125563321E-3</v>
      </c>
      <c r="CB3693" s="119">
        <f t="shared" si="905"/>
        <v>3.5984763235405622E-6</v>
      </c>
      <c r="CC3693" s="119">
        <f t="shared" si="902"/>
        <v>3.5984763235405622E-6</v>
      </c>
      <c r="CD3693" s="121" t="str">
        <f t="shared" si="903"/>
        <v/>
      </c>
    </row>
    <row r="3694" spans="78:82" ht="20.100000000000001" customHeight="1" x14ac:dyDescent="0.25">
      <c r="BZ3694" s="136">
        <f t="shared" si="906"/>
        <v>23.500799999998456</v>
      </c>
      <c r="CA3694" s="119">
        <f t="shared" si="904"/>
        <v>1.3938110362327915E-3</v>
      </c>
      <c r="CB3694" s="119">
        <f t="shared" si="905"/>
        <v>3.5894225512984445E-6</v>
      </c>
      <c r="CC3694" s="119">
        <f t="shared" si="902"/>
        <v>3.5894225512984445E-6</v>
      </c>
      <c r="CD3694" s="121" t="str">
        <f t="shared" si="903"/>
        <v/>
      </c>
    </row>
    <row r="3695" spans="78:82" ht="20.100000000000001" customHeight="1" x14ac:dyDescent="0.25">
      <c r="BZ3695" s="136">
        <f t="shared" si="906"/>
        <v>23.507199999998456</v>
      </c>
      <c r="CA3695" s="119">
        <f t="shared" si="904"/>
        <v>1.3902216136814931E-3</v>
      </c>
      <c r="CB3695" s="119">
        <f t="shared" si="905"/>
        <v>3.5803908947039647E-6</v>
      </c>
      <c r="CC3695" s="119">
        <f t="shared" si="902"/>
        <v>3.5803908947039647E-6</v>
      </c>
      <c r="CD3695" s="121" t="str">
        <f t="shared" si="903"/>
        <v/>
      </c>
    </row>
    <row r="3696" spans="78:82" ht="20.100000000000001" customHeight="1" x14ac:dyDescent="0.25">
      <c r="BZ3696" s="136">
        <f t="shared" si="906"/>
        <v>23.513599999998455</v>
      </c>
      <c r="CA3696" s="119">
        <f t="shared" si="904"/>
        <v>1.3866412227867891E-3</v>
      </c>
      <c r="CB3696" s="119">
        <f t="shared" si="905"/>
        <v>3.5713813018047567E-6</v>
      </c>
      <c r="CC3696" s="119">
        <f t="shared" si="902"/>
        <v>3.5713813018047567E-6</v>
      </c>
      <c r="CD3696" s="121" t="str">
        <f t="shared" si="903"/>
        <v/>
      </c>
    </row>
    <row r="3697" spans="78:82" ht="20.100000000000001" customHeight="1" x14ac:dyDescent="0.25">
      <c r="BZ3697" s="136">
        <f t="shared" si="906"/>
        <v>23.519999999998454</v>
      </c>
      <c r="CA3697" s="119">
        <f t="shared" si="904"/>
        <v>1.3830698414849843E-3</v>
      </c>
      <c r="CB3697" s="119">
        <f t="shared" si="905"/>
        <v>3.5623937207822452E-6</v>
      </c>
      <c r="CC3697" s="119">
        <f t="shared" si="902"/>
        <v>3.5623937207822452E-6</v>
      </c>
      <c r="CD3697" s="121" t="str">
        <f t="shared" si="903"/>
        <v/>
      </c>
    </row>
    <row r="3698" spans="78:82" ht="20.100000000000001" customHeight="1" x14ac:dyDescent="0.25">
      <c r="BZ3698" s="136">
        <f t="shared" si="906"/>
        <v>23.526399999998453</v>
      </c>
      <c r="CA3698" s="119">
        <f t="shared" si="904"/>
        <v>1.3795074477642021E-3</v>
      </c>
      <c r="CB3698" s="119">
        <f t="shared" si="905"/>
        <v>3.553428099921721E-6</v>
      </c>
      <c r="CC3698" s="119">
        <f t="shared" si="902"/>
        <v>3.553428099921721E-6</v>
      </c>
      <c r="CD3698" s="121" t="str">
        <f t="shared" si="903"/>
        <v/>
      </c>
    </row>
    <row r="3699" spans="78:82" ht="20.100000000000001" customHeight="1" x14ac:dyDescent="0.25">
      <c r="BZ3699" s="136">
        <f t="shared" si="906"/>
        <v>23.532799999998453</v>
      </c>
      <c r="CA3699" s="119">
        <f t="shared" si="904"/>
        <v>1.3759540196642804E-3</v>
      </c>
      <c r="CB3699" s="119">
        <f t="shared" si="905"/>
        <v>3.5444843876229672E-6</v>
      </c>
      <c r="CC3699" s="119">
        <f t="shared" si="902"/>
        <v>3.5444843876229672E-6</v>
      </c>
      <c r="CD3699" s="121" t="str">
        <f t="shared" si="903"/>
        <v/>
      </c>
    </row>
    <row r="3700" spans="78:82" ht="20.100000000000001" customHeight="1" x14ac:dyDescent="0.25">
      <c r="BZ3700" s="136">
        <f t="shared" si="906"/>
        <v>23.539199999998452</v>
      </c>
      <c r="CA3700" s="119">
        <f t="shared" si="904"/>
        <v>1.3724095352766574E-3</v>
      </c>
      <c r="CB3700" s="119">
        <f t="shared" si="905"/>
        <v>3.5355625324106667E-6</v>
      </c>
      <c r="CC3700" s="119">
        <f t="shared" si="902"/>
        <v>3.5355625324106667E-6</v>
      </c>
      <c r="CD3700" s="121" t="str">
        <f t="shared" si="903"/>
        <v/>
      </c>
    </row>
    <row r="3701" spans="78:82" ht="20.100000000000001" customHeight="1" x14ac:dyDescent="0.25">
      <c r="BZ3701" s="136">
        <f t="shared" si="906"/>
        <v>23.545599999998451</v>
      </c>
      <c r="CA3701" s="119">
        <f t="shared" si="904"/>
        <v>1.3688739727442467E-3</v>
      </c>
      <c r="CB3701" s="119">
        <f t="shared" si="905"/>
        <v>3.5266624829075142E-6</v>
      </c>
      <c r="CC3701" s="119">
        <f t="shared" si="902"/>
        <v>3.5266624829075142E-6</v>
      </c>
      <c r="CD3701" s="121" t="str">
        <f t="shared" si="903"/>
        <v/>
      </c>
    </row>
    <row r="3702" spans="78:82" ht="20.100000000000001" customHeight="1" x14ac:dyDescent="0.25">
      <c r="BZ3702" s="136">
        <f t="shared" si="906"/>
        <v>23.551999999998451</v>
      </c>
      <c r="CA3702" s="119">
        <f t="shared" si="904"/>
        <v>1.3653473102613392E-3</v>
      </c>
      <c r="CB3702" s="119">
        <f t="shared" si="905"/>
        <v>3.5177841878665256E-6</v>
      </c>
      <c r="CC3702" s="119">
        <f t="shared" si="902"/>
        <v>3.5177841878665256E-6</v>
      </c>
      <c r="CD3702" s="121" t="str">
        <f t="shared" si="903"/>
        <v/>
      </c>
    </row>
    <row r="3703" spans="78:82" ht="20.100000000000001" customHeight="1" x14ac:dyDescent="0.25">
      <c r="BZ3703" s="136">
        <f t="shared" si="906"/>
        <v>23.55839999999845</v>
      </c>
      <c r="CA3703" s="119">
        <f t="shared" si="904"/>
        <v>1.3618295260734727E-3</v>
      </c>
      <c r="CB3703" s="119">
        <f t="shared" si="905"/>
        <v>3.5089275961476193E-6</v>
      </c>
      <c r="CC3703" s="119">
        <f t="shared" si="902"/>
        <v>3.5089275961476193E-6</v>
      </c>
      <c r="CD3703" s="121" t="str">
        <f t="shared" si="903"/>
        <v/>
      </c>
    </row>
    <row r="3704" spans="78:82" ht="20.100000000000001" customHeight="1" x14ac:dyDescent="0.25">
      <c r="BZ3704" s="136">
        <f t="shared" si="906"/>
        <v>23.564799999998449</v>
      </c>
      <c r="CA3704" s="119">
        <f t="shared" si="904"/>
        <v>1.3583205984773251E-3</v>
      </c>
      <c r="CB3704" s="119">
        <f t="shared" si="905"/>
        <v>3.5000926567226032E-6</v>
      </c>
      <c r="CC3704" s="119">
        <f t="shared" si="902"/>
        <v>3.5000926567226032E-6</v>
      </c>
      <c r="CD3704" s="121" t="str">
        <f t="shared" si="903"/>
        <v/>
      </c>
    </row>
    <row r="3705" spans="78:82" ht="20.100000000000001" customHeight="1" x14ac:dyDescent="0.25">
      <c r="BZ3705" s="136">
        <f t="shared" si="906"/>
        <v>23.571199999998449</v>
      </c>
      <c r="CA3705" s="119">
        <f t="shared" si="904"/>
        <v>1.3548205058206025E-3</v>
      </c>
      <c r="CB3705" s="119">
        <f t="shared" si="905"/>
        <v>3.4912793186838483E-6</v>
      </c>
      <c r="CC3705" s="119">
        <f t="shared" si="902"/>
        <v>3.4912793186838483E-6</v>
      </c>
      <c r="CD3705" s="121" t="str">
        <f t="shared" si="903"/>
        <v/>
      </c>
    </row>
    <row r="3706" spans="78:82" ht="20.100000000000001" customHeight="1" x14ac:dyDescent="0.25">
      <c r="BZ3706" s="136">
        <f t="shared" si="906"/>
        <v>23.577599999998448</v>
      </c>
      <c r="CA3706" s="119">
        <f t="shared" si="904"/>
        <v>1.3513292265019186E-3</v>
      </c>
      <c r="CB3706" s="119">
        <f t="shared" si="905"/>
        <v>3.4824875312226052E-6</v>
      </c>
      <c r="CC3706" s="119">
        <f t="shared" si="902"/>
        <v>3.4824875312226052E-6</v>
      </c>
      <c r="CD3706" s="121" t="str">
        <f t="shared" si="903"/>
        <v/>
      </c>
    </row>
    <row r="3707" spans="78:82" ht="20.100000000000001" customHeight="1" x14ac:dyDescent="0.25">
      <c r="BZ3707" s="136">
        <f t="shared" si="906"/>
        <v>23.583999999998447</v>
      </c>
      <c r="CA3707" s="119">
        <f t="shared" si="904"/>
        <v>1.347846738970696E-3</v>
      </c>
      <c r="CB3707" s="119">
        <f t="shared" si="905"/>
        <v>3.4737172436643485E-6</v>
      </c>
      <c r="CC3707" s="119">
        <f t="shared" si="902"/>
        <v>3.4737172436643485E-6</v>
      </c>
      <c r="CD3707" s="121" t="str">
        <f t="shared" si="903"/>
        <v/>
      </c>
    </row>
    <row r="3708" spans="78:82" ht="20.100000000000001" customHeight="1" x14ac:dyDescent="0.25">
      <c r="BZ3708" s="136">
        <f t="shared" si="906"/>
        <v>23.590399999998446</v>
      </c>
      <c r="CA3708" s="119">
        <f t="shared" si="904"/>
        <v>1.3443730217270317E-3</v>
      </c>
      <c r="CB3708" s="119">
        <f t="shared" si="905"/>
        <v>3.4649684054293122E-6</v>
      </c>
      <c r="CC3708" s="119">
        <f t="shared" si="902"/>
        <v>3.4649684054293122E-6</v>
      </c>
      <c r="CD3708" s="121" t="str">
        <f t="shared" si="903"/>
        <v/>
      </c>
    </row>
    <row r="3709" spans="78:82" ht="20.100000000000001" customHeight="1" x14ac:dyDescent="0.25">
      <c r="BZ3709" s="136">
        <f t="shared" si="906"/>
        <v>23.596799999998446</v>
      </c>
      <c r="CA3709" s="119">
        <f t="shared" si="904"/>
        <v>1.3409080533216024E-3</v>
      </c>
      <c r="CB3709" s="119">
        <f t="shared" si="905"/>
        <v>3.4562409660600282E-6</v>
      </c>
      <c r="CC3709" s="119">
        <f t="shared" ref="CC3709:CC3772" si="907">IF(CA3709&lt;(1-$BY$26),CB3709,"")</f>
        <v>3.4562409660600282E-6</v>
      </c>
      <c r="CD3709" s="121" t="str">
        <f t="shared" ref="CD3709:CD3772" si="908">IF(CA3709&lt;(1-$BY$32),CB3709,"")</f>
        <v/>
      </c>
    </row>
    <row r="3710" spans="78:82" ht="20.100000000000001" customHeight="1" x14ac:dyDescent="0.25">
      <c r="BZ3710" s="136">
        <f t="shared" si="906"/>
        <v>23.603199999998445</v>
      </c>
      <c r="CA3710" s="119">
        <f t="shared" si="904"/>
        <v>1.3374518123555423E-3</v>
      </c>
      <c r="CB3710" s="119">
        <f t="shared" si="905"/>
        <v>3.4475348752078822E-6</v>
      </c>
      <c r="CC3710" s="119">
        <f t="shared" si="907"/>
        <v>3.4475348752078822E-6</v>
      </c>
      <c r="CD3710" s="121" t="str">
        <f t="shared" si="908"/>
        <v/>
      </c>
    </row>
    <row r="3711" spans="78:82" ht="20.100000000000001" customHeight="1" x14ac:dyDescent="0.25">
      <c r="BZ3711" s="136">
        <f t="shared" si="906"/>
        <v>23.609599999998444</v>
      </c>
      <c r="CA3711" s="119">
        <f t="shared" si="904"/>
        <v>1.3340042774803345E-3</v>
      </c>
      <c r="CB3711" s="119">
        <f t="shared" si="905"/>
        <v>3.4388500826365836E-6</v>
      </c>
      <c r="CC3711" s="119">
        <f t="shared" si="907"/>
        <v>3.4388500826365836E-6</v>
      </c>
      <c r="CD3711" s="121" t="str">
        <f t="shared" si="908"/>
        <v/>
      </c>
    </row>
    <row r="3712" spans="78:82" ht="20.100000000000001" customHeight="1" x14ac:dyDescent="0.25">
      <c r="BZ3712" s="136">
        <f t="shared" si="906"/>
        <v>23.615999999998444</v>
      </c>
      <c r="CA3712" s="119">
        <f t="shared" si="904"/>
        <v>1.3305654273976979E-3</v>
      </c>
      <c r="CB3712" s="119">
        <f t="shared" si="905"/>
        <v>3.4301865382221648E-6</v>
      </c>
      <c r="CC3712" s="119">
        <f t="shared" si="907"/>
        <v>3.4301865382221648E-6</v>
      </c>
      <c r="CD3712" s="121" t="str">
        <f t="shared" si="908"/>
        <v/>
      </c>
    </row>
    <row r="3713" spans="78:82" ht="20.100000000000001" customHeight="1" x14ac:dyDescent="0.25">
      <c r="BZ3713" s="136">
        <f t="shared" si="906"/>
        <v>23.622399999998443</v>
      </c>
      <c r="CA3713" s="119">
        <f t="shared" si="904"/>
        <v>1.3271352408594757E-3</v>
      </c>
      <c r="CB3713" s="119">
        <f t="shared" si="905"/>
        <v>3.4215441919512469E-6</v>
      </c>
      <c r="CC3713" s="119">
        <f t="shared" si="907"/>
        <v>3.4215441919512469E-6</v>
      </c>
      <c r="CD3713" s="121" t="str">
        <f t="shared" si="908"/>
        <v/>
      </c>
    </row>
    <row r="3714" spans="78:82" ht="20.100000000000001" customHeight="1" x14ac:dyDescent="0.25">
      <c r="BZ3714" s="136">
        <f t="shared" si="906"/>
        <v>23.628799999998442</v>
      </c>
      <c r="CA3714" s="119">
        <f t="shared" si="904"/>
        <v>1.3237136966675245E-3</v>
      </c>
      <c r="CB3714" s="119">
        <f t="shared" si="905"/>
        <v>3.412922993930147E-6</v>
      </c>
      <c r="CC3714" s="119">
        <f t="shared" si="907"/>
        <v>3.412922993930147E-6</v>
      </c>
      <c r="CD3714" s="121" t="str">
        <f t="shared" si="908"/>
        <v/>
      </c>
    </row>
    <row r="3715" spans="78:82" ht="20.100000000000001" customHeight="1" x14ac:dyDescent="0.25">
      <c r="BZ3715" s="136">
        <f t="shared" si="906"/>
        <v>23.635199999998441</v>
      </c>
      <c r="CA3715" s="119">
        <f t="shared" si="904"/>
        <v>1.3203007736735943E-3</v>
      </c>
      <c r="CB3715" s="119">
        <f t="shared" si="905"/>
        <v>3.4043228943608089E-6</v>
      </c>
      <c r="CC3715" s="119">
        <f t="shared" si="907"/>
        <v>3.4043228943608089E-6</v>
      </c>
      <c r="CD3715" s="121" t="str">
        <f t="shared" si="908"/>
        <v/>
      </c>
    </row>
    <row r="3716" spans="78:82" ht="20.100000000000001" customHeight="1" x14ac:dyDescent="0.25">
      <c r="BZ3716" s="136">
        <f t="shared" si="906"/>
        <v>23.641599999998441</v>
      </c>
      <c r="CA3716" s="119">
        <f t="shared" si="904"/>
        <v>1.3168964507792335E-3</v>
      </c>
      <c r="CB3716" s="119">
        <f t="shared" si="905"/>
        <v>3.3957438435687753E-6</v>
      </c>
      <c r="CC3716" s="119">
        <f t="shared" si="907"/>
        <v>3.3957438435687753E-6</v>
      </c>
      <c r="CD3716" s="121" t="str">
        <f t="shared" si="908"/>
        <v/>
      </c>
    </row>
    <row r="3717" spans="78:82" ht="20.100000000000001" customHeight="1" x14ac:dyDescent="0.25">
      <c r="BZ3717" s="136">
        <f t="shared" si="906"/>
        <v>23.64799999999844</v>
      </c>
      <c r="CA3717" s="119">
        <f t="shared" si="904"/>
        <v>1.3135007069356647E-3</v>
      </c>
      <c r="CB3717" s="119">
        <f t="shared" si="905"/>
        <v>3.3871857919873585E-6</v>
      </c>
      <c r="CC3717" s="119">
        <f t="shared" si="907"/>
        <v>3.3871857919873585E-6</v>
      </c>
      <c r="CD3717" s="121" t="str">
        <f t="shared" si="908"/>
        <v/>
      </c>
    </row>
    <row r="3718" spans="78:82" ht="20.100000000000001" customHeight="1" x14ac:dyDescent="0.25">
      <c r="BZ3718" s="136">
        <f t="shared" si="906"/>
        <v>23.654399999998439</v>
      </c>
      <c r="CA3718" s="119">
        <f t="shared" si="904"/>
        <v>1.3101135211436774E-3</v>
      </c>
      <c r="CB3718" s="119">
        <f t="shared" si="905"/>
        <v>3.3786486901559061E-6</v>
      </c>
      <c r="CC3718" s="119">
        <f t="shared" si="907"/>
        <v>3.3786486901559061E-6</v>
      </c>
      <c r="CD3718" s="121" t="str">
        <f t="shared" si="908"/>
        <v/>
      </c>
    </row>
    <row r="3719" spans="78:82" ht="20.100000000000001" customHeight="1" x14ac:dyDescent="0.25">
      <c r="BZ3719" s="136">
        <f t="shared" si="906"/>
        <v>23.660799999998439</v>
      </c>
      <c r="CA3719" s="119">
        <f t="shared" si="904"/>
        <v>1.3067348724535215E-3</v>
      </c>
      <c r="CB3719" s="119">
        <f t="shared" si="905"/>
        <v>3.3701324887356297E-6</v>
      </c>
      <c r="CC3719" s="119">
        <f t="shared" si="907"/>
        <v>3.3701324887356297E-6</v>
      </c>
      <c r="CD3719" s="121" t="str">
        <f t="shared" si="908"/>
        <v/>
      </c>
    </row>
    <row r="3720" spans="78:82" ht="20.100000000000001" customHeight="1" x14ac:dyDescent="0.25">
      <c r="BZ3720" s="136">
        <f t="shared" si="906"/>
        <v>23.667199999998438</v>
      </c>
      <c r="CA3720" s="119">
        <f t="shared" si="904"/>
        <v>1.3033647399647858E-3</v>
      </c>
      <c r="CB3720" s="119">
        <f t="shared" si="905"/>
        <v>3.3616371384798983E-6</v>
      </c>
      <c r="CC3720" s="119">
        <f t="shared" si="907"/>
        <v>3.3616371384798983E-6</v>
      </c>
      <c r="CD3720" s="121" t="str">
        <f t="shared" si="908"/>
        <v/>
      </c>
    </row>
    <row r="3721" spans="78:82" ht="20.100000000000001" customHeight="1" x14ac:dyDescent="0.25">
      <c r="BZ3721" s="136">
        <f t="shared" si="906"/>
        <v>23.673599999998437</v>
      </c>
      <c r="CA3721" s="119">
        <f t="shared" si="904"/>
        <v>1.3000031028263059E-3</v>
      </c>
      <c r="CB3721" s="119">
        <f t="shared" si="905"/>
        <v>3.3531625902711009E-6</v>
      </c>
      <c r="CC3721" s="119">
        <f t="shared" si="907"/>
        <v>3.3531625902711009E-6</v>
      </c>
      <c r="CD3721" s="121" t="str">
        <f t="shared" si="908"/>
        <v/>
      </c>
    </row>
    <row r="3722" spans="78:82" ht="20.100000000000001" customHeight="1" x14ac:dyDescent="0.25">
      <c r="BZ3722" s="136">
        <f t="shared" si="906"/>
        <v>23.679999999998437</v>
      </c>
      <c r="CA3722" s="119">
        <f t="shared" si="904"/>
        <v>1.2966499402360348E-3</v>
      </c>
      <c r="CB3722" s="119">
        <f t="shared" si="905"/>
        <v>3.3447087950868194E-6</v>
      </c>
      <c r="CC3722" s="119">
        <f t="shared" si="907"/>
        <v>3.3447087950868194E-6</v>
      </c>
      <c r="CD3722" s="121" t="str">
        <f t="shared" si="908"/>
        <v/>
      </c>
    </row>
    <row r="3723" spans="78:82" ht="20.100000000000001" customHeight="1" x14ac:dyDescent="0.25">
      <c r="BZ3723" s="136">
        <f t="shared" si="906"/>
        <v>23.686399999998436</v>
      </c>
      <c r="CA3723" s="119">
        <f t="shared" si="904"/>
        <v>1.293305231440948E-3</v>
      </c>
      <c r="CB3723" s="119">
        <f t="shared" si="905"/>
        <v>3.3362757040189105E-6</v>
      </c>
      <c r="CC3723" s="119">
        <f t="shared" si="907"/>
        <v>3.3362757040189105E-6</v>
      </c>
      <c r="CD3723" s="121" t="str">
        <f t="shared" si="908"/>
        <v/>
      </c>
    </row>
    <row r="3724" spans="78:82" ht="20.100000000000001" customHeight="1" x14ac:dyDescent="0.25">
      <c r="BZ3724" s="136">
        <f t="shared" si="906"/>
        <v>23.692799999998435</v>
      </c>
      <c r="CA3724" s="119">
        <f t="shared" si="904"/>
        <v>1.2899689557369291E-3</v>
      </c>
      <c r="CB3724" s="119">
        <f t="shared" si="905"/>
        <v>3.3278632682776262E-6</v>
      </c>
      <c r="CC3724" s="119">
        <f t="shared" si="907"/>
        <v>3.3278632682776262E-6</v>
      </c>
      <c r="CD3724" s="121" t="str">
        <f t="shared" si="908"/>
        <v/>
      </c>
    </row>
    <row r="3725" spans="78:82" ht="20.100000000000001" customHeight="1" x14ac:dyDescent="0.25">
      <c r="BZ3725" s="136">
        <f t="shared" si="906"/>
        <v>23.699199999998434</v>
      </c>
      <c r="CA3725" s="119">
        <f t="shared" si="904"/>
        <v>1.2866410924686515E-3</v>
      </c>
      <c r="CB3725" s="119">
        <f t="shared" si="905"/>
        <v>3.3194714391595204E-6</v>
      </c>
      <c r="CC3725" s="119">
        <f t="shared" si="907"/>
        <v>3.3194714391595204E-6</v>
      </c>
      <c r="CD3725" s="121" t="str">
        <f t="shared" si="908"/>
        <v/>
      </c>
    </row>
    <row r="3726" spans="78:82" ht="20.100000000000001" customHeight="1" x14ac:dyDescent="0.25">
      <c r="BZ3726" s="136">
        <f t="shared" si="906"/>
        <v>23.705599999998434</v>
      </c>
      <c r="CA3726" s="119">
        <f t="shared" si="904"/>
        <v>1.283321621029492E-3</v>
      </c>
      <c r="CB3726" s="119">
        <f t="shared" si="905"/>
        <v>3.3111001681003591E-6</v>
      </c>
      <c r="CC3726" s="119">
        <f t="shared" si="907"/>
        <v>3.3111001681003591E-6</v>
      </c>
      <c r="CD3726" s="121" t="str">
        <f t="shared" si="908"/>
        <v/>
      </c>
    </row>
    <row r="3727" spans="78:82" ht="20.100000000000001" customHeight="1" x14ac:dyDescent="0.25">
      <c r="BZ3727" s="136">
        <f t="shared" si="906"/>
        <v>23.711999999998433</v>
      </c>
      <c r="CA3727" s="119">
        <f t="shared" si="904"/>
        <v>1.2800105208613916E-3</v>
      </c>
      <c r="CB3727" s="119">
        <f t="shared" si="905"/>
        <v>3.302749406612019E-6</v>
      </c>
      <c r="CC3727" s="119">
        <f t="shared" si="907"/>
        <v>3.302749406612019E-6</v>
      </c>
      <c r="CD3727" s="121" t="str">
        <f t="shared" si="908"/>
        <v/>
      </c>
    </row>
    <row r="3728" spans="78:82" ht="20.100000000000001" customHeight="1" x14ac:dyDescent="0.25">
      <c r="BZ3728" s="136">
        <f t="shared" si="906"/>
        <v>23.718399999998432</v>
      </c>
      <c r="CA3728" s="119">
        <f t="shared" si="904"/>
        <v>1.2767077714547796E-3</v>
      </c>
      <c r="CB3728" s="119">
        <f t="shared" si="905"/>
        <v>3.2944191063460221E-6</v>
      </c>
      <c r="CC3728" s="119">
        <f t="shared" si="907"/>
        <v>3.2944191063460221E-6</v>
      </c>
      <c r="CD3728" s="121" t="str">
        <f t="shared" si="908"/>
        <v/>
      </c>
    </row>
    <row r="3729" spans="78:82" ht="20.100000000000001" customHeight="1" x14ac:dyDescent="0.25">
      <c r="BZ3729" s="136">
        <f t="shared" si="906"/>
        <v>23.724799999998432</v>
      </c>
      <c r="CA3729" s="119">
        <f t="shared" si="904"/>
        <v>1.2734133523484336E-3</v>
      </c>
      <c r="CB3729" s="119">
        <f t="shared" si="905"/>
        <v>3.2861092190354223E-6</v>
      </c>
      <c r="CC3729" s="119">
        <f t="shared" si="907"/>
        <v>3.2861092190354223E-6</v>
      </c>
      <c r="CD3729" s="121" t="str">
        <f t="shared" si="908"/>
        <v/>
      </c>
    </row>
    <row r="3730" spans="78:82" ht="20.100000000000001" customHeight="1" x14ac:dyDescent="0.25">
      <c r="BZ3730" s="136">
        <f t="shared" si="906"/>
        <v>23.731199999998431</v>
      </c>
      <c r="CA3730" s="119">
        <f t="shared" si="904"/>
        <v>1.2701272431293981E-3</v>
      </c>
      <c r="CB3730" s="119">
        <f t="shared" si="905"/>
        <v>3.2778196965401254E-6</v>
      </c>
      <c r="CC3730" s="119">
        <f t="shared" si="907"/>
        <v>3.2778196965401254E-6</v>
      </c>
      <c r="CD3730" s="121" t="str">
        <f t="shared" si="908"/>
        <v/>
      </c>
    </row>
    <row r="3731" spans="78:82" ht="20.100000000000001" customHeight="1" x14ac:dyDescent="0.25">
      <c r="BZ3731" s="136">
        <f t="shared" si="906"/>
        <v>23.73759999999843</v>
      </c>
      <c r="CA3731" s="119">
        <f t="shared" si="904"/>
        <v>1.266849423432858E-3</v>
      </c>
      <c r="CB3731" s="119">
        <f t="shared" si="905"/>
        <v>3.2695504908134953E-6</v>
      </c>
      <c r="CC3731" s="119">
        <f t="shared" si="907"/>
        <v>3.2695504908134953E-6</v>
      </c>
      <c r="CD3731" s="121" t="str">
        <f t="shared" si="908"/>
        <v/>
      </c>
    </row>
    <row r="3732" spans="78:82" ht="20.100000000000001" customHeight="1" x14ac:dyDescent="0.25">
      <c r="BZ3732" s="136">
        <f t="shared" si="906"/>
        <v>23.743999999998429</v>
      </c>
      <c r="CA3732" s="119">
        <f t="shared" si="904"/>
        <v>1.2635798729420445E-3</v>
      </c>
      <c r="CB3732" s="119">
        <f t="shared" si="905"/>
        <v>3.2613015539275075E-6</v>
      </c>
      <c r="CC3732" s="119">
        <f t="shared" si="907"/>
        <v>3.2613015539275075E-6</v>
      </c>
      <c r="CD3732" s="121" t="str">
        <f t="shared" si="908"/>
        <v/>
      </c>
    </row>
    <row r="3733" spans="78:82" ht="20.100000000000001" customHeight="1" x14ac:dyDescent="0.25">
      <c r="BZ3733" s="136">
        <f t="shared" si="906"/>
        <v>23.750399999998429</v>
      </c>
      <c r="CA3733" s="119">
        <f t="shared" si="904"/>
        <v>1.260318571388117E-3</v>
      </c>
      <c r="CB3733" s="119">
        <f t="shared" si="905"/>
        <v>3.2530728380560526E-6</v>
      </c>
      <c r="CC3733" s="119">
        <f t="shared" si="907"/>
        <v>3.2530728380560526E-6</v>
      </c>
      <c r="CD3733" s="121" t="str">
        <f t="shared" si="908"/>
        <v/>
      </c>
    </row>
    <row r="3734" spans="78:82" ht="20.100000000000001" customHeight="1" x14ac:dyDescent="0.25">
      <c r="BZ3734" s="136">
        <f t="shared" si="906"/>
        <v>23.756799999998428</v>
      </c>
      <c r="CA3734" s="119">
        <f t="shared" si="904"/>
        <v>1.257065498550061E-3</v>
      </c>
      <c r="CB3734" s="119">
        <f t="shared" si="905"/>
        <v>3.2448642954831762E-6</v>
      </c>
      <c r="CC3734" s="119">
        <f t="shared" si="907"/>
        <v>3.2448642954831762E-6</v>
      </c>
      <c r="CD3734" s="121" t="str">
        <f t="shared" si="908"/>
        <v/>
      </c>
    </row>
    <row r="3735" spans="78:82" ht="20.100000000000001" customHeight="1" x14ac:dyDescent="0.25">
      <c r="BZ3735" s="136">
        <f t="shared" si="906"/>
        <v>23.763199999998427</v>
      </c>
      <c r="CA3735" s="119">
        <f t="shared" ref="CA3735:CA3798" si="909">_xlfn.CHISQ.DIST.RT(BZ3735,7)</f>
        <v>1.2538206342545778E-3</v>
      </c>
      <c r="CB3735" s="119">
        <f t="shared" ref="CB3735:CB3798" si="910">CA3735-CA3736</f>
        <v>3.2366758785898515E-6</v>
      </c>
      <c r="CC3735" s="119">
        <f t="shared" si="907"/>
        <v>3.2366758785898515E-6</v>
      </c>
      <c r="CD3735" s="121" t="str">
        <f t="shared" si="908"/>
        <v/>
      </c>
    </row>
    <row r="3736" spans="78:82" ht="20.100000000000001" customHeight="1" x14ac:dyDescent="0.25">
      <c r="BZ3736" s="136">
        <f t="shared" si="906"/>
        <v>23.769599999998427</v>
      </c>
      <c r="CA3736" s="119">
        <f t="shared" si="909"/>
        <v>1.2505839583759879E-3</v>
      </c>
      <c r="CB3736" s="119">
        <f t="shared" si="910"/>
        <v>3.2285075398780488E-6</v>
      </c>
      <c r="CC3736" s="119">
        <f t="shared" si="907"/>
        <v>3.2285075398780488E-6</v>
      </c>
      <c r="CD3736" s="121" t="str">
        <f t="shared" si="908"/>
        <v/>
      </c>
    </row>
    <row r="3737" spans="78:82" ht="20.100000000000001" customHeight="1" x14ac:dyDescent="0.25">
      <c r="BZ3737" s="136">
        <f t="shared" ref="BZ3737:BZ3800" si="911">BZ3736+$CC$19</f>
        <v>23.775999999998426</v>
      </c>
      <c r="CA3737" s="119">
        <f t="shared" si="909"/>
        <v>1.2473554508361099E-3</v>
      </c>
      <c r="CB3737" s="119">
        <f t="shared" si="910"/>
        <v>3.2203592319494847E-6</v>
      </c>
      <c r="CC3737" s="119">
        <f t="shared" si="907"/>
        <v>3.2203592319494847E-6</v>
      </c>
      <c r="CD3737" s="121" t="str">
        <f t="shared" si="908"/>
        <v/>
      </c>
    </row>
    <row r="3738" spans="78:82" ht="20.100000000000001" customHeight="1" x14ac:dyDescent="0.25">
      <c r="BZ3738" s="136">
        <f t="shared" si="911"/>
        <v>23.782399999998425</v>
      </c>
      <c r="CA3738" s="119">
        <f t="shared" si="909"/>
        <v>1.2441350916041604E-3</v>
      </c>
      <c r="CB3738" s="119">
        <f t="shared" si="910"/>
        <v>3.2122309075045385E-6</v>
      </c>
      <c r="CC3738" s="119">
        <f t="shared" si="907"/>
        <v>3.2122309075045385E-6</v>
      </c>
      <c r="CD3738" s="121" t="str">
        <f t="shared" si="908"/>
        <v/>
      </c>
    </row>
    <row r="3739" spans="78:82" ht="20.100000000000001" customHeight="1" x14ac:dyDescent="0.25">
      <c r="BZ3739" s="136">
        <f t="shared" si="911"/>
        <v>23.788799999998425</v>
      </c>
      <c r="CA3739" s="119">
        <f t="shared" si="909"/>
        <v>1.2409228606966559E-3</v>
      </c>
      <c r="CB3739" s="119">
        <f t="shared" si="910"/>
        <v>3.2041225193635021E-6</v>
      </c>
      <c r="CC3739" s="119">
        <f t="shared" si="907"/>
        <v>3.2041225193635021E-6</v>
      </c>
      <c r="CD3739" s="121" t="str">
        <f t="shared" si="908"/>
        <v/>
      </c>
    </row>
    <row r="3740" spans="78:82" ht="20.100000000000001" customHeight="1" x14ac:dyDescent="0.25">
      <c r="BZ3740" s="136">
        <f t="shared" si="911"/>
        <v>23.795199999998424</v>
      </c>
      <c r="CA3740" s="119">
        <f t="shared" si="909"/>
        <v>1.2377187381772924E-3</v>
      </c>
      <c r="CB3740" s="119">
        <f t="shared" si="910"/>
        <v>3.1960340204429446E-6</v>
      </c>
      <c r="CC3740" s="119">
        <f t="shared" si="907"/>
        <v>3.1960340204429446E-6</v>
      </c>
      <c r="CD3740" s="121" t="str">
        <f t="shared" si="908"/>
        <v/>
      </c>
    </row>
    <row r="3741" spans="78:82" ht="20.100000000000001" customHeight="1" x14ac:dyDescent="0.25">
      <c r="BZ3741" s="136">
        <f t="shared" si="911"/>
        <v>23.801599999998423</v>
      </c>
      <c r="CA3741" s="119">
        <f t="shared" si="909"/>
        <v>1.2345227041568494E-3</v>
      </c>
      <c r="CB3741" s="119">
        <f t="shared" si="910"/>
        <v>3.187965363766988E-6</v>
      </c>
      <c r="CC3741" s="119">
        <f t="shared" si="907"/>
        <v>3.187965363766988E-6</v>
      </c>
      <c r="CD3741" s="121" t="str">
        <f t="shared" si="908"/>
        <v/>
      </c>
    </row>
    <row r="3742" spans="78:82" ht="20.100000000000001" customHeight="1" x14ac:dyDescent="0.25">
      <c r="BZ3742" s="136">
        <f t="shared" si="911"/>
        <v>23.807999999998422</v>
      </c>
      <c r="CA3742" s="119">
        <f t="shared" si="909"/>
        <v>1.2313347387930824E-3</v>
      </c>
      <c r="CB3742" s="119">
        <f t="shared" si="910"/>
        <v>3.1799165024623197E-6</v>
      </c>
      <c r="CC3742" s="119">
        <f t="shared" si="907"/>
        <v>3.1799165024623197E-6</v>
      </c>
      <c r="CD3742" s="121" t="str">
        <f t="shared" si="908"/>
        <v/>
      </c>
    </row>
    <row r="3743" spans="78:82" ht="20.100000000000001" customHeight="1" x14ac:dyDescent="0.25">
      <c r="BZ3743" s="136">
        <f t="shared" si="911"/>
        <v>23.814399999998422</v>
      </c>
      <c r="CA3743" s="119">
        <f t="shared" si="909"/>
        <v>1.2281548222906201E-3</v>
      </c>
      <c r="CB3743" s="119">
        <f t="shared" si="910"/>
        <v>3.1718873897731547E-6</v>
      </c>
      <c r="CC3743" s="119">
        <f t="shared" si="907"/>
        <v>3.1718873897731547E-6</v>
      </c>
      <c r="CD3743" s="121" t="str">
        <f t="shared" si="908"/>
        <v/>
      </c>
    </row>
    <row r="3744" spans="78:82" ht="20.100000000000001" customHeight="1" x14ac:dyDescent="0.25">
      <c r="BZ3744" s="136">
        <f t="shared" si="911"/>
        <v>23.820799999998421</v>
      </c>
      <c r="CA3744" s="119">
        <f t="shared" si="909"/>
        <v>1.224982934900847E-3</v>
      </c>
      <c r="CB3744" s="119">
        <f t="shared" si="910"/>
        <v>3.1638779790263243E-6</v>
      </c>
      <c r="CC3744" s="119">
        <f t="shared" si="907"/>
        <v>3.1638779790263243E-6</v>
      </c>
      <c r="CD3744" s="121" t="str">
        <f t="shared" si="908"/>
        <v/>
      </c>
    </row>
    <row r="3745" spans="78:82" ht="20.100000000000001" customHeight="1" x14ac:dyDescent="0.25">
      <c r="BZ3745" s="136">
        <f t="shared" si="911"/>
        <v>23.82719999999842</v>
      </c>
      <c r="CA3745" s="119">
        <f t="shared" si="909"/>
        <v>1.2218190569218206E-3</v>
      </c>
      <c r="CB3745" s="119">
        <f t="shared" si="910"/>
        <v>3.1558882236763786E-6</v>
      </c>
      <c r="CC3745" s="119">
        <f t="shared" si="907"/>
        <v>3.1558882236763786E-6</v>
      </c>
      <c r="CD3745" s="121" t="str">
        <f t="shared" si="908"/>
        <v/>
      </c>
    </row>
    <row r="3746" spans="78:82" ht="20.100000000000001" customHeight="1" x14ac:dyDescent="0.25">
      <c r="BZ3746" s="136">
        <f t="shared" si="911"/>
        <v>23.83359999999842</v>
      </c>
      <c r="CA3746" s="119">
        <f t="shared" si="909"/>
        <v>1.2186631686981443E-3</v>
      </c>
      <c r="CB3746" s="119">
        <f t="shared" si="910"/>
        <v>3.1479180772676398E-6</v>
      </c>
      <c r="CC3746" s="119">
        <f t="shared" si="907"/>
        <v>3.1479180772676398E-6</v>
      </c>
      <c r="CD3746" s="121" t="str">
        <f t="shared" si="908"/>
        <v/>
      </c>
    </row>
    <row r="3747" spans="78:82" ht="20.100000000000001" customHeight="1" x14ac:dyDescent="0.25">
      <c r="BZ3747" s="136">
        <f t="shared" si="911"/>
        <v>23.839999999998419</v>
      </c>
      <c r="CA3747" s="119">
        <f t="shared" si="909"/>
        <v>1.2155152506208766E-3</v>
      </c>
      <c r="CB3747" s="119">
        <f t="shared" si="910"/>
        <v>3.1399674934491639E-6</v>
      </c>
      <c r="CC3747" s="119">
        <f t="shared" si="907"/>
        <v>3.1399674934491639E-6</v>
      </c>
      <c r="CD3747" s="121" t="str">
        <f t="shared" si="908"/>
        <v/>
      </c>
    </row>
    <row r="3748" spans="78:82" ht="20.100000000000001" customHeight="1" x14ac:dyDescent="0.25">
      <c r="BZ3748" s="136">
        <f t="shared" si="911"/>
        <v>23.846399999998418</v>
      </c>
      <c r="CA3748" s="119">
        <f t="shared" si="909"/>
        <v>1.2123752831274274E-3</v>
      </c>
      <c r="CB3748" s="119">
        <f t="shared" si="910"/>
        <v>3.1320364259838484E-6</v>
      </c>
      <c r="CC3748" s="119">
        <f t="shared" si="907"/>
        <v>3.1320364259838484E-6</v>
      </c>
      <c r="CD3748" s="121" t="str">
        <f t="shared" si="908"/>
        <v/>
      </c>
    </row>
    <row r="3749" spans="78:82" ht="20.100000000000001" customHeight="1" x14ac:dyDescent="0.25">
      <c r="BZ3749" s="136">
        <f t="shared" si="911"/>
        <v>23.852799999998417</v>
      </c>
      <c r="CA3749" s="119">
        <f t="shared" si="909"/>
        <v>1.2092432467014436E-3</v>
      </c>
      <c r="CB3749" s="119">
        <f t="shared" si="910"/>
        <v>3.124124828728916E-6</v>
      </c>
      <c r="CC3749" s="119">
        <f t="shared" si="907"/>
        <v>3.124124828728916E-6</v>
      </c>
      <c r="CD3749" s="121" t="str">
        <f t="shared" si="908"/>
        <v/>
      </c>
    </row>
    <row r="3750" spans="78:82" ht="20.100000000000001" customHeight="1" x14ac:dyDescent="0.25">
      <c r="BZ3750" s="136">
        <f t="shared" si="911"/>
        <v>23.859199999998417</v>
      </c>
      <c r="CA3750" s="119">
        <f t="shared" si="909"/>
        <v>1.2061191218727147E-3</v>
      </c>
      <c r="CB3750" s="119">
        <f t="shared" si="910"/>
        <v>3.1162326556469742E-6</v>
      </c>
      <c r="CC3750" s="119">
        <f t="shared" si="907"/>
        <v>3.1162326556469742E-6</v>
      </c>
      <c r="CD3750" s="121" t="str">
        <f t="shared" si="908"/>
        <v/>
      </c>
    </row>
    <row r="3751" spans="78:82" ht="20.100000000000001" customHeight="1" x14ac:dyDescent="0.25">
      <c r="BZ3751" s="136">
        <f t="shared" si="911"/>
        <v>23.865599999998416</v>
      </c>
      <c r="CA3751" s="119">
        <f t="shared" si="909"/>
        <v>1.2030028892170677E-3</v>
      </c>
      <c r="CB3751" s="119">
        <f t="shared" si="910"/>
        <v>3.1083598608077495E-6</v>
      </c>
      <c r="CC3751" s="119">
        <f t="shared" si="907"/>
        <v>3.1083598608077495E-6</v>
      </c>
      <c r="CD3751" s="121" t="str">
        <f t="shared" si="908"/>
        <v/>
      </c>
    </row>
    <row r="3752" spans="78:82" ht="20.100000000000001" customHeight="1" x14ac:dyDescent="0.25">
      <c r="BZ3752" s="136">
        <f t="shared" si="911"/>
        <v>23.871999999998415</v>
      </c>
      <c r="CA3752" s="119">
        <f t="shared" si="909"/>
        <v>1.19989452935626E-3</v>
      </c>
      <c r="CB3752" s="119">
        <f t="shared" si="910"/>
        <v>3.1005063983785466E-6</v>
      </c>
      <c r="CC3752" s="119">
        <f t="shared" si="907"/>
        <v>3.1005063983785466E-6</v>
      </c>
      <c r="CD3752" s="121" t="str">
        <f t="shared" si="908"/>
        <v/>
      </c>
    </row>
    <row r="3753" spans="78:82" ht="20.100000000000001" customHeight="1" x14ac:dyDescent="0.25">
      <c r="BZ3753" s="136">
        <f t="shared" si="911"/>
        <v>23.878399999998415</v>
      </c>
      <c r="CA3753" s="119">
        <f t="shared" si="909"/>
        <v>1.1967940229578814E-3</v>
      </c>
      <c r="CB3753" s="119">
        <f t="shared" si="910"/>
        <v>3.0926722226366082E-6</v>
      </c>
      <c r="CC3753" s="119">
        <f t="shared" si="907"/>
        <v>3.0926722226366082E-6</v>
      </c>
      <c r="CD3753" s="121" t="str">
        <f t="shared" si="908"/>
        <v/>
      </c>
    </row>
    <row r="3754" spans="78:82" ht="20.100000000000001" customHeight="1" x14ac:dyDescent="0.25">
      <c r="BZ3754" s="136">
        <f t="shared" si="911"/>
        <v>23.884799999998414</v>
      </c>
      <c r="CA3754" s="119">
        <f t="shared" si="909"/>
        <v>1.1937013507352448E-3</v>
      </c>
      <c r="CB3754" s="119">
        <f t="shared" si="910"/>
        <v>3.0848572879517682E-6</v>
      </c>
      <c r="CC3754" s="119">
        <f t="shared" si="907"/>
        <v>3.0848572879517682E-6</v>
      </c>
      <c r="CD3754" s="121" t="str">
        <f t="shared" si="908"/>
        <v/>
      </c>
    </row>
    <row r="3755" spans="78:82" ht="20.100000000000001" customHeight="1" x14ac:dyDescent="0.25">
      <c r="BZ3755" s="136">
        <f t="shared" si="911"/>
        <v>23.891199999998413</v>
      </c>
      <c r="CA3755" s="119">
        <f t="shared" si="909"/>
        <v>1.190616493447293E-3</v>
      </c>
      <c r="CB3755" s="119">
        <f t="shared" si="910"/>
        <v>3.0770615488085688E-6</v>
      </c>
      <c r="CC3755" s="119">
        <f t="shared" si="907"/>
        <v>3.0770615488085688E-6</v>
      </c>
      <c r="CD3755" s="121" t="str">
        <f t="shared" si="908"/>
        <v/>
      </c>
    </row>
    <row r="3756" spans="78:82" ht="20.100000000000001" customHeight="1" x14ac:dyDescent="0.25">
      <c r="BZ3756" s="136">
        <f t="shared" si="911"/>
        <v>23.897599999998413</v>
      </c>
      <c r="CA3756" s="119">
        <f t="shared" si="909"/>
        <v>1.1875394318984845E-3</v>
      </c>
      <c r="CB3756" s="119">
        <f t="shared" si="910"/>
        <v>3.0692849597811073E-6</v>
      </c>
      <c r="CC3756" s="119">
        <f t="shared" si="907"/>
        <v>3.0692849597811073E-6</v>
      </c>
      <c r="CD3756" s="121" t="str">
        <f t="shared" si="908"/>
        <v/>
      </c>
    </row>
    <row r="3757" spans="78:82" ht="20.100000000000001" customHeight="1" x14ac:dyDescent="0.25">
      <c r="BZ3757" s="136">
        <f t="shared" si="911"/>
        <v>23.903999999998412</v>
      </c>
      <c r="CA3757" s="119">
        <f t="shared" si="909"/>
        <v>1.1844701469387034E-3</v>
      </c>
      <c r="CB3757" s="119">
        <f t="shared" si="910"/>
        <v>3.0615274755560213E-6</v>
      </c>
      <c r="CC3757" s="119">
        <f t="shared" si="907"/>
        <v>3.0615274755560213E-6</v>
      </c>
      <c r="CD3757" s="121" t="str">
        <f t="shared" si="908"/>
        <v/>
      </c>
    </row>
    <row r="3758" spans="78:82" ht="20.100000000000001" customHeight="1" x14ac:dyDescent="0.25">
      <c r="BZ3758" s="136">
        <f t="shared" si="911"/>
        <v>23.910399999998411</v>
      </c>
      <c r="CA3758" s="119">
        <f t="shared" si="909"/>
        <v>1.1814086194631473E-3</v>
      </c>
      <c r="CB3758" s="119">
        <f t="shared" si="910"/>
        <v>3.053789050915575E-6</v>
      </c>
      <c r="CC3758" s="119">
        <f t="shared" si="907"/>
        <v>3.053789050915575E-6</v>
      </c>
      <c r="CD3758" s="121" t="str">
        <f t="shared" si="908"/>
        <v/>
      </c>
    </row>
    <row r="3759" spans="78:82" ht="20.100000000000001" customHeight="1" x14ac:dyDescent="0.25">
      <c r="BZ3759" s="136">
        <f t="shared" si="911"/>
        <v>23.91679999999841</v>
      </c>
      <c r="CA3759" s="119">
        <f t="shared" si="909"/>
        <v>1.1783548304122318E-3</v>
      </c>
      <c r="CB3759" s="119">
        <f t="shared" si="910"/>
        <v>3.0460696407448151E-6</v>
      </c>
      <c r="CC3759" s="119">
        <f t="shared" si="907"/>
        <v>3.0460696407448151E-6</v>
      </c>
      <c r="CD3759" s="121" t="str">
        <f t="shared" si="908"/>
        <v/>
      </c>
    </row>
    <row r="3760" spans="78:82" ht="20.100000000000001" customHeight="1" x14ac:dyDescent="0.25">
      <c r="BZ3760" s="136">
        <f t="shared" si="911"/>
        <v>23.92319999999841</v>
      </c>
      <c r="CA3760" s="119">
        <f t="shared" si="909"/>
        <v>1.1753087607714869E-3</v>
      </c>
      <c r="CB3760" s="119">
        <f t="shared" si="910"/>
        <v>3.0383692000341724E-6</v>
      </c>
      <c r="CC3760" s="119">
        <f t="shared" si="907"/>
        <v>3.0383692000341724E-6</v>
      </c>
      <c r="CD3760" s="121" t="str">
        <f t="shared" si="908"/>
        <v/>
      </c>
    </row>
    <row r="3761" spans="78:82" ht="20.100000000000001" customHeight="1" x14ac:dyDescent="0.25">
      <c r="BZ3761" s="136">
        <f t="shared" si="911"/>
        <v>23.929599999998409</v>
      </c>
      <c r="CA3761" s="119">
        <f t="shared" si="909"/>
        <v>1.1722703915714528E-3</v>
      </c>
      <c r="CB3761" s="119">
        <f t="shared" si="910"/>
        <v>3.0306876838699214E-6</v>
      </c>
      <c r="CC3761" s="119">
        <f t="shared" si="907"/>
        <v>3.0306876838699214E-6</v>
      </c>
      <c r="CD3761" s="121" t="str">
        <f t="shared" si="908"/>
        <v/>
      </c>
    </row>
    <row r="3762" spans="78:82" ht="20.100000000000001" customHeight="1" x14ac:dyDescent="0.25">
      <c r="BZ3762" s="136">
        <f t="shared" si="911"/>
        <v>23.935999999998408</v>
      </c>
      <c r="CA3762" s="119">
        <f t="shared" si="909"/>
        <v>1.1692397038875829E-3</v>
      </c>
      <c r="CB3762" s="119">
        <f t="shared" si="910"/>
        <v>3.0230250474376497E-6</v>
      </c>
      <c r="CC3762" s="119">
        <f t="shared" si="907"/>
        <v>3.0230250474376497E-6</v>
      </c>
      <c r="CD3762" s="121" t="str">
        <f t="shared" si="908"/>
        <v/>
      </c>
    </row>
    <row r="3763" spans="78:82" ht="20.100000000000001" customHeight="1" x14ac:dyDescent="0.25">
      <c r="BZ3763" s="136">
        <f t="shared" si="911"/>
        <v>23.942399999998408</v>
      </c>
      <c r="CA3763" s="119">
        <f t="shared" si="909"/>
        <v>1.1662166788401452E-3</v>
      </c>
      <c r="CB3763" s="119">
        <f t="shared" si="910"/>
        <v>3.0153812460367857E-6</v>
      </c>
      <c r="CC3763" s="119">
        <f t="shared" si="907"/>
        <v>3.0153812460367857E-6</v>
      </c>
      <c r="CD3763" s="121" t="str">
        <f t="shared" si="908"/>
        <v/>
      </c>
    </row>
    <row r="3764" spans="78:82" ht="20.100000000000001" customHeight="1" x14ac:dyDescent="0.25">
      <c r="BZ3764" s="136">
        <f t="shared" si="911"/>
        <v>23.948799999998407</v>
      </c>
      <c r="CA3764" s="119">
        <f t="shared" si="909"/>
        <v>1.1632012975941084E-3</v>
      </c>
      <c r="CB3764" s="119">
        <f t="shared" si="910"/>
        <v>3.0077562350461218E-6</v>
      </c>
      <c r="CC3764" s="119">
        <f t="shared" si="907"/>
        <v>3.0077562350461218E-6</v>
      </c>
      <c r="CD3764" s="121" t="str">
        <f t="shared" si="908"/>
        <v/>
      </c>
    </row>
    <row r="3765" spans="78:82" ht="20.100000000000001" customHeight="1" x14ac:dyDescent="0.25">
      <c r="BZ3765" s="136">
        <f t="shared" si="911"/>
        <v>23.955199999998406</v>
      </c>
      <c r="CA3765" s="119">
        <f t="shared" si="909"/>
        <v>1.1601935413590623E-3</v>
      </c>
      <c r="CB3765" s="119">
        <f t="shared" si="910"/>
        <v>3.0001499699645797E-6</v>
      </c>
      <c r="CC3765" s="119">
        <f t="shared" si="907"/>
        <v>3.0001499699645797E-6</v>
      </c>
      <c r="CD3765" s="121" t="str">
        <f t="shared" si="908"/>
        <v/>
      </c>
    </row>
    <row r="3766" spans="78:82" ht="20.100000000000001" customHeight="1" x14ac:dyDescent="0.25">
      <c r="BZ3766" s="136">
        <f t="shared" si="911"/>
        <v>23.961599999998406</v>
      </c>
      <c r="CA3766" s="119">
        <f t="shared" si="909"/>
        <v>1.1571933913890977E-3</v>
      </c>
      <c r="CB3766" s="119">
        <f t="shared" si="910"/>
        <v>2.9925624063793354E-6</v>
      </c>
      <c r="CC3766" s="119">
        <f t="shared" si="907"/>
        <v>2.9925624063793354E-6</v>
      </c>
      <c r="CD3766" s="121" t="str">
        <f t="shared" si="908"/>
        <v/>
      </c>
    </row>
    <row r="3767" spans="78:82" ht="20.100000000000001" customHeight="1" x14ac:dyDescent="0.25">
      <c r="BZ3767" s="136">
        <f t="shared" si="911"/>
        <v>23.967999999998405</v>
      </c>
      <c r="CA3767" s="119">
        <f t="shared" si="909"/>
        <v>1.1542008289827184E-3</v>
      </c>
      <c r="CB3767" s="119">
        <f t="shared" si="910"/>
        <v>2.9849934999868523E-6</v>
      </c>
      <c r="CC3767" s="119">
        <f t="shared" si="907"/>
        <v>2.9849934999868523E-6</v>
      </c>
      <c r="CD3767" s="121" t="str">
        <f t="shared" si="908"/>
        <v/>
      </c>
    </row>
    <row r="3768" spans="78:82" ht="20.100000000000001" customHeight="1" x14ac:dyDescent="0.25">
      <c r="BZ3768" s="136">
        <f t="shared" si="911"/>
        <v>23.974399999998404</v>
      </c>
      <c r="CA3768" s="119">
        <f t="shared" si="909"/>
        <v>1.1512158354827315E-3</v>
      </c>
      <c r="CB3768" s="119">
        <f t="shared" si="910"/>
        <v>2.9774432065716311E-6</v>
      </c>
      <c r="CC3768" s="119">
        <f t="shared" si="907"/>
        <v>2.9774432065716311E-6</v>
      </c>
      <c r="CD3768" s="121" t="str">
        <f t="shared" si="908"/>
        <v/>
      </c>
    </row>
    <row r="3769" spans="78:82" ht="20.100000000000001" customHeight="1" x14ac:dyDescent="0.25">
      <c r="BZ3769" s="136">
        <f t="shared" si="911"/>
        <v>23.980799999998403</v>
      </c>
      <c r="CA3769" s="119">
        <f t="shared" si="909"/>
        <v>1.1482383922761599E-3</v>
      </c>
      <c r="CB3769" s="119">
        <f t="shared" si="910"/>
        <v>2.9699114820235569E-6</v>
      </c>
      <c r="CC3769" s="119">
        <f t="shared" si="907"/>
        <v>2.9699114820235569E-6</v>
      </c>
      <c r="CD3769" s="121" t="str">
        <f t="shared" si="908"/>
        <v/>
      </c>
    </row>
    <row r="3770" spans="78:82" ht="20.100000000000001" customHeight="1" x14ac:dyDescent="0.25">
      <c r="BZ3770" s="136">
        <f t="shared" si="911"/>
        <v>23.987199999998403</v>
      </c>
      <c r="CA3770" s="119">
        <f t="shared" si="909"/>
        <v>1.1452684807941363E-3</v>
      </c>
      <c r="CB3770" s="119">
        <f t="shared" si="910"/>
        <v>2.9623982823374657E-6</v>
      </c>
      <c r="CC3770" s="119">
        <f t="shared" si="907"/>
        <v>2.9623982823374657E-6</v>
      </c>
      <c r="CD3770" s="121" t="str">
        <f t="shared" si="908"/>
        <v/>
      </c>
    </row>
    <row r="3771" spans="78:82" ht="20.100000000000001" customHeight="1" x14ac:dyDescent="0.25">
      <c r="BZ3771" s="136">
        <f t="shared" si="911"/>
        <v>23.993599999998402</v>
      </c>
      <c r="CA3771" s="119">
        <f t="shared" si="909"/>
        <v>1.1423060825117989E-3</v>
      </c>
      <c r="CB3771" s="119">
        <f t="shared" si="910"/>
        <v>2.9549035635962305E-6</v>
      </c>
      <c r="CC3771" s="119">
        <f t="shared" si="907"/>
        <v>2.9549035635962305E-6</v>
      </c>
      <c r="CD3771" s="121" t="str">
        <f t="shared" si="908"/>
        <v/>
      </c>
    </row>
    <row r="3772" spans="78:82" ht="20.100000000000001" customHeight="1" x14ac:dyDescent="0.25">
      <c r="BZ3772" s="136">
        <f t="shared" si="911"/>
        <v>23.999999999998401</v>
      </c>
      <c r="CA3772" s="119">
        <f t="shared" si="909"/>
        <v>1.1393511789482026E-3</v>
      </c>
      <c r="CB3772" s="119">
        <f t="shared" si="910"/>
        <v>2.9474272819913615E-6</v>
      </c>
      <c r="CC3772" s="119">
        <f t="shared" si="907"/>
        <v>2.9474272819913615E-6</v>
      </c>
      <c r="CD3772" s="121" t="str">
        <f t="shared" si="908"/>
        <v/>
      </c>
    </row>
    <row r="3773" spans="78:82" ht="20.100000000000001" customHeight="1" x14ac:dyDescent="0.25">
      <c r="BZ3773" s="136">
        <f t="shared" si="911"/>
        <v>24.006399999998401</v>
      </c>
      <c r="CA3773" s="119">
        <f t="shared" si="909"/>
        <v>1.1364037516662113E-3</v>
      </c>
      <c r="CB3773" s="119">
        <f t="shared" si="910"/>
        <v>2.9399693938073936E-6</v>
      </c>
      <c r="CC3773" s="119">
        <f t="shared" ref="CC3773:CC3836" si="912">IF(CA3773&lt;(1-$BY$26),CB3773,"")</f>
        <v>2.9399693938073936E-6</v>
      </c>
      <c r="CD3773" s="121" t="str">
        <f t="shared" ref="CD3773:CD3836" si="913">IF(CA3773&lt;(1-$BY$32),CB3773,"")</f>
        <v/>
      </c>
    </row>
    <row r="3774" spans="78:82" ht="20.100000000000001" customHeight="1" x14ac:dyDescent="0.25">
      <c r="BZ3774" s="136">
        <f t="shared" si="911"/>
        <v>24.0127999999984</v>
      </c>
      <c r="CA3774" s="119">
        <f t="shared" si="909"/>
        <v>1.1334637822724039E-3</v>
      </c>
      <c r="CB3774" s="119">
        <f t="shared" si="910"/>
        <v>2.9325298554275236E-6</v>
      </c>
      <c r="CC3774" s="119">
        <f t="shared" si="912"/>
        <v>2.9325298554275236E-6</v>
      </c>
      <c r="CD3774" s="121" t="str">
        <f t="shared" si="913"/>
        <v/>
      </c>
    </row>
    <row r="3775" spans="78:82" ht="20.100000000000001" customHeight="1" x14ac:dyDescent="0.25">
      <c r="BZ3775" s="136">
        <f t="shared" si="911"/>
        <v>24.019199999998399</v>
      </c>
      <c r="CA3775" s="119">
        <f t="shared" si="909"/>
        <v>1.1305312524169764E-3</v>
      </c>
      <c r="CB3775" s="119">
        <f t="shared" si="910"/>
        <v>2.9251086233377313E-6</v>
      </c>
      <c r="CC3775" s="119">
        <f t="shared" si="912"/>
        <v>2.9251086233377313E-6</v>
      </c>
      <c r="CD3775" s="121" t="str">
        <f t="shared" si="913"/>
        <v/>
      </c>
    </row>
    <row r="3776" spans="78:82" ht="20.100000000000001" customHeight="1" x14ac:dyDescent="0.25">
      <c r="BZ3776" s="136">
        <f t="shared" si="911"/>
        <v>24.025599999998398</v>
      </c>
      <c r="CA3776" s="119">
        <f t="shared" si="909"/>
        <v>1.1276061437936386E-3</v>
      </c>
      <c r="CB3776" s="119">
        <f t="shared" si="910"/>
        <v>2.9177056541144185E-6</v>
      </c>
      <c r="CC3776" s="119">
        <f t="shared" si="912"/>
        <v>2.9177056541144185E-6</v>
      </c>
      <c r="CD3776" s="121" t="str">
        <f t="shared" si="913"/>
        <v/>
      </c>
    </row>
    <row r="3777" spans="78:82" ht="20.100000000000001" customHeight="1" x14ac:dyDescent="0.25">
      <c r="BZ3777" s="136">
        <f t="shared" si="911"/>
        <v>24.031999999998398</v>
      </c>
      <c r="CA3777" s="119">
        <f t="shared" si="909"/>
        <v>1.1246884381395242E-3</v>
      </c>
      <c r="CB3777" s="119">
        <f t="shared" si="910"/>
        <v>2.9103209044387211E-6</v>
      </c>
      <c r="CC3777" s="119">
        <f t="shared" si="912"/>
        <v>2.9103209044387211E-6</v>
      </c>
      <c r="CD3777" s="121" t="str">
        <f t="shared" si="913"/>
        <v/>
      </c>
    </row>
    <row r="3778" spans="78:82" ht="20.100000000000001" customHeight="1" x14ac:dyDescent="0.25">
      <c r="BZ3778" s="136">
        <f t="shared" si="911"/>
        <v>24.038399999998397</v>
      </c>
      <c r="CA3778" s="119">
        <f t="shared" si="909"/>
        <v>1.1217781172350855E-3</v>
      </c>
      <c r="CB3778" s="119">
        <f t="shared" si="910"/>
        <v>2.9029543310882689E-6</v>
      </c>
      <c r="CC3778" s="119">
        <f t="shared" si="912"/>
        <v>2.9029543310882689E-6</v>
      </c>
      <c r="CD3778" s="121" t="str">
        <f t="shared" si="913"/>
        <v/>
      </c>
    </row>
    <row r="3779" spans="78:82" ht="20.100000000000001" customHeight="1" x14ac:dyDescent="0.25">
      <c r="BZ3779" s="136">
        <f t="shared" si="911"/>
        <v>24.044799999998396</v>
      </c>
      <c r="CA3779" s="119">
        <f t="shared" si="909"/>
        <v>1.1188751629039972E-3</v>
      </c>
      <c r="CB3779" s="119">
        <f t="shared" si="910"/>
        <v>2.895605890935668E-6</v>
      </c>
      <c r="CC3779" s="119">
        <f t="shared" si="912"/>
        <v>2.895605890935668E-6</v>
      </c>
      <c r="CD3779" s="121" t="str">
        <f t="shared" si="913"/>
        <v/>
      </c>
    </row>
    <row r="3780" spans="78:82" ht="20.100000000000001" customHeight="1" x14ac:dyDescent="0.25">
      <c r="BZ3780" s="136">
        <f t="shared" si="911"/>
        <v>24.051199999998396</v>
      </c>
      <c r="CA3780" s="119">
        <f t="shared" si="909"/>
        <v>1.1159795570130616E-3</v>
      </c>
      <c r="CB3780" s="119">
        <f t="shared" si="910"/>
        <v>2.8882755409508857E-6</v>
      </c>
      <c r="CC3780" s="119">
        <f t="shared" si="912"/>
        <v>2.8882755409508857E-6</v>
      </c>
      <c r="CD3780" s="121" t="str">
        <f t="shared" si="913"/>
        <v/>
      </c>
    </row>
    <row r="3781" spans="78:82" ht="20.100000000000001" customHeight="1" x14ac:dyDescent="0.25">
      <c r="BZ3781" s="136">
        <f t="shared" si="911"/>
        <v>24.057599999998395</v>
      </c>
      <c r="CA3781" s="119">
        <f t="shared" si="909"/>
        <v>1.1130912814721107E-3</v>
      </c>
      <c r="CB3781" s="119">
        <f t="shared" si="910"/>
        <v>2.8809632382025517E-6</v>
      </c>
      <c r="CC3781" s="119">
        <f t="shared" si="912"/>
        <v>2.8809632382025517E-6</v>
      </c>
      <c r="CD3781" s="121" t="str">
        <f t="shared" si="913"/>
        <v/>
      </c>
    </row>
    <row r="3782" spans="78:82" ht="20.100000000000001" customHeight="1" x14ac:dyDescent="0.25">
      <c r="BZ3782" s="136">
        <f t="shared" si="911"/>
        <v>24.063999999998394</v>
      </c>
      <c r="CA3782" s="119">
        <f t="shared" si="909"/>
        <v>1.1102103182339081E-3</v>
      </c>
      <c r="CB3782" s="119">
        <f t="shared" si="910"/>
        <v>2.8736689398553561E-6</v>
      </c>
      <c r="CC3782" s="119">
        <f t="shared" si="912"/>
        <v>2.8736689398553561E-6</v>
      </c>
      <c r="CD3782" s="121" t="str">
        <f t="shared" si="913"/>
        <v/>
      </c>
    </row>
    <row r="3783" spans="78:82" ht="20.100000000000001" customHeight="1" x14ac:dyDescent="0.25">
      <c r="BZ3783" s="136">
        <f t="shared" si="911"/>
        <v>24.070399999998394</v>
      </c>
      <c r="CA3783" s="119">
        <f t="shared" si="909"/>
        <v>1.1073366492940528E-3</v>
      </c>
      <c r="CB3783" s="119">
        <f t="shared" si="910"/>
        <v>2.866392603173085E-6</v>
      </c>
      <c r="CC3783" s="119">
        <f t="shared" si="912"/>
        <v>2.866392603173085E-6</v>
      </c>
      <c r="CD3783" s="121" t="str">
        <f t="shared" si="913"/>
        <v/>
      </c>
    </row>
    <row r="3784" spans="78:82" ht="20.100000000000001" customHeight="1" x14ac:dyDescent="0.25">
      <c r="BZ3784" s="136">
        <f t="shared" si="911"/>
        <v>24.076799999998393</v>
      </c>
      <c r="CA3784" s="119">
        <f t="shared" si="909"/>
        <v>1.1044702566908797E-3</v>
      </c>
      <c r="CB3784" s="119">
        <f t="shared" si="910"/>
        <v>2.8591341855079954E-6</v>
      </c>
      <c r="CC3784" s="119">
        <f t="shared" si="912"/>
        <v>2.8591341855079954E-6</v>
      </c>
      <c r="CD3784" s="121" t="str">
        <f t="shared" si="913"/>
        <v/>
      </c>
    </row>
    <row r="3785" spans="78:82" ht="20.100000000000001" customHeight="1" x14ac:dyDescent="0.25">
      <c r="BZ3785" s="136">
        <f t="shared" si="911"/>
        <v>24.083199999998392</v>
      </c>
      <c r="CA3785" s="119">
        <f t="shared" si="909"/>
        <v>1.1016111225053717E-3</v>
      </c>
      <c r="CB3785" s="119">
        <f t="shared" si="910"/>
        <v>2.8518936443227162E-6</v>
      </c>
      <c r="CC3785" s="119">
        <f t="shared" si="912"/>
        <v>2.8518936443227162E-6</v>
      </c>
      <c r="CD3785" s="121" t="str">
        <f t="shared" si="913"/>
        <v/>
      </c>
    </row>
    <row r="3786" spans="78:82" ht="20.100000000000001" customHeight="1" x14ac:dyDescent="0.25">
      <c r="BZ3786" s="136">
        <f t="shared" si="911"/>
        <v>24.089599999998391</v>
      </c>
      <c r="CA3786" s="119">
        <f t="shared" si="909"/>
        <v>1.098759228861049E-3</v>
      </c>
      <c r="CB3786" s="119">
        <f t="shared" si="910"/>
        <v>2.8446709371611912E-6</v>
      </c>
      <c r="CC3786" s="119">
        <f t="shared" si="912"/>
        <v>2.8446709371611912E-6</v>
      </c>
      <c r="CD3786" s="121" t="str">
        <f t="shared" si="913"/>
        <v/>
      </c>
    </row>
    <row r="3787" spans="78:82" ht="20.100000000000001" customHeight="1" x14ac:dyDescent="0.25">
      <c r="BZ3787" s="136">
        <f t="shared" si="911"/>
        <v>24.095999999998391</v>
      </c>
      <c r="CA3787" s="119">
        <f t="shared" si="909"/>
        <v>1.0959145579238878E-3</v>
      </c>
      <c r="CB3787" s="119">
        <f t="shared" si="910"/>
        <v>2.8374660216697132E-6</v>
      </c>
      <c r="CC3787" s="119">
        <f t="shared" si="912"/>
        <v>2.8374660216697132E-6</v>
      </c>
      <c r="CD3787" s="121" t="str">
        <f t="shared" si="913"/>
        <v/>
      </c>
    </row>
    <row r="3788" spans="78:82" ht="20.100000000000001" customHeight="1" x14ac:dyDescent="0.25">
      <c r="BZ3788" s="136">
        <f t="shared" si="911"/>
        <v>24.10239999999839</v>
      </c>
      <c r="CA3788" s="119">
        <f t="shared" si="909"/>
        <v>1.0930770919022181E-3</v>
      </c>
      <c r="CB3788" s="119">
        <f t="shared" si="910"/>
        <v>2.8302788555947551E-6</v>
      </c>
      <c r="CC3788" s="119">
        <f t="shared" si="912"/>
        <v>2.8302788555947551E-6</v>
      </c>
      <c r="CD3788" s="121" t="str">
        <f t="shared" si="913"/>
        <v/>
      </c>
    </row>
    <row r="3789" spans="78:82" ht="20.100000000000001" customHeight="1" x14ac:dyDescent="0.25">
      <c r="BZ3789" s="136">
        <f t="shared" si="911"/>
        <v>24.108799999998389</v>
      </c>
      <c r="CA3789" s="119">
        <f t="shared" si="909"/>
        <v>1.0902468130466233E-3</v>
      </c>
      <c r="CB3789" s="119">
        <f t="shared" si="910"/>
        <v>2.8231093967660565E-6</v>
      </c>
      <c r="CC3789" s="119">
        <f t="shared" si="912"/>
        <v>2.8231093967660565E-6</v>
      </c>
      <c r="CD3789" s="121" t="str">
        <f t="shared" si="913"/>
        <v/>
      </c>
    </row>
    <row r="3790" spans="78:82" ht="20.100000000000001" customHeight="1" x14ac:dyDescent="0.25">
      <c r="BZ3790" s="136">
        <f t="shared" si="911"/>
        <v>24.115199999998389</v>
      </c>
      <c r="CA3790" s="119">
        <f t="shared" si="909"/>
        <v>1.0874237036498573E-3</v>
      </c>
      <c r="CB3790" s="119">
        <f t="shared" si="910"/>
        <v>2.8159576031217774E-6</v>
      </c>
      <c r="CC3790" s="119">
        <f t="shared" si="912"/>
        <v>2.8159576031217774E-6</v>
      </c>
      <c r="CD3790" s="121" t="str">
        <f t="shared" si="913"/>
        <v/>
      </c>
    </row>
    <row r="3791" spans="78:82" ht="20.100000000000001" customHeight="1" x14ac:dyDescent="0.25">
      <c r="BZ3791" s="136">
        <f t="shared" si="911"/>
        <v>24.121599999998388</v>
      </c>
      <c r="CA3791" s="119">
        <f t="shared" si="909"/>
        <v>1.0846077460467355E-3</v>
      </c>
      <c r="CB3791" s="119">
        <f t="shared" si="910"/>
        <v>2.8088234326859463E-6</v>
      </c>
      <c r="CC3791" s="119">
        <f t="shared" si="912"/>
        <v>2.8088234326859463E-6</v>
      </c>
      <c r="CD3791" s="121" t="str">
        <f t="shared" si="913"/>
        <v/>
      </c>
    </row>
    <row r="3792" spans="78:82" ht="20.100000000000001" customHeight="1" x14ac:dyDescent="0.25">
      <c r="BZ3792" s="136">
        <f t="shared" si="911"/>
        <v>24.127999999998387</v>
      </c>
      <c r="CA3792" s="119">
        <f t="shared" si="909"/>
        <v>1.0817989226140495E-3</v>
      </c>
      <c r="CB3792" s="119">
        <f t="shared" si="910"/>
        <v>2.8017068435855913E-6</v>
      </c>
      <c r="CC3792" s="119">
        <f t="shared" si="912"/>
        <v>2.8017068435855913E-6</v>
      </c>
      <c r="CD3792" s="121" t="str">
        <f t="shared" si="913"/>
        <v/>
      </c>
    </row>
    <row r="3793" spans="78:82" ht="20.100000000000001" customHeight="1" x14ac:dyDescent="0.25">
      <c r="BZ3793" s="136">
        <f t="shared" si="911"/>
        <v>24.134399999998386</v>
      </c>
      <c r="CA3793" s="119">
        <f t="shared" si="909"/>
        <v>1.0789972157704639E-3</v>
      </c>
      <c r="CB3793" s="119">
        <f t="shared" si="910"/>
        <v>2.7946077940299227E-6</v>
      </c>
      <c r="CC3793" s="119">
        <f t="shared" si="912"/>
        <v>2.7946077940299227E-6</v>
      </c>
      <c r="CD3793" s="121" t="str">
        <f t="shared" si="913"/>
        <v/>
      </c>
    </row>
    <row r="3794" spans="78:82" ht="20.100000000000001" customHeight="1" x14ac:dyDescent="0.25">
      <c r="BZ3794" s="136">
        <f t="shared" si="911"/>
        <v>24.140799999998386</v>
      </c>
      <c r="CA3794" s="119">
        <f t="shared" si="909"/>
        <v>1.076202607976434E-3</v>
      </c>
      <c r="CB3794" s="119">
        <f t="shared" si="910"/>
        <v>2.7875262423385228E-6</v>
      </c>
      <c r="CC3794" s="119">
        <f t="shared" si="912"/>
        <v>2.7875262423385228E-6</v>
      </c>
      <c r="CD3794" s="121" t="str">
        <f t="shared" si="913"/>
        <v/>
      </c>
    </row>
    <row r="3795" spans="78:82" ht="20.100000000000001" customHeight="1" x14ac:dyDescent="0.25">
      <c r="BZ3795" s="136">
        <f t="shared" si="911"/>
        <v>24.147199999998385</v>
      </c>
      <c r="CA3795" s="119">
        <f t="shared" si="909"/>
        <v>1.0734150817340955E-3</v>
      </c>
      <c r="CB3795" s="119">
        <f t="shared" si="910"/>
        <v>2.7804621469088193E-6</v>
      </c>
      <c r="CC3795" s="119">
        <f t="shared" si="912"/>
        <v>2.7804621469088193E-6</v>
      </c>
      <c r="CD3795" s="121" t="str">
        <f t="shared" si="913"/>
        <v/>
      </c>
    </row>
    <row r="3796" spans="78:82" ht="20.100000000000001" customHeight="1" x14ac:dyDescent="0.25">
      <c r="BZ3796" s="136">
        <f t="shared" si="911"/>
        <v>24.153599999998384</v>
      </c>
      <c r="CA3796" s="119">
        <f t="shared" si="909"/>
        <v>1.0706346195871867E-3</v>
      </c>
      <c r="CB3796" s="119">
        <f t="shared" si="910"/>
        <v>2.7734154662460101E-6</v>
      </c>
      <c r="CC3796" s="119">
        <f t="shared" si="912"/>
        <v>2.7734154662460101E-6</v>
      </c>
      <c r="CD3796" s="121" t="str">
        <f t="shared" si="913"/>
        <v/>
      </c>
    </row>
    <row r="3797" spans="78:82" ht="20.100000000000001" customHeight="1" x14ac:dyDescent="0.25">
      <c r="BZ3797" s="136">
        <f t="shared" si="911"/>
        <v>24.159999999998384</v>
      </c>
      <c r="CA3797" s="119">
        <f t="shared" si="909"/>
        <v>1.0678612041209407E-3</v>
      </c>
      <c r="CB3797" s="119">
        <f t="shared" si="910"/>
        <v>2.766386158941812E-6</v>
      </c>
      <c r="CC3797" s="119">
        <f t="shared" si="912"/>
        <v>2.766386158941812E-6</v>
      </c>
      <c r="CD3797" s="121" t="str">
        <f t="shared" si="913"/>
        <v/>
      </c>
    </row>
    <row r="3798" spans="78:82" ht="20.100000000000001" customHeight="1" x14ac:dyDescent="0.25">
      <c r="BZ3798" s="136">
        <f t="shared" si="911"/>
        <v>24.166399999998383</v>
      </c>
      <c r="CA3798" s="119">
        <f t="shared" si="909"/>
        <v>1.0650948179619989E-3</v>
      </c>
      <c r="CB3798" s="119">
        <f t="shared" si="910"/>
        <v>2.7593741836827012E-6</v>
      </c>
      <c r="CC3798" s="119">
        <f t="shared" si="912"/>
        <v>2.7593741836827012E-6</v>
      </c>
      <c r="CD3798" s="121" t="str">
        <f t="shared" si="913"/>
        <v/>
      </c>
    </row>
    <row r="3799" spans="78:82" ht="20.100000000000001" customHeight="1" x14ac:dyDescent="0.25">
      <c r="BZ3799" s="136">
        <f t="shared" si="911"/>
        <v>24.172799999998382</v>
      </c>
      <c r="CA3799" s="119">
        <f t="shared" ref="CA3799:CA3862" si="914">_xlfn.CHISQ.DIST.RT(BZ3799,7)</f>
        <v>1.0623354437783162E-3</v>
      </c>
      <c r="CB3799" s="119">
        <f t="shared" ref="CB3799:CB3862" si="915">CA3799-CA3800</f>
        <v>2.7523794992496964E-6</v>
      </c>
      <c r="CC3799" s="119">
        <f t="shared" si="912"/>
        <v>2.7523794992496964E-6</v>
      </c>
      <c r="CD3799" s="121" t="str">
        <f t="shared" si="913"/>
        <v/>
      </c>
    </row>
    <row r="3800" spans="78:82" ht="20.100000000000001" customHeight="1" x14ac:dyDescent="0.25">
      <c r="BZ3800" s="136">
        <f t="shared" si="911"/>
        <v>24.179199999998382</v>
      </c>
      <c r="CA3800" s="119">
        <f t="shared" si="914"/>
        <v>1.0595830642790665E-3</v>
      </c>
      <c r="CB3800" s="119">
        <f t="shared" si="915"/>
        <v>2.7454020645144555E-6</v>
      </c>
      <c r="CC3800" s="119">
        <f t="shared" si="912"/>
        <v>2.7454020645144555E-6</v>
      </c>
      <c r="CD3800" s="121" t="str">
        <f t="shared" si="913"/>
        <v/>
      </c>
    </row>
    <row r="3801" spans="78:82" ht="20.100000000000001" customHeight="1" x14ac:dyDescent="0.25">
      <c r="BZ3801" s="136">
        <f t="shared" ref="BZ3801:BZ3864" si="916">BZ3800+$CC$19</f>
        <v>24.185599999998381</v>
      </c>
      <c r="CA3801" s="119">
        <f t="shared" si="914"/>
        <v>1.056837662214552E-3</v>
      </c>
      <c r="CB3801" s="119">
        <f t="shared" si="915"/>
        <v>2.7384418384479494E-6</v>
      </c>
      <c r="CC3801" s="119">
        <f t="shared" si="912"/>
        <v>2.7384418384479494E-6</v>
      </c>
      <c r="CD3801" s="121" t="str">
        <f t="shared" si="913"/>
        <v/>
      </c>
    </row>
    <row r="3802" spans="78:82" ht="20.100000000000001" customHeight="1" x14ac:dyDescent="0.25">
      <c r="BZ3802" s="136">
        <f t="shared" si="916"/>
        <v>24.19199999999838</v>
      </c>
      <c r="CA3802" s="119">
        <f t="shared" si="914"/>
        <v>1.054099220376104E-3</v>
      </c>
      <c r="CB3802" s="119">
        <f t="shared" si="915"/>
        <v>2.731498780108102E-6</v>
      </c>
      <c r="CC3802" s="119">
        <f t="shared" si="912"/>
        <v>2.731498780108102E-6</v>
      </c>
      <c r="CD3802" s="121" t="str">
        <f t="shared" si="913"/>
        <v/>
      </c>
    </row>
    <row r="3803" spans="78:82" ht="20.100000000000001" customHeight="1" x14ac:dyDescent="0.25">
      <c r="BZ3803" s="136">
        <f t="shared" si="916"/>
        <v>24.198399999998379</v>
      </c>
      <c r="CA3803" s="119">
        <f t="shared" si="914"/>
        <v>1.0513677215959959E-3</v>
      </c>
      <c r="CB3803" s="119">
        <f t="shared" si="915"/>
        <v>2.7245728486439101E-6</v>
      </c>
      <c r="CC3803" s="119">
        <f t="shared" si="912"/>
        <v>2.7245728486439101E-6</v>
      </c>
      <c r="CD3803" s="121" t="str">
        <f t="shared" si="913"/>
        <v/>
      </c>
    </row>
    <row r="3804" spans="78:82" ht="20.100000000000001" customHeight="1" x14ac:dyDescent="0.25">
      <c r="BZ3804" s="136">
        <f t="shared" si="916"/>
        <v>24.204799999998379</v>
      </c>
      <c r="CA3804" s="119">
        <f t="shared" si="914"/>
        <v>1.048643148747352E-3</v>
      </c>
      <c r="CB3804" s="119">
        <f t="shared" si="915"/>
        <v>2.717664003301732E-6</v>
      </c>
      <c r="CC3804" s="119">
        <f t="shared" si="912"/>
        <v>2.717664003301732E-6</v>
      </c>
      <c r="CD3804" s="121" t="str">
        <f t="shared" si="913"/>
        <v/>
      </c>
    </row>
    <row r="3805" spans="78:82" ht="20.100000000000001" customHeight="1" x14ac:dyDescent="0.25">
      <c r="BZ3805" s="136">
        <f t="shared" si="916"/>
        <v>24.211199999998378</v>
      </c>
      <c r="CA3805" s="119">
        <f t="shared" si="914"/>
        <v>1.0459254847440503E-3</v>
      </c>
      <c r="CB3805" s="119">
        <f t="shared" si="915"/>
        <v>2.7107722034244199E-6</v>
      </c>
      <c r="CC3805" s="119">
        <f t="shared" si="912"/>
        <v>2.7107722034244199E-6</v>
      </c>
      <c r="CD3805" s="121" t="str">
        <f t="shared" si="913"/>
        <v/>
      </c>
    </row>
    <row r="3806" spans="78:82" ht="20.100000000000001" customHeight="1" x14ac:dyDescent="0.25">
      <c r="BZ3806" s="136">
        <f t="shared" si="916"/>
        <v>24.217599999998377</v>
      </c>
      <c r="CA3806" s="119">
        <f t="shared" si="914"/>
        <v>1.0432147125406259E-3</v>
      </c>
      <c r="CB3806" s="119">
        <f t="shared" si="915"/>
        <v>2.7038974084320211E-6</v>
      </c>
      <c r="CC3806" s="119">
        <f t="shared" si="912"/>
        <v>2.7038974084320211E-6</v>
      </c>
      <c r="CD3806" s="121" t="str">
        <f t="shared" si="913"/>
        <v/>
      </c>
    </row>
    <row r="3807" spans="78:82" ht="20.100000000000001" customHeight="1" x14ac:dyDescent="0.25">
      <c r="BZ3807" s="136">
        <f t="shared" si="916"/>
        <v>24.223999999998377</v>
      </c>
      <c r="CA3807" s="119">
        <f t="shared" si="914"/>
        <v>1.0405108151321939E-3</v>
      </c>
      <c r="CB3807" s="119">
        <f t="shared" si="915"/>
        <v>2.6970395778499676E-6</v>
      </c>
      <c r="CC3807" s="119">
        <f t="shared" si="912"/>
        <v>2.6970395778499676E-6</v>
      </c>
      <c r="CD3807" s="121" t="str">
        <f t="shared" si="913"/>
        <v/>
      </c>
    </row>
    <row r="3808" spans="78:82" ht="20.100000000000001" customHeight="1" x14ac:dyDescent="0.25">
      <c r="BZ3808" s="136">
        <f t="shared" si="916"/>
        <v>24.230399999998376</v>
      </c>
      <c r="CA3808" s="119">
        <f t="shared" si="914"/>
        <v>1.0378137755543439E-3</v>
      </c>
      <c r="CB3808" s="119">
        <f t="shared" si="915"/>
        <v>2.6901986712910778E-6</v>
      </c>
      <c r="CC3808" s="119">
        <f t="shared" si="912"/>
        <v>2.6901986712910778E-6</v>
      </c>
      <c r="CD3808" s="121" t="str">
        <f t="shared" si="913"/>
        <v/>
      </c>
    </row>
    <row r="3809" spans="78:82" ht="20.100000000000001" customHeight="1" x14ac:dyDescent="0.25">
      <c r="BZ3809" s="136">
        <f t="shared" si="916"/>
        <v>24.236799999998375</v>
      </c>
      <c r="CA3809" s="119">
        <f t="shared" si="914"/>
        <v>1.0351235768830528E-3</v>
      </c>
      <c r="CB3809" s="119">
        <f t="shared" si="915"/>
        <v>2.6833746484598939E-6</v>
      </c>
      <c r="CC3809" s="119">
        <f t="shared" si="912"/>
        <v>2.6833746484598939E-6</v>
      </c>
      <c r="CD3809" s="121" t="str">
        <f t="shared" si="913"/>
        <v/>
      </c>
    </row>
    <row r="3810" spans="78:82" ht="20.100000000000001" customHeight="1" x14ac:dyDescent="0.25">
      <c r="BZ3810" s="136">
        <f t="shared" si="916"/>
        <v>24.243199999998374</v>
      </c>
      <c r="CA3810" s="119">
        <f t="shared" si="914"/>
        <v>1.0324402022345929E-3</v>
      </c>
      <c r="CB3810" s="119">
        <f t="shared" si="915"/>
        <v>2.6765674691513804E-6</v>
      </c>
      <c r="CC3810" s="119">
        <f t="shared" si="912"/>
        <v>2.6765674691513804E-6</v>
      </c>
      <c r="CD3810" s="121" t="str">
        <f t="shared" si="913"/>
        <v/>
      </c>
    </row>
    <row r="3811" spans="78:82" ht="20.100000000000001" customHeight="1" x14ac:dyDescent="0.25">
      <c r="BZ3811" s="136">
        <f t="shared" si="916"/>
        <v>24.249599999998374</v>
      </c>
      <c r="CA3811" s="119">
        <f t="shared" si="914"/>
        <v>1.0297636347654415E-3</v>
      </c>
      <c r="CB3811" s="119">
        <f t="shared" si="915"/>
        <v>2.6697770932494064E-6</v>
      </c>
      <c r="CC3811" s="119">
        <f t="shared" si="912"/>
        <v>2.6697770932494064E-6</v>
      </c>
      <c r="CD3811" s="121" t="str">
        <f t="shared" si="913"/>
        <v/>
      </c>
    </row>
    <row r="3812" spans="78:82" ht="20.100000000000001" customHeight="1" x14ac:dyDescent="0.25">
      <c r="BZ3812" s="136">
        <f t="shared" si="916"/>
        <v>24.255999999998373</v>
      </c>
      <c r="CA3812" s="119">
        <f t="shared" si="914"/>
        <v>1.0270938576721921E-3</v>
      </c>
      <c r="CB3812" s="119">
        <f t="shared" si="915"/>
        <v>2.6630034807356359E-6</v>
      </c>
      <c r="CC3812" s="119">
        <f t="shared" si="912"/>
        <v>2.6630034807356359E-6</v>
      </c>
      <c r="CD3812" s="121" t="str">
        <f t="shared" si="913"/>
        <v/>
      </c>
    </row>
    <row r="3813" spans="78:82" ht="20.100000000000001" customHeight="1" x14ac:dyDescent="0.25">
      <c r="BZ3813" s="136">
        <f t="shared" si="916"/>
        <v>24.262399999998372</v>
      </c>
      <c r="CA3813" s="119">
        <f t="shared" si="914"/>
        <v>1.0244308541914565E-3</v>
      </c>
      <c r="CB3813" s="119">
        <f t="shared" si="915"/>
        <v>2.6562465916784694E-6</v>
      </c>
      <c r="CC3813" s="119">
        <f t="shared" si="912"/>
        <v>2.6562465916784694E-6</v>
      </c>
      <c r="CD3813" s="121" t="str">
        <f t="shared" si="913"/>
        <v/>
      </c>
    </row>
    <row r="3814" spans="78:82" ht="20.100000000000001" customHeight="1" x14ac:dyDescent="0.25">
      <c r="BZ3814" s="136">
        <f t="shared" si="916"/>
        <v>24.268799999998372</v>
      </c>
      <c r="CA3814" s="119">
        <f t="shared" si="914"/>
        <v>1.021774607599778E-3</v>
      </c>
      <c r="CB3814" s="119">
        <f t="shared" si="915"/>
        <v>2.6495063862328264E-6</v>
      </c>
      <c r="CC3814" s="119">
        <f t="shared" si="912"/>
        <v>2.6495063862328264E-6</v>
      </c>
      <c r="CD3814" s="121" t="str">
        <f t="shared" si="913"/>
        <v/>
      </c>
    </row>
    <row r="3815" spans="78:82" ht="20.100000000000001" customHeight="1" x14ac:dyDescent="0.25">
      <c r="BZ3815" s="136">
        <f t="shared" si="916"/>
        <v>24.275199999998371</v>
      </c>
      <c r="CA3815" s="119">
        <f t="shared" si="914"/>
        <v>1.0191251012135452E-3</v>
      </c>
      <c r="CB3815" s="119">
        <f t="shared" si="915"/>
        <v>2.6427828246483858E-6</v>
      </c>
      <c r="CC3815" s="119">
        <f t="shared" si="912"/>
        <v>2.6427828246483858E-6</v>
      </c>
      <c r="CD3815" s="121" t="str">
        <f t="shared" si="913"/>
        <v/>
      </c>
    </row>
    <row r="3816" spans="78:82" ht="20.100000000000001" customHeight="1" x14ac:dyDescent="0.25">
      <c r="BZ3816" s="136">
        <f t="shared" si="916"/>
        <v>24.28159999999837</v>
      </c>
      <c r="CA3816" s="119">
        <f t="shared" si="914"/>
        <v>1.0164823183888968E-3</v>
      </c>
      <c r="CB3816" s="119">
        <f t="shared" si="915"/>
        <v>2.6360758672691522E-6</v>
      </c>
      <c r="CC3816" s="119">
        <f t="shared" si="912"/>
        <v>2.6360758672691522E-6</v>
      </c>
      <c r="CD3816" s="121" t="str">
        <f t="shared" si="913"/>
        <v/>
      </c>
    </row>
    <row r="3817" spans="78:82" ht="20.100000000000001" customHeight="1" x14ac:dyDescent="0.25">
      <c r="BZ3817" s="136">
        <f t="shared" si="916"/>
        <v>24.28799999999837</v>
      </c>
      <c r="CA3817" s="119">
        <f t="shared" si="914"/>
        <v>1.0138462425216277E-3</v>
      </c>
      <c r="CB3817" s="119">
        <f t="shared" si="915"/>
        <v>2.6293854745191442E-6</v>
      </c>
      <c r="CC3817" s="119">
        <f t="shared" si="912"/>
        <v>2.6293854745191442E-6</v>
      </c>
      <c r="CD3817" s="121" t="str">
        <f t="shared" si="913"/>
        <v/>
      </c>
    </row>
    <row r="3818" spans="78:82" ht="20.100000000000001" customHeight="1" x14ac:dyDescent="0.25">
      <c r="BZ3818" s="136">
        <f t="shared" si="916"/>
        <v>24.294399999998369</v>
      </c>
      <c r="CA3818" s="119">
        <f t="shared" si="914"/>
        <v>1.0112168570471085E-3</v>
      </c>
      <c r="CB3818" s="119">
        <f t="shared" si="915"/>
        <v>2.6227116069223438E-6</v>
      </c>
      <c r="CC3818" s="119">
        <f t="shared" si="912"/>
        <v>2.6227116069223438E-6</v>
      </c>
      <c r="CD3818" s="121" t="str">
        <f t="shared" si="913"/>
        <v/>
      </c>
    </row>
    <row r="3819" spans="78:82" ht="20.100000000000001" customHeight="1" x14ac:dyDescent="0.25">
      <c r="BZ3819" s="136">
        <f t="shared" si="916"/>
        <v>24.300799999998368</v>
      </c>
      <c r="CA3819" s="119">
        <f t="shared" si="914"/>
        <v>1.0085941454401862E-3</v>
      </c>
      <c r="CB3819" s="119">
        <f t="shared" si="915"/>
        <v>2.6160542250810125E-6</v>
      </c>
      <c r="CC3819" s="119">
        <f t="shared" si="912"/>
        <v>2.6160542250810125E-6</v>
      </c>
      <c r="CD3819" s="121" t="str">
        <f t="shared" si="913"/>
        <v/>
      </c>
    </row>
    <row r="3820" spans="78:82" ht="20.100000000000001" customHeight="1" x14ac:dyDescent="0.25">
      <c r="BZ3820" s="136">
        <f t="shared" si="916"/>
        <v>24.307199999998367</v>
      </c>
      <c r="CA3820" s="119">
        <f t="shared" si="914"/>
        <v>1.0059780912151052E-3</v>
      </c>
      <c r="CB3820" s="119">
        <f t="shared" si="915"/>
        <v>2.6094132896997604E-6</v>
      </c>
      <c r="CC3820" s="119">
        <f t="shared" si="912"/>
        <v>2.6094132896997604E-6</v>
      </c>
      <c r="CD3820" s="121" t="str">
        <f t="shared" si="913"/>
        <v/>
      </c>
    </row>
    <row r="3821" spans="78:82" ht="20.100000000000001" customHeight="1" x14ac:dyDescent="0.25">
      <c r="BZ3821" s="136">
        <f t="shared" si="916"/>
        <v>24.313599999998367</v>
      </c>
      <c r="CA3821" s="119">
        <f t="shared" si="914"/>
        <v>1.0033686779254054E-3</v>
      </c>
      <c r="CB3821" s="119">
        <f t="shared" si="915"/>
        <v>2.6027887615621276E-6</v>
      </c>
      <c r="CC3821" s="119">
        <f t="shared" si="912"/>
        <v>2.6027887615621276E-6</v>
      </c>
      <c r="CD3821" s="121" t="str">
        <f t="shared" si="913"/>
        <v/>
      </c>
    </row>
    <row r="3822" spans="78:82" ht="20.100000000000001" customHeight="1" x14ac:dyDescent="0.25">
      <c r="BZ3822" s="136">
        <f t="shared" si="916"/>
        <v>24.319999999998366</v>
      </c>
      <c r="CA3822" s="119">
        <f t="shared" si="914"/>
        <v>1.0007658891638433E-3</v>
      </c>
      <c r="CB3822" s="119">
        <f t="shared" si="915"/>
        <v>2.5961806015446787E-6</v>
      </c>
      <c r="CC3822" s="119">
        <f t="shared" si="912"/>
        <v>2.5961806015446787E-6</v>
      </c>
      <c r="CD3822" s="121" t="str">
        <f t="shared" si="913"/>
        <v/>
      </c>
    </row>
    <row r="3823" spans="78:82" ht="20.100000000000001" customHeight="1" x14ac:dyDescent="0.25">
      <c r="BZ3823" s="136">
        <f t="shared" si="916"/>
        <v>24.326399999998365</v>
      </c>
      <c r="CA3823" s="119">
        <f t="shared" si="914"/>
        <v>9.981697085622986E-4</v>
      </c>
      <c r="CB3823" s="119">
        <f t="shared" si="915"/>
        <v>2.5895887706144007E-6</v>
      </c>
      <c r="CC3823" s="119">
        <f t="shared" si="912"/>
        <v>2.5895887706144007E-6</v>
      </c>
      <c r="CD3823" s="121" t="str">
        <f t="shared" si="913"/>
        <v/>
      </c>
    </row>
    <row r="3824" spans="78:82" ht="20.100000000000001" customHeight="1" x14ac:dyDescent="0.25">
      <c r="BZ3824" s="136">
        <f t="shared" si="916"/>
        <v>24.332799999998365</v>
      </c>
      <c r="CA3824" s="119">
        <f t="shared" si="914"/>
        <v>9.955801197916842E-4</v>
      </c>
      <c r="CB3824" s="119">
        <f t="shared" si="915"/>
        <v>2.5830132298256675E-6</v>
      </c>
      <c r="CC3824" s="119">
        <f t="shared" si="912"/>
        <v>2.5830132298256675E-6</v>
      </c>
      <c r="CD3824" s="121" t="str">
        <f t="shared" si="913"/>
        <v/>
      </c>
    </row>
    <row r="3825" spans="78:82" ht="20.100000000000001" customHeight="1" x14ac:dyDescent="0.25">
      <c r="BZ3825" s="136">
        <f t="shared" si="916"/>
        <v>24.339199999998364</v>
      </c>
      <c r="CA3825" s="119">
        <f t="shared" si="914"/>
        <v>9.9299710656185853E-4</v>
      </c>
      <c r="CB3825" s="119">
        <f t="shared" si="915"/>
        <v>2.5764539403133006E-6</v>
      </c>
      <c r="CC3825" s="119">
        <f t="shared" si="912"/>
        <v>2.5764539403133006E-6</v>
      </c>
      <c r="CD3825" s="121" t="str">
        <f t="shared" si="913"/>
        <v/>
      </c>
    </row>
    <row r="3826" spans="78:82" ht="20.100000000000001" customHeight="1" x14ac:dyDescent="0.25">
      <c r="BZ3826" s="136">
        <f t="shared" si="916"/>
        <v>24.345599999998363</v>
      </c>
      <c r="CA3826" s="119">
        <f t="shared" si="914"/>
        <v>9.9042065262154523E-4</v>
      </c>
      <c r="CB3826" s="119">
        <f t="shared" si="915"/>
        <v>2.5699108633192407E-6</v>
      </c>
      <c r="CC3826" s="119">
        <f t="shared" si="912"/>
        <v>2.5699108633192407E-6</v>
      </c>
      <c r="CD3826" s="121" t="str">
        <f t="shared" si="913"/>
        <v/>
      </c>
    </row>
    <row r="3827" spans="78:82" ht="20.100000000000001" customHeight="1" x14ac:dyDescent="0.25">
      <c r="BZ3827" s="136">
        <f t="shared" si="916"/>
        <v>24.351999999998363</v>
      </c>
      <c r="CA3827" s="119">
        <f t="shared" si="914"/>
        <v>9.8785074175822599E-4</v>
      </c>
      <c r="CB3827" s="119">
        <f t="shared" si="915"/>
        <v>2.5633839601543838E-6</v>
      </c>
      <c r="CC3827" s="119">
        <f t="shared" si="912"/>
        <v>2.5633839601543838E-6</v>
      </c>
      <c r="CD3827" s="121" t="str">
        <f t="shared" si="913"/>
        <v/>
      </c>
    </row>
    <row r="3828" spans="78:82" ht="20.100000000000001" customHeight="1" x14ac:dyDescent="0.25">
      <c r="BZ3828" s="136">
        <f t="shared" si="916"/>
        <v>24.358399999998362</v>
      </c>
      <c r="CA3828" s="119">
        <f t="shared" si="914"/>
        <v>9.8528735779807161E-4</v>
      </c>
      <c r="CB3828" s="119">
        <f t="shared" si="915"/>
        <v>2.5568731922280714E-6</v>
      </c>
      <c r="CC3828" s="119">
        <f t="shared" si="912"/>
        <v>2.5568731922280714E-6</v>
      </c>
      <c r="CD3828" s="121" t="str">
        <f t="shared" si="913"/>
        <v/>
      </c>
    </row>
    <row r="3829" spans="78:82" ht="20.100000000000001" customHeight="1" x14ac:dyDescent="0.25">
      <c r="BZ3829" s="136">
        <f t="shared" si="916"/>
        <v>24.364799999998361</v>
      </c>
      <c r="CA3829" s="119">
        <f t="shared" si="914"/>
        <v>9.8273048460584354E-4</v>
      </c>
      <c r="CB3829" s="119">
        <f t="shared" si="915"/>
        <v>2.5503785210339962E-6</v>
      </c>
      <c r="CC3829" s="119">
        <f t="shared" si="912"/>
        <v>2.5503785210339962E-6</v>
      </c>
      <c r="CD3829" s="121" t="str">
        <f t="shared" si="913"/>
        <v/>
      </c>
    </row>
    <row r="3830" spans="78:82" ht="20.100000000000001" customHeight="1" x14ac:dyDescent="0.25">
      <c r="BZ3830" s="136">
        <f t="shared" si="916"/>
        <v>24.37119999999836</v>
      </c>
      <c r="CA3830" s="119">
        <f t="shared" si="914"/>
        <v>9.8018010608480954E-4</v>
      </c>
      <c r="CB3830" s="119">
        <f t="shared" si="915"/>
        <v>2.5438999081523698E-6</v>
      </c>
      <c r="CC3830" s="119">
        <f t="shared" si="912"/>
        <v>2.5438999081523698E-6</v>
      </c>
      <c r="CD3830" s="121" t="str">
        <f t="shared" si="913"/>
        <v/>
      </c>
    </row>
    <row r="3831" spans="78:82" ht="20.100000000000001" customHeight="1" x14ac:dyDescent="0.25">
      <c r="BZ3831" s="136">
        <f t="shared" si="916"/>
        <v>24.37759999999836</v>
      </c>
      <c r="CA3831" s="119">
        <f t="shared" si="914"/>
        <v>9.7763620617665717E-4</v>
      </c>
      <c r="CB3831" s="119">
        <f t="shared" si="915"/>
        <v>2.5374373152558865E-6</v>
      </c>
      <c r="CC3831" s="119">
        <f t="shared" si="912"/>
        <v>2.5374373152558865E-6</v>
      </c>
      <c r="CD3831" s="121" t="str">
        <f t="shared" si="913"/>
        <v/>
      </c>
    </row>
    <row r="3832" spans="78:82" ht="20.100000000000001" customHeight="1" x14ac:dyDescent="0.25">
      <c r="BZ3832" s="136">
        <f t="shared" si="916"/>
        <v>24.383999999998359</v>
      </c>
      <c r="CA3832" s="119">
        <f t="shared" si="914"/>
        <v>9.7509876886140128E-4</v>
      </c>
      <c r="CB3832" s="119">
        <f t="shared" si="915"/>
        <v>2.5309907040959537E-6</v>
      </c>
      <c r="CC3832" s="119">
        <f t="shared" si="912"/>
        <v>2.5309907040959537E-6</v>
      </c>
      <c r="CD3832" s="121" t="str">
        <f t="shared" si="913"/>
        <v/>
      </c>
    </row>
    <row r="3833" spans="78:82" ht="20.100000000000001" customHeight="1" x14ac:dyDescent="0.25">
      <c r="BZ3833" s="136">
        <f t="shared" si="916"/>
        <v>24.390399999998358</v>
      </c>
      <c r="CA3833" s="119">
        <f t="shared" si="914"/>
        <v>9.7256777815730533E-4</v>
      </c>
      <c r="CB3833" s="119">
        <f t="shared" si="915"/>
        <v>2.5245600365230748E-6</v>
      </c>
      <c r="CC3833" s="119">
        <f t="shared" si="912"/>
        <v>2.5245600365230748E-6</v>
      </c>
      <c r="CD3833" s="121" t="str">
        <f t="shared" si="913"/>
        <v/>
      </c>
    </row>
    <row r="3834" spans="78:82" ht="20.100000000000001" customHeight="1" x14ac:dyDescent="0.25">
      <c r="BZ3834" s="136">
        <f t="shared" si="916"/>
        <v>24.396799999998358</v>
      </c>
      <c r="CA3834" s="119">
        <f t="shared" si="914"/>
        <v>9.7004321812078226E-4</v>
      </c>
      <c r="CB3834" s="119">
        <f t="shared" si="915"/>
        <v>2.518145274459419E-6</v>
      </c>
      <c r="CC3834" s="119">
        <f t="shared" si="912"/>
        <v>2.518145274459419E-6</v>
      </c>
      <c r="CD3834" s="121" t="str">
        <f t="shared" si="913"/>
        <v/>
      </c>
    </row>
    <row r="3835" spans="78:82" ht="20.100000000000001" customHeight="1" x14ac:dyDescent="0.25">
      <c r="BZ3835" s="136">
        <f t="shared" si="916"/>
        <v>24.403199999998357</v>
      </c>
      <c r="CA3835" s="119">
        <f t="shared" si="914"/>
        <v>9.6752507284632284E-4</v>
      </c>
      <c r="CB3835" s="119">
        <f t="shared" si="915"/>
        <v>2.5117463799279862E-6</v>
      </c>
      <c r="CC3835" s="119">
        <f t="shared" si="912"/>
        <v>2.5117463799279862E-6</v>
      </c>
      <c r="CD3835" s="121" t="str">
        <f t="shared" si="913"/>
        <v/>
      </c>
    </row>
    <row r="3836" spans="78:82" ht="20.100000000000001" customHeight="1" x14ac:dyDescent="0.25">
      <c r="BZ3836" s="136">
        <f t="shared" si="916"/>
        <v>24.409599999998356</v>
      </c>
      <c r="CA3836" s="119">
        <f t="shared" si="914"/>
        <v>9.6501332646639485E-4</v>
      </c>
      <c r="CB3836" s="119">
        <f t="shared" si="915"/>
        <v>2.5053633150281043E-6</v>
      </c>
      <c r="CC3836" s="119">
        <f t="shared" si="912"/>
        <v>2.5053633150281043E-6</v>
      </c>
      <c r="CD3836" s="121" t="str">
        <f t="shared" si="913"/>
        <v/>
      </c>
    </row>
    <row r="3837" spans="78:82" ht="20.100000000000001" customHeight="1" x14ac:dyDescent="0.25">
      <c r="BZ3837" s="136">
        <f t="shared" si="916"/>
        <v>24.415999999998355</v>
      </c>
      <c r="CA3837" s="119">
        <f t="shared" si="914"/>
        <v>9.6250796315136675E-4</v>
      </c>
      <c r="CB3837" s="119">
        <f t="shared" si="915"/>
        <v>2.4989960419499573E-6</v>
      </c>
      <c r="CC3837" s="119">
        <f t="shared" ref="CC3837:CC3900" si="917">IF(CA3837&lt;(1-$BY$26),CB3837,"")</f>
        <v>2.4989960419499573E-6</v>
      </c>
      <c r="CD3837" s="121" t="str">
        <f t="shared" ref="CD3837:CD3900" si="918">IF(CA3837&lt;(1-$BY$32),CB3837,"")</f>
        <v/>
      </c>
    </row>
    <row r="3838" spans="78:82" ht="20.100000000000001" customHeight="1" x14ac:dyDescent="0.25">
      <c r="BZ3838" s="136">
        <f t="shared" si="916"/>
        <v>24.422399999998355</v>
      </c>
      <c r="CA3838" s="119">
        <f t="shared" si="914"/>
        <v>9.6000896710941679E-4</v>
      </c>
      <c r="CB3838" s="119">
        <f t="shared" si="915"/>
        <v>2.4926445229690557E-6</v>
      </c>
      <c r="CC3838" s="119">
        <f t="shared" si="917"/>
        <v>2.4926445229690557E-6</v>
      </c>
      <c r="CD3838" s="121" t="str">
        <f t="shared" si="918"/>
        <v/>
      </c>
    </row>
    <row r="3839" spans="78:82" ht="20.100000000000001" customHeight="1" x14ac:dyDescent="0.25">
      <c r="BZ3839" s="136">
        <f t="shared" si="916"/>
        <v>24.428799999998354</v>
      </c>
      <c r="CA3839" s="119">
        <f t="shared" si="914"/>
        <v>9.5751632258644773E-4</v>
      </c>
      <c r="CB3839" s="119">
        <f t="shared" si="915"/>
        <v>2.4863087204501401E-6</v>
      </c>
      <c r="CC3839" s="119">
        <f t="shared" si="917"/>
        <v>2.4863087204501401E-6</v>
      </c>
      <c r="CD3839" s="121" t="str">
        <f t="shared" si="918"/>
        <v/>
      </c>
    </row>
    <row r="3840" spans="78:82" ht="20.100000000000001" customHeight="1" x14ac:dyDescent="0.25">
      <c r="BZ3840" s="136">
        <f t="shared" si="916"/>
        <v>24.435199999998353</v>
      </c>
      <c r="CA3840" s="119">
        <f t="shared" si="914"/>
        <v>9.5503001386599759E-4</v>
      </c>
      <c r="CB3840" s="119">
        <f t="shared" si="915"/>
        <v>2.4799885968324357E-6</v>
      </c>
      <c r="CC3840" s="119">
        <f t="shared" si="917"/>
        <v>2.4799885968324357E-6</v>
      </c>
      <c r="CD3840" s="121" t="str">
        <f t="shared" si="918"/>
        <v/>
      </c>
    </row>
    <row r="3841" spans="78:82" ht="20.100000000000001" customHeight="1" x14ac:dyDescent="0.25">
      <c r="BZ3841" s="136">
        <f t="shared" si="916"/>
        <v>24.441599999998353</v>
      </c>
      <c r="CA3841" s="119">
        <f t="shared" si="914"/>
        <v>9.5255002526916516E-4</v>
      </c>
      <c r="CB3841" s="119">
        <f t="shared" si="915"/>
        <v>2.4736841146564322E-6</v>
      </c>
      <c r="CC3841" s="119">
        <f t="shared" si="917"/>
        <v>2.4736841146564322E-6</v>
      </c>
      <c r="CD3841" s="121" t="str">
        <f t="shared" si="918"/>
        <v/>
      </c>
    </row>
    <row r="3842" spans="78:82" ht="20.100000000000001" customHeight="1" x14ac:dyDescent="0.25">
      <c r="BZ3842" s="136">
        <f t="shared" si="916"/>
        <v>24.447999999998352</v>
      </c>
      <c r="CA3842" s="119">
        <f t="shared" si="914"/>
        <v>9.5007634115450872E-4</v>
      </c>
      <c r="CB3842" s="119">
        <f t="shared" si="915"/>
        <v>2.467395236537104E-6</v>
      </c>
      <c r="CC3842" s="119">
        <f t="shared" si="917"/>
        <v>2.467395236537104E-6</v>
      </c>
      <c r="CD3842" s="121" t="str">
        <f t="shared" si="918"/>
        <v/>
      </c>
    </row>
    <row r="3843" spans="78:82" ht="20.100000000000001" customHeight="1" x14ac:dyDescent="0.25">
      <c r="BZ3843" s="136">
        <f t="shared" si="916"/>
        <v>24.454399999998351</v>
      </c>
      <c r="CA3843" s="119">
        <f t="shared" si="914"/>
        <v>9.4760894591797162E-4</v>
      </c>
      <c r="CB3843" s="119">
        <f t="shared" si="915"/>
        <v>2.4611219251757278E-6</v>
      </c>
      <c r="CC3843" s="119">
        <f t="shared" si="917"/>
        <v>2.4611219251757278E-6</v>
      </c>
      <c r="CD3843" s="121" t="str">
        <f t="shared" si="918"/>
        <v/>
      </c>
    </row>
    <row r="3844" spans="78:82" ht="20.100000000000001" customHeight="1" x14ac:dyDescent="0.25">
      <c r="BZ3844" s="136">
        <f t="shared" si="916"/>
        <v>24.460799999998351</v>
      </c>
      <c r="CA3844" s="119">
        <f t="shared" si="914"/>
        <v>9.4514782399279589E-4</v>
      </c>
      <c r="CB3844" s="119">
        <f t="shared" si="915"/>
        <v>2.4548641433609674E-6</v>
      </c>
      <c r="CC3844" s="119">
        <f t="shared" si="917"/>
        <v>2.4548641433609674E-6</v>
      </c>
      <c r="CD3844" s="121" t="str">
        <f t="shared" si="918"/>
        <v/>
      </c>
    </row>
    <row r="3845" spans="78:82" ht="20.100000000000001" customHeight="1" x14ac:dyDescent="0.25">
      <c r="BZ3845" s="136">
        <f t="shared" si="916"/>
        <v>24.46719999999835</v>
      </c>
      <c r="CA3845" s="119">
        <f t="shared" si="914"/>
        <v>9.4269295984943493E-4</v>
      </c>
      <c r="CB3845" s="119">
        <f t="shared" si="915"/>
        <v>2.448621853969957E-6</v>
      </c>
      <c r="CC3845" s="119">
        <f t="shared" si="917"/>
        <v>2.448621853969957E-6</v>
      </c>
      <c r="CD3845" s="121" t="str">
        <f t="shared" si="918"/>
        <v/>
      </c>
    </row>
    <row r="3846" spans="78:82" ht="20.100000000000001" customHeight="1" x14ac:dyDescent="0.25">
      <c r="BZ3846" s="136">
        <f t="shared" si="916"/>
        <v>24.473599999998349</v>
      </c>
      <c r="CA3846" s="119">
        <f t="shared" si="914"/>
        <v>9.4024433799546497E-4</v>
      </c>
      <c r="CB3846" s="119">
        <f t="shared" si="915"/>
        <v>2.4423950199538823E-6</v>
      </c>
      <c r="CC3846" s="119">
        <f t="shared" si="917"/>
        <v>2.4423950199538823E-6</v>
      </c>
      <c r="CD3846" s="121" t="str">
        <f t="shared" si="918"/>
        <v/>
      </c>
    </row>
    <row r="3847" spans="78:82" ht="20.100000000000001" customHeight="1" x14ac:dyDescent="0.25">
      <c r="BZ3847" s="136">
        <f t="shared" si="916"/>
        <v>24.479999999998348</v>
      </c>
      <c r="CA3847" s="119">
        <f t="shared" si="914"/>
        <v>9.3780194297551109E-4</v>
      </c>
      <c r="CB3847" s="119">
        <f t="shared" si="915"/>
        <v>2.4361836043570615E-6</v>
      </c>
      <c r="CC3847" s="119">
        <f t="shared" si="917"/>
        <v>2.4361836043570615E-6</v>
      </c>
      <c r="CD3847" s="121" t="str">
        <f t="shared" si="918"/>
        <v/>
      </c>
    </row>
    <row r="3848" spans="78:82" ht="20.100000000000001" customHeight="1" x14ac:dyDescent="0.25">
      <c r="BZ3848" s="136">
        <f t="shared" si="916"/>
        <v>24.486399999998348</v>
      </c>
      <c r="CA3848" s="119">
        <f t="shared" si="914"/>
        <v>9.3536575937115402E-4</v>
      </c>
      <c r="CB3848" s="119">
        <f t="shared" si="915"/>
        <v>2.4299875703062126E-6</v>
      </c>
      <c r="CC3848" s="119">
        <f t="shared" si="917"/>
        <v>2.4299875703062126E-6</v>
      </c>
      <c r="CD3848" s="121" t="str">
        <f t="shared" si="918"/>
        <v/>
      </c>
    </row>
    <row r="3849" spans="78:82" ht="20.100000000000001" customHeight="1" x14ac:dyDescent="0.25">
      <c r="BZ3849" s="136">
        <f t="shared" si="916"/>
        <v>24.492799999998347</v>
      </c>
      <c r="CA3849" s="119">
        <f t="shared" si="914"/>
        <v>9.3293577180084781E-4</v>
      </c>
      <c r="CB3849" s="119">
        <f t="shared" si="915"/>
        <v>2.4238068810122958E-6</v>
      </c>
      <c r="CC3849" s="119">
        <f t="shared" si="917"/>
        <v>2.4238068810122958E-6</v>
      </c>
      <c r="CD3849" s="121" t="str">
        <f t="shared" si="918"/>
        <v/>
      </c>
    </row>
    <row r="3850" spans="78:82" ht="20.100000000000001" customHeight="1" x14ac:dyDescent="0.25">
      <c r="BZ3850" s="136">
        <f t="shared" si="916"/>
        <v>24.499199999998346</v>
      </c>
      <c r="CA3850" s="119">
        <f t="shared" si="914"/>
        <v>9.3051196491983552E-4</v>
      </c>
      <c r="CB3850" s="119">
        <f t="shared" si="915"/>
        <v>2.4176414997681287E-6</v>
      </c>
      <c r="CC3850" s="119">
        <f t="shared" si="917"/>
        <v>2.4176414997681287E-6</v>
      </c>
      <c r="CD3850" s="121" t="str">
        <f t="shared" si="918"/>
        <v/>
      </c>
    </row>
    <row r="3851" spans="78:82" ht="20.100000000000001" customHeight="1" x14ac:dyDescent="0.25">
      <c r="BZ3851" s="136">
        <f t="shared" si="916"/>
        <v>24.505599999998346</v>
      </c>
      <c r="CA3851" s="119">
        <f t="shared" si="914"/>
        <v>9.2809432342006739E-4</v>
      </c>
      <c r="CB3851" s="119">
        <f t="shared" si="915"/>
        <v>2.4114913899523976E-6</v>
      </c>
      <c r="CC3851" s="119">
        <f t="shared" si="917"/>
        <v>2.4114913899523976E-6</v>
      </c>
      <c r="CD3851" s="121" t="str">
        <f t="shared" si="918"/>
        <v/>
      </c>
    </row>
    <row r="3852" spans="78:82" ht="20.100000000000001" customHeight="1" x14ac:dyDescent="0.25">
      <c r="BZ3852" s="136">
        <f t="shared" si="916"/>
        <v>24.511999999998345</v>
      </c>
      <c r="CA3852" s="119">
        <f t="shared" si="914"/>
        <v>9.2568283203011499E-4</v>
      </c>
      <c r="CB3852" s="119">
        <f t="shared" si="915"/>
        <v>2.4053565150234778E-6</v>
      </c>
      <c r="CC3852" s="119">
        <f t="shared" si="917"/>
        <v>2.4053565150234778E-6</v>
      </c>
      <c r="CD3852" s="121" t="str">
        <f t="shared" si="918"/>
        <v/>
      </c>
    </row>
    <row r="3853" spans="78:82" ht="20.100000000000001" customHeight="1" x14ac:dyDescent="0.25">
      <c r="BZ3853" s="136">
        <f t="shared" si="916"/>
        <v>24.518399999998344</v>
      </c>
      <c r="CA3853" s="119">
        <f t="shared" si="914"/>
        <v>9.2327747551509151E-4</v>
      </c>
      <c r="CB3853" s="119">
        <f t="shared" si="915"/>
        <v>2.3992368385282155E-6</v>
      </c>
      <c r="CC3853" s="119">
        <f t="shared" si="917"/>
        <v>2.3992368385282155E-6</v>
      </c>
      <c r="CD3853" s="121" t="str">
        <f t="shared" si="918"/>
        <v/>
      </c>
    </row>
    <row r="3854" spans="78:82" ht="20.100000000000001" customHeight="1" x14ac:dyDescent="0.25">
      <c r="BZ3854" s="136">
        <f t="shared" si="916"/>
        <v>24.524799999998343</v>
      </c>
      <c r="CA3854" s="119">
        <f t="shared" si="914"/>
        <v>9.208782386765633E-4</v>
      </c>
      <c r="CB3854" s="119">
        <f t="shared" si="915"/>
        <v>2.393132324097374E-6</v>
      </c>
      <c r="CC3854" s="119">
        <f t="shared" si="917"/>
        <v>2.393132324097374E-6</v>
      </c>
      <c r="CD3854" s="121" t="str">
        <f t="shared" si="918"/>
        <v/>
      </c>
    </row>
    <row r="3855" spans="78:82" ht="20.100000000000001" customHeight="1" x14ac:dyDescent="0.25">
      <c r="BZ3855" s="136">
        <f t="shared" si="916"/>
        <v>24.531199999998343</v>
      </c>
      <c r="CA3855" s="119">
        <f t="shared" si="914"/>
        <v>9.1848510635246592E-4</v>
      </c>
      <c r="CB3855" s="119">
        <f t="shared" si="915"/>
        <v>2.3870429354364182E-6</v>
      </c>
      <c r="CC3855" s="119">
        <f t="shared" si="917"/>
        <v>2.3870429354364182E-6</v>
      </c>
      <c r="CD3855" s="121" t="str">
        <f t="shared" si="918"/>
        <v/>
      </c>
    </row>
    <row r="3856" spans="78:82" ht="20.100000000000001" customHeight="1" x14ac:dyDescent="0.25">
      <c r="BZ3856" s="136">
        <f t="shared" si="916"/>
        <v>24.537599999998342</v>
      </c>
      <c r="CA3856" s="119">
        <f t="shared" si="914"/>
        <v>9.160980634170295E-4</v>
      </c>
      <c r="CB3856" s="119">
        <f t="shared" si="915"/>
        <v>2.3809686363439461E-6</v>
      </c>
      <c r="CC3856" s="119">
        <f t="shared" si="917"/>
        <v>2.3809686363439461E-6</v>
      </c>
      <c r="CD3856" s="121" t="str">
        <f t="shared" si="918"/>
        <v/>
      </c>
    </row>
    <row r="3857" spans="78:82" ht="20.100000000000001" customHeight="1" x14ac:dyDescent="0.25">
      <c r="BZ3857" s="136">
        <f t="shared" si="916"/>
        <v>24.543999999998341</v>
      </c>
      <c r="CA3857" s="119">
        <f t="shared" si="914"/>
        <v>9.1371709478068556E-4</v>
      </c>
      <c r="CB3857" s="119">
        <f t="shared" si="915"/>
        <v>2.3749093906926064E-6</v>
      </c>
      <c r="CC3857" s="119">
        <f t="shared" si="917"/>
        <v>2.3749093906926064E-6</v>
      </c>
      <c r="CD3857" s="121" t="str">
        <f t="shared" si="918"/>
        <v/>
      </c>
    </row>
    <row r="3858" spans="78:82" ht="20.100000000000001" customHeight="1" x14ac:dyDescent="0.25">
      <c r="BZ3858" s="136">
        <f t="shared" si="916"/>
        <v>24.550399999998341</v>
      </c>
      <c r="CA3858" s="119">
        <f t="shared" si="914"/>
        <v>9.1134218538999295E-4</v>
      </c>
      <c r="CB3858" s="119">
        <f t="shared" si="915"/>
        <v>2.3688651624449285E-6</v>
      </c>
      <c r="CC3858" s="119">
        <f t="shared" si="917"/>
        <v>2.3688651624449285E-6</v>
      </c>
      <c r="CD3858" s="121" t="str">
        <f t="shared" si="918"/>
        <v/>
      </c>
    </row>
    <row r="3859" spans="78:82" ht="20.100000000000001" customHeight="1" x14ac:dyDescent="0.25">
      <c r="BZ3859" s="136">
        <f t="shared" si="916"/>
        <v>24.55679999999834</v>
      </c>
      <c r="CA3859" s="119">
        <f t="shared" si="914"/>
        <v>9.0897332022754802E-4</v>
      </c>
      <c r="CB3859" s="119">
        <f t="shared" si="915"/>
        <v>2.362835915637059E-6</v>
      </c>
      <c r="CC3859" s="119">
        <f t="shared" si="917"/>
        <v>2.362835915637059E-6</v>
      </c>
      <c r="CD3859" s="121" t="str">
        <f t="shared" si="918"/>
        <v/>
      </c>
    </row>
    <row r="3860" spans="78:82" ht="20.100000000000001" customHeight="1" x14ac:dyDescent="0.25">
      <c r="BZ3860" s="136">
        <f t="shared" si="916"/>
        <v>24.563199999998339</v>
      </c>
      <c r="CA3860" s="119">
        <f t="shared" si="914"/>
        <v>9.0661048431191096E-4</v>
      </c>
      <c r="CB3860" s="119">
        <f t="shared" si="915"/>
        <v>2.3568216143968678E-6</v>
      </c>
      <c r="CC3860" s="119">
        <f t="shared" si="917"/>
        <v>2.3568216143968678E-6</v>
      </c>
      <c r="CD3860" s="121" t="str">
        <f t="shared" si="918"/>
        <v/>
      </c>
    </row>
    <row r="3861" spans="78:82" ht="20.100000000000001" customHeight="1" x14ac:dyDescent="0.25">
      <c r="BZ3861" s="136">
        <f t="shared" si="916"/>
        <v>24.569599999998339</v>
      </c>
      <c r="CA3861" s="119">
        <f t="shared" si="914"/>
        <v>9.042536626975141E-4</v>
      </c>
      <c r="CB3861" s="119">
        <f t="shared" si="915"/>
        <v>2.3508222229279025E-6</v>
      </c>
      <c r="CC3861" s="119">
        <f t="shared" si="917"/>
        <v>2.3508222229279025E-6</v>
      </c>
      <c r="CD3861" s="121" t="str">
        <f t="shared" si="918"/>
        <v/>
      </c>
    </row>
    <row r="3862" spans="78:82" ht="20.100000000000001" customHeight="1" x14ac:dyDescent="0.25">
      <c r="BZ3862" s="136">
        <f t="shared" si="916"/>
        <v>24.575999999998338</v>
      </c>
      <c r="CA3862" s="119">
        <f t="shared" si="914"/>
        <v>9.0190284047458619E-4</v>
      </c>
      <c r="CB3862" s="119">
        <f t="shared" si="915"/>
        <v>2.344837705517736E-6</v>
      </c>
      <c r="CC3862" s="119">
        <f t="shared" si="917"/>
        <v>2.344837705517736E-6</v>
      </c>
      <c r="CD3862" s="121" t="str">
        <f t="shared" si="918"/>
        <v/>
      </c>
    </row>
    <row r="3863" spans="78:82" ht="20.100000000000001" customHeight="1" x14ac:dyDescent="0.25">
      <c r="BZ3863" s="136">
        <f t="shared" si="916"/>
        <v>24.582399999998337</v>
      </c>
      <c r="CA3863" s="119">
        <f t="shared" ref="CA3863:CA3926" si="919">_xlfn.CHISQ.DIST.RT(BZ3863,7)</f>
        <v>8.9955800276906846E-4</v>
      </c>
      <c r="CB3863" s="119">
        <f t="shared" ref="CB3863:CB3926" si="920">CA3863-CA3864</f>
        <v>2.3388680265343893E-6</v>
      </c>
      <c r="CC3863" s="119">
        <f t="shared" si="917"/>
        <v>2.3388680265343893E-6</v>
      </c>
      <c r="CD3863" s="121" t="str">
        <f t="shared" si="918"/>
        <v/>
      </c>
    </row>
    <row r="3864" spans="78:82" ht="20.100000000000001" customHeight="1" x14ac:dyDescent="0.25">
      <c r="BZ3864" s="136">
        <f t="shared" si="916"/>
        <v>24.588799999998336</v>
      </c>
      <c r="CA3864" s="119">
        <f t="shared" si="919"/>
        <v>8.9721913474253407E-4</v>
      </c>
      <c r="CB3864" s="119">
        <f t="shared" si="920"/>
        <v>2.332913150428933E-6</v>
      </c>
      <c r="CC3864" s="119">
        <f t="shared" si="917"/>
        <v>2.332913150428933E-6</v>
      </c>
      <c r="CD3864" s="121" t="str">
        <f t="shared" si="918"/>
        <v/>
      </c>
    </row>
    <row r="3865" spans="78:82" ht="20.100000000000001" customHeight="1" x14ac:dyDescent="0.25">
      <c r="BZ3865" s="136">
        <f t="shared" ref="BZ3865:BZ3928" si="921">BZ3864+$CC$19</f>
        <v>24.595199999998336</v>
      </c>
      <c r="CA3865" s="119">
        <f t="shared" si="919"/>
        <v>8.9488622159210514E-4</v>
      </c>
      <c r="CB3865" s="119">
        <f t="shared" si="920"/>
        <v>2.3269730417294163E-6</v>
      </c>
      <c r="CC3865" s="119">
        <f t="shared" si="917"/>
        <v>2.3269730417294163E-6</v>
      </c>
      <c r="CD3865" s="121" t="str">
        <f t="shared" si="918"/>
        <v/>
      </c>
    </row>
    <row r="3866" spans="78:82" ht="20.100000000000001" customHeight="1" x14ac:dyDescent="0.25">
      <c r="BZ3866" s="136">
        <f t="shared" si="921"/>
        <v>24.601599999998335</v>
      </c>
      <c r="CA3866" s="119">
        <f t="shared" si="919"/>
        <v>8.9255924855037572E-4</v>
      </c>
      <c r="CB3866" s="119">
        <f t="shared" si="920"/>
        <v>2.3210476650525761E-6</v>
      </c>
      <c r="CC3866" s="119">
        <f t="shared" si="917"/>
        <v>2.3210476650525761E-6</v>
      </c>
      <c r="CD3866" s="121" t="str">
        <f t="shared" si="918"/>
        <v/>
      </c>
    </row>
    <row r="3867" spans="78:82" ht="20.100000000000001" customHeight="1" x14ac:dyDescent="0.25">
      <c r="BZ3867" s="136">
        <f t="shared" si="921"/>
        <v>24.607999999998334</v>
      </c>
      <c r="CA3867" s="119">
        <f t="shared" si="919"/>
        <v>8.9023820088532314E-4</v>
      </c>
      <c r="CB3867" s="119">
        <f t="shared" si="920"/>
        <v>2.3151369850910432E-6</v>
      </c>
      <c r="CC3867" s="119">
        <f t="shared" si="917"/>
        <v>2.3151369850910432E-6</v>
      </c>
      <c r="CD3867" s="121" t="str">
        <f t="shared" si="918"/>
        <v/>
      </c>
    </row>
    <row r="3868" spans="78:82" ht="20.100000000000001" customHeight="1" x14ac:dyDescent="0.25">
      <c r="BZ3868" s="136">
        <f t="shared" si="921"/>
        <v>24.614399999998334</v>
      </c>
      <c r="CA3868" s="119">
        <f t="shared" si="919"/>
        <v>8.879230639002321E-4</v>
      </c>
      <c r="CB3868" s="119">
        <f t="shared" si="920"/>
        <v>2.3092409666161618E-6</v>
      </c>
      <c r="CC3868" s="119">
        <f t="shared" si="917"/>
        <v>2.3092409666161618E-6</v>
      </c>
      <c r="CD3868" s="121" t="str">
        <f t="shared" si="918"/>
        <v/>
      </c>
    </row>
    <row r="3869" spans="78:82" ht="20.100000000000001" customHeight="1" x14ac:dyDescent="0.25">
      <c r="BZ3869" s="136">
        <f t="shared" si="921"/>
        <v>24.620799999998333</v>
      </c>
      <c r="CA3869" s="119">
        <f t="shared" si="919"/>
        <v>8.8561382293361594E-4</v>
      </c>
      <c r="CB3869" s="119">
        <f t="shared" si="920"/>
        <v>2.3033595744859038E-6</v>
      </c>
      <c r="CC3869" s="119">
        <f t="shared" si="917"/>
        <v>2.3033595744859038E-6</v>
      </c>
      <c r="CD3869" s="121" t="str">
        <f t="shared" si="918"/>
        <v/>
      </c>
    </row>
    <row r="3870" spans="78:82" ht="20.100000000000001" customHeight="1" x14ac:dyDescent="0.25">
      <c r="BZ3870" s="136">
        <f t="shared" si="921"/>
        <v>24.627199999998332</v>
      </c>
      <c r="CA3870" s="119">
        <f t="shared" si="919"/>
        <v>8.8331046335913003E-4</v>
      </c>
      <c r="CB3870" s="119">
        <f t="shared" si="920"/>
        <v>2.2974927736315329E-6</v>
      </c>
      <c r="CC3870" s="119">
        <f t="shared" si="917"/>
        <v>2.2974927736315329E-6</v>
      </c>
      <c r="CD3870" s="121" t="str">
        <f t="shared" si="918"/>
        <v/>
      </c>
    </row>
    <row r="3871" spans="78:82" ht="20.100000000000001" customHeight="1" x14ac:dyDescent="0.25">
      <c r="BZ3871" s="136">
        <f t="shared" si="921"/>
        <v>24.633599999998331</v>
      </c>
      <c r="CA3871" s="119">
        <f t="shared" si="919"/>
        <v>8.810129705854985E-4</v>
      </c>
      <c r="CB3871" s="119">
        <f t="shared" si="920"/>
        <v>2.2916405290710493E-6</v>
      </c>
      <c r="CC3871" s="119">
        <f t="shared" si="917"/>
        <v>2.2916405290710493E-6</v>
      </c>
      <c r="CD3871" s="121" t="str">
        <f t="shared" si="918"/>
        <v/>
      </c>
    </row>
    <row r="3872" spans="78:82" ht="20.100000000000001" customHeight="1" x14ac:dyDescent="0.25">
      <c r="BZ3872" s="136">
        <f t="shared" si="921"/>
        <v>24.639999999998331</v>
      </c>
      <c r="CA3872" s="119">
        <f t="shared" si="919"/>
        <v>8.7872133005642745E-4</v>
      </c>
      <c r="CB3872" s="119">
        <f t="shared" si="920"/>
        <v>2.2858028059001903E-6</v>
      </c>
      <c r="CC3872" s="119">
        <f t="shared" si="917"/>
        <v>2.2858028059001903E-6</v>
      </c>
      <c r="CD3872" s="121" t="str">
        <f t="shared" si="918"/>
        <v/>
      </c>
    </row>
    <row r="3873" spans="78:82" ht="20.100000000000001" customHeight="1" x14ac:dyDescent="0.25">
      <c r="BZ3873" s="136">
        <f t="shared" si="921"/>
        <v>24.64639999999833</v>
      </c>
      <c r="CA3873" s="119">
        <f t="shared" si="919"/>
        <v>8.7643552725052726E-4</v>
      </c>
      <c r="CB3873" s="119">
        <f t="shared" si="920"/>
        <v>2.2799795692943822E-6</v>
      </c>
      <c r="CC3873" s="119">
        <f t="shared" si="917"/>
        <v>2.2799795692943822E-6</v>
      </c>
      <c r="CD3873" s="121" t="str">
        <f t="shared" si="918"/>
        <v/>
      </c>
    </row>
    <row r="3874" spans="78:82" ht="20.100000000000001" customHeight="1" x14ac:dyDescent="0.25">
      <c r="BZ3874" s="136">
        <f t="shared" si="921"/>
        <v>24.652799999998329</v>
      </c>
      <c r="CA3874" s="119">
        <f t="shared" si="919"/>
        <v>8.7415554768123288E-4</v>
      </c>
      <c r="CB3874" s="119">
        <f t="shared" si="920"/>
        <v>2.2741707845028852E-6</v>
      </c>
      <c r="CC3874" s="119">
        <f t="shared" si="917"/>
        <v>2.2741707845028852E-6</v>
      </c>
      <c r="CD3874" s="121" t="str">
        <f t="shared" si="918"/>
        <v/>
      </c>
    </row>
    <row r="3875" spans="78:82" ht="20.100000000000001" customHeight="1" x14ac:dyDescent="0.25">
      <c r="BZ3875" s="136">
        <f t="shared" si="921"/>
        <v>24.659199999998329</v>
      </c>
      <c r="CA3875" s="119">
        <f t="shared" si="919"/>
        <v>8.7188137689672999E-4</v>
      </c>
      <c r="CB3875" s="119">
        <f t="shared" si="920"/>
        <v>2.2683764168704781E-6</v>
      </c>
      <c r="CC3875" s="119">
        <f t="shared" si="917"/>
        <v>2.2683764168704781E-6</v>
      </c>
      <c r="CD3875" s="121" t="str">
        <f t="shared" si="918"/>
        <v/>
      </c>
    </row>
    <row r="3876" spans="78:82" ht="20.100000000000001" customHeight="1" x14ac:dyDescent="0.25">
      <c r="BZ3876" s="136">
        <f t="shared" si="921"/>
        <v>24.665599999998328</v>
      </c>
      <c r="CA3876" s="119">
        <f t="shared" si="919"/>
        <v>8.6961300047985952E-4</v>
      </c>
      <c r="CB3876" s="119">
        <f t="shared" si="920"/>
        <v>2.262596431800378E-6</v>
      </c>
      <c r="CC3876" s="119">
        <f t="shared" si="917"/>
        <v>2.262596431800378E-6</v>
      </c>
      <c r="CD3876" s="121" t="str">
        <f t="shared" si="918"/>
        <v/>
      </c>
    </row>
    <row r="3877" spans="78:82" ht="20.100000000000001" customHeight="1" x14ac:dyDescent="0.25">
      <c r="BZ3877" s="136">
        <f t="shared" si="921"/>
        <v>24.671999999998327</v>
      </c>
      <c r="CA3877" s="119">
        <f t="shared" si="919"/>
        <v>8.6735040404805914E-4</v>
      </c>
      <c r="CB3877" s="119">
        <f t="shared" si="920"/>
        <v>2.2568307947914285E-6</v>
      </c>
      <c r="CC3877" s="119">
        <f t="shared" si="917"/>
        <v>2.2568307947914285E-6</v>
      </c>
      <c r="CD3877" s="121" t="str">
        <f t="shared" si="918"/>
        <v/>
      </c>
    </row>
    <row r="3878" spans="78:82" ht="20.100000000000001" customHeight="1" x14ac:dyDescent="0.25">
      <c r="BZ3878" s="136">
        <f t="shared" si="921"/>
        <v>24.678399999998327</v>
      </c>
      <c r="CA3878" s="119">
        <f t="shared" si="919"/>
        <v>8.6509357325326771E-4</v>
      </c>
      <c r="CB3878" s="119">
        <f t="shared" si="920"/>
        <v>2.2510794714151149E-6</v>
      </c>
      <c r="CC3878" s="119">
        <f t="shared" si="917"/>
        <v>2.2510794714151149E-6</v>
      </c>
      <c r="CD3878" s="121" t="str">
        <f t="shared" si="918"/>
        <v/>
      </c>
    </row>
    <row r="3879" spans="78:82" ht="20.100000000000001" customHeight="1" x14ac:dyDescent="0.25">
      <c r="BZ3879" s="136">
        <f t="shared" si="921"/>
        <v>24.684799999998326</v>
      </c>
      <c r="CA3879" s="119">
        <f t="shared" si="919"/>
        <v>8.628424937818526E-4</v>
      </c>
      <c r="CB3879" s="119">
        <f t="shared" si="920"/>
        <v>2.2453424273234787E-6</v>
      </c>
      <c r="CC3879" s="119">
        <f t="shared" si="917"/>
        <v>2.2453424273234787E-6</v>
      </c>
      <c r="CD3879" s="121" t="str">
        <f t="shared" si="918"/>
        <v/>
      </c>
    </row>
    <row r="3880" spans="78:82" ht="20.100000000000001" customHeight="1" x14ac:dyDescent="0.25">
      <c r="BZ3880" s="136">
        <f t="shared" si="921"/>
        <v>24.691199999998325</v>
      </c>
      <c r="CA3880" s="119">
        <f t="shared" si="919"/>
        <v>8.6059715135452912E-4</v>
      </c>
      <c r="CB3880" s="119">
        <f t="shared" si="920"/>
        <v>2.2396196282409861E-6</v>
      </c>
      <c r="CC3880" s="119">
        <f t="shared" si="917"/>
        <v>2.2396196282409861E-6</v>
      </c>
      <c r="CD3880" s="121" t="str">
        <f t="shared" si="918"/>
        <v/>
      </c>
    </row>
    <row r="3881" spans="78:82" ht="20.100000000000001" customHeight="1" x14ac:dyDescent="0.25">
      <c r="BZ3881" s="136">
        <f t="shared" si="921"/>
        <v>24.697599999998324</v>
      </c>
      <c r="CA3881" s="119">
        <f t="shared" si="919"/>
        <v>8.5835753172628813E-4</v>
      </c>
      <c r="CB3881" s="119">
        <f t="shared" si="920"/>
        <v>2.2339110399826343E-6</v>
      </c>
      <c r="CC3881" s="119">
        <f t="shared" si="917"/>
        <v>2.2339110399826343E-6</v>
      </c>
      <c r="CD3881" s="121" t="str">
        <f t="shared" si="918"/>
        <v/>
      </c>
    </row>
    <row r="3882" spans="78:82" ht="20.100000000000001" customHeight="1" x14ac:dyDescent="0.25">
      <c r="BZ3882" s="136">
        <f t="shared" si="921"/>
        <v>24.703999999998324</v>
      </c>
      <c r="CA3882" s="119">
        <f t="shared" si="919"/>
        <v>8.561236206863055E-4</v>
      </c>
      <c r="CB3882" s="119">
        <f t="shared" si="920"/>
        <v>2.2282166284298818E-6</v>
      </c>
      <c r="CC3882" s="119">
        <f t="shared" si="917"/>
        <v>2.2282166284298818E-6</v>
      </c>
      <c r="CD3882" s="121" t="str">
        <f t="shared" si="918"/>
        <v/>
      </c>
    </row>
    <row r="3883" spans="78:82" ht="20.100000000000001" customHeight="1" x14ac:dyDescent="0.25">
      <c r="BZ3883" s="136">
        <f t="shared" si="921"/>
        <v>24.710399999998323</v>
      </c>
      <c r="CA3883" s="119">
        <f t="shared" si="919"/>
        <v>8.5389540405787561E-4</v>
      </c>
      <c r="CB3883" s="119">
        <f t="shared" si="920"/>
        <v>2.2225363595500562E-6</v>
      </c>
      <c r="CC3883" s="119">
        <f t="shared" si="917"/>
        <v>2.2225363595500562E-6</v>
      </c>
      <c r="CD3883" s="121" t="str">
        <f t="shared" si="918"/>
        <v/>
      </c>
    </row>
    <row r="3884" spans="78:82" ht="20.100000000000001" customHeight="1" x14ac:dyDescent="0.25">
      <c r="BZ3884" s="136">
        <f t="shared" si="921"/>
        <v>24.716799999998322</v>
      </c>
      <c r="CA3884" s="119">
        <f t="shared" si="919"/>
        <v>8.5167286769832556E-4</v>
      </c>
      <c r="CB3884" s="119">
        <f t="shared" si="920"/>
        <v>2.2168701993831265E-6</v>
      </c>
      <c r="CC3884" s="119">
        <f t="shared" si="917"/>
        <v>2.2168701993831265E-6</v>
      </c>
      <c r="CD3884" s="121" t="str">
        <f t="shared" si="918"/>
        <v/>
      </c>
    </row>
    <row r="3885" spans="78:82" ht="20.100000000000001" customHeight="1" x14ac:dyDescent="0.25">
      <c r="BZ3885" s="136">
        <f t="shared" si="921"/>
        <v>24.723199999998322</v>
      </c>
      <c r="CA3885" s="119">
        <f t="shared" si="919"/>
        <v>8.4945599749894243E-4</v>
      </c>
      <c r="CB3885" s="119">
        <f t="shared" si="920"/>
        <v>2.2112181140529789E-6</v>
      </c>
      <c r="CC3885" s="119">
        <f t="shared" si="917"/>
        <v>2.2112181140529789E-6</v>
      </c>
      <c r="CD3885" s="121" t="str">
        <f t="shared" si="918"/>
        <v/>
      </c>
    </row>
    <row r="3886" spans="78:82" ht="20.100000000000001" customHeight="1" x14ac:dyDescent="0.25">
      <c r="BZ3886" s="136">
        <f t="shared" si="921"/>
        <v>24.729599999998321</v>
      </c>
      <c r="CA3886" s="119">
        <f t="shared" si="919"/>
        <v>8.4724477938488945E-4</v>
      </c>
      <c r="CB3886" s="119">
        <f t="shared" si="920"/>
        <v>2.2055800697564666E-6</v>
      </c>
      <c r="CC3886" s="119">
        <f t="shared" si="917"/>
        <v>2.2055800697564666E-6</v>
      </c>
      <c r="CD3886" s="121" t="str">
        <f t="shared" si="918"/>
        <v/>
      </c>
    </row>
    <row r="3887" spans="78:82" ht="20.100000000000001" customHeight="1" x14ac:dyDescent="0.25">
      <c r="BZ3887" s="136">
        <f t="shared" si="921"/>
        <v>24.73599999999832</v>
      </c>
      <c r="CA3887" s="119">
        <f t="shared" si="919"/>
        <v>8.4503919931513299E-4</v>
      </c>
      <c r="CB3887" s="119">
        <f t="shared" si="920"/>
        <v>2.199956032767421E-6</v>
      </c>
      <c r="CC3887" s="119">
        <f t="shared" si="917"/>
        <v>2.199956032767421E-6</v>
      </c>
      <c r="CD3887" s="121" t="str">
        <f t="shared" si="918"/>
        <v/>
      </c>
    </row>
    <row r="3888" spans="78:82" ht="20.100000000000001" customHeight="1" x14ac:dyDescent="0.25">
      <c r="BZ3888" s="136">
        <f t="shared" si="921"/>
        <v>24.74239999999832</v>
      </c>
      <c r="CA3888" s="119">
        <f t="shared" si="919"/>
        <v>8.4283924328236557E-4</v>
      </c>
      <c r="CB3888" s="119">
        <f t="shared" si="920"/>
        <v>2.1943459694448919E-6</v>
      </c>
      <c r="CC3888" s="119">
        <f t="shared" si="917"/>
        <v>2.1943459694448919E-6</v>
      </c>
      <c r="CD3888" s="121" t="str">
        <f t="shared" si="918"/>
        <v/>
      </c>
    </row>
    <row r="3889" spans="78:82" ht="20.100000000000001" customHeight="1" x14ac:dyDescent="0.25">
      <c r="BZ3889" s="136">
        <f t="shared" si="921"/>
        <v>24.748799999998319</v>
      </c>
      <c r="CA3889" s="119">
        <f t="shared" si="919"/>
        <v>8.4064489731292067E-4</v>
      </c>
      <c r="CB3889" s="119">
        <f t="shared" si="920"/>
        <v>2.1887498462098368E-6</v>
      </c>
      <c r="CC3889" s="119">
        <f t="shared" si="917"/>
        <v>2.1887498462098368E-6</v>
      </c>
      <c r="CD3889" s="121" t="str">
        <f t="shared" si="918"/>
        <v/>
      </c>
    </row>
    <row r="3890" spans="78:82" ht="20.100000000000001" customHeight="1" x14ac:dyDescent="0.25">
      <c r="BZ3890" s="136">
        <f t="shared" si="921"/>
        <v>24.755199999998318</v>
      </c>
      <c r="CA3890" s="119">
        <f t="shared" si="919"/>
        <v>8.3845614746671084E-4</v>
      </c>
      <c r="CB3890" s="119">
        <f t="shared" si="920"/>
        <v>2.1831676295781897E-6</v>
      </c>
      <c r="CC3890" s="119">
        <f t="shared" si="917"/>
        <v>2.1831676295781897E-6</v>
      </c>
      <c r="CD3890" s="121" t="str">
        <f t="shared" si="918"/>
        <v/>
      </c>
    </row>
    <row r="3891" spans="78:82" ht="20.100000000000001" customHeight="1" x14ac:dyDescent="0.25">
      <c r="BZ3891" s="136">
        <f t="shared" si="921"/>
        <v>24.761599999998317</v>
      </c>
      <c r="CA3891" s="119">
        <f t="shared" si="919"/>
        <v>8.3627297983713265E-4</v>
      </c>
      <c r="CB3891" s="119">
        <f t="shared" si="920"/>
        <v>2.1775992861314784E-6</v>
      </c>
      <c r="CC3891" s="119">
        <f t="shared" si="917"/>
        <v>2.1775992861314784E-6</v>
      </c>
      <c r="CD3891" s="121" t="str">
        <f t="shared" si="918"/>
        <v/>
      </c>
    </row>
    <row r="3892" spans="78:82" ht="20.100000000000001" customHeight="1" x14ac:dyDescent="0.25">
      <c r="BZ3892" s="136">
        <f t="shared" si="921"/>
        <v>24.767999999998317</v>
      </c>
      <c r="CA3892" s="119">
        <f t="shared" si="919"/>
        <v>8.3409538055100117E-4</v>
      </c>
      <c r="CB3892" s="119">
        <f t="shared" si="920"/>
        <v>2.1720447825266916E-6</v>
      </c>
      <c r="CC3892" s="119">
        <f t="shared" si="917"/>
        <v>2.1720447825266916E-6</v>
      </c>
      <c r="CD3892" s="121" t="str">
        <f t="shared" si="918"/>
        <v/>
      </c>
    </row>
    <row r="3893" spans="78:82" ht="20.100000000000001" customHeight="1" x14ac:dyDescent="0.25">
      <c r="BZ3893" s="136">
        <f t="shared" si="921"/>
        <v>24.774399999998316</v>
      </c>
      <c r="CA3893" s="119">
        <f t="shared" si="919"/>
        <v>8.3192333576847448E-4</v>
      </c>
      <c r="CB3893" s="119">
        <f t="shared" si="920"/>
        <v>2.1665040855077707E-6</v>
      </c>
      <c r="CC3893" s="119">
        <f t="shared" si="917"/>
        <v>2.1665040855077707E-6</v>
      </c>
      <c r="CD3893" s="121" t="str">
        <f t="shared" si="918"/>
        <v/>
      </c>
    </row>
    <row r="3894" spans="78:82" ht="20.100000000000001" customHeight="1" x14ac:dyDescent="0.25">
      <c r="BZ3894" s="136">
        <f t="shared" si="921"/>
        <v>24.780799999998315</v>
      </c>
      <c r="CA3894" s="119">
        <f t="shared" si="919"/>
        <v>8.2975683168296671E-4</v>
      </c>
      <c r="CB3894" s="119">
        <f t="shared" si="920"/>
        <v>2.1609771618832756E-6</v>
      </c>
      <c r="CC3894" s="119">
        <f t="shared" si="917"/>
        <v>2.1609771618832756E-6</v>
      </c>
      <c r="CD3894" s="121" t="str">
        <f t="shared" si="918"/>
        <v/>
      </c>
    </row>
    <row r="3895" spans="78:82" ht="20.100000000000001" customHeight="1" x14ac:dyDescent="0.25">
      <c r="BZ3895" s="136">
        <f t="shared" si="921"/>
        <v>24.787199999998315</v>
      </c>
      <c r="CA3895" s="119">
        <f t="shared" si="919"/>
        <v>8.2759585452108343E-4</v>
      </c>
      <c r="CB3895" s="119">
        <f t="shared" si="920"/>
        <v>2.1554639785455751E-6</v>
      </c>
      <c r="CC3895" s="119">
        <f t="shared" si="917"/>
        <v>2.1554639785455751E-6</v>
      </c>
      <c r="CD3895" s="121" t="str">
        <f t="shared" si="918"/>
        <v/>
      </c>
    </row>
    <row r="3896" spans="78:82" ht="20.100000000000001" customHeight="1" x14ac:dyDescent="0.25">
      <c r="BZ3896" s="136">
        <f t="shared" si="921"/>
        <v>24.793599999998314</v>
      </c>
      <c r="CA3896" s="119">
        <f t="shared" si="919"/>
        <v>8.2544039054253786E-4</v>
      </c>
      <c r="CB3896" s="119">
        <f t="shared" si="920"/>
        <v>2.1499645024613059E-6</v>
      </c>
      <c r="CC3896" s="119">
        <f t="shared" si="917"/>
        <v>2.1499645024613059E-6</v>
      </c>
      <c r="CD3896" s="121" t="str">
        <f t="shared" si="918"/>
        <v/>
      </c>
    </row>
    <row r="3897" spans="78:82" ht="20.100000000000001" customHeight="1" x14ac:dyDescent="0.25">
      <c r="BZ3897" s="136">
        <f t="shared" si="921"/>
        <v>24.799999999998313</v>
      </c>
      <c r="CA3897" s="119">
        <f t="shared" si="919"/>
        <v>8.2329042604007655E-4</v>
      </c>
      <c r="CB3897" s="119">
        <f t="shared" si="920"/>
        <v>2.1444787006714809E-6</v>
      </c>
      <c r="CC3897" s="119">
        <f t="shared" si="917"/>
        <v>2.1444787006714809E-6</v>
      </c>
      <c r="CD3897" s="121" t="str">
        <f t="shared" si="918"/>
        <v/>
      </c>
    </row>
    <row r="3898" spans="78:82" ht="20.100000000000001" customHeight="1" x14ac:dyDescent="0.25">
      <c r="BZ3898" s="136">
        <f t="shared" si="921"/>
        <v>24.806399999998312</v>
      </c>
      <c r="CA3898" s="119">
        <f t="shared" si="919"/>
        <v>8.2114594733940507E-4</v>
      </c>
      <c r="CB3898" s="119">
        <f t="shared" si="920"/>
        <v>2.1390065402917061E-6</v>
      </c>
      <c r="CC3898" s="119">
        <f t="shared" si="917"/>
        <v>2.1390065402917061E-6</v>
      </c>
      <c r="CD3898" s="121" t="str">
        <f t="shared" si="918"/>
        <v/>
      </c>
    </row>
    <row r="3899" spans="78:82" ht="20.100000000000001" customHeight="1" x14ac:dyDescent="0.25">
      <c r="BZ3899" s="136">
        <f t="shared" si="921"/>
        <v>24.812799999998312</v>
      </c>
      <c r="CA3899" s="119">
        <f t="shared" si="919"/>
        <v>8.1900694079911336E-4</v>
      </c>
      <c r="CB3899" s="119">
        <f t="shared" si="920"/>
        <v>2.1335479885189025E-6</v>
      </c>
      <c r="CC3899" s="119">
        <f t="shared" si="917"/>
        <v>2.1335479885189025E-6</v>
      </c>
      <c r="CD3899" s="121" t="str">
        <f t="shared" si="918"/>
        <v/>
      </c>
    </row>
    <row r="3900" spans="78:82" ht="20.100000000000001" customHeight="1" x14ac:dyDescent="0.25">
      <c r="BZ3900" s="136">
        <f t="shared" si="921"/>
        <v>24.819199999998311</v>
      </c>
      <c r="CA3900" s="119">
        <f t="shared" si="919"/>
        <v>8.1687339281059446E-4</v>
      </c>
      <c r="CB3900" s="119">
        <f t="shared" si="920"/>
        <v>2.1281030126189468E-6</v>
      </c>
      <c r="CC3900" s="119">
        <f t="shared" si="917"/>
        <v>2.1281030126189468E-6</v>
      </c>
      <c r="CD3900" s="121" t="str">
        <f t="shared" si="918"/>
        <v/>
      </c>
    </row>
    <row r="3901" spans="78:82" ht="20.100000000000001" customHeight="1" x14ac:dyDescent="0.25">
      <c r="BZ3901" s="136">
        <f t="shared" si="921"/>
        <v>24.82559999999831</v>
      </c>
      <c r="CA3901" s="119">
        <f t="shared" si="919"/>
        <v>8.1474528979797551E-4</v>
      </c>
      <c r="CB3901" s="119">
        <f t="shared" si="920"/>
        <v>2.1226715799369704E-6</v>
      </c>
      <c r="CC3901" s="119">
        <f t="shared" ref="CC3901:CC3964" si="922">IF(CA3901&lt;(1-$BY$26),CB3901,"")</f>
        <v>2.1226715799369704E-6</v>
      </c>
      <c r="CD3901" s="121" t="str">
        <f t="shared" ref="CD3901:CD3964" si="923">IF(CA3901&lt;(1-$BY$32),CB3901,"")</f>
        <v/>
      </c>
    </row>
    <row r="3902" spans="78:82" ht="20.100000000000001" customHeight="1" x14ac:dyDescent="0.25">
      <c r="BZ3902" s="136">
        <f t="shared" si="921"/>
        <v>24.83199999999831</v>
      </c>
      <c r="CA3902" s="119">
        <f t="shared" si="919"/>
        <v>8.1262261821803854E-4</v>
      </c>
      <c r="CB3902" s="119">
        <f t="shared" si="920"/>
        <v>2.1172536578906382E-6</v>
      </c>
      <c r="CC3902" s="119">
        <f t="shared" si="922"/>
        <v>2.1172536578906382E-6</v>
      </c>
      <c r="CD3902" s="121" t="str">
        <f t="shared" si="923"/>
        <v/>
      </c>
    </row>
    <row r="3903" spans="78:82" ht="20.100000000000001" customHeight="1" x14ac:dyDescent="0.25">
      <c r="BZ3903" s="136">
        <f t="shared" si="921"/>
        <v>24.838399999998309</v>
      </c>
      <c r="CA3903" s="119">
        <f t="shared" si="919"/>
        <v>8.105053645601479E-4</v>
      </c>
      <c r="CB3903" s="119">
        <f t="shared" si="920"/>
        <v>2.1118492139757857E-6</v>
      </c>
      <c r="CC3903" s="119">
        <f t="shared" si="922"/>
        <v>2.1118492139757857E-6</v>
      </c>
      <c r="CD3903" s="121" t="str">
        <f t="shared" si="923"/>
        <v/>
      </c>
    </row>
    <row r="3904" spans="78:82" ht="20.100000000000001" customHeight="1" x14ac:dyDescent="0.25">
      <c r="BZ3904" s="136">
        <f t="shared" si="921"/>
        <v>24.844799999998308</v>
      </c>
      <c r="CA3904" s="119">
        <f t="shared" si="919"/>
        <v>8.0839351534617212E-4</v>
      </c>
      <c r="CB3904" s="119">
        <f t="shared" si="920"/>
        <v>2.1064582157586135E-6</v>
      </c>
      <c r="CC3904" s="119">
        <f t="shared" si="922"/>
        <v>2.1064582157586135E-6</v>
      </c>
      <c r="CD3904" s="121" t="str">
        <f t="shared" si="923"/>
        <v/>
      </c>
    </row>
    <row r="3905" spans="78:82" ht="20.100000000000001" customHeight="1" x14ac:dyDescent="0.25">
      <c r="BZ3905" s="136">
        <f t="shared" si="921"/>
        <v>24.851199999998308</v>
      </c>
      <c r="CA3905" s="119">
        <f t="shared" si="919"/>
        <v>8.0628705713041351E-4</v>
      </c>
      <c r="CB3905" s="119">
        <f t="shared" si="920"/>
        <v>2.101080630882734E-6</v>
      </c>
      <c r="CC3905" s="119">
        <f t="shared" si="922"/>
        <v>2.101080630882734E-6</v>
      </c>
      <c r="CD3905" s="121" t="str">
        <f t="shared" si="923"/>
        <v/>
      </c>
    </row>
    <row r="3906" spans="78:82" ht="20.100000000000001" customHeight="1" x14ac:dyDescent="0.25">
      <c r="BZ3906" s="136">
        <f t="shared" si="921"/>
        <v>24.857599999998307</v>
      </c>
      <c r="CA3906" s="119">
        <f t="shared" si="919"/>
        <v>8.0418597649953077E-4</v>
      </c>
      <c r="CB3906" s="119">
        <f t="shared" si="920"/>
        <v>2.0957164270653771E-6</v>
      </c>
      <c r="CC3906" s="119">
        <f t="shared" si="922"/>
        <v>2.0957164270653771E-6</v>
      </c>
      <c r="CD3906" s="121" t="str">
        <f t="shared" si="923"/>
        <v/>
      </c>
    </row>
    <row r="3907" spans="78:82" ht="20.100000000000001" customHeight="1" x14ac:dyDescent="0.25">
      <c r="BZ3907" s="136">
        <f t="shared" si="921"/>
        <v>24.863999999998306</v>
      </c>
      <c r="CA3907" s="119">
        <f t="shared" si="919"/>
        <v>8.0209026007246539E-4</v>
      </c>
      <c r="CB3907" s="119">
        <f t="shared" si="920"/>
        <v>2.0903655721011844E-6</v>
      </c>
      <c r="CC3907" s="119">
        <f t="shared" si="922"/>
        <v>2.0903655721011844E-6</v>
      </c>
      <c r="CD3907" s="121" t="str">
        <f t="shared" si="923"/>
        <v/>
      </c>
    </row>
    <row r="3908" spans="78:82" ht="20.100000000000001" customHeight="1" x14ac:dyDescent="0.25">
      <c r="BZ3908" s="136">
        <f t="shared" si="921"/>
        <v>24.870399999998305</v>
      </c>
      <c r="CA3908" s="119">
        <f t="shared" si="919"/>
        <v>7.9999989450036421E-4</v>
      </c>
      <c r="CB3908" s="119">
        <f t="shared" si="920"/>
        <v>2.085028033852669E-6</v>
      </c>
      <c r="CC3908" s="119">
        <f t="shared" si="922"/>
        <v>2.085028033852669E-6</v>
      </c>
      <c r="CD3908" s="121" t="str">
        <f t="shared" si="923"/>
        <v/>
      </c>
    </row>
    <row r="3909" spans="78:82" ht="20.100000000000001" customHeight="1" x14ac:dyDescent="0.25">
      <c r="BZ3909" s="136">
        <f t="shared" si="921"/>
        <v>24.876799999998305</v>
      </c>
      <c r="CA3909" s="119">
        <f t="shared" si="919"/>
        <v>7.9791486646651154E-4</v>
      </c>
      <c r="CB3909" s="119">
        <f t="shared" si="920"/>
        <v>2.0797037802596473E-6</v>
      </c>
      <c r="CC3909" s="119">
        <f t="shared" si="922"/>
        <v>2.0797037802596473E-6</v>
      </c>
      <c r="CD3909" s="121" t="str">
        <f t="shared" si="923"/>
        <v/>
      </c>
    </row>
    <row r="3910" spans="78:82" ht="20.100000000000001" customHeight="1" x14ac:dyDescent="0.25">
      <c r="BZ3910" s="136">
        <f t="shared" si="921"/>
        <v>24.883199999998304</v>
      </c>
      <c r="CA3910" s="119">
        <f t="shared" si="919"/>
        <v>7.9583516268625189E-4</v>
      </c>
      <c r="CB3910" s="119">
        <f t="shared" si="920"/>
        <v>2.0743927793366373E-6</v>
      </c>
      <c r="CC3910" s="119">
        <f t="shared" si="922"/>
        <v>2.0743927793366373E-6</v>
      </c>
      <c r="CD3910" s="121" t="str">
        <f t="shared" si="923"/>
        <v/>
      </c>
    </row>
    <row r="3911" spans="78:82" ht="20.100000000000001" customHeight="1" x14ac:dyDescent="0.25">
      <c r="BZ3911" s="136">
        <f t="shared" si="921"/>
        <v>24.889599999998303</v>
      </c>
      <c r="CA3911" s="119">
        <f t="shared" si="919"/>
        <v>7.9376076990691526E-4</v>
      </c>
      <c r="CB3911" s="119">
        <f t="shared" si="920"/>
        <v>2.0690949991728587E-6</v>
      </c>
      <c r="CC3911" s="119">
        <f t="shared" si="922"/>
        <v>2.0690949991728587E-6</v>
      </c>
      <c r="CD3911" s="121" t="str">
        <f t="shared" si="923"/>
        <v/>
      </c>
    </row>
    <row r="3912" spans="78:82" ht="20.100000000000001" customHeight="1" x14ac:dyDescent="0.25">
      <c r="BZ3912" s="136">
        <f t="shared" si="921"/>
        <v>24.895999999998303</v>
      </c>
      <c r="CA3912" s="119">
        <f t="shared" si="919"/>
        <v>7.916916749077424E-4</v>
      </c>
      <c r="CB3912" s="119">
        <f t="shared" si="920"/>
        <v>2.0638104079239925E-6</v>
      </c>
      <c r="CC3912" s="119">
        <f t="shared" si="922"/>
        <v>2.0638104079239925E-6</v>
      </c>
      <c r="CD3912" s="121" t="str">
        <f t="shared" si="923"/>
        <v/>
      </c>
    </row>
    <row r="3913" spans="78:82" ht="20.100000000000001" customHeight="1" x14ac:dyDescent="0.25">
      <c r="BZ3913" s="136">
        <f t="shared" si="921"/>
        <v>24.902399999998302</v>
      </c>
      <c r="CA3913" s="119">
        <f t="shared" si="919"/>
        <v>7.8962786449981841E-4</v>
      </c>
      <c r="CB3913" s="119">
        <f t="shared" si="920"/>
        <v>2.0585389738297455E-6</v>
      </c>
      <c r="CC3913" s="119">
        <f t="shared" si="922"/>
        <v>2.0585389738297455E-6</v>
      </c>
      <c r="CD3913" s="121" t="str">
        <f t="shared" si="923"/>
        <v/>
      </c>
    </row>
    <row r="3914" spans="78:82" ht="20.100000000000001" customHeight="1" x14ac:dyDescent="0.25">
      <c r="BZ3914" s="136">
        <f t="shared" si="921"/>
        <v>24.908799999998301</v>
      </c>
      <c r="CA3914" s="119">
        <f t="shared" si="919"/>
        <v>7.8756932552598866E-4</v>
      </c>
      <c r="CB3914" s="119">
        <f t="shared" si="920"/>
        <v>2.0532806651932505E-6</v>
      </c>
      <c r="CC3914" s="119">
        <f t="shared" si="922"/>
        <v>2.0532806651932505E-6</v>
      </c>
      <c r="CD3914" s="121" t="str">
        <f t="shared" si="923"/>
        <v/>
      </c>
    </row>
    <row r="3915" spans="78:82" ht="20.100000000000001" customHeight="1" x14ac:dyDescent="0.25">
      <c r="BZ3915" s="136">
        <f t="shared" si="921"/>
        <v>24.9151999999983</v>
      </c>
      <c r="CA3915" s="119">
        <f t="shared" si="919"/>
        <v>7.8551604486079541E-4</v>
      </c>
      <c r="CB3915" s="119">
        <f t="shared" si="920"/>
        <v>2.0480354503960279E-6</v>
      </c>
      <c r="CC3915" s="119">
        <f t="shared" si="922"/>
        <v>2.0480354503960279E-6</v>
      </c>
      <c r="CD3915" s="121" t="str">
        <f t="shared" si="923"/>
        <v/>
      </c>
    </row>
    <row r="3916" spans="78:82" ht="20.100000000000001" customHeight="1" x14ac:dyDescent="0.25">
      <c r="BZ3916" s="136">
        <f t="shared" si="921"/>
        <v>24.9215999999983</v>
      </c>
      <c r="CA3916" s="119">
        <f t="shared" si="919"/>
        <v>7.8346800941039938E-4</v>
      </c>
      <c r="CB3916" s="119">
        <f t="shared" si="920"/>
        <v>2.0428032978908302E-6</v>
      </c>
      <c r="CC3916" s="119">
        <f t="shared" si="922"/>
        <v>2.0428032978908302E-6</v>
      </c>
      <c r="CD3916" s="121" t="str">
        <f t="shared" si="923"/>
        <v/>
      </c>
    </row>
    <row r="3917" spans="78:82" ht="20.100000000000001" customHeight="1" x14ac:dyDescent="0.25">
      <c r="BZ3917" s="136">
        <f t="shared" si="921"/>
        <v>24.927999999998299</v>
      </c>
      <c r="CA3917" s="119">
        <f t="shared" si="919"/>
        <v>7.8142520611250855E-4</v>
      </c>
      <c r="CB3917" s="119">
        <f t="shared" si="920"/>
        <v>2.0375841762022926E-6</v>
      </c>
      <c r="CC3917" s="119">
        <f t="shared" si="922"/>
        <v>2.0375841762022926E-6</v>
      </c>
      <c r="CD3917" s="121" t="str">
        <f t="shared" si="923"/>
        <v/>
      </c>
    </row>
    <row r="3918" spans="78:82" ht="20.100000000000001" customHeight="1" x14ac:dyDescent="0.25">
      <c r="BZ3918" s="136">
        <f t="shared" si="921"/>
        <v>24.934399999998298</v>
      </c>
      <c r="CA3918" s="119">
        <f t="shared" si="919"/>
        <v>7.7938762193630626E-4</v>
      </c>
      <c r="CB3918" s="119">
        <f t="shared" si="920"/>
        <v>2.0323780539295349E-6</v>
      </c>
      <c r="CC3918" s="119">
        <f t="shared" si="922"/>
        <v>2.0323780539295349E-6</v>
      </c>
      <c r="CD3918" s="121" t="str">
        <f t="shared" si="923"/>
        <v/>
      </c>
    </row>
    <row r="3919" spans="78:82" ht="20.100000000000001" customHeight="1" x14ac:dyDescent="0.25">
      <c r="BZ3919" s="136">
        <f t="shared" si="921"/>
        <v>24.940799999998298</v>
      </c>
      <c r="CA3919" s="119">
        <f t="shared" si="919"/>
        <v>7.7735524388237672E-4</v>
      </c>
      <c r="CB3919" s="119">
        <f t="shared" si="920"/>
        <v>2.0271848997441017E-6</v>
      </c>
      <c r="CC3919" s="119">
        <f t="shared" si="922"/>
        <v>2.0271848997441017E-6</v>
      </c>
      <c r="CD3919" s="121" t="str">
        <f t="shared" si="923"/>
        <v/>
      </c>
    </row>
    <row r="3920" spans="78:82" ht="20.100000000000001" customHeight="1" x14ac:dyDescent="0.25">
      <c r="BZ3920" s="136">
        <f t="shared" si="921"/>
        <v>24.947199999998297</v>
      </c>
      <c r="CA3920" s="119">
        <f t="shared" si="919"/>
        <v>7.7532805898263262E-4</v>
      </c>
      <c r="CB3920" s="119">
        <f t="shared" si="920"/>
        <v>2.0220046823859507E-6</v>
      </c>
      <c r="CC3920" s="119">
        <f t="shared" si="922"/>
        <v>2.0220046823859507E-6</v>
      </c>
      <c r="CD3920" s="121" t="str">
        <f t="shared" si="923"/>
        <v/>
      </c>
    </row>
    <row r="3921" spans="78:82" ht="20.100000000000001" customHeight="1" x14ac:dyDescent="0.25">
      <c r="BZ3921" s="136">
        <f t="shared" si="921"/>
        <v>24.953599999998296</v>
      </c>
      <c r="CA3921" s="119">
        <f t="shared" si="919"/>
        <v>7.7330605430024667E-4</v>
      </c>
      <c r="CB3921" s="119">
        <f t="shared" si="920"/>
        <v>2.0168373706729937E-6</v>
      </c>
      <c r="CC3921" s="119">
        <f t="shared" si="922"/>
        <v>2.0168373706729937E-6</v>
      </c>
      <c r="CD3921" s="121" t="str">
        <f t="shared" si="923"/>
        <v/>
      </c>
    </row>
    <row r="3922" spans="78:82" ht="20.100000000000001" customHeight="1" x14ac:dyDescent="0.25">
      <c r="BZ3922" s="136">
        <f t="shared" si="921"/>
        <v>24.959999999998296</v>
      </c>
      <c r="CA3922" s="119">
        <f t="shared" si="919"/>
        <v>7.7128921692957368E-4</v>
      </c>
      <c r="CB3922" s="119">
        <f t="shared" si="920"/>
        <v>2.0116829334880862E-6</v>
      </c>
      <c r="CC3922" s="119">
        <f t="shared" si="922"/>
        <v>2.0116829334880862E-6</v>
      </c>
      <c r="CD3922" s="121" t="str">
        <f t="shared" si="923"/>
        <v/>
      </c>
    </row>
    <row r="3923" spans="78:82" ht="20.100000000000001" customHeight="1" x14ac:dyDescent="0.25">
      <c r="BZ3923" s="136">
        <f t="shared" si="921"/>
        <v>24.966399999998295</v>
      </c>
      <c r="CA3923" s="119">
        <f t="shared" si="919"/>
        <v>7.6927753399608559E-4</v>
      </c>
      <c r="CB3923" s="119">
        <f t="shared" si="920"/>
        <v>2.0065413397922548E-6</v>
      </c>
      <c r="CC3923" s="119">
        <f t="shared" si="922"/>
        <v>2.0065413397922548E-6</v>
      </c>
      <c r="CD3923" s="121" t="str">
        <f t="shared" si="923"/>
        <v/>
      </c>
    </row>
    <row r="3924" spans="78:82" ht="20.100000000000001" customHeight="1" x14ac:dyDescent="0.25">
      <c r="BZ3924" s="136">
        <f t="shared" si="921"/>
        <v>24.972799999998294</v>
      </c>
      <c r="CA3924" s="119">
        <f t="shared" si="919"/>
        <v>7.6727099265629334E-4</v>
      </c>
      <c r="CB3924" s="119">
        <f t="shared" si="920"/>
        <v>2.0014125586153729E-6</v>
      </c>
      <c r="CC3924" s="119">
        <f t="shared" si="922"/>
        <v>2.0014125586153729E-6</v>
      </c>
      <c r="CD3924" s="121" t="str">
        <f t="shared" si="923"/>
        <v/>
      </c>
    </row>
    <row r="3925" spans="78:82" ht="20.100000000000001" customHeight="1" x14ac:dyDescent="0.25">
      <c r="BZ3925" s="136">
        <f t="shared" si="921"/>
        <v>24.979199999998293</v>
      </c>
      <c r="CA3925" s="119">
        <f t="shared" si="919"/>
        <v>7.6526958009767796E-4</v>
      </c>
      <c r="CB3925" s="119">
        <f t="shared" si="920"/>
        <v>1.9962965590585458E-6</v>
      </c>
      <c r="CC3925" s="119">
        <f t="shared" si="922"/>
        <v>1.9962965590585458E-6</v>
      </c>
      <c r="CD3925" s="121" t="str">
        <f t="shared" si="923"/>
        <v/>
      </c>
    </row>
    <row r="3926" spans="78:82" ht="20.100000000000001" customHeight="1" x14ac:dyDescent="0.25">
      <c r="BZ3926" s="136">
        <f t="shared" si="921"/>
        <v>24.985599999998293</v>
      </c>
      <c r="CA3926" s="119">
        <f t="shared" si="919"/>
        <v>7.6327328353861942E-4</v>
      </c>
      <c r="CB3926" s="119">
        <f t="shared" si="920"/>
        <v>1.9911933102920512E-6</v>
      </c>
      <c r="CC3926" s="119">
        <f t="shared" si="922"/>
        <v>1.9911933102920512E-6</v>
      </c>
      <c r="CD3926" s="121" t="str">
        <f t="shared" si="923"/>
        <v/>
      </c>
    </row>
    <row r="3927" spans="78:82" ht="20.100000000000001" customHeight="1" x14ac:dyDescent="0.25">
      <c r="BZ3927" s="136">
        <f t="shared" si="921"/>
        <v>24.991999999998292</v>
      </c>
      <c r="CA3927" s="119">
        <f t="shared" ref="CA3927:CA3990" si="924">_xlfn.CHISQ.DIST.RT(BZ3927,7)</f>
        <v>7.6128209022832737E-4</v>
      </c>
      <c r="CB3927" s="119">
        <f t="shared" ref="CB3927:CB3990" si="925">CA3927-CA3928</f>
        <v>1.986102781564446E-6</v>
      </c>
      <c r="CC3927" s="119">
        <f t="shared" si="922"/>
        <v>1.986102781564446E-6</v>
      </c>
      <c r="CD3927" s="121" t="str">
        <f t="shared" si="923"/>
        <v/>
      </c>
    </row>
    <row r="3928" spans="78:82" ht="20.100000000000001" customHeight="1" x14ac:dyDescent="0.25">
      <c r="BZ3928" s="136">
        <f t="shared" si="921"/>
        <v>24.998399999998291</v>
      </c>
      <c r="CA3928" s="119">
        <f t="shared" si="924"/>
        <v>7.5929598744676292E-4</v>
      </c>
      <c r="CB3928" s="119">
        <f t="shared" si="925"/>
        <v>1.9810249421851108E-6</v>
      </c>
      <c r="CC3928" s="119">
        <f t="shared" si="922"/>
        <v>1.9810249421851108E-6</v>
      </c>
      <c r="CD3928" s="121" t="str">
        <f t="shared" si="923"/>
        <v/>
      </c>
    </row>
    <row r="3929" spans="78:82" ht="20.100000000000001" customHeight="1" x14ac:dyDescent="0.25">
      <c r="BZ3929" s="136">
        <f t="shared" ref="BZ3929:BZ3992" si="926">BZ3928+$CC$19</f>
        <v>25.004799999998291</v>
      </c>
      <c r="CA3929" s="119">
        <f t="shared" si="924"/>
        <v>7.5731496250457781E-4</v>
      </c>
      <c r="CB3929" s="119">
        <f t="shared" si="925"/>
        <v>1.9759597615450668E-6</v>
      </c>
      <c r="CC3929" s="119">
        <f t="shared" si="922"/>
        <v>1.9759597615450668E-6</v>
      </c>
      <c r="CD3929" s="121" t="str">
        <f t="shared" si="923"/>
        <v/>
      </c>
    </row>
    <row r="3930" spans="78:82" ht="20.100000000000001" customHeight="1" x14ac:dyDescent="0.25">
      <c r="BZ3930" s="136">
        <f t="shared" si="926"/>
        <v>25.01119999999829</v>
      </c>
      <c r="CA3930" s="119">
        <f t="shared" si="924"/>
        <v>7.5533900274303274E-4</v>
      </c>
      <c r="CB3930" s="119">
        <f t="shared" si="925"/>
        <v>1.9709072090937736E-6</v>
      </c>
      <c r="CC3930" s="119">
        <f t="shared" si="922"/>
        <v>1.9709072090937736E-6</v>
      </c>
      <c r="CD3930" s="121" t="str">
        <f t="shared" si="923"/>
        <v/>
      </c>
    </row>
    <row r="3931" spans="78:82" ht="20.100000000000001" customHeight="1" x14ac:dyDescent="0.25">
      <c r="BZ3931" s="136">
        <f t="shared" si="926"/>
        <v>25.017599999998289</v>
      </c>
      <c r="CA3931" s="119">
        <f t="shared" si="924"/>
        <v>7.5336809553393897E-4</v>
      </c>
      <c r="CB3931" s="119">
        <f t="shared" si="925"/>
        <v>1.9658672543653669E-6</v>
      </c>
      <c r="CC3931" s="119">
        <f t="shared" si="922"/>
        <v>1.9658672543653669E-6</v>
      </c>
      <c r="CD3931" s="121" t="str">
        <f t="shared" si="923"/>
        <v/>
      </c>
    </row>
    <row r="3932" spans="78:82" ht="20.100000000000001" customHeight="1" x14ac:dyDescent="0.25">
      <c r="BZ3932" s="136">
        <f t="shared" si="926"/>
        <v>25.023999999998289</v>
      </c>
      <c r="CA3932" s="119">
        <f t="shared" si="924"/>
        <v>7.514022282795736E-4</v>
      </c>
      <c r="CB3932" s="119">
        <f t="shared" si="925"/>
        <v>1.9608398669511201E-6</v>
      </c>
      <c r="CC3932" s="119">
        <f t="shared" si="922"/>
        <v>1.9608398669511201E-6</v>
      </c>
      <c r="CD3932" s="121" t="str">
        <f t="shared" si="923"/>
        <v/>
      </c>
    </row>
    <row r="3933" spans="78:82" ht="20.100000000000001" customHeight="1" x14ac:dyDescent="0.25">
      <c r="BZ3933" s="136">
        <f t="shared" si="926"/>
        <v>25.030399999998288</v>
      </c>
      <c r="CA3933" s="119">
        <f t="shared" si="924"/>
        <v>7.4944138841262248E-4</v>
      </c>
      <c r="CB3933" s="119">
        <f t="shared" si="925"/>
        <v>1.9558250165212362E-6</v>
      </c>
      <c r="CC3933" s="119">
        <f t="shared" si="922"/>
        <v>1.9558250165212362E-6</v>
      </c>
      <c r="CD3933" s="121" t="str">
        <f t="shared" si="923"/>
        <v/>
      </c>
    </row>
    <row r="3934" spans="78:82" ht="20.100000000000001" customHeight="1" x14ac:dyDescent="0.25">
      <c r="BZ3934" s="136">
        <f t="shared" si="926"/>
        <v>25.036799999998287</v>
      </c>
      <c r="CA3934" s="119">
        <f t="shared" si="924"/>
        <v>7.4748556339610125E-4</v>
      </c>
      <c r="CB3934" s="119">
        <f t="shared" si="925"/>
        <v>1.9508226728122717E-6</v>
      </c>
      <c r="CC3934" s="119">
        <f t="shared" si="922"/>
        <v>1.9508226728122717E-6</v>
      </c>
      <c r="CD3934" s="121" t="str">
        <f t="shared" si="923"/>
        <v/>
      </c>
    </row>
    <row r="3935" spans="78:82" ht="20.100000000000001" customHeight="1" x14ac:dyDescent="0.25">
      <c r="BZ3935" s="136">
        <f t="shared" si="926"/>
        <v>25.043199999998286</v>
      </c>
      <c r="CA3935" s="119">
        <f t="shared" si="924"/>
        <v>7.4553474072328897E-4</v>
      </c>
      <c r="CB3935" s="119">
        <f t="shared" si="925"/>
        <v>1.9458328056302801E-6</v>
      </c>
      <c r="CC3935" s="119">
        <f t="shared" si="922"/>
        <v>1.9458328056302801E-6</v>
      </c>
      <c r="CD3935" s="121" t="str">
        <f t="shared" si="923"/>
        <v/>
      </c>
    </row>
    <row r="3936" spans="78:82" ht="20.100000000000001" customHeight="1" x14ac:dyDescent="0.25">
      <c r="BZ3936" s="136">
        <f t="shared" si="926"/>
        <v>25.049599999998286</v>
      </c>
      <c r="CA3936" s="119">
        <f t="shared" si="924"/>
        <v>7.4358890791765869E-4</v>
      </c>
      <c r="CB3936" s="119">
        <f t="shared" si="925"/>
        <v>1.940855384854499E-6</v>
      </c>
      <c r="CC3936" s="119">
        <f t="shared" si="922"/>
        <v>1.940855384854499E-6</v>
      </c>
      <c r="CD3936" s="121" t="str">
        <f t="shared" si="923"/>
        <v/>
      </c>
    </row>
    <row r="3937" spans="78:82" ht="20.100000000000001" customHeight="1" x14ac:dyDescent="0.25">
      <c r="BZ3937" s="136">
        <f t="shared" si="926"/>
        <v>25.055999999998285</v>
      </c>
      <c r="CA3937" s="119">
        <f t="shared" si="924"/>
        <v>7.416480525328042E-4</v>
      </c>
      <c r="CB3937" s="119">
        <f t="shared" si="925"/>
        <v>1.9358903804297597E-6</v>
      </c>
      <c r="CC3937" s="119">
        <f t="shared" si="922"/>
        <v>1.9358903804297597E-6</v>
      </c>
      <c r="CD3937" s="121" t="str">
        <f t="shared" si="923"/>
        <v/>
      </c>
    </row>
    <row r="3938" spans="78:82" ht="20.100000000000001" customHeight="1" x14ac:dyDescent="0.25">
      <c r="BZ3938" s="136">
        <f t="shared" si="926"/>
        <v>25.062399999998284</v>
      </c>
      <c r="CA3938" s="119">
        <f t="shared" si="924"/>
        <v>7.3971216215237444E-4</v>
      </c>
      <c r="CB3938" s="119">
        <f t="shared" si="925"/>
        <v>1.9309377623729935E-6</v>
      </c>
      <c r="CC3938" s="119">
        <f t="shared" si="922"/>
        <v>1.9309377623729935E-6</v>
      </c>
      <c r="CD3938" s="121" t="str">
        <f t="shared" si="923"/>
        <v/>
      </c>
    </row>
    <row r="3939" spans="78:82" ht="20.100000000000001" customHeight="1" x14ac:dyDescent="0.25">
      <c r="BZ3939" s="136">
        <f t="shared" si="926"/>
        <v>25.068799999998284</v>
      </c>
      <c r="CA3939" s="119">
        <f t="shared" si="924"/>
        <v>7.3778122439000144E-4</v>
      </c>
      <c r="CB3939" s="119">
        <f t="shared" si="925"/>
        <v>1.9259975007690023E-6</v>
      </c>
      <c r="CC3939" s="119">
        <f t="shared" si="922"/>
        <v>1.9259975007690023E-6</v>
      </c>
      <c r="CD3939" s="121" t="str">
        <f t="shared" si="923"/>
        <v/>
      </c>
    </row>
    <row r="3940" spans="78:82" ht="20.100000000000001" customHeight="1" x14ac:dyDescent="0.25">
      <c r="BZ3940" s="136">
        <f t="shared" si="926"/>
        <v>25.075199999998283</v>
      </c>
      <c r="CA3940" s="119">
        <f t="shared" si="924"/>
        <v>7.3585522688923244E-4</v>
      </c>
      <c r="CB3940" s="119">
        <f t="shared" si="925"/>
        <v>1.9210695657703508E-6</v>
      </c>
      <c r="CC3940" s="119">
        <f t="shared" si="922"/>
        <v>1.9210695657703508E-6</v>
      </c>
      <c r="CD3940" s="121" t="str">
        <f t="shared" si="923"/>
        <v/>
      </c>
    </row>
    <row r="3941" spans="78:82" ht="20.100000000000001" customHeight="1" x14ac:dyDescent="0.25">
      <c r="BZ3941" s="136">
        <f t="shared" si="926"/>
        <v>25.081599999998282</v>
      </c>
      <c r="CA3941" s="119">
        <f t="shared" si="924"/>
        <v>7.3393415732346209E-4</v>
      </c>
      <c r="CB3941" s="119">
        <f t="shared" si="925"/>
        <v>1.9161539276043053E-6</v>
      </c>
      <c r="CC3941" s="119">
        <f t="shared" si="922"/>
        <v>1.9161539276043053E-6</v>
      </c>
      <c r="CD3941" s="121" t="str">
        <f t="shared" si="923"/>
        <v/>
      </c>
    </row>
    <row r="3942" spans="78:82" ht="20.100000000000001" customHeight="1" x14ac:dyDescent="0.25">
      <c r="BZ3942" s="136">
        <f t="shared" si="926"/>
        <v>25.087999999998281</v>
      </c>
      <c r="CA3942" s="119">
        <f t="shared" si="924"/>
        <v>7.3201800339585778E-4</v>
      </c>
      <c r="CB3942" s="119">
        <f t="shared" si="925"/>
        <v>1.9112505565616663E-6</v>
      </c>
      <c r="CC3942" s="119">
        <f t="shared" si="922"/>
        <v>1.9112505565616663E-6</v>
      </c>
      <c r="CD3942" s="121" t="str">
        <f t="shared" si="923"/>
        <v/>
      </c>
    </row>
    <row r="3943" spans="78:82" ht="20.100000000000001" customHeight="1" x14ac:dyDescent="0.25">
      <c r="BZ3943" s="136">
        <f t="shared" si="926"/>
        <v>25.094399999998281</v>
      </c>
      <c r="CA3943" s="119">
        <f t="shared" si="924"/>
        <v>7.3010675283929612E-4</v>
      </c>
      <c r="CB3943" s="119">
        <f t="shared" si="925"/>
        <v>1.9063594230006716E-6</v>
      </c>
      <c r="CC3943" s="119">
        <f t="shared" si="922"/>
        <v>1.9063594230006716E-6</v>
      </c>
      <c r="CD3943" s="121" t="str">
        <f t="shared" si="923"/>
        <v/>
      </c>
    </row>
    <row r="3944" spans="78:82" ht="20.100000000000001" customHeight="1" x14ac:dyDescent="0.25">
      <c r="BZ3944" s="136">
        <f t="shared" si="926"/>
        <v>25.10079999999828</v>
      </c>
      <c r="CA3944" s="119">
        <f t="shared" si="924"/>
        <v>7.2820039341629545E-4</v>
      </c>
      <c r="CB3944" s="119">
        <f t="shared" si="925"/>
        <v>1.9014804973542607E-6</v>
      </c>
      <c r="CC3944" s="119">
        <f t="shared" si="922"/>
        <v>1.9014804973542607E-6</v>
      </c>
      <c r="CD3944" s="121" t="str">
        <f t="shared" si="923"/>
        <v/>
      </c>
    </row>
    <row r="3945" spans="78:82" ht="20.100000000000001" customHeight="1" x14ac:dyDescent="0.25">
      <c r="BZ3945" s="136">
        <f t="shared" si="926"/>
        <v>25.107199999998279</v>
      </c>
      <c r="CA3945" s="119">
        <f t="shared" si="924"/>
        <v>7.2629891291894118E-4</v>
      </c>
      <c r="CB3945" s="119">
        <f t="shared" si="925"/>
        <v>1.8966137501187988E-6</v>
      </c>
      <c r="CC3945" s="119">
        <f t="shared" si="922"/>
        <v>1.8966137501187988E-6</v>
      </c>
      <c r="CD3945" s="121" t="str">
        <f t="shared" si="923"/>
        <v/>
      </c>
    </row>
    <row r="3946" spans="78:82" ht="20.100000000000001" customHeight="1" x14ac:dyDescent="0.25">
      <c r="BZ3946" s="136">
        <f t="shared" si="926"/>
        <v>25.113599999998279</v>
      </c>
      <c r="CA3946" s="119">
        <f t="shared" si="924"/>
        <v>7.2440229916882239E-4</v>
      </c>
      <c r="CB3946" s="119">
        <f t="shared" si="925"/>
        <v>1.8917591518617747E-6</v>
      </c>
      <c r="CC3946" s="119">
        <f t="shared" si="922"/>
        <v>1.8917591518617747E-6</v>
      </c>
      <c r="CD3946" s="121" t="str">
        <f t="shared" si="923"/>
        <v/>
      </c>
    </row>
    <row r="3947" spans="78:82" ht="20.100000000000001" customHeight="1" x14ac:dyDescent="0.25">
      <c r="BZ3947" s="136">
        <f t="shared" si="926"/>
        <v>25.119999999998278</v>
      </c>
      <c r="CA3947" s="119">
        <f t="shared" si="924"/>
        <v>7.2251054001696061E-4</v>
      </c>
      <c r="CB3947" s="119">
        <f t="shared" si="925"/>
        <v>1.8869166732150789E-6</v>
      </c>
      <c r="CC3947" s="119">
        <f t="shared" si="922"/>
        <v>1.8869166732150789E-6</v>
      </c>
      <c r="CD3947" s="121" t="str">
        <f t="shared" si="923"/>
        <v/>
      </c>
    </row>
    <row r="3948" spans="78:82" ht="20.100000000000001" customHeight="1" x14ac:dyDescent="0.25">
      <c r="BZ3948" s="136">
        <f t="shared" si="926"/>
        <v>25.126399999998277</v>
      </c>
      <c r="CA3948" s="119">
        <f t="shared" si="924"/>
        <v>7.2062362334374553E-4</v>
      </c>
      <c r="CB3948" s="119">
        <f t="shared" si="925"/>
        <v>1.8820862848816173E-6</v>
      </c>
      <c r="CC3948" s="119">
        <f t="shared" si="922"/>
        <v>1.8820862848816173E-6</v>
      </c>
      <c r="CD3948" s="121" t="str">
        <f t="shared" si="923"/>
        <v/>
      </c>
    </row>
    <row r="3949" spans="78:82" ht="20.100000000000001" customHeight="1" x14ac:dyDescent="0.25">
      <c r="BZ3949" s="136">
        <f t="shared" si="926"/>
        <v>25.132799999998277</v>
      </c>
      <c r="CA3949" s="119">
        <f t="shared" si="924"/>
        <v>7.1874153705886392E-4</v>
      </c>
      <c r="CB3949" s="119">
        <f t="shared" si="925"/>
        <v>1.8772679576343348E-6</v>
      </c>
      <c r="CC3949" s="119">
        <f t="shared" si="922"/>
        <v>1.8772679576343348E-6</v>
      </c>
      <c r="CD3949" s="121" t="str">
        <f t="shared" si="923"/>
        <v/>
      </c>
    </row>
    <row r="3950" spans="78:82" ht="20.100000000000001" customHeight="1" x14ac:dyDescent="0.25">
      <c r="BZ3950" s="136">
        <f t="shared" si="926"/>
        <v>25.139199999998276</v>
      </c>
      <c r="CA3950" s="119">
        <f t="shared" si="924"/>
        <v>7.1686426910122958E-4</v>
      </c>
      <c r="CB3950" s="119">
        <f t="shared" si="925"/>
        <v>1.8724616623051575E-6</v>
      </c>
      <c r="CC3950" s="119">
        <f t="shared" si="922"/>
        <v>1.8724616623051575E-6</v>
      </c>
      <c r="CD3950" s="121" t="str">
        <f t="shared" si="923"/>
        <v/>
      </c>
    </row>
    <row r="3951" spans="78:82" ht="20.100000000000001" customHeight="1" x14ac:dyDescent="0.25">
      <c r="BZ3951" s="136">
        <f t="shared" si="926"/>
        <v>25.145599999998275</v>
      </c>
      <c r="CA3951" s="119">
        <f t="shared" si="924"/>
        <v>7.1499180743892442E-4</v>
      </c>
      <c r="CB3951" s="119">
        <f t="shared" si="925"/>
        <v>1.8676673698052662E-6</v>
      </c>
      <c r="CC3951" s="119">
        <f t="shared" si="922"/>
        <v>1.8676673698052662E-6</v>
      </c>
      <c r="CD3951" s="121" t="str">
        <f t="shared" si="923"/>
        <v/>
      </c>
    </row>
    <row r="3952" spans="78:82" ht="20.100000000000001" customHeight="1" x14ac:dyDescent="0.25">
      <c r="BZ3952" s="136">
        <f t="shared" si="926"/>
        <v>25.151999999998274</v>
      </c>
      <c r="CA3952" s="119">
        <f t="shared" si="924"/>
        <v>7.1312414006911916E-4</v>
      </c>
      <c r="CB3952" s="119">
        <f t="shared" si="925"/>
        <v>1.8628850511042804E-6</v>
      </c>
      <c r="CC3952" s="119">
        <f t="shared" si="922"/>
        <v>1.8628850511042804E-6</v>
      </c>
      <c r="CD3952" s="121" t="str">
        <f t="shared" si="923"/>
        <v/>
      </c>
    </row>
    <row r="3953" spans="78:82" ht="20.100000000000001" customHeight="1" x14ac:dyDescent="0.25">
      <c r="BZ3953" s="136">
        <f t="shared" si="926"/>
        <v>25.158399999998274</v>
      </c>
      <c r="CA3953" s="119">
        <f t="shared" si="924"/>
        <v>7.1126125501801488E-4</v>
      </c>
      <c r="CB3953" s="119">
        <f t="shared" si="925"/>
        <v>1.8581146772409917E-6</v>
      </c>
      <c r="CC3953" s="119">
        <f t="shared" si="922"/>
        <v>1.8581146772409917E-6</v>
      </c>
      <c r="CD3953" s="121" t="str">
        <f t="shared" si="923"/>
        <v/>
      </c>
    </row>
    <row r="3954" spans="78:82" ht="20.100000000000001" customHeight="1" x14ac:dyDescent="0.25">
      <c r="BZ3954" s="136">
        <f t="shared" si="926"/>
        <v>25.164799999998273</v>
      </c>
      <c r="CA3954" s="119">
        <f t="shared" si="924"/>
        <v>7.0940314034077388E-4</v>
      </c>
      <c r="CB3954" s="119">
        <f t="shared" si="925"/>
        <v>1.8533562193234722E-6</v>
      </c>
      <c r="CC3954" s="119">
        <f t="shared" si="922"/>
        <v>1.8533562193234722E-6</v>
      </c>
      <c r="CD3954" s="121" t="str">
        <f t="shared" si="923"/>
        <v/>
      </c>
    </row>
    <row r="3955" spans="78:82" ht="20.100000000000001" customHeight="1" x14ac:dyDescent="0.25">
      <c r="BZ3955" s="136">
        <f t="shared" si="926"/>
        <v>25.171199999998272</v>
      </c>
      <c r="CA3955" s="119">
        <f t="shared" si="924"/>
        <v>7.0754978412145041E-4</v>
      </c>
      <c r="CB3955" s="119">
        <f t="shared" si="925"/>
        <v>1.8486096485267976E-6</v>
      </c>
      <c r="CC3955" s="119">
        <f t="shared" si="922"/>
        <v>1.8486096485267976E-6</v>
      </c>
      <c r="CD3955" s="121" t="str">
        <f t="shared" si="923"/>
        <v/>
      </c>
    </row>
    <row r="3956" spans="78:82" ht="20.100000000000001" customHeight="1" x14ac:dyDescent="0.25">
      <c r="BZ3956" s="136">
        <f t="shared" si="926"/>
        <v>25.177599999998272</v>
      </c>
      <c r="CA3956" s="119">
        <f t="shared" si="924"/>
        <v>7.0570117447292361E-4</v>
      </c>
      <c r="CB3956" s="119">
        <f t="shared" si="925"/>
        <v>1.8438749360891443E-6</v>
      </c>
      <c r="CC3956" s="119">
        <f t="shared" si="922"/>
        <v>1.8438749360891443E-6</v>
      </c>
      <c r="CD3956" s="121" t="str">
        <f t="shared" si="923"/>
        <v/>
      </c>
    </row>
    <row r="3957" spans="78:82" ht="20.100000000000001" customHeight="1" x14ac:dyDescent="0.25">
      <c r="BZ3957" s="136">
        <f t="shared" si="926"/>
        <v>25.183999999998271</v>
      </c>
      <c r="CA3957" s="119">
        <f t="shared" si="924"/>
        <v>7.0385729953683447E-4</v>
      </c>
      <c r="CB3957" s="119">
        <f t="shared" si="925"/>
        <v>1.839152053317427E-6</v>
      </c>
      <c r="CC3957" s="119">
        <f t="shared" si="922"/>
        <v>1.839152053317427E-6</v>
      </c>
      <c r="CD3957" s="121" t="str">
        <f t="shared" si="923"/>
        <v/>
      </c>
    </row>
    <row r="3958" spans="78:82" ht="20.100000000000001" customHeight="1" x14ac:dyDescent="0.25">
      <c r="BZ3958" s="136">
        <f t="shared" si="926"/>
        <v>25.19039999999827</v>
      </c>
      <c r="CA3958" s="119">
        <f t="shared" si="924"/>
        <v>7.0201814748351704E-4</v>
      </c>
      <c r="CB3958" s="119">
        <f t="shared" si="925"/>
        <v>1.834440971588058E-6</v>
      </c>
      <c r="CC3958" s="119">
        <f t="shared" si="922"/>
        <v>1.834440971588058E-6</v>
      </c>
      <c r="CD3958" s="121" t="str">
        <f t="shared" si="923"/>
        <v/>
      </c>
    </row>
    <row r="3959" spans="78:82" ht="20.100000000000001" customHeight="1" x14ac:dyDescent="0.25">
      <c r="BZ3959" s="136">
        <f t="shared" si="926"/>
        <v>25.196799999998269</v>
      </c>
      <c r="CA3959" s="119">
        <f t="shared" si="924"/>
        <v>7.0018370651192899E-4</v>
      </c>
      <c r="CB3959" s="119">
        <f t="shared" si="925"/>
        <v>1.8297416623389235E-6</v>
      </c>
      <c r="CC3959" s="119">
        <f t="shared" si="922"/>
        <v>1.8297416623389235E-6</v>
      </c>
      <c r="CD3959" s="121" t="str">
        <f t="shared" si="923"/>
        <v/>
      </c>
    </row>
    <row r="3960" spans="78:82" ht="20.100000000000001" customHeight="1" x14ac:dyDescent="0.25">
      <c r="BZ3960" s="136">
        <f t="shared" si="926"/>
        <v>25.203199999998269</v>
      </c>
      <c r="CA3960" s="119">
        <f t="shared" si="924"/>
        <v>6.9835396484959006E-4</v>
      </c>
      <c r="CB3960" s="119">
        <f t="shared" si="925"/>
        <v>1.825054097077082E-6</v>
      </c>
      <c r="CC3960" s="119">
        <f t="shared" si="922"/>
        <v>1.825054097077082E-6</v>
      </c>
      <c r="CD3960" s="121" t="str">
        <f t="shared" si="923"/>
        <v/>
      </c>
    </row>
    <row r="3961" spans="78:82" ht="20.100000000000001" customHeight="1" x14ac:dyDescent="0.25">
      <c r="BZ3961" s="136">
        <f t="shared" si="926"/>
        <v>25.209599999998268</v>
      </c>
      <c r="CA3961" s="119">
        <f t="shared" si="924"/>
        <v>6.9652891075251298E-4</v>
      </c>
      <c r="CB3961" s="119">
        <f t="shared" si="925"/>
        <v>1.8203782473746443E-6</v>
      </c>
      <c r="CC3961" s="119">
        <f t="shared" si="922"/>
        <v>1.8203782473746443E-6</v>
      </c>
      <c r="CD3961" s="121" t="str">
        <f t="shared" si="923"/>
        <v/>
      </c>
    </row>
    <row r="3962" spans="78:82" ht="20.100000000000001" customHeight="1" x14ac:dyDescent="0.25">
      <c r="BZ3962" s="136">
        <f t="shared" si="926"/>
        <v>25.215999999998267</v>
      </c>
      <c r="CA3962" s="119">
        <f t="shared" si="924"/>
        <v>6.9470853250513834E-4</v>
      </c>
      <c r="CB3962" s="119">
        <f t="shared" si="925"/>
        <v>1.8157140848675804E-6</v>
      </c>
      <c r="CC3962" s="119">
        <f t="shared" si="922"/>
        <v>1.8157140848675804E-6</v>
      </c>
      <c r="CD3962" s="121" t="str">
        <f t="shared" si="923"/>
        <v/>
      </c>
    </row>
    <row r="3963" spans="78:82" ht="20.100000000000001" customHeight="1" x14ac:dyDescent="0.25">
      <c r="BZ3963" s="136">
        <f t="shared" si="926"/>
        <v>25.222399999998267</v>
      </c>
      <c r="CA3963" s="119">
        <f t="shared" si="924"/>
        <v>6.9289281842027076E-4</v>
      </c>
      <c r="CB3963" s="119">
        <f t="shared" si="925"/>
        <v>1.8110615812635261E-6</v>
      </c>
      <c r="CC3963" s="119">
        <f t="shared" si="922"/>
        <v>1.8110615812635261E-6</v>
      </c>
      <c r="CD3963" s="121" t="str">
        <f t="shared" si="923"/>
        <v/>
      </c>
    </row>
    <row r="3964" spans="78:82" ht="20.100000000000001" customHeight="1" x14ac:dyDescent="0.25">
      <c r="BZ3964" s="136">
        <f t="shared" si="926"/>
        <v>25.228799999998266</v>
      </c>
      <c r="CA3964" s="119">
        <f t="shared" si="924"/>
        <v>6.9108175683900723E-4</v>
      </c>
      <c r="CB3964" s="119">
        <f t="shared" si="925"/>
        <v>1.8064207083310496E-6</v>
      </c>
      <c r="CC3964" s="119">
        <f t="shared" si="922"/>
        <v>1.8064207083310496E-6</v>
      </c>
      <c r="CD3964" s="121" t="str">
        <f t="shared" si="923"/>
        <v/>
      </c>
    </row>
    <row r="3965" spans="78:82" ht="20.100000000000001" customHeight="1" x14ac:dyDescent="0.25">
      <c r="BZ3965" s="136">
        <f t="shared" si="926"/>
        <v>25.235199999998265</v>
      </c>
      <c r="CA3965" s="119">
        <f t="shared" si="924"/>
        <v>6.8927533613067618E-4</v>
      </c>
      <c r="CB3965" s="119">
        <f t="shared" si="925"/>
        <v>1.8017914379019279E-6</v>
      </c>
      <c r="CC3965" s="119">
        <f t="shared" ref="CC3965:CC4028" si="927">IF(CA3965&lt;(1-$BY$26),CB3965,"")</f>
        <v>1.8017914379019279E-6</v>
      </c>
      <c r="CD3965" s="121" t="str">
        <f t="shared" ref="CD3965:CD4028" si="928">IF(CA3965&lt;(1-$BY$32),CB3965,"")</f>
        <v/>
      </c>
    </row>
    <row r="3966" spans="78:82" ht="20.100000000000001" customHeight="1" x14ac:dyDescent="0.25">
      <c r="BZ3966" s="136">
        <f t="shared" si="926"/>
        <v>25.241599999998265</v>
      </c>
      <c r="CA3966" s="119">
        <f t="shared" si="924"/>
        <v>6.8747354469277425E-4</v>
      </c>
      <c r="CB3966" s="119">
        <f t="shared" si="925"/>
        <v>1.7971737418797122E-6</v>
      </c>
      <c r="CC3966" s="119">
        <f t="shared" si="927"/>
        <v>1.7971737418797122E-6</v>
      </c>
      <c r="CD3966" s="121" t="str">
        <f t="shared" si="928"/>
        <v/>
      </c>
    </row>
    <row r="3967" spans="78:82" ht="20.100000000000001" customHeight="1" x14ac:dyDescent="0.25">
      <c r="BZ3967" s="136">
        <f t="shared" si="926"/>
        <v>25.247999999998264</v>
      </c>
      <c r="CA3967" s="119">
        <f t="shared" si="924"/>
        <v>6.8567637095089454E-4</v>
      </c>
      <c r="CB3967" s="119">
        <f t="shared" si="925"/>
        <v>1.7925675922308374E-6</v>
      </c>
      <c r="CC3967" s="119">
        <f t="shared" si="927"/>
        <v>1.7925675922308374E-6</v>
      </c>
      <c r="CD3967" s="121" t="str">
        <f t="shared" si="928"/>
        <v/>
      </c>
    </row>
    <row r="3968" spans="78:82" ht="20.100000000000001" customHeight="1" x14ac:dyDescent="0.25">
      <c r="BZ3968" s="136">
        <f t="shared" si="926"/>
        <v>25.254399999998263</v>
      </c>
      <c r="CA3968" s="119">
        <f t="shared" si="924"/>
        <v>6.838838033586637E-4</v>
      </c>
      <c r="CB3968" s="119">
        <f t="shared" si="925"/>
        <v>1.7879729609821286E-6</v>
      </c>
      <c r="CC3968" s="119">
        <f t="shared" si="927"/>
        <v>1.7879729609821286E-6</v>
      </c>
      <c r="CD3968" s="121" t="str">
        <f t="shared" si="928"/>
        <v/>
      </c>
    </row>
    <row r="3969" spans="78:82" ht="20.100000000000001" customHeight="1" x14ac:dyDescent="0.25">
      <c r="BZ3969" s="136">
        <f t="shared" si="926"/>
        <v>25.260799999998262</v>
      </c>
      <c r="CA3969" s="119">
        <f t="shared" si="924"/>
        <v>6.8209583039768157E-4</v>
      </c>
      <c r="CB3969" s="119">
        <f t="shared" si="925"/>
        <v>1.783389820233486E-6</v>
      </c>
      <c r="CC3969" s="119">
        <f t="shared" si="927"/>
        <v>1.783389820233486E-6</v>
      </c>
      <c r="CD3969" s="121" t="str">
        <f t="shared" si="928"/>
        <v/>
      </c>
    </row>
    <row r="3970" spans="78:82" ht="20.100000000000001" customHeight="1" x14ac:dyDescent="0.25">
      <c r="BZ3970" s="136">
        <f t="shared" si="926"/>
        <v>25.267199999998262</v>
      </c>
      <c r="CA3970" s="119">
        <f t="shared" si="924"/>
        <v>6.8031244057744809E-4</v>
      </c>
      <c r="CB3970" s="119">
        <f t="shared" si="925"/>
        <v>1.7788181421414051E-6</v>
      </c>
      <c r="CC3970" s="119">
        <f t="shared" si="927"/>
        <v>1.7788181421414051E-6</v>
      </c>
      <c r="CD3970" s="121" t="str">
        <f t="shared" si="928"/>
        <v/>
      </c>
    </row>
    <row r="3971" spans="78:82" ht="20.100000000000001" customHeight="1" x14ac:dyDescent="0.25">
      <c r="BZ3971" s="136">
        <f t="shared" si="926"/>
        <v>25.273599999998261</v>
      </c>
      <c r="CA3971" s="119">
        <f t="shared" si="924"/>
        <v>6.7853362243530668E-4</v>
      </c>
      <c r="CB3971" s="119">
        <f t="shared" si="925"/>
        <v>1.7742578989331801E-6</v>
      </c>
      <c r="CC3971" s="119">
        <f t="shared" si="927"/>
        <v>1.7742578989331801E-6</v>
      </c>
      <c r="CD3971" s="121" t="str">
        <f t="shared" si="928"/>
        <v/>
      </c>
    </row>
    <row r="3972" spans="78:82" ht="20.100000000000001" customHeight="1" x14ac:dyDescent="0.25">
      <c r="BZ3972" s="136">
        <f t="shared" si="926"/>
        <v>25.27999999999826</v>
      </c>
      <c r="CA3972" s="119">
        <f t="shared" si="924"/>
        <v>6.767593645363735E-4</v>
      </c>
      <c r="CB3972" s="119">
        <f t="shared" si="925"/>
        <v>1.7697090628963864E-6</v>
      </c>
      <c r="CC3972" s="119">
        <f t="shared" si="927"/>
        <v>1.7697090628963864E-6</v>
      </c>
      <c r="CD3972" s="121" t="str">
        <f t="shared" si="928"/>
        <v/>
      </c>
    </row>
    <row r="3973" spans="78:82" ht="20.100000000000001" customHeight="1" x14ac:dyDescent="0.25">
      <c r="BZ3973" s="136">
        <f t="shared" si="926"/>
        <v>25.28639999999826</v>
      </c>
      <c r="CA3973" s="119">
        <f t="shared" si="924"/>
        <v>6.7498965547347712E-4</v>
      </c>
      <c r="CB3973" s="119">
        <f t="shared" si="925"/>
        <v>1.7651716063880971E-6</v>
      </c>
      <c r="CC3973" s="119">
        <f t="shared" si="927"/>
        <v>1.7651716063880971E-6</v>
      </c>
      <c r="CD3973" s="121" t="str">
        <f t="shared" si="928"/>
        <v/>
      </c>
    </row>
    <row r="3974" spans="78:82" ht="20.100000000000001" customHeight="1" x14ac:dyDescent="0.25">
      <c r="BZ3974" s="136">
        <f t="shared" si="926"/>
        <v>25.292799999998259</v>
      </c>
      <c r="CA3974" s="119">
        <f t="shared" si="924"/>
        <v>6.7322448386708902E-4</v>
      </c>
      <c r="CB3974" s="119">
        <f t="shared" si="925"/>
        <v>1.760645501822089E-6</v>
      </c>
      <c r="CC3974" s="119">
        <f t="shared" si="927"/>
        <v>1.760645501822089E-6</v>
      </c>
      <c r="CD3974" s="121" t="str">
        <f t="shared" si="928"/>
        <v/>
      </c>
    </row>
    <row r="3975" spans="78:82" ht="20.100000000000001" customHeight="1" x14ac:dyDescent="0.25">
      <c r="BZ3975" s="136">
        <f t="shared" si="926"/>
        <v>25.299199999998258</v>
      </c>
      <c r="CA3975" s="119">
        <f t="shared" si="924"/>
        <v>6.7146383836526693E-4</v>
      </c>
      <c r="CB3975" s="119">
        <f t="shared" si="925"/>
        <v>1.7561307216822867E-6</v>
      </c>
      <c r="CC3975" s="119">
        <f t="shared" si="927"/>
        <v>1.7561307216822867E-6</v>
      </c>
      <c r="CD3975" s="121" t="str">
        <f t="shared" si="928"/>
        <v/>
      </c>
    </row>
    <row r="3976" spans="78:82" ht="20.100000000000001" customHeight="1" x14ac:dyDescent="0.25">
      <c r="BZ3976" s="136">
        <f t="shared" si="926"/>
        <v>25.305599999998257</v>
      </c>
      <c r="CA3976" s="119">
        <f t="shared" si="924"/>
        <v>6.6970770764358464E-4</v>
      </c>
      <c r="CB3976" s="119">
        <f t="shared" si="925"/>
        <v>1.7516272385170164E-6</v>
      </c>
      <c r="CC3976" s="119">
        <f t="shared" si="927"/>
        <v>1.7516272385170164E-6</v>
      </c>
      <c r="CD3976" s="121" t="str">
        <f t="shared" si="928"/>
        <v/>
      </c>
    </row>
    <row r="3977" spans="78:82" ht="20.100000000000001" customHeight="1" x14ac:dyDescent="0.25">
      <c r="BZ3977" s="136">
        <f t="shared" si="926"/>
        <v>25.311999999998257</v>
      </c>
      <c r="CA3977" s="119">
        <f t="shared" si="924"/>
        <v>6.6795608040506763E-4</v>
      </c>
      <c r="CB3977" s="119">
        <f t="shared" si="925"/>
        <v>1.7471350249307661E-6</v>
      </c>
      <c r="CC3977" s="119">
        <f t="shared" si="927"/>
        <v>1.7471350249307661E-6</v>
      </c>
      <c r="CD3977" s="121" t="str">
        <f t="shared" si="928"/>
        <v/>
      </c>
    </row>
    <row r="3978" spans="78:82" ht="20.100000000000001" customHeight="1" x14ac:dyDescent="0.25">
      <c r="BZ3978" s="136">
        <f t="shared" si="926"/>
        <v>25.318399999998256</v>
      </c>
      <c r="CA3978" s="119">
        <f t="shared" si="924"/>
        <v>6.6620894538013686E-4</v>
      </c>
      <c r="CB3978" s="119">
        <f t="shared" si="925"/>
        <v>1.7426540536020748E-6</v>
      </c>
      <c r="CC3978" s="119">
        <f t="shared" si="927"/>
        <v>1.7426540536020748E-6</v>
      </c>
      <c r="CD3978" s="121" t="str">
        <f t="shared" si="928"/>
        <v/>
      </c>
    </row>
    <row r="3979" spans="78:82" ht="20.100000000000001" customHeight="1" x14ac:dyDescent="0.25">
      <c r="BZ3979" s="136">
        <f t="shared" si="926"/>
        <v>25.324799999998255</v>
      </c>
      <c r="CA3979" s="119">
        <f t="shared" si="924"/>
        <v>6.6446629132653479E-4</v>
      </c>
      <c r="CB3979" s="119">
        <f t="shared" si="925"/>
        <v>1.7381842972658598E-6</v>
      </c>
      <c r="CC3979" s="119">
        <f t="shared" si="927"/>
        <v>1.7381842972658598E-6</v>
      </c>
      <c r="CD3979" s="121" t="str">
        <f t="shared" si="928"/>
        <v/>
      </c>
    </row>
    <row r="3980" spans="78:82" ht="20.100000000000001" customHeight="1" x14ac:dyDescent="0.25">
      <c r="BZ3980" s="136">
        <f t="shared" si="926"/>
        <v>25.331199999998255</v>
      </c>
      <c r="CA3980" s="119">
        <f t="shared" si="924"/>
        <v>6.6272810702926893E-4</v>
      </c>
      <c r="CB3980" s="119">
        <f t="shared" si="925"/>
        <v>1.7337257287206812E-6</v>
      </c>
      <c r="CC3980" s="119">
        <f t="shared" si="927"/>
        <v>1.7337257287206812E-6</v>
      </c>
      <c r="CD3980" s="121" t="str">
        <f t="shared" si="928"/>
        <v/>
      </c>
    </row>
    <row r="3981" spans="78:82" ht="20.100000000000001" customHeight="1" x14ac:dyDescent="0.25">
      <c r="BZ3981" s="136">
        <f t="shared" si="926"/>
        <v>25.337599999998254</v>
      </c>
      <c r="CA3981" s="119">
        <f t="shared" si="924"/>
        <v>6.6099438130054824E-4</v>
      </c>
      <c r="CB3981" s="119">
        <f t="shared" si="925"/>
        <v>1.7292783208329703E-6</v>
      </c>
      <c r="CC3981" s="119">
        <f t="shared" si="927"/>
        <v>1.7292783208329703E-6</v>
      </c>
      <c r="CD3981" s="121" t="str">
        <f t="shared" si="928"/>
        <v/>
      </c>
    </row>
    <row r="3982" spans="78:82" ht="20.100000000000001" customHeight="1" x14ac:dyDescent="0.25">
      <c r="BZ3982" s="136">
        <f t="shared" si="926"/>
        <v>25.343999999998253</v>
      </c>
      <c r="CA3982" s="119">
        <f t="shared" si="924"/>
        <v>6.5926510297971527E-4</v>
      </c>
      <c r="CB3982" s="119">
        <f t="shared" si="925"/>
        <v>1.7248420465264041E-6</v>
      </c>
      <c r="CC3982" s="119">
        <f t="shared" si="927"/>
        <v>1.7248420465264041E-6</v>
      </c>
      <c r="CD3982" s="121" t="str">
        <f t="shared" si="928"/>
        <v/>
      </c>
    </row>
    <row r="3983" spans="78:82" ht="20.100000000000001" customHeight="1" x14ac:dyDescent="0.25">
      <c r="BZ3983" s="136">
        <f t="shared" si="926"/>
        <v>25.350399999998253</v>
      </c>
      <c r="CA3983" s="119">
        <f t="shared" si="924"/>
        <v>6.5754026093318887E-4</v>
      </c>
      <c r="CB3983" s="119">
        <f t="shared" si="925"/>
        <v>1.7204168787945907E-6</v>
      </c>
      <c r="CC3983" s="119">
        <f t="shared" si="927"/>
        <v>1.7204168787945907E-6</v>
      </c>
      <c r="CD3983" s="121" t="str">
        <f t="shared" si="928"/>
        <v/>
      </c>
    </row>
    <row r="3984" spans="78:82" ht="20.100000000000001" customHeight="1" x14ac:dyDescent="0.25">
      <c r="BZ3984" s="136">
        <f t="shared" si="926"/>
        <v>25.356799999998252</v>
      </c>
      <c r="CA3984" s="119">
        <f t="shared" si="924"/>
        <v>6.5581984405439428E-4</v>
      </c>
      <c r="CB3984" s="119">
        <f t="shared" si="925"/>
        <v>1.7160027906855651E-6</v>
      </c>
      <c r="CC3984" s="119">
        <f t="shared" si="927"/>
        <v>1.7160027906855651E-6</v>
      </c>
      <c r="CD3984" s="121" t="str">
        <f t="shared" si="928"/>
        <v/>
      </c>
    </row>
    <row r="3985" spans="78:82" ht="20.100000000000001" customHeight="1" x14ac:dyDescent="0.25">
      <c r="BZ3985" s="136">
        <f t="shared" si="926"/>
        <v>25.363199999998251</v>
      </c>
      <c r="CA3985" s="119">
        <f t="shared" si="924"/>
        <v>6.5410384126370871E-4</v>
      </c>
      <c r="CB3985" s="119">
        <f t="shared" si="925"/>
        <v>1.7115997553169681E-6</v>
      </c>
      <c r="CC3985" s="119">
        <f t="shared" si="927"/>
        <v>1.7115997553169681E-6</v>
      </c>
      <c r="CD3985" s="121" t="str">
        <f t="shared" si="928"/>
        <v/>
      </c>
    </row>
    <row r="3986" spans="78:82" ht="20.100000000000001" customHeight="1" x14ac:dyDescent="0.25">
      <c r="BZ3986" s="136">
        <f t="shared" si="926"/>
        <v>25.36959999999825</v>
      </c>
      <c r="CA3986" s="119">
        <f t="shared" si="924"/>
        <v>6.5239224150839175E-4</v>
      </c>
      <c r="CB3986" s="119">
        <f t="shared" si="925"/>
        <v>1.7072077458652043E-6</v>
      </c>
      <c r="CC3986" s="119">
        <f t="shared" si="927"/>
        <v>1.7072077458652043E-6</v>
      </c>
      <c r="CD3986" s="121" t="str">
        <f t="shared" si="928"/>
        <v/>
      </c>
    </row>
    <row r="3987" spans="78:82" ht="20.100000000000001" customHeight="1" x14ac:dyDescent="0.25">
      <c r="BZ3987" s="136">
        <f t="shared" si="926"/>
        <v>25.37599999999825</v>
      </c>
      <c r="CA3987" s="119">
        <f t="shared" si="924"/>
        <v>6.5068503376252654E-4</v>
      </c>
      <c r="CB3987" s="119">
        <f t="shared" si="925"/>
        <v>1.7028267355714052E-6</v>
      </c>
      <c r="CC3987" s="119">
        <f t="shared" si="927"/>
        <v>1.7028267355714052E-6</v>
      </c>
      <c r="CD3987" s="121" t="str">
        <f t="shared" si="928"/>
        <v/>
      </c>
    </row>
    <row r="3988" spans="78:82" ht="20.100000000000001" customHeight="1" x14ac:dyDescent="0.25">
      <c r="BZ3988" s="136">
        <f t="shared" si="926"/>
        <v>25.382399999998249</v>
      </c>
      <c r="CA3988" s="119">
        <f t="shared" si="924"/>
        <v>6.4898220702695514E-4</v>
      </c>
      <c r="CB3988" s="119">
        <f t="shared" si="925"/>
        <v>1.6984566977362248E-6</v>
      </c>
      <c r="CC3988" s="119">
        <f t="shared" si="927"/>
        <v>1.6984566977362248E-6</v>
      </c>
      <c r="CD3988" s="121" t="str">
        <f t="shared" si="928"/>
        <v/>
      </c>
    </row>
    <row r="3989" spans="78:82" ht="20.100000000000001" customHeight="1" x14ac:dyDescent="0.25">
      <c r="BZ3989" s="136">
        <f t="shared" si="926"/>
        <v>25.388799999998248</v>
      </c>
      <c r="CA3989" s="119">
        <f t="shared" si="924"/>
        <v>6.4728375032921891E-4</v>
      </c>
      <c r="CB3989" s="119">
        <f t="shared" si="925"/>
        <v>1.6940976057269958E-6</v>
      </c>
      <c r="CC3989" s="119">
        <f t="shared" si="927"/>
        <v>1.6940976057269958E-6</v>
      </c>
      <c r="CD3989" s="121" t="str">
        <f t="shared" si="928"/>
        <v/>
      </c>
    </row>
    <row r="3990" spans="78:82" ht="20.100000000000001" customHeight="1" x14ac:dyDescent="0.25">
      <c r="BZ3990" s="136">
        <f t="shared" si="926"/>
        <v>25.395199999998248</v>
      </c>
      <c r="CA3990" s="119">
        <f t="shared" si="924"/>
        <v>6.4558965272349192E-4</v>
      </c>
      <c r="CB3990" s="119">
        <f t="shared" si="925"/>
        <v>1.6897494329665618E-6</v>
      </c>
      <c r="CC3990" s="119">
        <f t="shared" si="927"/>
        <v>1.6897494329665618E-6</v>
      </c>
      <c r="CD3990" s="121" t="str">
        <f t="shared" si="928"/>
        <v/>
      </c>
    </row>
    <row r="3991" spans="78:82" ht="20.100000000000001" customHeight="1" x14ac:dyDescent="0.25">
      <c r="BZ3991" s="136">
        <f t="shared" si="926"/>
        <v>25.401599999998247</v>
      </c>
      <c r="CA3991" s="119">
        <f t="shared" ref="CA3991:CA4054" si="929">_xlfn.CHISQ.DIST.RT(BZ3991,7)</f>
        <v>6.4389990329052535E-4</v>
      </c>
      <c r="CB3991" s="119">
        <f t="shared" ref="CB3991:CB4054" si="930">CA3991-CA3992</f>
        <v>1.6854121529445536E-6</v>
      </c>
      <c r="CC3991" s="119">
        <f t="shared" si="927"/>
        <v>1.6854121529445536E-6</v>
      </c>
      <c r="CD3991" s="121" t="str">
        <f t="shared" si="928"/>
        <v/>
      </c>
    </row>
    <row r="3992" spans="78:82" ht="20.100000000000001" customHeight="1" x14ac:dyDescent="0.25">
      <c r="BZ3992" s="136">
        <f t="shared" si="926"/>
        <v>25.407999999998246</v>
      </c>
      <c r="CA3992" s="119">
        <f t="shared" si="929"/>
        <v>6.422144911375808E-4</v>
      </c>
      <c r="CB3992" s="119">
        <f t="shared" si="930"/>
        <v>1.68108573921316E-6</v>
      </c>
      <c r="CC3992" s="119">
        <f t="shared" si="927"/>
        <v>1.68108573921316E-6</v>
      </c>
      <c r="CD3992" s="121" t="str">
        <f t="shared" si="928"/>
        <v/>
      </c>
    </row>
    <row r="3993" spans="78:82" ht="20.100000000000001" customHeight="1" x14ac:dyDescent="0.25">
      <c r="BZ3993" s="136">
        <f t="shared" ref="BZ3993:BZ4056" si="931">BZ3992+$CC$19</f>
        <v>25.414399999998246</v>
      </c>
      <c r="CA3993" s="119">
        <f t="shared" si="929"/>
        <v>6.4053340539836764E-4</v>
      </c>
      <c r="CB3993" s="119">
        <f t="shared" si="930"/>
        <v>1.6767701653802982E-6</v>
      </c>
      <c r="CC3993" s="119">
        <f t="shared" si="927"/>
        <v>1.6767701653802982E-6</v>
      </c>
      <c r="CD3993" s="121" t="str">
        <f t="shared" si="928"/>
        <v/>
      </c>
    </row>
    <row r="3994" spans="78:82" ht="20.100000000000001" customHeight="1" x14ac:dyDescent="0.25">
      <c r="BZ3994" s="136">
        <f t="shared" si="931"/>
        <v>25.420799999998245</v>
      </c>
      <c r="CA3994" s="119">
        <f t="shared" si="929"/>
        <v>6.3885663523298734E-4</v>
      </c>
      <c r="CB3994" s="119">
        <f t="shared" si="930"/>
        <v>1.6724654051207804E-6</v>
      </c>
      <c r="CC3994" s="119">
        <f t="shared" si="927"/>
        <v>1.6724654051207804E-6</v>
      </c>
      <c r="CD3994" s="121" t="str">
        <f t="shared" si="928"/>
        <v/>
      </c>
    </row>
    <row r="3995" spans="78:82" ht="20.100000000000001" customHeight="1" x14ac:dyDescent="0.25">
      <c r="BZ3995" s="136">
        <f t="shared" si="931"/>
        <v>25.427199999998244</v>
      </c>
      <c r="CA3995" s="119">
        <f t="shared" si="929"/>
        <v>6.3718416982786656E-4</v>
      </c>
      <c r="CB3995" s="119">
        <f t="shared" si="930"/>
        <v>1.6681714321699175E-6</v>
      </c>
      <c r="CC3995" s="119">
        <f t="shared" si="927"/>
        <v>1.6681714321699175E-6</v>
      </c>
      <c r="CD3995" s="121" t="str">
        <f t="shared" si="928"/>
        <v/>
      </c>
    </row>
    <row r="3996" spans="78:82" ht="20.100000000000001" customHeight="1" x14ac:dyDescent="0.25">
      <c r="BZ3996" s="136">
        <f t="shared" si="931"/>
        <v>25.433599999998243</v>
      </c>
      <c r="CA3996" s="119">
        <f t="shared" si="929"/>
        <v>6.3551599839569665E-4</v>
      </c>
      <c r="CB3996" s="119">
        <f t="shared" si="930"/>
        <v>1.6638882203221092E-6</v>
      </c>
      <c r="CC3996" s="119">
        <f t="shared" si="927"/>
        <v>1.6638882203221092E-6</v>
      </c>
      <c r="CD3996" s="121" t="str">
        <f t="shared" si="928"/>
        <v/>
      </c>
    </row>
    <row r="3997" spans="78:82" ht="20.100000000000001" customHeight="1" x14ac:dyDescent="0.25">
      <c r="BZ3997" s="136">
        <f t="shared" si="931"/>
        <v>25.439999999998243</v>
      </c>
      <c r="CA3997" s="119">
        <f t="shared" si="929"/>
        <v>6.3385211017537454E-4</v>
      </c>
      <c r="CB3997" s="119">
        <f t="shared" si="930"/>
        <v>1.6596157434322538E-6</v>
      </c>
      <c r="CC3997" s="119">
        <f t="shared" si="927"/>
        <v>1.6596157434322538E-6</v>
      </c>
      <c r="CD3997" s="121" t="str">
        <f t="shared" si="928"/>
        <v/>
      </c>
    </row>
    <row r="3998" spans="78:82" ht="20.100000000000001" customHeight="1" x14ac:dyDescent="0.25">
      <c r="BZ3998" s="136">
        <f t="shared" si="931"/>
        <v>25.446399999998242</v>
      </c>
      <c r="CA3998" s="119">
        <f t="shared" si="929"/>
        <v>6.3219249443194228E-4</v>
      </c>
      <c r="CB3998" s="119">
        <f t="shared" si="930"/>
        <v>1.655353975422145E-6</v>
      </c>
      <c r="CC3998" s="119">
        <f t="shared" si="927"/>
        <v>1.655353975422145E-6</v>
      </c>
      <c r="CD3998" s="121" t="str">
        <f t="shared" si="928"/>
        <v/>
      </c>
    </row>
    <row r="3999" spans="78:82" ht="20.100000000000001" customHeight="1" x14ac:dyDescent="0.25">
      <c r="BZ3999" s="136">
        <f t="shared" si="931"/>
        <v>25.452799999998241</v>
      </c>
      <c r="CA3999" s="119">
        <f t="shared" si="929"/>
        <v>6.3053714045652014E-4</v>
      </c>
      <c r="CB3999" s="119">
        <f t="shared" si="930"/>
        <v>1.6511028902660516E-6</v>
      </c>
      <c r="CC3999" s="119">
        <f t="shared" si="927"/>
        <v>1.6511028902660516E-6</v>
      </c>
      <c r="CD3999" s="121" t="str">
        <f t="shared" si="928"/>
        <v/>
      </c>
    </row>
    <row r="4000" spans="78:82" ht="20.100000000000001" customHeight="1" x14ac:dyDescent="0.25">
      <c r="BZ4000" s="136">
        <f t="shared" si="931"/>
        <v>25.459199999998241</v>
      </c>
      <c r="CA4000" s="119">
        <f t="shared" si="929"/>
        <v>6.2888603756625409E-4</v>
      </c>
      <c r="CB4000" s="119">
        <f t="shared" si="930"/>
        <v>1.64686246200568E-6</v>
      </c>
      <c r="CC4000" s="119">
        <f t="shared" si="927"/>
        <v>1.64686246200568E-6</v>
      </c>
      <c r="CD4000" s="121" t="str">
        <f t="shared" si="928"/>
        <v/>
      </c>
    </row>
    <row r="4001" spans="78:82" ht="20.100000000000001" customHeight="1" x14ac:dyDescent="0.25">
      <c r="BZ4001" s="136">
        <f t="shared" si="931"/>
        <v>25.46559999999824</v>
      </c>
      <c r="CA4001" s="119">
        <f t="shared" si="929"/>
        <v>6.2723917510424841E-4</v>
      </c>
      <c r="CB4001" s="119">
        <f t="shared" si="930"/>
        <v>1.6426326647380309E-6</v>
      </c>
      <c r="CC4001" s="119">
        <f t="shared" si="927"/>
        <v>1.6426326647380309E-6</v>
      </c>
      <c r="CD4001" s="121" t="str">
        <f t="shared" si="928"/>
        <v/>
      </c>
    </row>
    <row r="4002" spans="78:82" ht="20.100000000000001" customHeight="1" x14ac:dyDescent="0.25">
      <c r="BZ4002" s="136">
        <f t="shared" si="931"/>
        <v>25.471999999998239</v>
      </c>
      <c r="CA4002" s="119">
        <f t="shared" si="929"/>
        <v>6.2559654243951037E-4</v>
      </c>
      <c r="CB4002" s="119">
        <f t="shared" si="930"/>
        <v>1.6384134726245064E-6</v>
      </c>
      <c r="CC4002" s="119">
        <f t="shared" si="927"/>
        <v>1.6384134726245064E-6</v>
      </c>
      <c r="CD4002" s="121" t="str">
        <f t="shared" si="928"/>
        <v/>
      </c>
    </row>
    <row r="4003" spans="78:82" ht="20.100000000000001" customHeight="1" x14ac:dyDescent="0.25">
      <c r="BZ4003" s="136">
        <f t="shared" si="931"/>
        <v>25.478399999998238</v>
      </c>
      <c r="CA4003" s="119">
        <f t="shared" si="929"/>
        <v>6.2395812896688587E-4</v>
      </c>
      <c r="CB4003" s="119">
        <f t="shared" si="930"/>
        <v>1.6342048598857063E-6</v>
      </c>
      <c r="CC4003" s="119">
        <f t="shared" si="927"/>
        <v>1.6342048598857063E-6</v>
      </c>
      <c r="CD4003" s="121" t="str">
        <f t="shared" si="928"/>
        <v/>
      </c>
    </row>
    <row r="4004" spans="78:82" ht="20.100000000000001" customHeight="1" x14ac:dyDescent="0.25">
      <c r="BZ4004" s="136">
        <f t="shared" si="931"/>
        <v>25.484799999998238</v>
      </c>
      <c r="CA4004" s="119">
        <f t="shared" si="929"/>
        <v>6.2232392410700016E-4</v>
      </c>
      <c r="CB4004" s="119">
        <f t="shared" si="930"/>
        <v>1.6300068008001265E-6</v>
      </c>
      <c r="CC4004" s="119">
        <f t="shared" si="927"/>
        <v>1.6300068008001265E-6</v>
      </c>
      <c r="CD4004" s="121" t="str">
        <f t="shared" si="928"/>
        <v/>
      </c>
    </row>
    <row r="4005" spans="78:82" ht="20.100000000000001" customHeight="1" x14ac:dyDescent="0.25">
      <c r="BZ4005" s="136">
        <f t="shared" si="931"/>
        <v>25.491199999998237</v>
      </c>
      <c r="CA4005" s="119">
        <f t="shared" si="929"/>
        <v>6.2069391730620004E-4</v>
      </c>
      <c r="CB4005" s="119">
        <f t="shared" si="930"/>
        <v>1.6258192697087134E-6</v>
      </c>
      <c r="CC4005" s="119">
        <f t="shared" si="927"/>
        <v>1.6258192697087134E-6</v>
      </c>
      <c r="CD4005" s="121" t="str">
        <f t="shared" si="928"/>
        <v/>
      </c>
    </row>
    <row r="4006" spans="78:82" ht="20.100000000000001" customHeight="1" x14ac:dyDescent="0.25">
      <c r="BZ4006" s="136">
        <f t="shared" si="931"/>
        <v>25.497599999998236</v>
      </c>
      <c r="CA4006" s="119">
        <f t="shared" si="929"/>
        <v>6.1906809803649132E-4</v>
      </c>
      <c r="CB4006" s="119">
        <f t="shared" si="930"/>
        <v>1.6216422410123693E-6</v>
      </c>
      <c r="CC4006" s="119">
        <f t="shared" si="927"/>
        <v>1.6216422410123693E-6</v>
      </c>
      <c r="CD4006" s="121" t="str">
        <f t="shared" si="928"/>
        <v/>
      </c>
    </row>
    <row r="4007" spans="78:82" ht="20.100000000000001" customHeight="1" x14ac:dyDescent="0.25">
      <c r="BZ4007" s="136">
        <f t="shared" si="931"/>
        <v>25.503999999998236</v>
      </c>
      <c r="CA4007" s="119">
        <f t="shared" si="929"/>
        <v>6.1744645579547895E-4</v>
      </c>
      <c r="CB4007" s="119">
        <f t="shared" si="930"/>
        <v>1.617475689170869E-6</v>
      </c>
      <c r="CC4007" s="119">
        <f t="shared" si="927"/>
        <v>1.617475689170869E-6</v>
      </c>
      <c r="CD4007" s="121" t="str">
        <f t="shared" si="928"/>
        <v/>
      </c>
    </row>
    <row r="4008" spans="78:82" ht="20.100000000000001" customHeight="1" x14ac:dyDescent="0.25">
      <c r="BZ4008" s="136">
        <f t="shared" si="931"/>
        <v>25.510399999998235</v>
      </c>
      <c r="CA4008" s="119">
        <f t="shared" si="929"/>
        <v>6.1582898010630808E-4</v>
      </c>
      <c r="CB4008" s="119">
        <f t="shared" si="930"/>
        <v>1.6133195887001487E-6</v>
      </c>
      <c r="CC4008" s="119">
        <f t="shared" si="927"/>
        <v>1.6133195887001487E-6</v>
      </c>
      <c r="CD4008" s="121" t="str">
        <f t="shared" si="928"/>
        <v/>
      </c>
    </row>
    <row r="4009" spans="78:82" ht="20.100000000000001" customHeight="1" x14ac:dyDescent="0.25">
      <c r="BZ4009" s="136">
        <f t="shared" si="931"/>
        <v>25.516799999998234</v>
      </c>
      <c r="CA4009" s="119">
        <f t="shared" si="929"/>
        <v>6.1421566051760793E-4</v>
      </c>
      <c r="CB4009" s="119">
        <f t="shared" si="930"/>
        <v>1.6091739141856423E-6</v>
      </c>
      <c r="CC4009" s="119">
        <f t="shared" si="927"/>
        <v>1.6091739141856423E-6</v>
      </c>
      <c r="CD4009" s="121" t="str">
        <f t="shared" si="928"/>
        <v/>
      </c>
    </row>
    <row r="4010" spans="78:82" ht="20.100000000000001" customHeight="1" x14ac:dyDescent="0.25">
      <c r="BZ4010" s="136">
        <f t="shared" si="931"/>
        <v>25.523199999998234</v>
      </c>
      <c r="CA4010" s="119">
        <f t="shared" si="929"/>
        <v>6.1260648660342229E-4</v>
      </c>
      <c r="CB4010" s="119">
        <f t="shared" si="930"/>
        <v>1.6050386402578862E-6</v>
      </c>
      <c r="CC4010" s="119">
        <f t="shared" si="927"/>
        <v>1.6050386402578862E-6</v>
      </c>
      <c r="CD4010" s="121" t="str">
        <f t="shared" si="928"/>
        <v/>
      </c>
    </row>
    <row r="4011" spans="78:82" ht="20.100000000000001" customHeight="1" x14ac:dyDescent="0.25">
      <c r="BZ4011" s="136">
        <f t="shared" si="931"/>
        <v>25.529599999998233</v>
      </c>
      <c r="CA4011" s="119">
        <f t="shared" si="929"/>
        <v>6.1100144796316441E-4</v>
      </c>
      <c r="CB4011" s="119">
        <f t="shared" si="930"/>
        <v>1.6009137416211428E-6</v>
      </c>
      <c r="CC4011" s="119">
        <f t="shared" si="927"/>
        <v>1.6009137416211428E-6</v>
      </c>
      <c r="CD4011" s="121" t="str">
        <f t="shared" si="928"/>
        <v/>
      </c>
    </row>
    <row r="4012" spans="78:82" ht="20.100000000000001" customHeight="1" x14ac:dyDescent="0.25">
      <c r="BZ4012" s="136">
        <f t="shared" si="931"/>
        <v>25.535999999998232</v>
      </c>
      <c r="CA4012" s="119">
        <f t="shared" si="929"/>
        <v>6.0940053422154326E-4</v>
      </c>
      <c r="CB4012" s="119">
        <f t="shared" si="930"/>
        <v>1.596799193025536E-6</v>
      </c>
      <c r="CC4012" s="119">
        <f t="shared" si="927"/>
        <v>1.596799193025536E-6</v>
      </c>
      <c r="CD4012" s="121" t="str">
        <f t="shared" si="928"/>
        <v/>
      </c>
    </row>
    <row r="4013" spans="78:82" ht="20.100000000000001" customHeight="1" x14ac:dyDescent="0.25">
      <c r="BZ4013" s="136">
        <f t="shared" si="931"/>
        <v>25.542399999998231</v>
      </c>
      <c r="CA4013" s="119">
        <f t="shared" si="929"/>
        <v>6.0780373502851773E-4</v>
      </c>
      <c r="CB4013" s="119">
        <f t="shared" si="930"/>
        <v>1.592694969292964E-6</v>
      </c>
      <c r="CC4013" s="119">
        <f t="shared" si="927"/>
        <v>1.592694969292964E-6</v>
      </c>
      <c r="CD4013" s="121" t="str">
        <f t="shared" si="928"/>
        <v/>
      </c>
    </row>
    <row r="4014" spans="78:82" ht="20.100000000000001" customHeight="1" x14ac:dyDescent="0.25">
      <c r="BZ4014" s="136">
        <f t="shared" si="931"/>
        <v>25.548799999998231</v>
      </c>
      <c r="CA4014" s="119">
        <f t="shared" si="929"/>
        <v>6.0621104005922476E-4</v>
      </c>
      <c r="CB4014" s="119">
        <f t="shared" si="930"/>
        <v>1.5886010452915121E-6</v>
      </c>
      <c r="CC4014" s="119">
        <f t="shared" si="927"/>
        <v>1.5886010452915121E-6</v>
      </c>
      <c r="CD4014" s="121" t="str">
        <f t="shared" si="928"/>
        <v/>
      </c>
    </row>
    <row r="4015" spans="78:82" ht="20.100000000000001" customHeight="1" x14ac:dyDescent="0.25">
      <c r="BZ4015" s="136">
        <f t="shared" si="931"/>
        <v>25.55519999999823</v>
      </c>
      <c r="CA4015" s="119">
        <f t="shared" si="929"/>
        <v>6.0462243901393325E-4</v>
      </c>
      <c r="CB4015" s="119">
        <f t="shared" si="930"/>
        <v>1.5845173959581123E-6</v>
      </c>
      <c r="CC4015" s="119">
        <f t="shared" si="927"/>
        <v>1.5845173959581123E-6</v>
      </c>
      <c r="CD4015" s="121" t="str">
        <f t="shared" si="928"/>
        <v/>
      </c>
    </row>
    <row r="4016" spans="78:82" ht="20.100000000000001" customHeight="1" x14ac:dyDescent="0.25">
      <c r="BZ4016" s="136">
        <f t="shared" si="931"/>
        <v>25.561599999998229</v>
      </c>
      <c r="CA4016" s="119">
        <f t="shared" si="929"/>
        <v>6.0303792161797514E-4</v>
      </c>
      <c r="CB4016" s="119">
        <f t="shared" si="930"/>
        <v>1.5804439962827143E-6</v>
      </c>
      <c r="CC4016" s="119">
        <f t="shared" si="927"/>
        <v>1.5804439962827143E-6</v>
      </c>
      <c r="CD4016" s="121" t="str">
        <f t="shared" si="928"/>
        <v/>
      </c>
    </row>
    <row r="4017" spans="78:82" ht="20.100000000000001" customHeight="1" x14ac:dyDescent="0.25">
      <c r="BZ4017" s="136">
        <f t="shared" si="931"/>
        <v>25.567999999998229</v>
      </c>
      <c r="CA4017" s="119">
        <f t="shared" si="929"/>
        <v>6.0145747762169242E-4</v>
      </c>
      <c r="CB4017" s="119">
        <f t="shared" si="930"/>
        <v>1.5763808213161996E-6</v>
      </c>
      <c r="CC4017" s="119">
        <f t="shared" si="927"/>
        <v>1.5763808213161996E-6</v>
      </c>
      <c r="CD4017" s="121" t="str">
        <f t="shared" si="928"/>
        <v/>
      </c>
    </row>
    <row r="4018" spans="78:82" ht="20.100000000000001" customHeight="1" x14ac:dyDescent="0.25">
      <c r="BZ4018" s="136">
        <f t="shared" si="931"/>
        <v>25.574399999998228</v>
      </c>
      <c r="CA4018" s="119">
        <f t="shared" si="929"/>
        <v>5.9988109680037623E-4</v>
      </c>
      <c r="CB4018" s="119">
        <f t="shared" si="930"/>
        <v>1.5723278461632264E-6</v>
      </c>
      <c r="CC4018" s="119">
        <f t="shared" si="927"/>
        <v>1.5723278461632264E-6</v>
      </c>
      <c r="CD4018" s="121" t="str">
        <f t="shared" si="928"/>
        <v/>
      </c>
    </row>
    <row r="4019" spans="78:82" ht="20.100000000000001" customHeight="1" x14ac:dyDescent="0.25">
      <c r="BZ4019" s="136">
        <f t="shared" si="931"/>
        <v>25.580799999998227</v>
      </c>
      <c r="CA4019" s="119">
        <f t="shared" si="929"/>
        <v>5.98308768954213E-4</v>
      </c>
      <c r="CB4019" s="119">
        <f t="shared" si="930"/>
        <v>1.5682850459949145E-6</v>
      </c>
      <c r="CC4019" s="119">
        <f t="shared" si="927"/>
        <v>1.5682850459949145E-6</v>
      </c>
      <c r="CD4019" s="121" t="str">
        <f t="shared" si="928"/>
        <v/>
      </c>
    </row>
    <row r="4020" spans="78:82" ht="20.100000000000001" customHeight="1" x14ac:dyDescent="0.25">
      <c r="BZ4020" s="136">
        <f t="shared" si="931"/>
        <v>25.587199999998226</v>
      </c>
      <c r="CA4020" s="119">
        <f t="shared" si="929"/>
        <v>5.9674048390821808E-4</v>
      </c>
      <c r="CB4020" s="119">
        <f t="shared" si="930"/>
        <v>1.5642523960327989E-6</v>
      </c>
      <c r="CC4020" s="119">
        <f t="shared" si="927"/>
        <v>1.5642523960327989E-6</v>
      </c>
      <c r="CD4020" s="121" t="str">
        <f t="shared" si="928"/>
        <v/>
      </c>
    </row>
    <row r="4021" spans="78:82" ht="20.100000000000001" customHeight="1" x14ac:dyDescent="0.25">
      <c r="BZ4021" s="136">
        <f t="shared" si="931"/>
        <v>25.593599999998226</v>
      </c>
      <c r="CA4021" s="119">
        <f t="shared" si="929"/>
        <v>5.9517623151218529E-4</v>
      </c>
      <c r="CB4021" s="119">
        <f t="shared" si="930"/>
        <v>1.560229871559347E-6</v>
      </c>
      <c r="CC4021" s="119">
        <f t="shared" si="927"/>
        <v>1.560229871559347E-6</v>
      </c>
      <c r="CD4021" s="121" t="str">
        <f t="shared" si="928"/>
        <v/>
      </c>
    </row>
    <row r="4022" spans="78:82" ht="20.100000000000001" customHeight="1" x14ac:dyDescent="0.25">
      <c r="BZ4022" s="136">
        <f t="shared" si="931"/>
        <v>25.599999999998225</v>
      </c>
      <c r="CA4022" s="119">
        <f t="shared" si="929"/>
        <v>5.9361600164062594E-4</v>
      </c>
      <c r="CB4022" s="119">
        <f t="shared" si="930"/>
        <v>1.5562174479144888E-6</v>
      </c>
      <c r="CC4022" s="119">
        <f t="shared" si="927"/>
        <v>1.5562174479144888E-6</v>
      </c>
      <c r="CD4022" s="121" t="str">
        <f t="shared" si="928"/>
        <v/>
      </c>
    </row>
    <row r="4023" spans="78:82" ht="20.100000000000001" customHeight="1" x14ac:dyDescent="0.25">
      <c r="BZ4023" s="136">
        <f t="shared" si="931"/>
        <v>25.606399999998224</v>
      </c>
      <c r="CA4023" s="119">
        <f t="shared" si="929"/>
        <v>5.9205978419271145E-4</v>
      </c>
      <c r="CB4023" s="119">
        <f t="shared" si="930"/>
        <v>1.5522151004975686E-6</v>
      </c>
      <c r="CC4023" s="119">
        <f t="shared" si="927"/>
        <v>1.5522151004975686E-6</v>
      </c>
      <c r="CD4023" s="121" t="str">
        <f t="shared" si="928"/>
        <v/>
      </c>
    </row>
    <row r="4024" spans="78:82" ht="20.100000000000001" customHeight="1" x14ac:dyDescent="0.25">
      <c r="BZ4024" s="136">
        <f t="shared" si="931"/>
        <v>25.612799999998224</v>
      </c>
      <c r="CA4024" s="119">
        <f t="shared" si="929"/>
        <v>5.9050756909221388E-4</v>
      </c>
      <c r="CB4024" s="119">
        <f t="shared" si="930"/>
        <v>1.5482228047614902E-6</v>
      </c>
      <c r="CC4024" s="119">
        <f t="shared" si="927"/>
        <v>1.5482228047614902E-6</v>
      </c>
      <c r="CD4024" s="121" t="str">
        <f t="shared" si="928"/>
        <v/>
      </c>
    </row>
    <row r="4025" spans="78:82" ht="20.100000000000001" customHeight="1" x14ac:dyDescent="0.25">
      <c r="BZ4025" s="136">
        <f t="shared" si="931"/>
        <v>25.619199999998223</v>
      </c>
      <c r="CA4025" s="119">
        <f t="shared" si="929"/>
        <v>5.8895934628745239E-4</v>
      </c>
      <c r="CB4025" s="119">
        <f t="shared" si="930"/>
        <v>1.5442405362197644E-6</v>
      </c>
      <c r="CC4025" s="119">
        <f t="shared" si="927"/>
        <v>1.5442405362197644E-6</v>
      </c>
      <c r="CD4025" s="121" t="str">
        <f t="shared" si="928"/>
        <v/>
      </c>
    </row>
    <row r="4026" spans="78:82" ht="20.100000000000001" customHeight="1" x14ac:dyDescent="0.25">
      <c r="BZ4026" s="136">
        <f t="shared" si="931"/>
        <v>25.625599999998222</v>
      </c>
      <c r="CA4026" s="119">
        <f t="shared" si="929"/>
        <v>5.8741510575123263E-4</v>
      </c>
      <c r="CB4026" s="119">
        <f t="shared" si="930"/>
        <v>1.5402682704430395E-6</v>
      </c>
      <c r="CC4026" s="119">
        <f t="shared" si="927"/>
        <v>1.5402682704430395E-6</v>
      </c>
      <c r="CD4026" s="121" t="str">
        <f t="shared" si="928"/>
        <v/>
      </c>
    </row>
    <row r="4027" spans="78:82" ht="20.100000000000001" customHeight="1" x14ac:dyDescent="0.25">
      <c r="BZ4027" s="136">
        <f t="shared" si="931"/>
        <v>25.631999999998222</v>
      </c>
      <c r="CA4027" s="119">
        <f t="shared" si="929"/>
        <v>5.8587483748078959E-4</v>
      </c>
      <c r="CB4027" s="119">
        <f t="shared" si="930"/>
        <v>1.5363059830574748E-6</v>
      </c>
      <c r="CC4027" s="119">
        <f t="shared" si="927"/>
        <v>1.5363059830574748E-6</v>
      </c>
      <c r="CD4027" s="121" t="str">
        <f t="shared" si="928"/>
        <v/>
      </c>
    </row>
    <row r="4028" spans="78:82" ht="20.100000000000001" customHeight="1" x14ac:dyDescent="0.25">
      <c r="BZ4028" s="136">
        <f t="shared" si="931"/>
        <v>25.638399999998221</v>
      </c>
      <c r="CA4028" s="119">
        <f t="shared" si="929"/>
        <v>5.8433853149773211E-4</v>
      </c>
      <c r="CB4028" s="119">
        <f t="shared" si="930"/>
        <v>1.5323536497466924E-6</v>
      </c>
      <c r="CC4028" s="119">
        <f t="shared" si="927"/>
        <v>1.5323536497466924E-6</v>
      </c>
      <c r="CD4028" s="121" t="str">
        <f t="shared" si="928"/>
        <v/>
      </c>
    </row>
    <row r="4029" spans="78:82" ht="20.100000000000001" customHeight="1" x14ac:dyDescent="0.25">
      <c r="BZ4029" s="136">
        <f t="shared" si="931"/>
        <v>25.64479999999822</v>
      </c>
      <c r="CA4029" s="119">
        <f t="shared" si="929"/>
        <v>5.8280617784798542E-4</v>
      </c>
      <c r="CB4029" s="119">
        <f t="shared" si="930"/>
        <v>1.5284112462531866E-6</v>
      </c>
      <c r="CC4029" s="119">
        <f t="shared" ref="CC4029:CC4092" si="932">IF(CA4029&lt;(1-$BY$26),CB4029,"")</f>
        <v>1.5284112462531866E-6</v>
      </c>
      <c r="CD4029" s="121" t="str">
        <f t="shared" ref="CD4029:CD4092" si="933">IF(CA4029&lt;(1-$BY$32),CB4029,"")</f>
        <v/>
      </c>
    </row>
    <row r="4030" spans="78:82" ht="20.100000000000001" customHeight="1" x14ac:dyDescent="0.25">
      <c r="BZ4030" s="136">
        <f t="shared" si="931"/>
        <v>25.651199999998219</v>
      </c>
      <c r="CA4030" s="119">
        <f t="shared" si="929"/>
        <v>5.8127776660173223E-4</v>
      </c>
      <c r="CB4030" s="119">
        <f t="shared" si="930"/>
        <v>1.5244787483724691E-6</v>
      </c>
      <c r="CC4030" s="119">
        <f t="shared" si="932"/>
        <v>1.5244787483724691E-6</v>
      </c>
      <c r="CD4030" s="121" t="str">
        <f t="shared" si="933"/>
        <v/>
      </c>
    </row>
    <row r="4031" spans="78:82" ht="20.100000000000001" customHeight="1" x14ac:dyDescent="0.25">
      <c r="BZ4031" s="136">
        <f t="shared" si="931"/>
        <v>25.657599999998219</v>
      </c>
      <c r="CA4031" s="119">
        <f t="shared" si="929"/>
        <v>5.7975328785335976E-4</v>
      </c>
      <c r="CB4031" s="119">
        <f t="shared" si="930"/>
        <v>1.5205561319620682E-6</v>
      </c>
      <c r="CC4031" s="119">
        <f t="shared" si="932"/>
        <v>1.5205561319620682E-6</v>
      </c>
      <c r="CD4031" s="121" t="str">
        <f t="shared" si="933"/>
        <v/>
      </c>
    </row>
    <row r="4032" spans="78:82" ht="20.100000000000001" customHeight="1" x14ac:dyDescent="0.25">
      <c r="BZ4032" s="136">
        <f t="shared" si="931"/>
        <v>25.663999999998218</v>
      </c>
      <c r="CA4032" s="119">
        <f t="shared" si="929"/>
        <v>5.782327317213977E-4</v>
      </c>
      <c r="CB4032" s="119">
        <f t="shared" si="930"/>
        <v>1.5166433729291683E-6</v>
      </c>
      <c r="CC4032" s="119">
        <f t="shared" si="932"/>
        <v>1.5166433729291683E-6</v>
      </c>
      <c r="CD4032" s="121" t="str">
        <f t="shared" si="933"/>
        <v/>
      </c>
    </row>
    <row r="4033" spans="78:82" ht="20.100000000000001" customHeight="1" x14ac:dyDescent="0.25">
      <c r="BZ4033" s="136">
        <f t="shared" si="931"/>
        <v>25.670399999998217</v>
      </c>
      <c r="CA4033" s="119">
        <f t="shared" si="929"/>
        <v>5.7671608834846853E-4</v>
      </c>
      <c r="CB4033" s="119">
        <f t="shared" si="930"/>
        <v>1.5127404472425367E-6</v>
      </c>
      <c r="CC4033" s="119">
        <f t="shared" si="932"/>
        <v>1.5127404472425367E-6</v>
      </c>
      <c r="CD4033" s="121" t="str">
        <f t="shared" si="933"/>
        <v/>
      </c>
    </row>
    <row r="4034" spans="78:82" ht="20.100000000000001" customHeight="1" x14ac:dyDescent="0.25">
      <c r="BZ4034" s="136">
        <f t="shared" si="931"/>
        <v>25.676799999998217</v>
      </c>
      <c r="CA4034" s="119">
        <f t="shared" si="929"/>
        <v>5.7520334790122599E-4</v>
      </c>
      <c r="CB4034" s="119">
        <f t="shared" si="930"/>
        <v>1.5088473309286202E-6</v>
      </c>
      <c r="CC4034" s="119">
        <f t="shared" si="932"/>
        <v>1.5088473309286202E-6</v>
      </c>
      <c r="CD4034" s="121" t="str">
        <f t="shared" si="933"/>
        <v/>
      </c>
    </row>
    <row r="4035" spans="78:82" ht="20.100000000000001" customHeight="1" x14ac:dyDescent="0.25">
      <c r="BZ4035" s="136">
        <f t="shared" si="931"/>
        <v>25.683199999998216</v>
      </c>
      <c r="CA4035" s="119">
        <f t="shared" si="929"/>
        <v>5.7369450057029737E-4</v>
      </c>
      <c r="CB4035" s="119">
        <f t="shared" si="930"/>
        <v>1.5049640000609201E-6</v>
      </c>
      <c r="CC4035" s="119">
        <f t="shared" si="932"/>
        <v>1.5049640000609201E-6</v>
      </c>
      <c r="CD4035" s="121" t="str">
        <f t="shared" si="933"/>
        <v/>
      </c>
    </row>
    <row r="4036" spans="78:82" ht="20.100000000000001" customHeight="1" x14ac:dyDescent="0.25">
      <c r="BZ4036" s="136">
        <f t="shared" si="931"/>
        <v>25.689599999998215</v>
      </c>
      <c r="CA4036" s="119">
        <f t="shared" si="929"/>
        <v>5.7218953657023645E-4</v>
      </c>
      <c r="CB4036" s="119">
        <f t="shared" si="930"/>
        <v>1.5010904307812423E-6</v>
      </c>
      <c r="CC4036" s="119">
        <f t="shared" si="932"/>
        <v>1.5010904307812423E-6</v>
      </c>
      <c r="CD4036" s="121" t="str">
        <f t="shared" si="933"/>
        <v/>
      </c>
    </row>
    <row r="4037" spans="78:82" ht="20.100000000000001" customHeight="1" x14ac:dyDescent="0.25">
      <c r="BZ4037" s="136">
        <f t="shared" si="931"/>
        <v>25.695999999998214</v>
      </c>
      <c r="CA4037" s="119">
        <f t="shared" si="929"/>
        <v>5.7068844613945521E-4</v>
      </c>
      <c r="CB4037" s="119">
        <f t="shared" si="930"/>
        <v>1.497226599277905E-6</v>
      </c>
      <c r="CC4037" s="119">
        <f t="shared" si="932"/>
        <v>1.497226599277905E-6</v>
      </c>
      <c r="CD4037" s="121" t="str">
        <f t="shared" si="933"/>
        <v/>
      </c>
    </row>
    <row r="4038" spans="78:82" ht="20.100000000000001" customHeight="1" x14ac:dyDescent="0.25">
      <c r="BZ4038" s="136">
        <f t="shared" si="931"/>
        <v>25.702399999998214</v>
      </c>
      <c r="CA4038" s="119">
        <f t="shared" si="929"/>
        <v>5.691912195401773E-4</v>
      </c>
      <c r="CB4038" s="119">
        <f t="shared" si="930"/>
        <v>1.4933724817980986E-6</v>
      </c>
      <c r="CC4038" s="119">
        <f t="shared" si="932"/>
        <v>1.4933724817980986E-6</v>
      </c>
      <c r="CD4038" s="121" t="str">
        <f t="shared" si="933"/>
        <v/>
      </c>
    </row>
    <row r="4039" spans="78:82" ht="20.100000000000001" customHeight="1" x14ac:dyDescent="0.25">
      <c r="BZ4039" s="136">
        <f t="shared" si="931"/>
        <v>25.708799999998213</v>
      </c>
      <c r="CA4039" s="119">
        <f t="shared" si="929"/>
        <v>5.676978470583792E-4</v>
      </c>
      <c r="CB4039" s="119">
        <f t="shared" si="930"/>
        <v>1.4895280546463677E-6</v>
      </c>
      <c r="CC4039" s="119">
        <f t="shared" si="932"/>
        <v>1.4895280546463677E-6</v>
      </c>
      <c r="CD4039" s="121" t="str">
        <f t="shared" si="933"/>
        <v/>
      </c>
    </row>
    <row r="4040" spans="78:82" ht="20.100000000000001" customHeight="1" x14ac:dyDescent="0.25">
      <c r="BZ4040" s="136">
        <f t="shared" si="931"/>
        <v>25.715199999998212</v>
      </c>
      <c r="CA4040" s="119">
        <f t="shared" si="929"/>
        <v>5.6620831900373284E-4</v>
      </c>
      <c r="CB4040" s="119">
        <f t="shared" si="930"/>
        <v>1.4856932941804913E-6</v>
      </c>
      <c r="CC4040" s="119">
        <f t="shared" si="932"/>
        <v>1.4856932941804913E-6</v>
      </c>
      <c r="CD4040" s="121" t="str">
        <f t="shared" si="933"/>
        <v/>
      </c>
    </row>
    <row r="4041" spans="78:82" ht="20.100000000000001" customHeight="1" x14ac:dyDescent="0.25">
      <c r="BZ4041" s="136">
        <f t="shared" si="931"/>
        <v>25.721599999998212</v>
      </c>
      <c r="CA4041" s="119">
        <f t="shared" si="929"/>
        <v>5.6472262570955235E-4</v>
      </c>
      <c r="CB4041" s="119">
        <f t="shared" si="930"/>
        <v>1.4818681768145187E-6</v>
      </c>
      <c r="CC4041" s="119">
        <f t="shared" si="932"/>
        <v>1.4818681768145187E-6</v>
      </c>
      <c r="CD4041" s="121" t="str">
        <f t="shared" si="933"/>
        <v/>
      </c>
    </row>
    <row r="4042" spans="78:82" ht="20.100000000000001" customHeight="1" x14ac:dyDescent="0.25">
      <c r="BZ4042" s="136">
        <f t="shared" si="931"/>
        <v>25.727999999998211</v>
      </c>
      <c r="CA4042" s="119">
        <f t="shared" si="929"/>
        <v>5.6324075753273783E-4</v>
      </c>
      <c r="CB4042" s="119">
        <f t="shared" si="930"/>
        <v>1.4780526790183351E-6</v>
      </c>
      <c r="CC4042" s="119">
        <f t="shared" si="932"/>
        <v>1.4780526790183351E-6</v>
      </c>
      <c r="CD4042" s="121" t="str">
        <f t="shared" si="933"/>
        <v/>
      </c>
    </row>
    <row r="4043" spans="78:82" ht="20.100000000000001" customHeight="1" x14ac:dyDescent="0.25">
      <c r="BZ4043" s="136">
        <f t="shared" si="931"/>
        <v>25.73439999999821</v>
      </c>
      <c r="CA4043" s="119">
        <f t="shared" si="929"/>
        <v>5.6176270485371949E-4</v>
      </c>
      <c r="CB4043" s="119">
        <f t="shared" si="930"/>
        <v>1.4742467773139764E-6</v>
      </c>
      <c r="CC4043" s="119">
        <f t="shared" si="932"/>
        <v>1.4742467773139764E-6</v>
      </c>
      <c r="CD4043" s="121" t="str">
        <f t="shared" si="933"/>
        <v/>
      </c>
    </row>
    <row r="4044" spans="78:82" ht="20.100000000000001" customHeight="1" x14ac:dyDescent="0.25">
      <c r="BZ4044" s="136">
        <f t="shared" si="931"/>
        <v>25.74079999999821</v>
      </c>
      <c r="CA4044" s="119">
        <f t="shared" si="929"/>
        <v>5.6028845807640552E-4</v>
      </c>
      <c r="CB4044" s="119">
        <f t="shared" si="930"/>
        <v>1.4704504482841935E-6</v>
      </c>
      <c r="CC4044" s="119">
        <f t="shared" si="932"/>
        <v>1.4704504482841935E-6</v>
      </c>
      <c r="CD4044" s="121" t="str">
        <f t="shared" si="933"/>
        <v/>
      </c>
    </row>
    <row r="4045" spans="78:82" ht="20.100000000000001" customHeight="1" x14ac:dyDescent="0.25">
      <c r="BZ4045" s="136">
        <f t="shared" si="931"/>
        <v>25.747199999998209</v>
      </c>
      <c r="CA4045" s="119">
        <f t="shared" si="929"/>
        <v>5.5881800762812132E-4</v>
      </c>
      <c r="CB4045" s="119">
        <f t="shared" si="930"/>
        <v>1.4666636685608516E-6</v>
      </c>
      <c r="CC4045" s="119">
        <f t="shared" si="932"/>
        <v>1.4666636685608516E-6</v>
      </c>
      <c r="CD4045" s="121" t="str">
        <f t="shared" si="933"/>
        <v/>
      </c>
    </row>
    <row r="4046" spans="78:82" ht="20.100000000000001" customHeight="1" x14ac:dyDescent="0.25">
      <c r="BZ4046" s="136">
        <f t="shared" si="931"/>
        <v>25.753599999998208</v>
      </c>
      <c r="CA4046" s="119">
        <f t="shared" si="929"/>
        <v>5.5735134395956047E-4</v>
      </c>
      <c r="CB4046" s="119">
        <f t="shared" si="930"/>
        <v>1.4628864148345799E-6</v>
      </c>
      <c r="CC4046" s="119">
        <f t="shared" si="932"/>
        <v>1.4628864148345799E-6</v>
      </c>
      <c r="CD4046" s="121" t="str">
        <f t="shared" si="933"/>
        <v/>
      </c>
    </row>
    <row r="4047" spans="78:82" ht="20.100000000000001" customHeight="1" x14ac:dyDescent="0.25">
      <c r="BZ4047" s="136">
        <f t="shared" si="931"/>
        <v>25.759999999998207</v>
      </c>
      <c r="CA4047" s="119">
        <f t="shared" si="929"/>
        <v>5.5588845754472589E-4</v>
      </c>
      <c r="CB4047" s="119">
        <f t="shared" si="930"/>
        <v>1.459118663847507E-6</v>
      </c>
      <c r="CC4047" s="119">
        <f t="shared" si="932"/>
        <v>1.459118663847507E-6</v>
      </c>
      <c r="CD4047" s="121" t="str">
        <f t="shared" si="933"/>
        <v/>
      </c>
    </row>
    <row r="4048" spans="78:82" ht="20.100000000000001" customHeight="1" x14ac:dyDescent="0.25">
      <c r="BZ4048" s="136">
        <f t="shared" si="931"/>
        <v>25.766399999998207</v>
      </c>
      <c r="CA4048" s="119">
        <f t="shared" si="929"/>
        <v>5.5442933888087838E-4</v>
      </c>
      <c r="CB4048" s="119">
        <f t="shared" si="930"/>
        <v>1.4553603923993328E-6</v>
      </c>
      <c r="CC4048" s="119">
        <f t="shared" si="932"/>
        <v>1.4553603923993328E-6</v>
      </c>
      <c r="CD4048" s="121" t="str">
        <f t="shared" si="933"/>
        <v/>
      </c>
    </row>
    <row r="4049" spans="78:82" ht="20.100000000000001" customHeight="1" x14ac:dyDescent="0.25">
      <c r="BZ4049" s="136">
        <f t="shared" si="931"/>
        <v>25.772799999998206</v>
      </c>
      <c r="CA4049" s="119">
        <f t="shared" si="929"/>
        <v>5.5297397848847905E-4</v>
      </c>
      <c r="CB4049" s="119">
        <f t="shared" si="930"/>
        <v>1.4516115773430998E-6</v>
      </c>
      <c r="CC4049" s="119">
        <f t="shared" si="932"/>
        <v>1.4516115773430998E-6</v>
      </c>
      <c r="CD4049" s="121" t="str">
        <f t="shared" si="933"/>
        <v/>
      </c>
    </row>
    <row r="4050" spans="78:82" ht="20.100000000000001" customHeight="1" x14ac:dyDescent="0.25">
      <c r="BZ4050" s="136">
        <f t="shared" si="931"/>
        <v>25.779199999998205</v>
      </c>
      <c r="CA4050" s="119">
        <f t="shared" si="929"/>
        <v>5.5152236691113595E-4</v>
      </c>
      <c r="CB4050" s="119">
        <f t="shared" si="930"/>
        <v>1.447872195584868E-6</v>
      </c>
      <c r="CC4050" s="119">
        <f t="shared" si="932"/>
        <v>1.447872195584868E-6</v>
      </c>
      <c r="CD4050" s="121" t="str">
        <f t="shared" si="933"/>
        <v/>
      </c>
    </row>
    <row r="4051" spans="78:82" ht="20.100000000000001" customHeight="1" x14ac:dyDescent="0.25">
      <c r="BZ4051" s="136">
        <f t="shared" si="931"/>
        <v>25.785599999998205</v>
      </c>
      <c r="CA4051" s="119">
        <f t="shared" si="929"/>
        <v>5.5007449471555108E-4</v>
      </c>
      <c r="CB4051" s="119">
        <f t="shared" si="930"/>
        <v>1.4441422240857749E-6</v>
      </c>
      <c r="CC4051" s="119">
        <f t="shared" si="932"/>
        <v>1.4441422240857749E-6</v>
      </c>
      <c r="CD4051" s="121" t="str">
        <f t="shared" si="933"/>
        <v/>
      </c>
    </row>
    <row r="4052" spans="78:82" ht="20.100000000000001" customHeight="1" x14ac:dyDescent="0.25">
      <c r="BZ4052" s="136">
        <f t="shared" si="931"/>
        <v>25.791999999998204</v>
      </c>
      <c r="CA4052" s="119">
        <f t="shared" si="929"/>
        <v>5.4863035249146531E-4</v>
      </c>
      <c r="CB4052" s="119">
        <f t="shared" si="930"/>
        <v>1.4404216398621441E-6</v>
      </c>
      <c r="CC4052" s="119">
        <f t="shared" si="932"/>
        <v>1.4404216398621441E-6</v>
      </c>
      <c r="CD4052" s="121" t="str">
        <f t="shared" si="933"/>
        <v/>
      </c>
    </row>
    <row r="4053" spans="78:82" ht="20.100000000000001" customHeight="1" x14ac:dyDescent="0.25">
      <c r="BZ4053" s="136">
        <f t="shared" si="931"/>
        <v>25.798399999998203</v>
      </c>
      <c r="CA4053" s="119">
        <f t="shared" si="929"/>
        <v>5.4718993085160316E-4</v>
      </c>
      <c r="CB4053" s="119">
        <f t="shared" si="930"/>
        <v>1.4367104199844005E-6</v>
      </c>
      <c r="CC4053" s="119">
        <f t="shared" si="932"/>
        <v>1.4367104199844005E-6</v>
      </c>
      <c r="CD4053" s="121" t="str">
        <f t="shared" si="933"/>
        <v/>
      </c>
    </row>
    <row r="4054" spans="78:82" ht="20.100000000000001" customHeight="1" x14ac:dyDescent="0.25">
      <c r="BZ4054" s="136">
        <f t="shared" si="931"/>
        <v>25.804799999998203</v>
      </c>
      <c r="CA4054" s="119">
        <f t="shared" si="929"/>
        <v>5.4575322043161876E-4</v>
      </c>
      <c r="CB4054" s="119">
        <f t="shared" si="930"/>
        <v>1.4330085415715415E-6</v>
      </c>
      <c r="CC4054" s="119">
        <f t="shared" si="932"/>
        <v>1.4330085415715415E-6</v>
      </c>
      <c r="CD4054" s="121" t="str">
        <f t="shared" si="933"/>
        <v/>
      </c>
    </row>
    <row r="4055" spans="78:82" ht="20.100000000000001" customHeight="1" x14ac:dyDescent="0.25">
      <c r="BZ4055" s="136">
        <f t="shared" si="931"/>
        <v>25.811199999998202</v>
      </c>
      <c r="CA4055" s="119">
        <f t="shared" ref="CA4055:CA4118" si="934">_xlfn.CHISQ.DIST.RT(BZ4055,7)</f>
        <v>5.4432021189004722E-4</v>
      </c>
      <c r="CB4055" s="119">
        <f t="shared" ref="CB4055:CB4118" si="935">CA4055-CA4056</f>
        <v>1.4293159818044724E-6</v>
      </c>
      <c r="CC4055" s="119">
        <f t="shared" si="932"/>
        <v>1.4293159818044724E-6</v>
      </c>
      <c r="CD4055" s="121" t="str">
        <f t="shared" si="933"/>
        <v/>
      </c>
    </row>
    <row r="4056" spans="78:82" ht="20.100000000000001" customHeight="1" x14ac:dyDescent="0.25">
      <c r="BZ4056" s="136">
        <f t="shared" si="931"/>
        <v>25.817599999998201</v>
      </c>
      <c r="CA4056" s="119">
        <f t="shared" si="934"/>
        <v>5.4289089590824275E-4</v>
      </c>
      <c r="CB4056" s="119">
        <f t="shared" si="935"/>
        <v>1.4256327179128876E-6</v>
      </c>
      <c r="CC4056" s="119">
        <f t="shared" si="932"/>
        <v>1.4256327179128876E-6</v>
      </c>
      <c r="CD4056" s="121" t="str">
        <f t="shared" si="933"/>
        <v/>
      </c>
    </row>
    <row r="4057" spans="78:82" ht="20.100000000000001" customHeight="1" x14ac:dyDescent="0.25">
      <c r="BZ4057" s="136">
        <f t="shared" ref="BZ4057:BZ4120" si="936">BZ4056+$CC$19</f>
        <v>25.8239999999982</v>
      </c>
      <c r="CA4057" s="119">
        <f t="shared" si="934"/>
        <v>5.4146526319032986E-4</v>
      </c>
      <c r="CB4057" s="119">
        <f t="shared" si="935"/>
        <v>1.4219587271784148E-6</v>
      </c>
      <c r="CC4057" s="119">
        <f t="shared" si="932"/>
        <v>1.4219587271784148E-6</v>
      </c>
      <c r="CD4057" s="121" t="str">
        <f t="shared" si="933"/>
        <v/>
      </c>
    </row>
    <row r="4058" spans="78:82" ht="20.100000000000001" customHeight="1" x14ac:dyDescent="0.25">
      <c r="BZ4058" s="136">
        <f t="shared" si="936"/>
        <v>25.8303999999982</v>
      </c>
      <c r="CA4058" s="119">
        <f t="shared" si="934"/>
        <v>5.4004330446315145E-4</v>
      </c>
      <c r="CB4058" s="119">
        <f t="shared" si="935"/>
        <v>1.4182939869397107E-6</v>
      </c>
      <c r="CC4058" s="119">
        <f t="shared" si="932"/>
        <v>1.4182939869397107E-6</v>
      </c>
      <c r="CD4058" s="121" t="str">
        <f t="shared" si="933"/>
        <v/>
      </c>
    </row>
    <row r="4059" spans="78:82" ht="20.100000000000001" customHeight="1" x14ac:dyDescent="0.25">
      <c r="BZ4059" s="136">
        <f t="shared" si="936"/>
        <v>25.836799999998199</v>
      </c>
      <c r="CA4059" s="119">
        <f t="shared" si="934"/>
        <v>5.3862501047621174E-4</v>
      </c>
      <c r="CB4059" s="119">
        <f t="shared" si="935"/>
        <v>1.4146384745889915E-6</v>
      </c>
      <c r="CC4059" s="119">
        <f t="shared" si="932"/>
        <v>1.4146384745889915E-6</v>
      </c>
      <c r="CD4059" s="121" t="str">
        <f t="shared" si="933"/>
        <v/>
      </c>
    </row>
    <row r="4060" spans="78:82" ht="20.100000000000001" customHeight="1" x14ac:dyDescent="0.25">
      <c r="BZ4060" s="136">
        <f t="shared" si="936"/>
        <v>25.843199999998198</v>
      </c>
      <c r="CA4060" s="119">
        <f t="shared" si="934"/>
        <v>5.3721037200162274E-4</v>
      </c>
      <c r="CB4060" s="119">
        <f t="shared" si="935"/>
        <v>1.4109921675669376E-6</v>
      </c>
      <c r="CC4060" s="119">
        <f t="shared" si="932"/>
        <v>1.4109921675669376E-6</v>
      </c>
      <c r="CD4060" s="121" t="str">
        <f t="shared" si="933"/>
        <v/>
      </c>
    </row>
    <row r="4061" spans="78:82" ht="20.100000000000001" customHeight="1" x14ac:dyDescent="0.25">
      <c r="BZ4061" s="136">
        <f t="shared" si="936"/>
        <v>25.849599999998198</v>
      </c>
      <c r="CA4061" s="119">
        <f t="shared" si="934"/>
        <v>5.3579937983405581E-4</v>
      </c>
      <c r="CB4061" s="119">
        <f t="shared" si="935"/>
        <v>1.4073550433725589E-6</v>
      </c>
      <c r="CC4061" s="119">
        <f t="shared" si="932"/>
        <v>1.4073550433725589E-6</v>
      </c>
      <c r="CD4061" s="121" t="str">
        <f t="shared" si="933"/>
        <v/>
      </c>
    </row>
    <row r="4062" spans="78:82" ht="20.100000000000001" customHeight="1" x14ac:dyDescent="0.25">
      <c r="BZ4062" s="136">
        <f t="shared" si="936"/>
        <v>25.855999999998197</v>
      </c>
      <c r="CA4062" s="119">
        <f t="shared" si="934"/>
        <v>5.3439202479068325E-4</v>
      </c>
      <c r="CB4062" s="119">
        <f t="shared" si="935"/>
        <v>1.403727079552896E-6</v>
      </c>
      <c r="CC4062" s="119">
        <f t="shared" si="932"/>
        <v>1.403727079552896E-6</v>
      </c>
      <c r="CD4062" s="121" t="str">
        <f t="shared" si="933"/>
        <v/>
      </c>
    </row>
    <row r="4063" spans="78:82" ht="20.100000000000001" customHeight="1" x14ac:dyDescent="0.25">
      <c r="BZ4063" s="136">
        <f t="shared" si="936"/>
        <v>25.862399999998196</v>
      </c>
      <c r="CA4063" s="119">
        <f t="shared" si="934"/>
        <v>5.3298829771113035E-4</v>
      </c>
      <c r="CB4063" s="119">
        <f t="shared" si="935"/>
        <v>1.4001082537127771E-6</v>
      </c>
      <c r="CC4063" s="119">
        <f t="shared" si="932"/>
        <v>1.4001082537127771E-6</v>
      </c>
      <c r="CD4063" s="121" t="str">
        <f t="shared" si="933"/>
        <v/>
      </c>
    </row>
    <row r="4064" spans="78:82" ht="20.100000000000001" customHeight="1" x14ac:dyDescent="0.25">
      <c r="BZ4064" s="136">
        <f t="shared" si="936"/>
        <v>25.868799999998195</v>
      </c>
      <c r="CA4064" s="119">
        <f t="shared" si="934"/>
        <v>5.3158818945741758E-4</v>
      </c>
      <c r="CB4064" s="119">
        <f t="shared" si="935"/>
        <v>1.3964985435056029E-6</v>
      </c>
      <c r="CC4064" s="119">
        <f t="shared" si="932"/>
        <v>1.3964985435056029E-6</v>
      </c>
      <c r="CD4064" s="121" t="str">
        <f t="shared" si="933"/>
        <v/>
      </c>
    </row>
    <row r="4065" spans="78:82" ht="20.100000000000001" customHeight="1" x14ac:dyDescent="0.25">
      <c r="BZ4065" s="136">
        <f t="shared" si="936"/>
        <v>25.875199999998195</v>
      </c>
      <c r="CA4065" s="119">
        <f t="shared" si="934"/>
        <v>5.3019169091391197E-4</v>
      </c>
      <c r="CB4065" s="119">
        <f t="shared" si="935"/>
        <v>1.3928979266390924E-6</v>
      </c>
      <c r="CC4065" s="119">
        <f t="shared" si="932"/>
        <v>1.3928979266390924E-6</v>
      </c>
      <c r="CD4065" s="121" t="str">
        <f t="shared" si="933"/>
        <v/>
      </c>
    </row>
    <row r="4066" spans="78:82" ht="20.100000000000001" customHeight="1" x14ac:dyDescent="0.25">
      <c r="BZ4066" s="136">
        <f t="shared" si="936"/>
        <v>25.881599999998194</v>
      </c>
      <c r="CA4066" s="119">
        <f t="shared" si="934"/>
        <v>5.2879879298727288E-4</v>
      </c>
      <c r="CB4066" s="119">
        <f t="shared" si="935"/>
        <v>1.3893063808728982E-6</v>
      </c>
      <c r="CC4066" s="119">
        <f t="shared" si="932"/>
        <v>1.3893063808728982E-6</v>
      </c>
      <c r="CD4066" s="121" t="str">
        <f t="shared" si="933"/>
        <v/>
      </c>
    </row>
    <row r="4067" spans="78:82" ht="20.100000000000001" customHeight="1" x14ac:dyDescent="0.25">
      <c r="BZ4067" s="136">
        <f t="shared" si="936"/>
        <v>25.887999999998193</v>
      </c>
      <c r="CA4067" s="119">
        <f t="shared" si="934"/>
        <v>5.2740948660639998E-4</v>
      </c>
      <c r="CB4067" s="119">
        <f t="shared" si="935"/>
        <v>1.3857238840184975E-6</v>
      </c>
      <c r="CC4067" s="119">
        <f t="shared" si="932"/>
        <v>1.3857238840184975E-6</v>
      </c>
      <c r="CD4067" s="121" t="str">
        <f t="shared" si="933"/>
        <v/>
      </c>
    </row>
    <row r="4068" spans="78:82" ht="20.100000000000001" customHeight="1" x14ac:dyDescent="0.25">
      <c r="BZ4068" s="136">
        <f t="shared" si="936"/>
        <v>25.894399999998193</v>
      </c>
      <c r="CA4068" s="119">
        <f t="shared" si="934"/>
        <v>5.2602376272238148E-4</v>
      </c>
      <c r="CB4068" s="119">
        <f t="shared" si="935"/>
        <v>1.3821504139419028E-6</v>
      </c>
      <c r="CC4068" s="119">
        <f t="shared" si="932"/>
        <v>1.3821504139419028E-6</v>
      </c>
      <c r="CD4068" s="121" t="str">
        <f t="shared" si="933"/>
        <v/>
      </c>
    </row>
    <row r="4069" spans="78:82" ht="20.100000000000001" customHeight="1" x14ac:dyDescent="0.25">
      <c r="BZ4069" s="136">
        <f t="shared" si="936"/>
        <v>25.900799999998192</v>
      </c>
      <c r="CA4069" s="119">
        <f t="shared" si="934"/>
        <v>5.2464161230843958E-4</v>
      </c>
      <c r="CB4069" s="119">
        <f t="shared" si="935"/>
        <v>1.3785859485588919E-6</v>
      </c>
      <c r="CC4069" s="119">
        <f t="shared" si="932"/>
        <v>1.3785859485588919E-6</v>
      </c>
      <c r="CD4069" s="121" t="str">
        <f t="shared" si="933"/>
        <v/>
      </c>
    </row>
    <row r="4070" spans="78:82" ht="20.100000000000001" customHeight="1" x14ac:dyDescent="0.25">
      <c r="BZ4070" s="136">
        <f t="shared" si="936"/>
        <v>25.907199999998191</v>
      </c>
      <c r="CA4070" s="119">
        <f t="shared" si="934"/>
        <v>5.2326302635988069E-4</v>
      </c>
      <c r="CB4070" s="119">
        <f t="shared" si="935"/>
        <v>1.3750304658369586E-6</v>
      </c>
      <c r="CC4070" s="119">
        <f t="shared" si="932"/>
        <v>1.3750304658369586E-6</v>
      </c>
      <c r="CD4070" s="121" t="str">
        <f t="shared" si="933"/>
        <v/>
      </c>
    </row>
    <row r="4071" spans="78:82" ht="20.100000000000001" customHeight="1" x14ac:dyDescent="0.25">
      <c r="BZ4071" s="136">
        <f t="shared" si="936"/>
        <v>25.913599999998191</v>
      </c>
      <c r="CA4071" s="119">
        <f t="shared" si="934"/>
        <v>5.2188799589404373E-4</v>
      </c>
      <c r="CB4071" s="119">
        <f t="shared" si="935"/>
        <v>1.3714839437972649E-6</v>
      </c>
      <c r="CC4071" s="119">
        <f t="shared" si="932"/>
        <v>1.3714839437972649E-6</v>
      </c>
      <c r="CD4071" s="121" t="str">
        <f t="shared" si="933"/>
        <v/>
      </c>
    </row>
    <row r="4072" spans="78:82" ht="20.100000000000001" customHeight="1" x14ac:dyDescent="0.25">
      <c r="BZ4072" s="136">
        <f t="shared" si="936"/>
        <v>25.91999999999819</v>
      </c>
      <c r="CA4072" s="119">
        <f t="shared" si="934"/>
        <v>5.2051651195024647E-4</v>
      </c>
      <c r="CB4072" s="119">
        <f t="shared" si="935"/>
        <v>1.3679463605096535E-6</v>
      </c>
      <c r="CC4072" s="119">
        <f t="shared" si="932"/>
        <v>1.3679463605096535E-6</v>
      </c>
      <c r="CD4072" s="121" t="str">
        <f t="shared" si="933"/>
        <v/>
      </c>
    </row>
    <row r="4073" spans="78:82" ht="20.100000000000001" customHeight="1" x14ac:dyDescent="0.25">
      <c r="BZ4073" s="136">
        <f t="shared" si="936"/>
        <v>25.926399999998189</v>
      </c>
      <c r="CA4073" s="119">
        <f t="shared" si="934"/>
        <v>5.1914856558973681E-4</v>
      </c>
      <c r="CB4073" s="119">
        <f t="shared" si="935"/>
        <v>1.3644176941005623E-6</v>
      </c>
      <c r="CC4073" s="119">
        <f t="shared" si="932"/>
        <v>1.3644176941005623E-6</v>
      </c>
      <c r="CD4073" s="121" t="str">
        <f t="shared" si="933"/>
        <v/>
      </c>
    </row>
    <row r="4074" spans="78:82" ht="20.100000000000001" customHeight="1" x14ac:dyDescent="0.25">
      <c r="BZ4074" s="136">
        <f t="shared" si="936"/>
        <v>25.932799999998188</v>
      </c>
      <c r="CA4074" s="119">
        <f t="shared" si="934"/>
        <v>5.1778414789563625E-4</v>
      </c>
      <c r="CB4074" s="119">
        <f t="shared" si="935"/>
        <v>1.3608979227430502E-6</v>
      </c>
      <c r="CC4074" s="119">
        <f t="shared" si="932"/>
        <v>1.3608979227430502E-6</v>
      </c>
      <c r="CD4074" s="121" t="str">
        <f t="shared" si="933"/>
        <v/>
      </c>
    </row>
    <row r="4075" spans="78:82" ht="20.100000000000001" customHeight="1" x14ac:dyDescent="0.25">
      <c r="BZ4075" s="136">
        <f t="shared" si="936"/>
        <v>25.939199999998188</v>
      </c>
      <c r="CA4075" s="119">
        <f t="shared" si="934"/>
        <v>5.164232499728932E-4</v>
      </c>
      <c r="CB4075" s="119">
        <f t="shared" si="935"/>
        <v>1.3573870246630848E-6</v>
      </c>
      <c r="CC4075" s="119">
        <f t="shared" si="932"/>
        <v>1.3573870246630848E-6</v>
      </c>
      <c r="CD4075" s="121" t="str">
        <f t="shared" si="933"/>
        <v/>
      </c>
    </row>
    <row r="4076" spans="78:82" ht="20.100000000000001" customHeight="1" x14ac:dyDescent="0.25">
      <c r="BZ4076" s="136">
        <f t="shared" si="936"/>
        <v>25.945599999998187</v>
      </c>
      <c r="CA4076" s="119">
        <f t="shared" si="934"/>
        <v>5.1506586294823012E-4</v>
      </c>
      <c r="CB4076" s="119">
        <f t="shared" si="935"/>
        <v>1.353884978140844E-6</v>
      </c>
      <c r="CC4076" s="119">
        <f t="shared" si="932"/>
        <v>1.353884978140844E-6</v>
      </c>
      <c r="CD4076" s="121" t="str">
        <f t="shared" si="933"/>
        <v/>
      </c>
    </row>
    <row r="4077" spans="78:82" ht="20.100000000000001" customHeight="1" x14ac:dyDescent="0.25">
      <c r="BZ4077" s="136">
        <f t="shared" si="936"/>
        <v>25.951999999998186</v>
      </c>
      <c r="CA4077" s="119">
        <f t="shared" si="934"/>
        <v>5.1371197797008927E-4</v>
      </c>
      <c r="CB4077" s="119">
        <f t="shared" si="935"/>
        <v>1.3503917615012833E-6</v>
      </c>
      <c r="CC4077" s="119">
        <f t="shared" si="932"/>
        <v>1.3503917615012833E-6</v>
      </c>
      <c r="CD4077" s="121" t="str">
        <f t="shared" si="933"/>
        <v/>
      </c>
    </row>
    <row r="4078" spans="78:82" ht="20.100000000000001" customHeight="1" x14ac:dyDescent="0.25">
      <c r="BZ4078" s="136">
        <f t="shared" si="936"/>
        <v>25.958399999998186</v>
      </c>
      <c r="CA4078" s="119">
        <f t="shared" si="934"/>
        <v>5.1236158620858799E-4</v>
      </c>
      <c r="CB4078" s="119">
        <f t="shared" si="935"/>
        <v>1.3469073531277966E-6</v>
      </c>
      <c r="CC4078" s="119">
        <f t="shared" si="932"/>
        <v>1.3469073531277966E-6</v>
      </c>
      <c r="CD4078" s="121" t="str">
        <f t="shared" si="933"/>
        <v/>
      </c>
    </row>
    <row r="4079" spans="78:82" ht="20.100000000000001" customHeight="1" x14ac:dyDescent="0.25">
      <c r="BZ4079" s="136">
        <f t="shared" si="936"/>
        <v>25.964799999998185</v>
      </c>
      <c r="CA4079" s="119">
        <f t="shared" si="934"/>
        <v>5.1101467885546019E-4</v>
      </c>
      <c r="CB4079" s="119">
        <f t="shared" si="935"/>
        <v>1.3434317314479048E-6</v>
      </c>
      <c r="CC4079" s="119">
        <f t="shared" si="932"/>
        <v>1.3434317314479048E-6</v>
      </c>
      <c r="CD4079" s="121" t="str">
        <f t="shared" si="933"/>
        <v/>
      </c>
    </row>
    <row r="4080" spans="78:82" ht="20.100000000000001" customHeight="1" x14ac:dyDescent="0.25">
      <c r="BZ4080" s="136">
        <f t="shared" si="936"/>
        <v>25.971199999998184</v>
      </c>
      <c r="CA4080" s="119">
        <f t="shared" si="934"/>
        <v>5.0967124712401229E-4</v>
      </c>
      <c r="CB4080" s="119">
        <f t="shared" si="935"/>
        <v>1.3399648749447485E-6</v>
      </c>
      <c r="CC4080" s="119">
        <f t="shared" si="932"/>
        <v>1.3399648749447485E-6</v>
      </c>
      <c r="CD4080" s="121" t="str">
        <f t="shared" si="933"/>
        <v/>
      </c>
    </row>
    <row r="4081" spans="78:82" ht="20.100000000000001" customHeight="1" x14ac:dyDescent="0.25">
      <c r="BZ4081" s="136">
        <f t="shared" si="936"/>
        <v>25.977599999998183</v>
      </c>
      <c r="CA4081" s="119">
        <f t="shared" si="934"/>
        <v>5.0833128224906754E-4</v>
      </c>
      <c r="CB4081" s="119">
        <f t="shared" si="935"/>
        <v>1.3365067621510162E-6</v>
      </c>
      <c r="CC4081" s="119">
        <f t="shared" si="932"/>
        <v>1.3365067621510162E-6</v>
      </c>
      <c r="CD4081" s="121" t="str">
        <f t="shared" si="933"/>
        <v/>
      </c>
    </row>
    <row r="4082" spans="78:82" ht="20.100000000000001" customHeight="1" x14ac:dyDescent="0.25">
      <c r="BZ4082" s="136">
        <f t="shared" si="936"/>
        <v>25.983999999998183</v>
      </c>
      <c r="CA4082" s="119">
        <f t="shared" si="934"/>
        <v>5.0699477548691652E-4</v>
      </c>
      <c r="CB4082" s="119">
        <f t="shared" si="935"/>
        <v>1.3330573716487278E-6</v>
      </c>
      <c r="CC4082" s="119">
        <f t="shared" si="932"/>
        <v>1.3330573716487278E-6</v>
      </c>
      <c r="CD4082" s="121" t="str">
        <f t="shared" si="933"/>
        <v/>
      </c>
    </row>
    <row r="4083" spans="78:82" ht="20.100000000000001" customHeight="1" x14ac:dyDescent="0.25">
      <c r="BZ4083" s="136">
        <f t="shared" si="936"/>
        <v>25.990399999998182</v>
      </c>
      <c r="CA4083" s="119">
        <f t="shared" si="934"/>
        <v>5.0566171811526779E-4</v>
      </c>
      <c r="CB4083" s="119">
        <f t="shared" si="935"/>
        <v>1.3296166820695593E-6</v>
      </c>
      <c r="CC4083" s="119">
        <f t="shared" si="932"/>
        <v>1.3296166820695593E-6</v>
      </c>
      <c r="CD4083" s="121" t="str">
        <f t="shared" si="933"/>
        <v/>
      </c>
    </row>
    <row r="4084" spans="78:82" ht="20.100000000000001" customHeight="1" x14ac:dyDescent="0.25">
      <c r="BZ4084" s="136">
        <f t="shared" si="936"/>
        <v>25.996799999998181</v>
      </c>
      <c r="CA4084" s="119">
        <f t="shared" si="934"/>
        <v>5.0433210143319823E-4</v>
      </c>
      <c r="CB4084" s="119">
        <f t="shared" si="935"/>
        <v>1.326184672099614E-6</v>
      </c>
      <c r="CC4084" s="119">
        <f t="shared" si="932"/>
        <v>1.326184672099614E-6</v>
      </c>
      <c r="CD4084" s="121" t="str">
        <f t="shared" si="933"/>
        <v/>
      </c>
    </row>
    <row r="4085" spans="78:82" ht="20.100000000000001" customHeight="1" x14ac:dyDescent="0.25">
      <c r="BZ4085" s="136">
        <f t="shared" si="936"/>
        <v>26.003199999998181</v>
      </c>
      <c r="CA4085" s="119">
        <f t="shared" si="934"/>
        <v>5.0300591676109862E-4</v>
      </c>
      <c r="CB4085" s="119">
        <f t="shared" si="935"/>
        <v>1.3227613204722663E-6</v>
      </c>
      <c r="CC4085" s="119">
        <f t="shared" si="932"/>
        <v>1.3227613204722663E-6</v>
      </c>
      <c r="CD4085" s="121" t="str">
        <f t="shared" si="933"/>
        <v/>
      </c>
    </row>
    <row r="4086" spans="78:82" ht="20.100000000000001" customHeight="1" x14ac:dyDescent="0.25">
      <c r="BZ4086" s="136">
        <f t="shared" si="936"/>
        <v>26.00959999999818</v>
      </c>
      <c r="CA4086" s="119">
        <f t="shared" si="934"/>
        <v>5.0168315544062635E-4</v>
      </c>
      <c r="CB4086" s="119">
        <f t="shared" si="935"/>
        <v>1.3193466059690292E-6</v>
      </c>
      <c r="CC4086" s="119">
        <f t="shared" si="932"/>
        <v>1.3193466059690292E-6</v>
      </c>
      <c r="CD4086" s="121" t="str">
        <f t="shared" si="933"/>
        <v/>
      </c>
    </row>
    <row r="4087" spans="78:82" ht="20.100000000000001" customHeight="1" x14ac:dyDescent="0.25">
      <c r="BZ4087" s="136">
        <f t="shared" si="936"/>
        <v>26.015999999998179</v>
      </c>
      <c r="CA4087" s="119">
        <f t="shared" si="934"/>
        <v>5.0036380883465733E-4</v>
      </c>
      <c r="CB4087" s="119">
        <f t="shared" si="935"/>
        <v>1.3159405074270351E-6</v>
      </c>
      <c r="CC4087" s="119">
        <f t="shared" si="932"/>
        <v>1.3159405074270351E-6</v>
      </c>
      <c r="CD4087" s="121" t="str">
        <f t="shared" si="933"/>
        <v/>
      </c>
    </row>
    <row r="4088" spans="78:82" ht="20.100000000000001" customHeight="1" x14ac:dyDescent="0.25">
      <c r="BZ4088" s="136">
        <f t="shared" si="936"/>
        <v>26.022399999998179</v>
      </c>
      <c r="CA4088" s="119">
        <f t="shared" si="934"/>
        <v>4.9904786832723029E-4</v>
      </c>
      <c r="CB4088" s="119">
        <f t="shared" si="935"/>
        <v>1.3125430037268931E-6</v>
      </c>
      <c r="CC4088" s="119">
        <f t="shared" si="932"/>
        <v>1.3125430037268931E-6</v>
      </c>
      <c r="CD4088" s="121" t="str">
        <f t="shared" si="933"/>
        <v/>
      </c>
    </row>
    <row r="4089" spans="78:82" ht="20.100000000000001" customHeight="1" x14ac:dyDescent="0.25">
      <c r="BZ4089" s="136">
        <f t="shared" si="936"/>
        <v>26.028799999998178</v>
      </c>
      <c r="CA4089" s="119">
        <f t="shared" si="934"/>
        <v>4.977353253235034E-4</v>
      </c>
      <c r="CB4089" s="119">
        <f t="shared" si="935"/>
        <v>1.3091540738058077E-6</v>
      </c>
      <c r="CC4089" s="119">
        <f t="shared" si="932"/>
        <v>1.3091540738058077E-6</v>
      </c>
      <c r="CD4089" s="121" t="str">
        <f t="shared" si="933"/>
        <v/>
      </c>
    </row>
    <row r="4090" spans="78:82" ht="20.100000000000001" customHeight="1" x14ac:dyDescent="0.25">
      <c r="BZ4090" s="136">
        <f t="shared" si="936"/>
        <v>26.035199999998177</v>
      </c>
      <c r="CA4090" s="119">
        <f t="shared" si="934"/>
        <v>4.9642617124969759E-4</v>
      </c>
      <c r="CB4090" s="119">
        <f t="shared" si="935"/>
        <v>1.3057736966442428E-6</v>
      </c>
      <c r="CC4090" s="119">
        <f t="shared" si="932"/>
        <v>1.3057736966442428E-6</v>
      </c>
      <c r="CD4090" s="121" t="str">
        <f t="shared" si="933"/>
        <v/>
      </c>
    </row>
    <row r="4091" spans="78:82" ht="20.100000000000001" customHeight="1" x14ac:dyDescent="0.25">
      <c r="BZ4091" s="136">
        <f t="shared" si="936"/>
        <v>26.041599999998176</v>
      </c>
      <c r="CA4091" s="119">
        <f t="shared" si="934"/>
        <v>4.9512039755305335E-4</v>
      </c>
      <c r="CB4091" s="119">
        <f t="shared" si="935"/>
        <v>1.3024018512758969E-6</v>
      </c>
      <c r="CC4091" s="119">
        <f t="shared" si="932"/>
        <v>1.3024018512758969E-6</v>
      </c>
      <c r="CD4091" s="121" t="str">
        <f t="shared" si="933"/>
        <v/>
      </c>
    </row>
    <row r="4092" spans="78:82" ht="20.100000000000001" customHeight="1" x14ac:dyDescent="0.25">
      <c r="BZ4092" s="136">
        <f t="shared" si="936"/>
        <v>26.047999999998176</v>
      </c>
      <c r="CA4092" s="119">
        <f t="shared" si="934"/>
        <v>4.9381799570177745E-4</v>
      </c>
      <c r="CB4092" s="119">
        <f t="shared" si="935"/>
        <v>1.299038516783149E-6</v>
      </c>
      <c r="CC4092" s="119">
        <f t="shared" si="932"/>
        <v>1.299038516783149E-6</v>
      </c>
      <c r="CD4092" s="121" t="str">
        <f t="shared" si="933"/>
        <v/>
      </c>
    </row>
    <row r="4093" spans="78:82" ht="20.100000000000001" customHeight="1" x14ac:dyDescent="0.25">
      <c r="BZ4093" s="136">
        <f t="shared" si="936"/>
        <v>26.054399999998175</v>
      </c>
      <c r="CA4093" s="119">
        <f t="shared" si="934"/>
        <v>4.925189571849943E-4</v>
      </c>
      <c r="CB4093" s="119">
        <f t="shared" si="935"/>
        <v>1.2956836722978178E-6</v>
      </c>
      <c r="CC4093" s="119">
        <f t="shared" ref="CC4093:CC4156" si="937">IF(CA4093&lt;(1-$BY$26),CB4093,"")</f>
        <v>1.2956836722978178E-6</v>
      </c>
      <c r="CD4093" s="121" t="str">
        <f t="shared" ref="CD4093:CD4156" si="938">IF(CA4093&lt;(1-$BY$32),CB4093,"")</f>
        <v/>
      </c>
    </row>
    <row r="4094" spans="78:82" ht="20.100000000000001" customHeight="1" x14ac:dyDescent="0.25">
      <c r="BZ4094" s="136">
        <f t="shared" si="936"/>
        <v>26.060799999998174</v>
      </c>
      <c r="CA4094" s="119">
        <f t="shared" si="934"/>
        <v>4.9122327351269648E-4</v>
      </c>
      <c r="CB4094" s="119">
        <f t="shared" si="935"/>
        <v>1.2923372970009448E-6</v>
      </c>
      <c r="CC4094" s="119">
        <f t="shared" si="937"/>
        <v>1.2923372970009448E-6</v>
      </c>
      <c r="CD4094" s="121" t="str">
        <f t="shared" si="938"/>
        <v/>
      </c>
    </row>
    <row r="4095" spans="78:82" ht="20.100000000000001" customHeight="1" x14ac:dyDescent="0.25">
      <c r="BZ4095" s="136">
        <f t="shared" si="936"/>
        <v>26.067199999998174</v>
      </c>
      <c r="CA4095" s="119">
        <f t="shared" si="934"/>
        <v>4.8993093621569554E-4</v>
      </c>
      <c r="CB4095" s="119">
        <f t="shared" si="935"/>
        <v>1.2889993701213848E-6</v>
      </c>
      <c r="CC4095" s="119">
        <f t="shared" si="937"/>
        <v>1.2889993701213848E-6</v>
      </c>
      <c r="CD4095" s="121" t="str">
        <f t="shared" si="938"/>
        <v/>
      </c>
    </row>
    <row r="4096" spans="78:82" ht="20.100000000000001" customHeight="1" x14ac:dyDescent="0.25">
      <c r="BZ4096" s="136">
        <f t="shared" si="936"/>
        <v>26.073599999998173</v>
      </c>
      <c r="CA4096" s="119">
        <f t="shared" si="934"/>
        <v>4.8864193684557415E-4</v>
      </c>
      <c r="CB4096" s="119">
        <f t="shared" si="935"/>
        <v>1.2856698709407389E-6</v>
      </c>
      <c r="CC4096" s="119">
        <f t="shared" si="937"/>
        <v>1.2856698709407389E-6</v>
      </c>
      <c r="CD4096" s="121" t="str">
        <f t="shared" si="938"/>
        <v/>
      </c>
    </row>
    <row r="4097" spans="78:82" ht="20.100000000000001" customHeight="1" x14ac:dyDescent="0.25">
      <c r="BZ4097" s="136">
        <f t="shared" si="936"/>
        <v>26.079999999998172</v>
      </c>
      <c r="CA4097" s="119">
        <f t="shared" si="934"/>
        <v>4.8735626697463341E-4</v>
      </c>
      <c r="CB4097" s="119">
        <f t="shared" si="935"/>
        <v>1.282348778784085E-6</v>
      </c>
      <c r="CC4097" s="119">
        <f t="shared" si="937"/>
        <v>1.282348778784085E-6</v>
      </c>
      <c r="CD4097" s="121" t="str">
        <f t="shared" si="938"/>
        <v/>
      </c>
    </row>
    <row r="4098" spans="78:82" ht="20.100000000000001" customHeight="1" x14ac:dyDescent="0.25">
      <c r="BZ4098" s="136">
        <f t="shared" si="936"/>
        <v>26.086399999998171</v>
      </c>
      <c r="CA4098" s="119">
        <f t="shared" si="934"/>
        <v>4.8607391819584933E-4</v>
      </c>
      <c r="CB4098" s="119">
        <f t="shared" si="935"/>
        <v>1.279036073030006E-6</v>
      </c>
      <c r="CC4098" s="119">
        <f t="shared" si="937"/>
        <v>1.279036073030006E-6</v>
      </c>
      <c r="CD4098" s="121" t="str">
        <f t="shared" si="938"/>
        <v/>
      </c>
    </row>
    <row r="4099" spans="78:82" ht="20.100000000000001" customHeight="1" x14ac:dyDescent="0.25">
      <c r="BZ4099" s="136">
        <f t="shared" si="936"/>
        <v>26.092799999998171</v>
      </c>
      <c r="CA4099" s="119">
        <f t="shared" si="934"/>
        <v>4.8479488212281932E-4</v>
      </c>
      <c r="CB4099" s="119">
        <f t="shared" si="935"/>
        <v>1.2757317331024589E-6</v>
      </c>
      <c r="CC4099" s="119">
        <f t="shared" si="937"/>
        <v>1.2757317331024589E-6</v>
      </c>
      <c r="CD4099" s="121" t="str">
        <f t="shared" si="938"/>
        <v/>
      </c>
    </row>
    <row r="4100" spans="78:82" ht="20.100000000000001" customHeight="1" x14ac:dyDescent="0.25">
      <c r="BZ4100" s="136">
        <f t="shared" si="936"/>
        <v>26.09919999999817</v>
      </c>
      <c r="CA4100" s="119">
        <f t="shared" si="934"/>
        <v>4.8351915038971686E-4</v>
      </c>
      <c r="CB4100" s="119">
        <f t="shared" si="935"/>
        <v>1.2724357384770631E-6</v>
      </c>
      <c r="CC4100" s="119">
        <f t="shared" si="937"/>
        <v>1.2724357384770631E-6</v>
      </c>
      <c r="CD4100" s="121" t="str">
        <f t="shared" si="938"/>
        <v/>
      </c>
    </row>
    <row r="4101" spans="78:82" ht="20.100000000000001" customHeight="1" x14ac:dyDescent="0.25">
      <c r="BZ4101" s="136">
        <f t="shared" si="936"/>
        <v>26.105599999998169</v>
      </c>
      <c r="CA4101" s="119">
        <f t="shared" si="934"/>
        <v>4.822467146512398E-4</v>
      </c>
      <c r="CB4101" s="119">
        <f t="shared" si="935"/>
        <v>1.269148068676004E-6</v>
      </c>
      <c r="CC4101" s="119">
        <f t="shared" si="937"/>
        <v>1.269148068676004E-6</v>
      </c>
      <c r="CD4101" s="121" t="str">
        <f t="shared" si="938"/>
        <v/>
      </c>
    </row>
    <row r="4102" spans="78:82" ht="20.100000000000001" customHeight="1" x14ac:dyDescent="0.25">
      <c r="BZ4102" s="136">
        <f t="shared" si="936"/>
        <v>26.111999999998169</v>
      </c>
      <c r="CA4102" s="119">
        <f t="shared" si="934"/>
        <v>4.809775665825638E-4</v>
      </c>
      <c r="CB4102" s="119">
        <f t="shared" si="935"/>
        <v>1.265868703268576E-6</v>
      </c>
      <c r="CC4102" s="119">
        <f t="shared" si="937"/>
        <v>1.265868703268576E-6</v>
      </c>
      <c r="CD4102" s="121" t="str">
        <f t="shared" si="938"/>
        <v/>
      </c>
    </row>
    <row r="4103" spans="78:82" ht="20.100000000000001" customHeight="1" x14ac:dyDescent="0.25">
      <c r="BZ4103" s="136">
        <f t="shared" si="936"/>
        <v>26.118399999998168</v>
      </c>
      <c r="CA4103" s="119">
        <f t="shared" si="934"/>
        <v>4.7971169787929522E-4</v>
      </c>
      <c r="CB4103" s="119">
        <f t="shared" si="935"/>
        <v>1.2625976218764946E-6</v>
      </c>
      <c r="CC4103" s="119">
        <f t="shared" si="937"/>
        <v>1.2625976218764946E-6</v>
      </c>
      <c r="CD4103" s="121" t="str">
        <f t="shared" si="938"/>
        <v/>
      </c>
    </row>
    <row r="4104" spans="78:82" ht="20.100000000000001" customHeight="1" x14ac:dyDescent="0.25">
      <c r="BZ4104" s="136">
        <f t="shared" si="936"/>
        <v>26.124799999998167</v>
      </c>
      <c r="CA4104" s="119">
        <f t="shared" si="934"/>
        <v>4.7844910025741873E-4</v>
      </c>
      <c r="CB4104" s="119">
        <f t="shared" si="935"/>
        <v>1.2593348041642469E-6</v>
      </c>
      <c r="CC4104" s="119">
        <f t="shared" si="937"/>
        <v>1.2593348041642469E-6</v>
      </c>
      <c r="CD4104" s="121" t="str">
        <f t="shared" si="938"/>
        <v/>
      </c>
    </row>
    <row r="4105" spans="78:82" ht="20.100000000000001" customHeight="1" x14ac:dyDescent="0.25">
      <c r="BZ4105" s="136">
        <f t="shared" si="936"/>
        <v>26.131199999998167</v>
      </c>
      <c r="CA4105" s="119">
        <f t="shared" si="934"/>
        <v>4.7718976545325448E-4</v>
      </c>
      <c r="CB4105" s="119">
        <f t="shared" si="935"/>
        <v>1.2560802298486329E-6</v>
      </c>
      <c r="CC4105" s="119">
        <f t="shared" si="937"/>
        <v>1.2560802298486329E-6</v>
      </c>
      <c r="CD4105" s="121" t="str">
        <f t="shared" si="938"/>
        <v/>
      </c>
    </row>
    <row r="4106" spans="78:82" ht="20.100000000000001" customHeight="1" x14ac:dyDescent="0.25">
      <c r="BZ4106" s="136">
        <f t="shared" si="936"/>
        <v>26.137599999998166</v>
      </c>
      <c r="CA4106" s="119">
        <f t="shared" si="934"/>
        <v>4.7593368522340585E-4</v>
      </c>
      <c r="CB4106" s="119">
        <f t="shared" si="935"/>
        <v>1.2528338786942116E-6</v>
      </c>
      <c r="CC4106" s="119">
        <f t="shared" si="937"/>
        <v>1.2528338786942116E-6</v>
      </c>
      <c r="CD4106" s="121" t="str">
        <f t="shared" si="938"/>
        <v/>
      </c>
    </row>
    <row r="4107" spans="78:82" ht="20.100000000000001" customHeight="1" x14ac:dyDescent="0.25">
      <c r="BZ4107" s="136">
        <f t="shared" si="936"/>
        <v>26.143999999998165</v>
      </c>
      <c r="CA4107" s="119">
        <f t="shared" si="934"/>
        <v>4.7468085134471164E-4</v>
      </c>
      <c r="CB4107" s="119">
        <f t="shared" si="935"/>
        <v>1.2495957305084767E-6</v>
      </c>
      <c r="CC4107" s="119">
        <f t="shared" si="937"/>
        <v>1.2495957305084767E-6</v>
      </c>
      <c r="CD4107" s="121" t="str">
        <f t="shared" si="938"/>
        <v/>
      </c>
    </row>
    <row r="4108" spans="78:82" ht="20.100000000000001" customHeight="1" x14ac:dyDescent="0.25">
      <c r="BZ4108" s="136">
        <f t="shared" si="936"/>
        <v>26.150399999998164</v>
      </c>
      <c r="CA4108" s="119">
        <f t="shared" si="934"/>
        <v>4.7343125561420316E-4</v>
      </c>
      <c r="CB4108" s="119">
        <f t="shared" si="935"/>
        <v>1.246365765153511E-6</v>
      </c>
      <c r="CC4108" s="119">
        <f t="shared" si="937"/>
        <v>1.246365765153511E-6</v>
      </c>
      <c r="CD4108" s="121" t="str">
        <f t="shared" si="938"/>
        <v/>
      </c>
    </row>
    <row r="4109" spans="78:82" ht="20.100000000000001" customHeight="1" x14ac:dyDescent="0.25">
      <c r="BZ4109" s="136">
        <f t="shared" si="936"/>
        <v>26.156799999998164</v>
      </c>
      <c r="CA4109" s="119">
        <f t="shared" si="934"/>
        <v>4.7218488984904965E-4</v>
      </c>
      <c r="CB4109" s="119">
        <f t="shared" si="935"/>
        <v>1.2431439625344948E-6</v>
      </c>
      <c r="CC4109" s="119">
        <f t="shared" si="937"/>
        <v>1.2431439625344948E-6</v>
      </c>
      <c r="CD4109" s="121" t="str">
        <f t="shared" si="938"/>
        <v/>
      </c>
    </row>
    <row r="4110" spans="78:82" ht="20.100000000000001" customHeight="1" x14ac:dyDescent="0.25">
      <c r="BZ4110" s="136">
        <f t="shared" si="936"/>
        <v>26.163199999998163</v>
      </c>
      <c r="CA4110" s="119">
        <f t="shared" si="934"/>
        <v>4.7094174588651515E-4</v>
      </c>
      <c r="CB4110" s="119">
        <f t="shared" si="935"/>
        <v>1.2399303026048008E-6</v>
      </c>
      <c r="CC4110" s="119">
        <f t="shared" si="937"/>
        <v>1.2399303026048008E-6</v>
      </c>
      <c r="CD4110" s="121" t="str">
        <f t="shared" si="938"/>
        <v/>
      </c>
    </row>
    <row r="4111" spans="78:82" ht="20.100000000000001" customHeight="1" x14ac:dyDescent="0.25">
      <c r="BZ4111" s="136">
        <f t="shared" si="936"/>
        <v>26.169599999998162</v>
      </c>
      <c r="CA4111" s="119">
        <f t="shared" si="934"/>
        <v>4.6970181558391035E-4</v>
      </c>
      <c r="CB4111" s="119">
        <f t="shared" si="935"/>
        <v>1.2367247653661574E-6</v>
      </c>
      <c r="CC4111" s="119">
        <f t="shared" si="937"/>
        <v>1.2367247653661574E-6</v>
      </c>
      <c r="CD4111" s="121" t="str">
        <f t="shared" si="938"/>
        <v/>
      </c>
    </row>
    <row r="4112" spans="78:82" ht="20.100000000000001" customHeight="1" x14ac:dyDescent="0.25">
      <c r="BZ4112" s="136">
        <f t="shared" si="936"/>
        <v>26.175999999998162</v>
      </c>
      <c r="CA4112" s="119">
        <f t="shared" si="934"/>
        <v>4.6846509081854419E-4</v>
      </c>
      <c r="CB4112" s="119">
        <f t="shared" si="935"/>
        <v>1.2335273308679436E-6</v>
      </c>
      <c r="CC4112" s="119">
        <f t="shared" si="937"/>
        <v>1.2335273308679436E-6</v>
      </c>
      <c r="CD4112" s="121" t="str">
        <f t="shared" si="938"/>
        <v/>
      </c>
    </row>
    <row r="4113" spans="78:82" ht="20.100000000000001" customHeight="1" x14ac:dyDescent="0.25">
      <c r="BZ4113" s="136">
        <f t="shared" si="936"/>
        <v>26.182399999998161</v>
      </c>
      <c r="CA4113" s="119">
        <f t="shared" si="934"/>
        <v>4.6723156348767625E-4</v>
      </c>
      <c r="CB4113" s="119">
        <f t="shared" si="935"/>
        <v>1.2303379792031775E-6</v>
      </c>
      <c r="CC4113" s="119">
        <f t="shared" si="937"/>
        <v>1.2303379792031775E-6</v>
      </c>
      <c r="CD4113" s="121" t="str">
        <f t="shared" si="938"/>
        <v/>
      </c>
    </row>
    <row r="4114" spans="78:82" ht="20.100000000000001" customHeight="1" x14ac:dyDescent="0.25">
      <c r="BZ4114" s="136">
        <f t="shared" si="936"/>
        <v>26.18879999999816</v>
      </c>
      <c r="CA4114" s="119">
        <f t="shared" si="934"/>
        <v>4.6600122550847307E-4</v>
      </c>
      <c r="CB4114" s="119">
        <f t="shared" si="935"/>
        <v>1.2271566905185994E-6</v>
      </c>
      <c r="CC4114" s="119">
        <f t="shared" si="937"/>
        <v>1.2271566905185994E-6</v>
      </c>
      <c r="CD4114" s="121" t="str">
        <f t="shared" si="938"/>
        <v/>
      </c>
    </row>
    <row r="4115" spans="78:82" ht="20.100000000000001" customHeight="1" x14ac:dyDescent="0.25">
      <c r="BZ4115" s="136">
        <f t="shared" si="936"/>
        <v>26.19519999999816</v>
      </c>
      <c r="CA4115" s="119">
        <f t="shared" si="934"/>
        <v>4.6477406881795447E-4</v>
      </c>
      <c r="CB4115" s="119">
        <f t="shared" si="935"/>
        <v>1.2239834450016073E-6</v>
      </c>
      <c r="CC4115" s="119">
        <f t="shared" si="937"/>
        <v>1.2239834450016073E-6</v>
      </c>
      <c r="CD4115" s="121" t="str">
        <f t="shared" si="938"/>
        <v/>
      </c>
    </row>
    <row r="4116" spans="78:82" ht="20.100000000000001" customHeight="1" x14ac:dyDescent="0.25">
      <c r="BZ4116" s="136">
        <f t="shared" si="936"/>
        <v>26.201599999998159</v>
      </c>
      <c r="CA4116" s="119">
        <f t="shared" si="934"/>
        <v>4.6355008537295287E-4</v>
      </c>
      <c r="CB4116" s="119">
        <f t="shared" si="935"/>
        <v>1.2208182228887134E-6</v>
      </c>
      <c r="CC4116" s="119">
        <f t="shared" si="937"/>
        <v>1.2208182228887134E-6</v>
      </c>
      <c r="CD4116" s="121" t="str">
        <f t="shared" si="938"/>
        <v/>
      </c>
    </row>
    <row r="4117" spans="78:82" ht="20.100000000000001" customHeight="1" x14ac:dyDescent="0.25">
      <c r="BZ4117" s="136">
        <f t="shared" si="936"/>
        <v>26.207999999998158</v>
      </c>
      <c r="CA4117" s="119">
        <f t="shared" si="934"/>
        <v>4.6232926715006415E-4</v>
      </c>
      <c r="CB4117" s="119">
        <f t="shared" si="935"/>
        <v>1.2176610044638096E-6</v>
      </c>
      <c r="CC4117" s="119">
        <f t="shared" si="937"/>
        <v>1.2176610044638096E-6</v>
      </c>
      <c r="CD4117" s="121" t="str">
        <f t="shared" si="938"/>
        <v/>
      </c>
    </row>
    <row r="4118" spans="78:82" ht="20.100000000000001" customHeight="1" x14ac:dyDescent="0.25">
      <c r="BZ4118" s="136">
        <f t="shared" si="936"/>
        <v>26.214399999998157</v>
      </c>
      <c r="CA4118" s="119">
        <f t="shared" si="934"/>
        <v>4.6111160614560034E-4</v>
      </c>
      <c r="CB4118" s="119">
        <f t="shared" si="935"/>
        <v>1.2145117700588723E-6</v>
      </c>
      <c r="CC4118" s="119">
        <f t="shared" si="937"/>
        <v>1.2145117700588723E-6</v>
      </c>
      <c r="CD4118" s="121" t="str">
        <f t="shared" si="938"/>
        <v/>
      </c>
    </row>
    <row r="4119" spans="78:82" ht="20.100000000000001" customHeight="1" x14ac:dyDescent="0.25">
      <c r="BZ4119" s="136">
        <f t="shared" si="936"/>
        <v>26.220799999998157</v>
      </c>
      <c r="CA4119" s="119">
        <f t="shared" ref="CA4119:CA4182" si="939">_xlfn.CHISQ.DIST.RT(BZ4119,7)</f>
        <v>4.5989709437554147E-4</v>
      </c>
      <c r="CB4119" s="119">
        <f t="shared" ref="CB4119:CB4182" si="940">CA4119-CA4120</f>
        <v>1.2113705000464268E-6</v>
      </c>
      <c r="CC4119" s="119">
        <f t="shared" si="937"/>
        <v>1.2113705000464268E-6</v>
      </c>
      <c r="CD4119" s="121" t="str">
        <f t="shared" si="938"/>
        <v/>
      </c>
    </row>
    <row r="4120" spans="78:82" ht="20.100000000000001" customHeight="1" x14ac:dyDescent="0.25">
      <c r="BZ4120" s="136">
        <f t="shared" si="936"/>
        <v>26.227199999998156</v>
      </c>
      <c r="CA4120" s="119">
        <f t="shared" si="939"/>
        <v>4.5868572387549504E-4</v>
      </c>
      <c r="CB4120" s="119">
        <f t="shared" si="940"/>
        <v>1.2082371748533172E-6</v>
      </c>
      <c r="CC4120" s="119">
        <f t="shared" si="937"/>
        <v>1.2082371748533172E-6</v>
      </c>
      <c r="CD4120" s="121" t="str">
        <f t="shared" si="938"/>
        <v/>
      </c>
    </row>
    <row r="4121" spans="78:82" ht="20.100000000000001" customHeight="1" x14ac:dyDescent="0.25">
      <c r="BZ4121" s="136">
        <f t="shared" ref="BZ4121:BZ4184" si="941">BZ4120+$CC$19</f>
        <v>26.233599999998155</v>
      </c>
      <c r="CA4121" s="119">
        <f t="shared" si="939"/>
        <v>4.5747748670064173E-4</v>
      </c>
      <c r="CB4121" s="119">
        <f t="shared" si="940"/>
        <v>1.2051117749480749E-6</v>
      </c>
      <c r="CC4121" s="119">
        <f t="shared" si="937"/>
        <v>1.2051117749480749E-6</v>
      </c>
      <c r="CD4121" s="121" t="str">
        <f t="shared" si="938"/>
        <v/>
      </c>
    </row>
    <row r="4122" spans="78:82" ht="20.100000000000001" customHeight="1" x14ac:dyDescent="0.25">
      <c r="BZ4122" s="136">
        <f t="shared" si="941"/>
        <v>26.239999999998155</v>
      </c>
      <c r="CA4122" s="119">
        <f t="shared" si="939"/>
        <v>4.5627237492569365E-4</v>
      </c>
      <c r="CB4122" s="119">
        <f t="shared" si="940"/>
        <v>1.201994280844497E-6</v>
      </c>
      <c r="CC4122" s="119">
        <f t="shared" si="937"/>
        <v>1.201994280844497E-6</v>
      </c>
      <c r="CD4122" s="121" t="str">
        <f t="shared" si="938"/>
        <v/>
      </c>
    </row>
    <row r="4123" spans="78:82" ht="20.100000000000001" customHeight="1" x14ac:dyDescent="0.25">
      <c r="BZ4123" s="136">
        <f t="shared" si="941"/>
        <v>26.246399999998154</v>
      </c>
      <c r="CA4123" s="119">
        <f t="shared" si="939"/>
        <v>4.5507038064484916E-4</v>
      </c>
      <c r="CB4123" s="119">
        <f t="shared" si="940"/>
        <v>1.1988846731070669E-6</v>
      </c>
      <c r="CC4123" s="119">
        <f t="shared" si="937"/>
        <v>1.1988846731070669E-6</v>
      </c>
      <c r="CD4123" s="121" t="str">
        <f t="shared" si="938"/>
        <v/>
      </c>
    </row>
    <row r="4124" spans="78:82" ht="20.100000000000001" customHeight="1" x14ac:dyDescent="0.25">
      <c r="BZ4124" s="136">
        <f t="shared" si="941"/>
        <v>26.252799999998153</v>
      </c>
      <c r="CA4124" s="119">
        <f t="shared" si="939"/>
        <v>4.5387149597174209E-4</v>
      </c>
      <c r="CB4124" s="119">
        <f t="shared" si="940"/>
        <v>1.1957829323412509E-6</v>
      </c>
      <c r="CC4124" s="119">
        <f t="shared" si="937"/>
        <v>1.1957829323412509E-6</v>
      </c>
      <c r="CD4124" s="121" t="str">
        <f t="shared" si="938"/>
        <v/>
      </c>
    </row>
    <row r="4125" spans="78:82" ht="20.100000000000001" customHeight="1" x14ac:dyDescent="0.25">
      <c r="BZ4125" s="136">
        <f t="shared" si="941"/>
        <v>26.259199999998152</v>
      </c>
      <c r="CA4125" s="119">
        <f t="shared" si="939"/>
        <v>4.5267571303940084E-4</v>
      </c>
      <c r="CB4125" s="119">
        <f t="shared" si="940"/>
        <v>1.192689039203527E-6</v>
      </c>
      <c r="CC4125" s="119">
        <f t="shared" si="937"/>
        <v>1.192689039203527E-6</v>
      </c>
      <c r="CD4125" s="121" t="str">
        <f t="shared" si="938"/>
        <v/>
      </c>
    </row>
    <row r="4126" spans="78:82" ht="20.100000000000001" customHeight="1" x14ac:dyDescent="0.25">
      <c r="BZ4126" s="136">
        <f t="shared" si="941"/>
        <v>26.265599999998152</v>
      </c>
      <c r="CA4126" s="119">
        <f t="shared" si="939"/>
        <v>4.5148302400019731E-4</v>
      </c>
      <c r="CB4126" s="119">
        <f t="shared" si="940"/>
        <v>1.1896029743903801E-6</v>
      </c>
      <c r="CC4126" s="119">
        <f t="shared" si="937"/>
        <v>1.1896029743903801E-6</v>
      </c>
      <c r="CD4126" s="121" t="str">
        <f t="shared" si="938"/>
        <v/>
      </c>
    </row>
    <row r="4127" spans="78:82" ht="20.100000000000001" customHeight="1" x14ac:dyDescent="0.25">
      <c r="BZ4127" s="136">
        <f t="shared" si="941"/>
        <v>26.271999999998151</v>
      </c>
      <c r="CA4127" s="119">
        <f t="shared" si="939"/>
        <v>4.5029342102580693E-4</v>
      </c>
      <c r="CB4127" s="119">
        <f t="shared" si="940"/>
        <v>1.1865247186498493E-6</v>
      </c>
      <c r="CC4127" s="119">
        <f t="shared" si="937"/>
        <v>1.1865247186498493E-6</v>
      </c>
      <c r="CD4127" s="121" t="str">
        <f t="shared" si="938"/>
        <v/>
      </c>
    </row>
    <row r="4128" spans="78:82" ht="20.100000000000001" customHeight="1" x14ac:dyDescent="0.25">
      <c r="BZ4128" s="136">
        <f t="shared" si="941"/>
        <v>26.27839999999815</v>
      </c>
      <c r="CA4128" s="119">
        <f t="shared" si="939"/>
        <v>4.4910689630715708E-4</v>
      </c>
      <c r="CB4128" s="119">
        <f t="shared" si="940"/>
        <v>1.1834542527709561E-6</v>
      </c>
      <c r="CC4128" s="119">
        <f t="shared" si="937"/>
        <v>1.1834542527709561E-6</v>
      </c>
      <c r="CD4128" s="121" t="str">
        <f t="shared" si="938"/>
        <v/>
      </c>
    </row>
    <row r="4129" spans="78:82" ht="20.100000000000001" customHeight="1" x14ac:dyDescent="0.25">
      <c r="BZ4129" s="136">
        <f t="shared" si="941"/>
        <v>26.28479999999815</v>
      </c>
      <c r="CA4129" s="119">
        <f t="shared" si="939"/>
        <v>4.4792344205438613E-4</v>
      </c>
      <c r="CB4129" s="119">
        <f t="shared" si="940"/>
        <v>1.180391557591403E-6</v>
      </c>
      <c r="CC4129" s="119">
        <f t="shared" si="937"/>
        <v>1.180391557591403E-6</v>
      </c>
      <c r="CD4129" s="121" t="str">
        <f t="shared" si="938"/>
        <v/>
      </c>
    </row>
    <row r="4130" spans="78:82" ht="20.100000000000001" customHeight="1" x14ac:dyDescent="0.25">
      <c r="BZ4130" s="136">
        <f t="shared" si="941"/>
        <v>26.291199999998149</v>
      </c>
      <c r="CA4130" s="119">
        <f t="shared" si="939"/>
        <v>4.4674305049679472E-4</v>
      </c>
      <c r="CB4130" s="119">
        <f t="shared" si="940"/>
        <v>1.1773366139923146E-6</v>
      </c>
      <c r="CC4130" s="119">
        <f t="shared" si="937"/>
        <v>1.1773366139923146E-6</v>
      </c>
      <c r="CD4130" s="121" t="str">
        <f t="shared" si="938"/>
        <v/>
      </c>
    </row>
    <row r="4131" spans="78:82" ht="20.100000000000001" customHeight="1" x14ac:dyDescent="0.25">
      <c r="BZ4131" s="136">
        <f t="shared" si="941"/>
        <v>26.297599999998148</v>
      </c>
      <c r="CA4131" s="119">
        <f t="shared" si="939"/>
        <v>4.4556571388280241E-4</v>
      </c>
      <c r="CB4131" s="119">
        <f t="shared" si="940"/>
        <v>1.1742894029007859E-6</v>
      </c>
      <c r="CC4131" s="119">
        <f t="shared" si="937"/>
        <v>1.1742894029007859E-6</v>
      </c>
      <c r="CD4131" s="121" t="str">
        <f t="shared" si="938"/>
        <v/>
      </c>
    </row>
    <row r="4132" spans="78:82" ht="20.100000000000001" customHeight="1" x14ac:dyDescent="0.25">
      <c r="BZ4132" s="136">
        <f t="shared" si="941"/>
        <v>26.303999999998148</v>
      </c>
      <c r="CA4132" s="119">
        <f t="shared" si="939"/>
        <v>4.4439142447990162E-4</v>
      </c>
      <c r="CB4132" s="119">
        <f t="shared" si="940"/>
        <v>1.1712499052906949E-6</v>
      </c>
      <c r="CC4132" s="119">
        <f t="shared" si="937"/>
        <v>1.1712499052906949E-6</v>
      </c>
      <c r="CD4132" s="121" t="str">
        <f t="shared" si="938"/>
        <v/>
      </c>
    </row>
    <row r="4133" spans="78:82" ht="20.100000000000001" customHeight="1" x14ac:dyDescent="0.25">
      <c r="BZ4133" s="136">
        <f t="shared" si="941"/>
        <v>26.310399999998147</v>
      </c>
      <c r="CA4133" s="119">
        <f t="shared" si="939"/>
        <v>4.4322017457461093E-4</v>
      </c>
      <c r="CB4133" s="119">
        <f t="shared" si="940"/>
        <v>1.1682181021781496E-6</v>
      </c>
      <c r="CC4133" s="119">
        <f t="shared" si="937"/>
        <v>1.1682181021781496E-6</v>
      </c>
      <c r="CD4133" s="121" t="str">
        <f t="shared" si="938"/>
        <v/>
      </c>
    </row>
    <row r="4134" spans="78:82" ht="20.100000000000001" customHeight="1" x14ac:dyDescent="0.25">
      <c r="BZ4134" s="136">
        <f t="shared" si="941"/>
        <v>26.316799999998146</v>
      </c>
      <c r="CA4134" s="119">
        <f t="shared" si="939"/>
        <v>4.4205195647243278E-4</v>
      </c>
      <c r="CB4134" s="119">
        <f t="shared" si="940"/>
        <v>1.1651939746253905E-6</v>
      </c>
      <c r="CC4134" s="119">
        <f t="shared" si="937"/>
        <v>1.1651939746253905E-6</v>
      </c>
      <c r="CD4134" s="121" t="str">
        <f t="shared" si="938"/>
        <v/>
      </c>
    </row>
    <row r="4135" spans="78:82" ht="20.100000000000001" customHeight="1" x14ac:dyDescent="0.25">
      <c r="BZ4135" s="136">
        <f t="shared" si="941"/>
        <v>26.323199999998145</v>
      </c>
      <c r="CA4135" s="119">
        <f t="shared" si="939"/>
        <v>4.4088676249780739E-4</v>
      </c>
      <c r="CB4135" s="119">
        <f t="shared" si="940"/>
        <v>1.1621775037405743E-6</v>
      </c>
      <c r="CC4135" s="119">
        <f t="shared" si="937"/>
        <v>1.1621775037405743E-6</v>
      </c>
      <c r="CD4135" s="121" t="str">
        <f t="shared" si="938"/>
        <v/>
      </c>
    </row>
    <row r="4136" spans="78:82" ht="20.100000000000001" customHeight="1" x14ac:dyDescent="0.25">
      <c r="BZ4136" s="136">
        <f t="shared" si="941"/>
        <v>26.329599999998145</v>
      </c>
      <c r="CA4136" s="119">
        <f t="shared" si="939"/>
        <v>4.3972458499406681E-4</v>
      </c>
      <c r="CB4136" s="119">
        <f t="shared" si="940"/>
        <v>1.1591686706766894E-6</v>
      </c>
      <c r="CC4136" s="119">
        <f t="shared" si="937"/>
        <v>1.1591686706766894E-6</v>
      </c>
      <c r="CD4136" s="121" t="str">
        <f t="shared" si="938"/>
        <v/>
      </c>
    </row>
    <row r="4137" spans="78:82" ht="20.100000000000001" customHeight="1" x14ac:dyDescent="0.25">
      <c r="BZ4137" s="136">
        <f t="shared" si="941"/>
        <v>26.335999999998144</v>
      </c>
      <c r="CA4137" s="119">
        <f t="shared" si="939"/>
        <v>4.3856541632339012E-4</v>
      </c>
      <c r="CB4137" s="119">
        <f t="shared" si="940"/>
        <v>1.1561674566288455E-6</v>
      </c>
      <c r="CC4137" s="119">
        <f t="shared" si="937"/>
        <v>1.1561674566288455E-6</v>
      </c>
      <c r="CD4137" s="121" t="str">
        <f t="shared" si="938"/>
        <v/>
      </c>
    </row>
    <row r="4138" spans="78:82" ht="20.100000000000001" customHeight="1" x14ac:dyDescent="0.25">
      <c r="BZ4138" s="136">
        <f t="shared" si="941"/>
        <v>26.342399999998143</v>
      </c>
      <c r="CA4138" s="119">
        <f t="shared" si="939"/>
        <v>4.3740924886676128E-4</v>
      </c>
      <c r="CB4138" s="119">
        <f t="shared" si="940"/>
        <v>1.1531738428396401E-6</v>
      </c>
      <c r="CC4138" s="119">
        <f t="shared" si="937"/>
        <v>1.1531738428396401E-6</v>
      </c>
      <c r="CD4138" s="121" t="str">
        <f t="shared" si="938"/>
        <v/>
      </c>
    </row>
    <row r="4139" spans="78:82" ht="20.100000000000001" customHeight="1" x14ac:dyDescent="0.25">
      <c r="BZ4139" s="136">
        <f t="shared" si="941"/>
        <v>26.348799999998143</v>
      </c>
      <c r="CA4139" s="119">
        <f t="shared" si="939"/>
        <v>4.3625607502392164E-4</v>
      </c>
      <c r="CB4139" s="119">
        <f t="shared" si="940"/>
        <v>1.150187810595039E-6</v>
      </c>
      <c r="CC4139" s="119">
        <f t="shared" si="937"/>
        <v>1.150187810595039E-6</v>
      </c>
      <c r="CD4139" s="121" t="str">
        <f t="shared" si="938"/>
        <v/>
      </c>
    </row>
    <row r="4140" spans="78:82" ht="20.100000000000001" customHeight="1" x14ac:dyDescent="0.25">
      <c r="BZ4140" s="136">
        <f t="shared" si="941"/>
        <v>26.355199999998142</v>
      </c>
      <c r="CA4140" s="119">
        <f t="shared" si="939"/>
        <v>4.351058872133266E-4</v>
      </c>
      <c r="CB4140" s="119">
        <f t="shared" si="940"/>
        <v>1.1472093412263277E-6</v>
      </c>
      <c r="CC4140" s="119">
        <f t="shared" si="937"/>
        <v>1.1472093412263277E-6</v>
      </c>
      <c r="CD4140" s="121" t="str">
        <f t="shared" si="938"/>
        <v/>
      </c>
    </row>
    <row r="4141" spans="78:82" ht="20.100000000000001" customHeight="1" x14ac:dyDescent="0.25">
      <c r="BZ4141" s="136">
        <f t="shared" si="941"/>
        <v>26.361599999998141</v>
      </c>
      <c r="CA4141" s="119">
        <f t="shared" si="939"/>
        <v>4.3395867787210027E-4</v>
      </c>
      <c r="CB4141" s="119">
        <f t="shared" si="940"/>
        <v>1.1442384161056661E-6</v>
      </c>
      <c r="CC4141" s="119">
        <f t="shared" si="937"/>
        <v>1.1442384161056661E-6</v>
      </c>
      <c r="CD4141" s="121" t="str">
        <f t="shared" si="938"/>
        <v/>
      </c>
    </row>
    <row r="4142" spans="78:82" ht="20.100000000000001" customHeight="1" x14ac:dyDescent="0.25">
      <c r="BZ4142" s="136">
        <f t="shared" si="941"/>
        <v>26.36799999999814</v>
      </c>
      <c r="CA4142" s="119">
        <f t="shared" si="939"/>
        <v>4.328144394559946E-4</v>
      </c>
      <c r="CB4142" s="119">
        <f t="shared" si="940"/>
        <v>1.1412750166554125E-6</v>
      </c>
      <c r="CC4142" s="119">
        <f t="shared" si="937"/>
        <v>1.1412750166554125E-6</v>
      </c>
      <c r="CD4142" s="121" t="str">
        <f t="shared" si="938"/>
        <v/>
      </c>
    </row>
    <row r="4143" spans="78:82" ht="20.100000000000001" customHeight="1" x14ac:dyDescent="0.25">
      <c r="BZ4143" s="136">
        <f t="shared" si="941"/>
        <v>26.37439999999814</v>
      </c>
      <c r="CA4143" s="119">
        <f t="shared" si="939"/>
        <v>4.3167316443933919E-4</v>
      </c>
      <c r="CB4143" s="119">
        <f t="shared" si="940"/>
        <v>1.1383191243356555E-6</v>
      </c>
      <c r="CC4143" s="119">
        <f t="shared" si="937"/>
        <v>1.1383191243356555E-6</v>
      </c>
      <c r="CD4143" s="121" t="str">
        <f t="shared" si="938"/>
        <v/>
      </c>
    </row>
    <row r="4144" spans="78:82" ht="20.100000000000001" customHeight="1" x14ac:dyDescent="0.25">
      <c r="BZ4144" s="136">
        <f t="shared" si="941"/>
        <v>26.380799999998139</v>
      </c>
      <c r="CA4144" s="119">
        <f t="shared" si="939"/>
        <v>4.3053484531500354E-4</v>
      </c>
      <c r="CB4144" s="119">
        <f t="shared" si="940"/>
        <v>1.1353707206560319E-6</v>
      </c>
      <c r="CC4144" s="119">
        <f t="shared" si="937"/>
        <v>1.1353707206560319E-6</v>
      </c>
      <c r="CD4144" s="121" t="str">
        <f t="shared" si="938"/>
        <v/>
      </c>
    </row>
    <row r="4145" spans="78:82" ht="20.100000000000001" customHeight="1" x14ac:dyDescent="0.25">
      <c r="BZ4145" s="136">
        <f t="shared" si="941"/>
        <v>26.387199999998138</v>
      </c>
      <c r="CA4145" s="119">
        <f t="shared" si="939"/>
        <v>4.293994745943475E-4</v>
      </c>
      <c r="CB4145" s="119">
        <f t="shared" si="940"/>
        <v>1.1324297871648302E-6</v>
      </c>
      <c r="CC4145" s="119">
        <f t="shared" si="937"/>
        <v>1.1324297871648302E-6</v>
      </c>
      <c r="CD4145" s="121" t="str">
        <f t="shared" si="938"/>
        <v/>
      </c>
    </row>
    <row r="4146" spans="78:82" ht="20.100000000000001" customHeight="1" x14ac:dyDescent="0.25">
      <c r="BZ4146" s="136">
        <f t="shared" si="941"/>
        <v>26.393599999998138</v>
      </c>
      <c r="CA4146" s="119">
        <f t="shared" si="939"/>
        <v>4.2826704480718267E-4</v>
      </c>
      <c r="CB4146" s="119">
        <f t="shared" si="940"/>
        <v>1.1294963054590194E-6</v>
      </c>
      <c r="CC4146" s="119">
        <f t="shared" si="937"/>
        <v>1.1294963054590194E-6</v>
      </c>
      <c r="CD4146" s="121" t="str">
        <f t="shared" si="938"/>
        <v/>
      </c>
    </row>
    <row r="4147" spans="78:82" ht="20.100000000000001" customHeight="1" x14ac:dyDescent="0.25">
      <c r="BZ4147" s="136">
        <f t="shared" si="941"/>
        <v>26.399999999998137</v>
      </c>
      <c r="CA4147" s="119">
        <f t="shared" si="939"/>
        <v>4.2713754850172365E-4</v>
      </c>
      <c r="CB4147" s="119">
        <f t="shared" si="940"/>
        <v>1.1265702571767685E-6</v>
      </c>
      <c r="CC4147" s="119">
        <f t="shared" si="937"/>
        <v>1.1265702571767685E-6</v>
      </c>
      <c r="CD4147" s="121" t="str">
        <f t="shared" si="938"/>
        <v/>
      </c>
    </row>
    <row r="4148" spans="78:82" ht="20.100000000000001" customHeight="1" x14ac:dyDescent="0.25">
      <c r="BZ4148" s="136">
        <f t="shared" si="941"/>
        <v>26.406399999998136</v>
      </c>
      <c r="CA4148" s="119">
        <f t="shared" si="939"/>
        <v>4.2601097824454689E-4</v>
      </c>
      <c r="CB4148" s="119">
        <f t="shared" si="940"/>
        <v>1.1236516239985844E-6</v>
      </c>
      <c r="CC4148" s="119">
        <f t="shared" si="937"/>
        <v>1.1236516239985844E-6</v>
      </c>
      <c r="CD4148" s="121" t="str">
        <f t="shared" si="938"/>
        <v/>
      </c>
    </row>
    <row r="4149" spans="78:82" ht="20.100000000000001" customHeight="1" x14ac:dyDescent="0.25">
      <c r="BZ4149" s="136">
        <f t="shared" si="941"/>
        <v>26.412799999998136</v>
      </c>
      <c r="CA4149" s="119">
        <f t="shared" si="939"/>
        <v>4.248873266205483E-4</v>
      </c>
      <c r="CB4149" s="119">
        <f t="shared" si="940"/>
        <v>1.1207403876513779E-6</v>
      </c>
      <c r="CC4149" s="119">
        <f t="shared" si="937"/>
        <v>1.1207403876513779E-6</v>
      </c>
      <c r="CD4149" s="121" t="str">
        <f t="shared" si="938"/>
        <v/>
      </c>
    </row>
    <row r="4150" spans="78:82" ht="20.100000000000001" customHeight="1" x14ac:dyDescent="0.25">
      <c r="BZ4150" s="136">
        <f t="shared" si="941"/>
        <v>26.419199999998135</v>
      </c>
      <c r="CA4150" s="119">
        <f t="shared" si="939"/>
        <v>4.2376658623289692E-4</v>
      </c>
      <c r="CB4150" s="119">
        <f t="shared" si="940"/>
        <v>1.1178365299038015E-6</v>
      </c>
      <c r="CC4150" s="119">
        <f t="shared" si="937"/>
        <v>1.1178365299038015E-6</v>
      </c>
      <c r="CD4150" s="121" t="str">
        <f t="shared" si="938"/>
        <v/>
      </c>
    </row>
    <row r="4151" spans="78:82" ht="20.100000000000001" customHeight="1" x14ac:dyDescent="0.25">
      <c r="BZ4151" s="136">
        <f t="shared" si="941"/>
        <v>26.425599999998134</v>
      </c>
      <c r="CA4151" s="119">
        <f t="shared" si="939"/>
        <v>4.2264874970299312E-4</v>
      </c>
      <c r="CB4151" s="119">
        <f t="shared" si="940"/>
        <v>1.114940032569448E-6</v>
      </c>
      <c r="CC4151" s="119">
        <f t="shared" si="937"/>
        <v>1.114940032569448E-6</v>
      </c>
      <c r="CD4151" s="121" t="str">
        <f t="shared" si="938"/>
        <v/>
      </c>
    </row>
    <row r="4152" spans="78:82" ht="20.100000000000001" customHeight="1" x14ac:dyDescent="0.25">
      <c r="BZ4152" s="136">
        <f t="shared" si="941"/>
        <v>26.431999999998133</v>
      </c>
      <c r="CA4152" s="119">
        <f t="shared" si="939"/>
        <v>4.2153380967042367E-4</v>
      </c>
      <c r="CB4152" s="119">
        <f t="shared" si="940"/>
        <v>1.1120508775012668E-6</v>
      </c>
      <c r="CC4152" s="119">
        <f t="shared" si="937"/>
        <v>1.1120508775012668E-6</v>
      </c>
      <c r="CD4152" s="121" t="str">
        <f t="shared" si="938"/>
        <v/>
      </c>
    </row>
    <row r="4153" spans="78:82" ht="20.100000000000001" customHeight="1" x14ac:dyDescent="0.25">
      <c r="BZ4153" s="136">
        <f t="shared" si="941"/>
        <v>26.438399999998133</v>
      </c>
      <c r="CA4153" s="119">
        <f t="shared" si="939"/>
        <v>4.2042175879292241E-4</v>
      </c>
      <c r="CB4153" s="119">
        <f t="shared" si="940"/>
        <v>1.1091690466002373E-6</v>
      </c>
      <c r="CC4153" s="119">
        <f t="shared" si="937"/>
        <v>1.1091690466002373E-6</v>
      </c>
      <c r="CD4153" s="121" t="str">
        <f t="shared" si="938"/>
        <v/>
      </c>
    </row>
    <row r="4154" spans="78:82" ht="20.100000000000001" customHeight="1" x14ac:dyDescent="0.25">
      <c r="BZ4154" s="136">
        <f t="shared" si="941"/>
        <v>26.444799999998132</v>
      </c>
      <c r="CA4154" s="119">
        <f t="shared" si="939"/>
        <v>4.1931258974632217E-4</v>
      </c>
      <c r="CB4154" s="119">
        <f t="shared" si="940"/>
        <v>1.1062945218072917E-6</v>
      </c>
      <c r="CC4154" s="119">
        <f t="shared" si="937"/>
        <v>1.1062945218072917E-6</v>
      </c>
      <c r="CD4154" s="121" t="str">
        <f t="shared" si="938"/>
        <v/>
      </c>
    </row>
    <row r="4155" spans="78:82" ht="20.100000000000001" customHeight="1" x14ac:dyDescent="0.25">
      <c r="BZ4155" s="136">
        <f t="shared" si="941"/>
        <v>26.451199999998131</v>
      </c>
      <c r="CA4155" s="119">
        <f t="shared" si="939"/>
        <v>4.1820629522451488E-4</v>
      </c>
      <c r="CB4155" s="119">
        <f t="shared" si="940"/>
        <v>1.1034272851061884E-6</v>
      </c>
      <c r="CC4155" s="119">
        <f t="shared" si="937"/>
        <v>1.1034272851061884E-6</v>
      </c>
      <c r="CD4155" s="121" t="str">
        <f t="shared" si="938"/>
        <v/>
      </c>
    </row>
    <row r="4156" spans="78:82" ht="20.100000000000001" customHeight="1" x14ac:dyDescent="0.25">
      <c r="BZ4156" s="136">
        <f t="shared" si="941"/>
        <v>26.457599999998131</v>
      </c>
      <c r="CA4156" s="119">
        <f t="shared" si="939"/>
        <v>4.1710286793940869E-4</v>
      </c>
      <c r="CB4156" s="119">
        <f t="shared" si="940"/>
        <v>1.1005673185258426E-6</v>
      </c>
      <c r="CC4156" s="119">
        <f t="shared" si="937"/>
        <v>1.1005673185258426E-6</v>
      </c>
      <c r="CD4156" s="121" t="str">
        <f t="shared" si="938"/>
        <v/>
      </c>
    </row>
    <row r="4157" spans="78:82" ht="20.100000000000001" customHeight="1" x14ac:dyDescent="0.25">
      <c r="BZ4157" s="136">
        <f t="shared" si="941"/>
        <v>26.46399999999813</v>
      </c>
      <c r="CA4157" s="119">
        <f t="shared" si="939"/>
        <v>4.1600230062088285E-4</v>
      </c>
      <c r="CB4157" s="119">
        <f t="shared" si="940"/>
        <v>1.0977146041347974E-6</v>
      </c>
      <c r="CC4157" s="119">
        <f t="shared" ref="CC4157:CC4220" si="942">IF(CA4157&lt;(1-$BY$26),CB4157,"")</f>
        <v>1.0977146041347974E-6</v>
      </c>
      <c r="CD4157" s="121" t="str">
        <f t="shared" ref="CD4157:CD4220" si="943">IF(CA4157&lt;(1-$BY$32),CB4157,"")</f>
        <v/>
      </c>
    </row>
    <row r="4158" spans="78:82" ht="20.100000000000001" customHeight="1" x14ac:dyDescent="0.25">
      <c r="BZ4158" s="136">
        <f t="shared" si="941"/>
        <v>26.470399999998129</v>
      </c>
      <c r="CA4158" s="119">
        <f t="shared" si="939"/>
        <v>4.1490458601674805E-4</v>
      </c>
      <c r="CB4158" s="119">
        <f t="shared" si="940"/>
        <v>1.0948691240476199E-6</v>
      </c>
      <c r="CC4158" s="119">
        <f t="shared" si="942"/>
        <v>1.0948691240476199E-6</v>
      </c>
      <c r="CD4158" s="121" t="str">
        <f t="shared" si="943"/>
        <v/>
      </c>
    </row>
    <row r="4159" spans="78:82" ht="20.100000000000001" customHeight="1" x14ac:dyDescent="0.25">
      <c r="BZ4159" s="136">
        <f t="shared" si="941"/>
        <v>26.476799999998128</v>
      </c>
      <c r="CA4159" s="119">
        <f t="shared" si="939"/>
        <v>4.1380971689270043E-4</v>
      </c>
      <c r="CB4159" s="119">
        <f t="shared" si="940"/>
        <v>1.092030860418505E-6</v>
      </c>
      <c r="CC4159" s="119">
        <f t="shared" si="942"/>
        <v>1.092030860418505E-6</v>
      </c>
      <c r="CD4159" s="121" t="str">
        <f t="shared" si="943"/>
        <v/>
      </c>
    </row>
    <row r="4160" spans="78:82" ht="20.100000000000001" customHeight="1" x14ac:dyDescent="0.25">
      <c r="BZ4160" s="136">
        <f t="shared" si="941"/>
        <v>26.483199999998128</v>
      </c>
      <c r="CA4160" s="119">
        <f t="shared" si="939"/>
        <v>4.1271768603228193E-4</v>
      </c>
      <c r="CB4160" s="119">
        <f t="shared" si="940"/>
        <v>1.0891997954445279E-6</v>
      </c>
      <c r="CC4160" s="119">
        <f t="shared" si="942"/>
        <v>1.0891997954445279E-6</v>
      </c>
      <c r="CD4160" s="121" t="str">
        <f t="shared" si="943"/>
        <v/>
      </c>
    </row>
    <row r="4161" spans="78:82" ht="20.100000000000001" customHeight="1" x14ac:dyDescent="0.25">
      <c r="BZ4161" s="136">
        <f t="shared" si="941"/>
        <v>26.489599999998127</v>
      </c>
      <c r="CA4161" s="119">
        <f t="shared" si="939"/>
        <v>4.116284862368374E-4</v>
      </c>
      <c r="CB4161" s="119">
        <f t="shared" si="940"/>
        <v>1.0863759113681373E-6</v>
      </c>
      <c r="CC4161" s="119">
        <f t="shared" si="942"/>
        <v>1.0863759113681373E-6</v>
      </c>
      <c r="CD4161" s="121" t="str">
        <f t="shared" si="943"/>
        <v/>
      </c>
    </row>
    <row r="4162" spans="78:82" ht="20.100000000000001" customHeight="1" x14ac:dyDescent="0.25">
      <c r="BZ4162" s="136">
        <f t="shared" si="941"/>
        <v>26.495999999998126</v>
      </c>
      <c r="CA4162" s="119">
        <f t="shared" si="939"/>
        <v>4.1054211032546926E-4</v>
      </c>
      <c r="CB4162" s="119">
        <f t="shared" si="940"/>
        <v>1.0835591904700547E-6</v>
      </c>
      <c r="CC4162" s="119">
        <f t="shared" si="942"/>
        <v>1.0835591904700547E-6</v>
      </c>
      <c r="CD4162" s="121" t="str">
        <f t="shared" si="943"/>
        <v/>
      </c>
    </row>
    <row r="4163" spans="78:82" ht="20.100000000000001" customHeight="1" x14ac:dyDescent="0.25">
      <c r="BZ4163" s="136">
        <f t="shared" si="941"/>
        <v>26.502399999998126</v>
      </c>
      <c r="CA4163" s="119">
        <f t="shared" si="939"/>
        <v>4.0945855113499921E-4</v>
      </c>
      <c r="CB4163" s="119">
        <f t="shared" si="940"/>
        <v>1.0807496150737187E-6</v>
      </c>
      <c r="CC4163" s="119">
        <f t="shared" si="942"/>
        <v>1.0807496150737187E-6</v>
      </c>
      <c r="CD4163" s="121" t="str">
        <f t="shared" si="943"/>
        <v/>
      </c>
    </row>
    <row r="4164" spans="78:82" ht="20.100000000000001" customHeight="1" x14ac:dyDescent="0.25">
      <c r="BZ4164" s="136">
        <f t="shared" si="941"/>
        <v>26.508799999998125</v>
      </c>
      <c r="CA4164" s="119">
        <f t="shared" si="939"/>
        <v>4.0837780151992549E-4</v>
      </c>
      <c r="CB4164" s="119">
        <f t="shared" si="940"/>
        <v>1.0779471675486469E-6</v>
      </c>
      <c r="CC4164" s="119">
        <f t="shared" si="942"/>
        <v>1.0779471675486469E-6</v>
      </c>
      <c r="CD4164" s="121" t="str">
        <f t="shared" si="943"/>
        <v/>
      </c>
    </row>
    <row r="4165" spans="78:82" ht="20.100000000000001" customHeight="1" x14ac:dyDescent="0.25">
      <c r="BZ4165" s="136">
        <f t="shared" si="941"/>
        <v>26.515199999998124</v>
      </c>
      <c r="CA4165" s="119">
        <f t="shared" si="939"/>
        <v>4.0729985435237684E-4</v>
      </c>
      <c r="CB4165" s="119">
        <f t="shared" si="940"/>
        <v>1.0751518303016533E-6</v>
      </c>
      <c r="CC4165" s="119">
        <f t="shared" si="942"/>
        <v>1.0751518303016533E-6</v>
      </c>
      <c r="CD4165" s="121" t="str">
        <f t="shared" si="943"/>
        <v/>
      </c>
    </row>
    <row r="4166" spans="78:82" ht="20.100000000000001" customHeight="1" x14ac:dyDescent="0.25">
      <c r="BZ4166" s="136">
        <f t="shared" si="941"/>
        <v>26.521599999998124</v>
      </c>
      <c r="CA4166" s="119">
        <f t="shared" si="939"/>
        <v>4.0622470252207519E-4</v>
      </c>
      <c r="CB4166" s="119">
        <f t="shared" si="940"/>
        <v>1.0723635857819982E-6</v>
      </c>
      <c r="CC4166" s="119">
        <f t="shared" si="942"/>
        <v>1.0723635857819982E-6</v>
      </c>
      <c r="CD4166" s="121" t="str">
        <f t="shared" si="943"/>
        <v/>
      </c>
    </row>
    <row r="4167" spans="78:82" ht="20.100000000000001" customHeight="1" x14ac:dyDescent="0.25">
      <c r="BZ4167" s="136">
        <f t="shared" si="941"/>
        <v>26.527999999998123</v>
      </c>
      <c r="CA4167" s="119">
        <f t="shared" si="939"/>
        <v>4.0515233893629319E-4</v>
      </c>
      <c r="CB4167" s="119">
        <f t="shared" si="940"/>
        <v>1.0695824164842619E-6</v>
      </c>
      <c r="CC4167" s="119">
        <f t="shared" si="942"/>
        <v>1.0695824164842619E-6</v>
      </c>
      <c r="CD4167" s="121" t="str">
        <f t="shared" si="943"/>
        <v/>
      </c>
    </row>
    <row r="4168" spans="78:82" ht="20.100000000000001" customHeight="1" x14ac:dyDescent="0.25">
      <c r="BZ4168" s="136">
        <f t="shared" si="941"/>
        <v>26.534399999998122</v>
      </c>
      <c r="CA4168" s="119">
        <f t="shared" si="939"/>
        <v>4.0408275651980893E-4</v>
      </c>
      <c r="CB4168" s="119">
        <f t="shared" si="940"/>
        <v>1.0668083049412426E-6</v>
      </c>
      <c r="CC4168" s="119">
        <f t="shared" si="942"/>
        <v>1.0668083049412426E-6</v>
      </c>
      <c r="CD4168" s="121" t="str">
        <f t="shared" si="943"/>
        <v/>
      </c>
    </row>
    <row r="4169" spans="78:82" ht="20.100000000000001" customHeight="1" x14ac:dyDescent="0.25">
      <c r="BZ4169" s="136">
        <f t="shared" si="941"/>
        <v>26.540799999998121</v>
      </c>
      <c r="CA4169" s="119">
        <f t="shared" si="939"/>
        <v>4.0301594821486768E-4</v>
      </c>
      <c r="CB4169" s="119">
        <f t="shared" si="940"/>
        <v>1.064041233728131E-6</v>
      </c>
      <c r="CC4169" s="119">
        <f t="shared" si="942"/>
        <v>1.064041233728131E-6</v>
      </c>
      <c r="CD4169" s="121" t="str">
        <f t="shared" si="943"/>
        <v/>
      </c>
    </row>
    <row r="4170" spans="78:82" ht="20.100000000000001" customHeight="1" x14ac:dyDescent="0.25">
      <c r="BZ4170" s="136">
        <f t="shared" si="941"/>
        <v>26.547199999998121</v>
      </c>
      <c r="CA4170" s="119">
        <f t="shared" si="939"/>
        <v>4.0195190698113955E-4</v>
      </c>
      <c r="CB4170" s="119">
        <f t="shared" si="940"/>
        <v>1.0612811854622929E-6</v>
      </c>
      <c r="CC4170" s="119">
        <f t="shared" si="942"/>
        <v>1.0612811854622929E-6</v>
      </c>
      <c r="CD4170" s="121" t="str">
        <f t="shared" si="943"/>
        <v/>
      </c>
    </row>
    <row r="4171" spans="78:82" ht="20.100000000000001" customHeight="1" x14ac:dyDescent="0.25">
      <c r="BZ4171" s="136">
        <f t="shared" si="941"/>
        <v>26.55359999999812</v>
      </c>
      <c r="CA4171" s="119">
        <f t="shared" si="939"/>
        <v>4.0089062579567726E-4</v>
      </c>
      <c r="CB4171" s="119">
        <f t="shared" si="940"/>
        <v>1.0585281428014269E-6</v>
      </c>
      <c r="CC4171" s="119">
        <f t="shared" si="942"/>
        <v>1.0585281428014269E-6</v>
      </c>
      <c r="CD4171" s="121" t="str">
        <f t="shared" si="943"/>
        <v/>
      </c>
    </row>
    <row r="4172" spans="78:82" ht="20.100000000000001" customHeight="1" x14ac:dyDescent="0.25">
      <c r="BZ4172" s="136">
        <f t="shared" si="941"/>
        <v>26.559999999998119</v>
      </c>
      <c r="CA4172" s="119">
        <f t="shared" si="939"/>
        <v>3.9983209765287583E-4</v>
      </c>
      <c r="CB4172" s="119">
        <f t="shared" si="940"/>
        <v>1.0557820884460572E-6</v>
      </c>
      <c r="CC4172" s="119">
        <f t="shared" si="942"/>
        <v>1.0557820884460572E-6</v>
      </c>
      <c r="CD4172" s="121" t="str">
        <f t="shared" si="943"/>
        <v/>
      </c>
    </row>
    <row r="4173" spans="78:82" ht="20.100000000000001" customHeight="1" x14ac:dyDescent="0.25">
      <c r="BZ4173" s="136">
        <f t="shared" si="941"/>
        <v>26.566399999998119</v>
      </c>
      <c r="CA4173" s="119">
        <f t="shared" si="939"/>
        <v>3.9877631556442978E-4</v>
      </c>
      <c r="CB4173" s="119">
        <f t="shared" si="940"/>
        <v>1.0530430051363358E-6</v>
      </c>
      <c r="CC4173" s="119">
        <f t="shared" si="942"/>
        <v>1.0530430051363358E-6</v>
      </c>
      <c r="CD4173" s="121" t="str">
        <f t="shared" si="943"/>
        <v/>
      </c>
    </row>
    <row r="4174" spans="78:82" ht="20.100000000000001" customHeight="1" x14ac:dyDescent="0.25">
      <c r="BZ4174" s="136">
        <f t="shared" si="941"/>
        <v>26.572799999998118</v>
      </c>
      <c r="CA4174" s="119">
        <f t="shared" si="939"/>
        <v>3.9772327255929344E-4</v>
      </c>
      <c r="CB4174" s="119">
        <f t="shared" si="940"/>
        <v>1.0503108756553491E-6</v>
      </c>
      <c r="CC4174" s="119">
        <f t="shared" si="942"/>
        <v>1.0503108756553491E-6</v>
      </c>
      <c r="CD4174" s="121" t="str">
        <f t="shared" si="943"/>
        <v/>
      </c>
    </row>
    <row r="4175" spans="78:82" ht="20.100000000000001" customHeight="1" x14ac:dyDescent="0.25">
      <c r="BZ4175" s="136">
        <f t="shared" si="941"/>
        <v>26.579199999998117</v>
      </c>
      <c r="CA4175" s="119">
        <f t="shared" si="939"/>
        <v>3.9667296168363809E-4</v>
      </c>
      <c r="CB4175" s="119">
        <f t="shared" si="940"/>
        <v>1.047585682824564E-6</v>
      </c>
      <c r="CC4175" s="119">
        <f t="shared" si="942"/>
        <v>1.047585682824564E-6</v>
      </c>
      <c r="CD4175" s="121" t="str">
        <f t="shared" si="943"/>
        <v/>
      </c>
    </row>
    <row r="4176" spans="78:82" ht="20.100000000000001" customHeight="1" x14ac:dyDescent="0.25">
      <c r="BZ4176" s="136">
        <f t="shared" si="941"/>
        <v>26.585599999998117</v>
      </c>
      <c r="CA4176" s="119">
        <f t="shared" si="939"/>
        <v>3.9562537600081353E-4</v>
      </c>
      <c r="CB4176" s="119">
        <f t="shared" si="940"/>
        <v>1.044867409508328E-6</v>
      </c>
      <c r="CC4176" s="119">
        <f t="shared" si="942"/>
        <v>1.044867409508328E-6</v>
      </c>
      <c r="CD4176" s="121" t="str">
        <f t="shared" si="943"/>
        <v/>
      </c>
    </row>
    <row r="4177" spans="78:82" ht="20.100000000000001" customHeight="1" x14ac:dyDescent="0.25">
      <c r="BZ4177" s="136">
        <f t="shared" si="941"/>
        <v>26.591999999998116</v>
      </c>
      <c r="CA4177" s="119">
        <f t="shared" si="939"/>
        <v>3.945805085913052E-4</v>
      </c>
      <c r="CB4177" s="119">
        <f t="shared" si="940"/>
        <v>1.0421560386122963E-6</v>
      </c>
      <c r="CC4177" s="119">
        <f t="shared" si="942"/>
        <v>1.0421560386122963E-6</v>
      </c>
      <c r="CD4177" s="121" t="str">
        <f t="shared" si="943"/>
        <v/>
      </c>
    </row>
    <row r="4178" spans="78:82" ht="20.100000000000001" customHeight="1" x14ac:dyDescent="0.25">
      <c r="BZ4178" s="136">
        <f t="shared" si="941"/>
        <v>26.598399999998115</v>
      </c>
      <c r="CA4178" s="119">
        <f t="shared" si="939"/>
        <v>3.935383525526929E-4</v>
      </c>
      <c r="CB4178" s="119">
        <f t="shared" si="940"/>
        <v>1.0394515530814268E-6</v>
      </c>
      <c r="CC4178" s="119">
        <f t="shared" si="942"/>
        <v>1.0394515530814268E-6</v>
      </c>
      <c r="CD4178" s="121" t="str">
        <f t="shared" si="943"/>
        <v/>
      </c>
    </row>
    <row r="4179" spans="78:82" ht="20.100000000000001" customHeight="1" x14ac:dyDescent="0.25">
      <c r="BZ4179" s="136">
        <f t="shared" si="941"/>
        <v>26.604799999998114</v>
      </c>
      <c r="CA4179" s="119">
        <f t="shared" si="939"/>
        <v>3.9249890099961148E-4</v>
      </c>
      <c r="CB4179" s="119">
        <f t="shared" si="940"/>
        <v>1.0367539359018227E-6</v>
      </c>
      <c r="CC4179" s="119">
        <f t="shared" si="942"/>
        <v>1.0367539359018227E-6</v>
      </c>
      <c r="CD4179" s="121" t="str">
        <f t="shared" si="943"/>
        <v/>
      </c>
    </row>
    <row r="4180" spans="78:82" ht="20.100000000000001" customHeight="1" x14ac:dyDescent="0.25">
      <c r="BZ4180" s="136">
        <f t="shared" si="941"/>
        <v>26.611199999998114</v>
      </c>
      <c r="CA4180" s="119">
        <f t="shared" si="939"/>
        <v>3.9146214706370965E-4</v>
      </c>
      <c r="CB4180" s="119">
        <f t="shared" si="940"/>
        <v>1.0340631700997568E-6</v>
      </c>
      <c r="CC4180" s="119">
        <f t="shared" si="942"/>
        <v>1.0340631700997568E-6</v>
      </c>
      <c r="CD4180" s="121" t="str">
        <f t="shared" si="943"/>
        <v/>
      </c>
    </row>
    <row r="4181" spans="78:82" ht="20.100000000000001" customHeight="1" x14ac:dyDescent="0.25">
      <c r="BZ4181" s="136">
        <f t="shared" si="941"/>
        <v>26.617599999998113</v>
      </c>
      <c r="CA4181" s="119">
        <f t="shared" si="939"/>
        <v>3.904280838936099E-4</v>
      </c>
      <c r="CB4181" s="119">
        <f t="shared" si="940"/>
        <v>1.0313792387431895E-6</v>
      </c>
      <c r="CC4181" s="119">
        <f t="shared" si="942"/>
        <v>1.0313792387431895E-6</v>
      </c>
      <c r="CD4181" s="121" t="str">
        <f t="shared" si="943"/>
        <v/>
      </c>
    </row>
    <row r="4182" spans="78:82" ht="20.100000000000001" customHeight="1" x14ac:dyDescent="0.25">
      <c r="BZ4182" s="136">
        <f t="shared" si="941"/>
        <v>26.623999999998112</v>
      </c>
      <c r="CA4182" s="119">
        <f t="shared" si="939"/>
        <v>3.8939670465486671E-4</v>
      </c>
      <c r="CB4182" s="119">
        <f t="shared" si="940"/>
        <v>1.0287021249388959E-6</v>
      </c>
      <c r="CC4182" s="119">
        <f t="shared" si="942"/>
        <v>1.0287021249388959E-6</v>
      </c>
      <c r="CD4182" s="121" t="str">
        <f t="shared" si="943"/>
        <v/>
      </c>
    </row>
    <row r="4183" spans="78:82" ht="20.100000000000001" customHeight="1" x14ac:dyDescent="0.25">
      <c r="BZ4183" s="136">
        <f t="shared" si="941"/>
        <v>26.630399999998112</v>
      </c>
      <c r="CA4183" s="119">
        <f t="shared" ref="CA4183:CA4246" si="944">_xlfn.CHISQ.DIST.RT(BZ4183,7)</f>
        <v>3.8836800252992781E-4</v>
      </c>
      <c r="CB4183" s="119">
        <f t="shared" ref="CB4183:CB4246" si="945">CA4183-CA4184</f>
        <v>1.0260318118365309E-6</v>
      </c>
      <c r="CC4183" s="119">
        <f t="shared" si="942"/>
        <v>1.0260318118365309E-6</v>
      </c>
      <c r="CD4183" s="121" t="str">
        <f t="shared" si="943"/>
        <v/>
      </c>
    </row>
    <row r="4184" spans="78:82" ht="20.100000000000001" customHeight="1" x14ac:dyDescent="0.25">
      <c r="BZ4184" s="136">
        <f t="shared" si="941"/>
        <v>26.636799999998111</v>
      </c>
      <c r="CA4184" s="119">
        <f t="shared" si="944"/>
        <v>3.8734197071809128E-4</v>
      </c>
      <c r="CB4184" s="119">
        <f t="shared" si="945"/>
        <v>1.0233682826207694E-6</v>
      </c>
      <c r="CC4184" s="119">
        <f t="shared" si="942"/>
        <v>1.0233682826207694E-6</v>
      </c>
      <c r="CD4184" s="121" t="str">
        <f t="shared" si="943"/>
        <v/>
      </c>
    </row>
    <row r="4185" spans="78:82" ht="20.100000000000001" customHeight="1" x14ac:dyDescent="0.25">
      <c r="BZ4185" s="136">
        <f t="shared" ref="BZ4185:BZ4248" si="946">BZ4184+$CC$19</f>
        <v>26.64319999999811</v>
      </c>
      <c r="CA4185" s="119">
        <f t="shared" si="944"/>
        <v>3.8631860243547051E-4</v>
      </c>
      <c r="CB4185" s="119">
        <f t="shared" si="945"/>
        <v>1.0207115205240454E-6</v>
      </c>
      <c r="CC4185" s="119">
        <f t="shared" si="942"/>
        <v>1.0207115205240454E-6</v>
      </c>
      <c r="CD4185" s="121" t="str">
        <f t="shared" si="943"/>
        <v/>
      </c>
    </row>
    <row r="4186" spans="78:82" ht="20.100000000000001" customHeight="1" x14ac:dyDescent="0.25">
      <c r="BZ4186" s="136">
        <f t="shared" si="946"/>
        <v>26.649599999998109</v>
      </c>
      <c r="CA4186" s="119">
        <f t="shared" si="944"/>
        <v>3.8529789091494647E-4</v>
      </c>
      <c r="CB4186" s="119">
        <f t="shared" si="945"/>
        <v>1.018061508810343E-6</v>
      </c>
      <c r="CC4186" s="119">
        <f t="shared" si="942"/>
        <v>1.018061508810343E-6</v>
      </c>
      <c r="CD4186" s="121" t="str">
        <f t="shared" si="943"/>
        <v/>
      </c>
    </row>
    <row r="4187" spans="78:82" ht="20.100000000000001" customHeight="1" x14ac:dyDescent="0.25">
      <c r="BZ4187" s="136">
        <f t="shared" si="946"/>
        <v>26.655999999998109</v>
      </c>
      <c r="CA4187" s="119">
        <f t="shared" si="944"/>
        <v>3.8427982940613612E-4</v>
      </c>
      <c r="CB4187" s="119">
        <f t="shared" si="945"/>
        <v>1.0154182307904841E-6</v>
      </c>
      <c r="CC4187" s="119">
        <f t="shared" si="942"/>
        <v>1.0154182307904841E-6</v>
      </c>
      <c r="CD4187" s="121" t="str">
        <f t="shared" si="943"/>
        <v/>
      </c>
    </row>
    <row r="4188" spans="78:82" ht="20.100000000000001" customHeight="1" x14ac:dyDescent="0.25">
      <c r="BZ4188" s="136">
        <f t="shared" si="946"/>
        <v>26.662399999998108</v>
      </c>
      <c r="CA4188" s="119">
        <f t="shared" si="944"/>
        <v>3.8326441117534564E-4</v>
      </c>
      <c r="CB4188" s="119">
        <f t="shared" si="945"/>
        <v>1.0127816698118821E-6</v>
      </c>
      <c r="CC4188" s="119">
        <f t="shared" si="942"/>
        <v>1.0127816698118821E-6</v>
      </c>
      <c r="CD4188" s="121" t="str">
        <f t="shared" si="943"/>
        <v/>
      </c>
    </row>
    <row r="4189" spans="78:82" ht="20.100000000000001" customHeight="1" x14ac:dyDescent="0.25">
      <c r="BZ4189" s="136">
        <f t="shared" si="946"/>
        <v>26.668799999998107</v>
      </c>
      <c r="CA4189" s="119">
        <f t="shared" si="944"/>
        <v>3.8225162950553376E-4</v>
      </c>
      <c r="CB4189" s="119">
        <f t="shared" si="945"/>
        <v>1.0101518092611446E-6</v>
      </c>
      <c r="CC4189" s="119">
        <f t="shared" si="942"/>
        <v>1.0101518092611446E-6</v>
      </c>
      <c r="CD4189" s="121" t="str">
        <f t="shared" si="943"/>
        <v/>
      </c>
    </row>
    <row r="4190" spans="78:82" ht="20.100000000000001" customHeight="1" x14ac:dyDescent="0.25">
      <c r="BZ4190" s="136">
        <f t="shared" si="946"/>
        <v>26.675199999998107</v>
      </c>
      <c r="CA4190" s="119">
        <f t="shared" si="944"/>
        <v>3.8124147769627261E-4</v>
      </c>
      <c r="CB4190" s="119">
        <f t="shared" si="945"/>
        <v>1.0075286325671087E-6</v>
      </c>
      <c r="CC4190" s="119">
        <f t="shared" si="942"/>
        <v>1.0075286325671087E-6</v>
      </c>
      <c r="CD4190" s="121" t="str">
        <f t="shared" si="943"/>
        <v/>
      </c>
    </row>
    <row r="4191" spans="78:82" ht="20.100000000000001" customHeight="1" x14ac:dyDescent="0.25">
      <c r="BZ4191" s="136">
        <f t="shared" si="946"/>
        <v>26.681599999998106</v>
      </c>
      <c r="CA4191" s="119">
        <f t="shared" si="944"/>
        <v>3.802339490637055E-4</v>
      </c>
      <c r="CB4191" s="119">
        <f t="shared" si="945"/>
        <v>1.0049121231945528E-6</v>
      </c>
      <c r="CC4191" s="119">
        <f t="shared" si="942"/>
        <v>1.0049121231945528E-6</v>
      </c>
      <c r="CD4191" s="121" t="str">
        <f t="shared" si="943"/>
        <v/>
      </c>
    </row>
    <row r="4192" spans="78:82" ht="20.100000000000001" customHeight="1" x14ac:dyDescent="0.25">
      <c r="BZ4192" s="136">
        <f t="shared" si="946"/>
        <v>26.687999999998105</v>
      </c>
      <c r="CA4192" s="119">
        <f t="shared" si="944"/>
        <v>3.7922903694051095E-4</v>
      </c>
      <c r="CB4192" s="119">
        <f t="shared" si="945"/>
        <v>1.0023022646527078E-6</v>
      </c>
      <c r="CC4192" s="119">
        <f t="shared" si="942"/>
        <v>1.0023022646527078E-6</v>
      </c>
      <c r="CD4192" s="121" t="str">
        <f t="shared" si="943"/>
        <v/>
      </c>
    </row>
    <row r="4193" spans="78:82" ht="20.100000000000001" customHeight="1" x14ac:dyDescent="0.25">
      <c r="BZ4193" s="136">
        <f t="shared" si="946"/>
        <v>26.694399999998105</v>
      </c>
      <c r="CA4193" s="119">
        <f t="shared" si="944"/>
        <v>3.7822673467585824E-4</v>
      </c>
      <c r="CB4193" s="119">
        <f t="shared" si="945"/>
        <v>9.9969904048381828E-7</v>
      </c>
      <c r="CC4193" s="119">
        <f t="shared" si="942"/>
        <v>9.9969904048381828E-7</v>
      </c>
      <c r="CD4193" s="121" t="str">
        <f t="shared" si="943"/>
        <v/>
      </c>
    </row>
    <row r="4194" spans="78:82" ht="20.100000000000001" customHeight="1" x14ac:dyDescent="0.25">
      <c r="BZ4194" s="136">
        <f t="shared" si="946"/>
        <v>26.700799999998104</v>
      </c>
      <c r="CA4194" s="119">
        <f t="shared" si="944"/>
        <v>3.7722703563537442E-4</v>
      </c>
      <c r="CB4194" s="119">
        <f t="shared" si="945"/>
        <v>9.9710243427593654E-7</v>
      </c>
      <c r="CC4194" s="119">
        <f t="shared" si="942"/>
        <v>9.9710243427593654E-7</v>
      </c>
      <c r="CD4194" s="121" t="str">
        <f t="shared" si="943"/>
        <v/>
      </c>
    </row>
    <row r="4195" spans="78:82" ht="20.100000000000001" customHeight="1" x14ac:dyDescent="0.25">
      <c r="BZ4195" s="136">
        <f t="shared" si="946"/>
        <v>26.707199999998103</v>
      </c>
      <c r="CA4195" s="119">
        <f t="shared" si="944"/>
        <v>3.7622993320109849E-4</v>
      </c>
      <c r="CB4195" s="119">
        <f t="shared" si="945"/>
        <v>9.9451242965137559E-7</v>
      </c>
      <c r="CC4195" s="119">
        <f t="shared" si="942"/>
        <v>9.9451242965137559E-7</v>
      </c>
      <c r="CD4195" s="121" t="str">
        <f t="shared" si="943"/>
        <v/>
      </c>
    </row>
    <row r="4196" spans="78:82" ht="20.100000000000001" customHeight="1" x14ac:dyDescent="0.25">
      <c r="BZ4196" s="136">
        <f t="shared" si="946"/>
        <v>26.713599999998102</v>
      </c>
      <c r="CA4196" s="119">
        <f t="shared" si="944"/>
        <v>3.7523542077144711E-4</v>
      </c>
      <c r="CB4196" s="119">
        <f t="shared" si="945"/>
        <v>9.9192901027478656E-7</v>
      </c>
      <c r="CC4196" s="119">
        <f t="shared" si="942"/>
        <v>9.9192901027478656E-7</v>
      </c>
      <c r="CD4196" s="121" t="str">
        <f t="shared" si="943"/>
        <v/>
      </c>
    </row>
    <row r="4197" spans="78:82" ht="20.100000000000001" customHeight="1" x14ac:dyDescent="0.25">
      <c r="BZ4197" s="136">
        <f t="shared" si="946"/>
        <v>26.719999999998102</v>
      </c>
      <c r="CA4197" s="119">
        <f t="shared" si="944"/>
        <v>3.7424349176117233E-4</v>
      </c>
      <c r="CB4197" s="119">
        <f t="shared" si="945"/>
        <v>9.8935215984665347E-7</v>
      </c>
      <c r="CC4197" s="119">
        <f t="shared" si="942"/>
        <v>9.8935215984665347E-7</v>
      </c>
      <c r="CD4197" s="121" t="str">
        <f t="shared" si="943"/>
        <v/>
      </c>
    </row>
    <row r="4198" spans="78:82" ht="20.100000000000001" customHeight="1" x14ac:dyDescent="0.25">
      <c r="BZ4198" s="136">
        <f t="shared" si="946"/>
        <v>26.726399999998101</v>
      </c>
      <c r="CA4198" s="119">
        <f t="shared" si="944"/>
        <v>3.7325413960132567E-4</v>
      </c>
      <c r="CB4198" s="119">
        <f t="shared" si="945"/>
        <v>9.8678186210936474E-7</v>
      </c>
      <c r="CC4198" s="119">
        <f t="shared" si="942"/>
        <v>9.8678186210936474E-7</v>
      </c>
      <c r="CD4198" s="121" t="str">
        <f t="shared" si="943"/>
        <v/>
      </c>
    </row>
    <row r="4199" spans="78:82" ht="20.100000000000001" customHeight="1" x14ac:dyDescent="0.25">
      <c r="BZ4199" s="136">
        <f t="shared" si="946"/>
        <v>26.7327999999981</v>
      </c>
      <c r="CA4199" s="119">
        <f t="shared" si="944"/>
        <v>3.7226735773921631E-4</v>
      </c>
      <c r="CB4199" s="119">
        <f t="shared" si="945"/>
        <v>9.8421810084428586E-7</v>
      </c>
      <c r="CC4199" s="119">
        <f t="shared" si="942"/>
        <v>9.8421810084428586E-7</v>
      </c>
      <c r="CD4199" s="121" t="str">
        <f t="shared" si="943"/>
        <v/>
      </c>
    </row>
    <row r="4200" spans="78:82" ht="20.100000000000001" customHeight="1" x14ac:dyDescent="0.25">
      <c r="BZ4200" s="136">
        <f t="shared" si="946"/>
        <v>26.7391999999981</v>
      </c>
      <c r="CA4200" s="119">
        <f t="shared" si="944"/>
        <v>3.7128313963837202E-4</v>
      </c>
      <c r="CB4200" s="119">
        <f t="shared" si="945"/>
        <v>9.8166085986747679E-7</v>
      </c>
      <c r="CC4200" s="119">
        <f t="shared" si="942"/>
        <v>9.8166085986747679E-7</v>
      </c>
      <c r="CD4200" s="121" t="str">
        <f t="shared" si="943"/>
        <v/>
      </c>
    </row>
    <row r="4201" spans="78:82" ht="20.100000000000001" customHeight="1" x14ac:dyDescent="0.25">
      <c r="BZ4201" s="136">
        <f t="shared" si="946"/>
        <v>26.745599999998099</v>
      </c>
      <c r="CA4201" s="119">
        <f t="shared" si="944"/>
        <v>3.7030147877850454E-4</v>
      </c>
      <c r="CB4201" s="119">
        <f t="shared" si="945"/>
        <v>9.7911012303917872E-7</v>
      </c>
      <c r="CC4201" s="119">
        <f t="shared" si="942"/>
        <v>9.7911012303917872E-7</v>
      </c>
      <c r="CD4201" s="121" t="str">
        <f t="shared" si="943"/>
        <v/>
      </c>
    </row>
    <row r="4202" spans="78:82" ht="20.100000000000001" customHeight="1" x14ac:dyDescent="0.25">
      <c r="BZ4202" s="136">
        <f t="shared" si="946"/>
        <v>26.751999999998098</v>
      </c>
      <c r="CA4202" s="119">
        <f t="shared" si="944"/>
        <v>3.6932236865546537E-4</v>
      </c>
      <c r="CB4202" s="119">
        <f t="shared" si="945"/>
        <v>9.7656587425302629E-7</v>
      </c>
      <c r="CC4202" s="119">
        <f t="shared" si="942"/>
        <v>9.7656587425302629E-7</v>
      </c>
      <c r="CD4202" s="121" t="str">
        <f t="shared" si="943"/>
        <v/>
      </c>
    </row>
    <row r="4203" spans="78:82" ht="20.100000000000001" customHeight="1" x14ac:dyDescent="0.25">
      <c r="BZ4203" s="136">
        <f t="shared" si="946"/>
        <v>26.758399999998097</v>
      </c>
      <c r="CA4203" s="119">
        <f t="shared" si="944"/>
        <v>3.6834580278121234E-4</v>
      </c>
      <c r="CB4203" s="119">
        <f t="shared" si="945"/>
        <v>9.7402809744623906E-7</v>
      </c>
      <c r="CC4203" s="119">
        <f t="shared" si="942"/>
        <v>9.7402809744623906E-7</v>
      </c>
      <c r="CD4203" s="121" t="str">
        <f t="shared" si="943"/>
        <v/>
      </c>
    </row>
    <row r="4204" spans="78:82" ht="20.100000000000001" customHeight="1" x14ac:dyDescent="0.25">
      <c r="BZ4204" s="136">
        <f t="shared" si="946"/>
        <v>26.764799999998097</v>
      </c>
      <c r="CA4204" s="119">
        <f t="shared" si="944"/>
        <v>3.673717746837661E-4</v>
      </c>
      <c r="CB4204" s="119">
        <f t="shared" si="945"/>
        <v>9.7149677658926736E-7</v>
      </c>
      <c r="CC4204" s="119">
        <f t="shared" si="942"/>
        <v>9.7149677658926736E-7</v>
      </c>
      <c r="CD4204" s="121" t="str">
        <f t="shared" si="943"/>
        <v/>
      </c>
    </row>
    <row r="4205" spans="78:82" ht="20.100000000000001" customHeight="1" x14ac:dyDescent="0.25">
      <c r="BZ4205" s="136">
        <f t="shared" si="946"/>
        <v>26.771199999998096</v>
      </c>
      <c r="CA4205" s="119">
        <f t="shared" si="944"/>
        <v>3.6640027790717683E-4</v>
      </c>
      <c r="CB4205" s="119">
        <f t="shared" si="945"/>
        <v>9.689718956951165E-7</v>
      </c>
      <c r="CC4205" s="119">
        <f t="shared" si="942"/>
        <v>9.689718956951165E-7</v>
      </c>
      <c r="CD4205" s="121" t="str">
        <f t="shared" si="943"/>
        <v/>
      </c>
    </row>
    <row r="4206" spans="78:82" ht="20.100000000000001" customHeight="1" x14ac:dyDescent="0.25">
      <c r="BZ4206" s="136">
        <f t="shared" si="946"/>
        <v>26.777599999998095</v>
      </c>
      <c r="CA4206" s="119">
        <f t="shared" si="944"/>
        <v>3.6543130601148172E-4</v>
      </c>
      <c r="CB4206" s="119">
        <f t="shared" si="945"/>
        <v>9.6645343881311251E-7</v>
      </c>
      <c r="CC4206" s="119">
        <f t="shared" si="942"/>
        <v>9.6645343881311251E-7</v>
      </c>
      <c r="CD4206" s="121" t="str">
        <f t="shared" si="943"/>
        <v/>
      </c>
    </row>
    <row r="4207" spans="78:82" ht="20.100000000000001" customHeight="1" x14ac:dyDescent="0.25">
      <c r="BZ4207" s="136">
        <f t="shared" si="946"/>
        <v>26.783999999998095</v>
      </c>
      <c r="CA4207" s="119">
        <f t="shared" si="944"/>
        <v>3.644648525726686E-4</v>
      </c>
      <c r="CB4207" s="119">
        <f t="shared" si="945"/>
        <v>9.6394139003052855E-7</v>
      </c>
      <c r="CC4207" s="119">
        <f t="shared" si="942"/>
        <v>9.6394139003052855E-7</v>
      </c>
      <c r="CD4207" s="121" t="str">
        <f t="shared" si="943"/>
        <v/>
      </c>
    </row>
    <row r="4208" spans="78:82" ht="20.100000000000001" customHeight="1" x14ac:dyDescent="0.25">
      <c r="BZ4208" s="136">
        <f t="shared" si="946"/>
        <v>26.790399999998094</v>
      </c>
      <c r="CA4208" s="119">
        <f t="shared" si="944"/>
        <v>3.6350091118263808E-4</v>
      </c>
      <c r="CB4208" s="119">
        <f t="shared" si="945"/>
        <v>9.6143573347285587E-7</v>
      </c>
      <c r="CC4208" s="119">
        <f t="shared" si="942"/>
        <v>9.6143573347285587E-7</v>
      </c>
      <c r="CD4208" s="121" t="str">
        <f t="shared" si="943"/>
        <v/>
      </c>
    </row>
    <row r="4209" spans="78:82" ht="20.100000000000001" customHeight="1" x14ac:dyDescent="0.25">
      <c r="BZ4209" s="136">
        <f t="shared" si="946"/>
        <v>26.796799999998093</v>
      </c>
      <c r="CA4209" s="119">
        <f t="shared" si="944"/>
        <v>3.6253947544916522E-4</v>
      </c>
      <c r="CB4209" s="119">
        <f t="shared" si="945"/>
        <v>9.5893645330429175E-7</v>
      </c>
      <c r="CC4209" s="119">
        <f t="shared" si="942"/>
        <v>9.5893645330429175E-7</v>
      </c>
      <c r="CD4209" s="121" t="str">
        <f t="shared" si="943"/>
        <v/>
      </c>
    </row>
    <row r="4210" spans="78:82" ht="20.100000000000001" customHeight="1" x14ac:dyDescent="0.25">
      <c r="BZ4210" s="136">
        <f t="shared" si="946"/>
        <v>26.803199999998093</v>
      </c>
      <c r="CA4210" s="119">
        <f t="shared" si="944"/>
        <v>3.6158053899586093E-4</v>
      </c>
      <c r="CB4210" s="119">
        <f t="shared" si="945"/>
        <v>9.5644353372703475E-7</v>
      </c>
      <c r="CC4210" s="119">
        <f t="shared" si="942"/>
        <v>9.5644353372703475E-7</v>
      </c>
      <c r="CD4210" s="121" t="str">
        <f t="shared" si="943"/>
        <v/>
      </c>
    </row>
    <row r="4211" spans="78:82" ht="20.100000000000001" customHeight="1" x14ac:dyDescent="0.25">
      <c r="BZ4211" s="136">
        <f t="shared" si="946"/>
        <v>26.809599999998092</v>
      </c>
      <c r="CA4211" s="119">
        <f t="shared" si="944"/>
        <v>3.6062409546213389E-4</v>
      </c>
      <c r="CB4211" s="119">
        <f t="shared" si="945"/>
        <v>9.5395695897927896E-7</v>
      </c>
      <c r="CC4211" s="119">
        <f t="shared" si="942"/>
        <v>9.5395695897927896E-7</v>
      </c>
      <c r="CD4211" s="121" t="str">
        <f t="shared" si="943"/>
        <v/>
      </c>
    </row>
    <row r="4212" spans="78:82" ht="20.100000000000001" customHeight="1" x14ac:dyDescent="0.25">
      <c r="BZ4212" s="136">
        <f t="shared" si="946"/>
        <v>26.815999999998091</v>
      </c>
      <c r="CA4212" s="119">
        <f t="shared" si="944"/>
        <v>3.5967013850315461E-4</v>
      </c>
      <c r="CB4212" s="119">
        <f t="shared" si="945"/>
        <v>9.5147671333868341E-7</v>
      </c>
      <c r="CC4212" s="119">
        <f t="shared" si="942"/>
        <v>9.5147671333868341E-7</v>
      </c>
      <c r="CD4212" s="121" t="str">
        <f t="shared" si="943"/>
        <v/>
      </c>
    </row>
    <row r="4213" spans="78:82" ht="20.100000000000001" customHeight="1" x14ac:dyDescent="0.25">
      <c r="BZ4213" s="136">
        <f t="shared" si="946"/>
        <v>26.82239999999809</v>
      </c>
      <c r="CA4213" s="119">
        <f t="shared" si="944"/>
        <v>3.5871866178981593E-4</v>
      </c>
      <c r="CB4213" s="119">
        <f t="shared" si="945"/>
        <v>9.4900278111993263E-7</v>
      </c>
      <c r="CC4213" s="119">
        <f t="shared" si="942"/>
        <v>9.4900278111993263E-7</v>
      </c>
      <c r="CD4213" s="121" t="str">
        <f t="shared" si="943"/>
        <v/>
      </c>
    </row>
    <row r="4214" spans="78:82" ht="20.100000000000001" customHeight="1" x14ac:dyDescent="0.25">
      <c r="BZ4214" s="136">
        <f t="shared" si="946"/>
        <v>26.82879999999809</v>
      </c>
      <c r="CA4214" s="119">
        <f t="shared" si="944"/>
        <v>3.57769659008696E-4</v>
      </c>
      <c r="CB4214" s="119">
        <f t="shared" si="945"/>
        <v>9.4653514667641719E-7</v>
      </c>
      <c r="CC4214" s="119">
        <f t="shared" si="942"/>
        <v>9.4653514667641719E-7</v>
      </c>
      <c r="CD4214" s="121" t="str">
        <f t="shared" si="943"/>
        <v/>
      </c>
    </row>
    <row r="4215" spans="78:82" ht="20.100000000000001" customHeight="1" x14ac:dyDescent="0.25">
      <c r="BZ4215" s="136">
        <f t="shared" si="946"/>
        <v>26.835199999998089</v>
      </c>
      <c r="CA4215" s="119">
        <f t="shared" si="944"/>
        <v>3.5682312386201958E-4</v>
      </c>
      <c r="CB4215" s="119">
        <f t="shared" si="945"/>
        <v>9.4407379439513791E-7</v>
      </c>
      <c r="CC4215" s="119">
        <f t="shared" si="942"/>
        <v>9.4407379439513791E-7</v>
      </c>
      <c r="CD4215" s="121" t="str">
        <f t="shared" si="943"/>
        <v/>
      </c>
    </row>
    <row r="4216" spans="78:82" ht="20.100000000000001" customHeight="1" x14ac:dyDescent="0.25">
      <c r="BZ4216" s="136">
        <f t="shared" si="946"/>
        <v>26.841599999998088</v>
      </c>
      <c r="CA4216" s="119">
        <f t="shared" si="944"/>
        <v>3.5587905006762444E-4</v>
      </c>
      <c r="CB4216" s="119">
        <f t="shared" si="945"/>
        <v>9.4161870870630108E-7</v>
      </c>
      <c r="CC4216" s="119">
        <f t="shared" si="942"/>
        <v>9.4161870870630108E-7</v>
      </c>
      <c r="CD4216" s="121" t="str">
        <f t="shared" si="943"/>
        <v/>
      </c>
    </row>
    <row r="4217" spans="78:82" ht="20.100000000000001" customHeight="1" x14ac:dyDescent="0.25">
      <c r="BZ4217" s="136">
        <f t="shared" si="946"/>
        <v>26.847999999998088</v>
      </c>
      <c r="CA4217" s="119">
        <f t="shared" si="944"/>
        <v>3.5493743135891814E-4</v>
      </c>
      <c r="CB4217" s="119">
        <f t="shared" si="945"/>
        <v>9.3916987407128378E-7</v>
      </c>
      <c r="CC4217" s="119">
        <f t="shared" si="942"/>
        <v>9.3916987407128378E-7</v>
      </c>
      <c r="CD4217" s="121" t="str">
        <f t="shared" si="943"/>
        <v/>
      </c>
    </row>
    <row r="4218" spans="78:82" ht="20.100000000000001" customHeight="1" x14ac:dyDescent="0.25">
      <c r="BZ4218" s="136">
        <f t="shared" si="946"/>
        <v>26.854399999998087</v>
      </c>
      <c r="CA4218" s="119">
        <f t="shared" si="944"/>
        <v>3.5399826148484686E-4</v>
      </c>
      <c r="CB4218" s="119">
        <f t="shared" si="945"/>
        <v>9.3672727499466858E-7</v>
      </c>
      <c r="CC4218" s="119">
        <f t="shared" si="942"/>
        <v>9.3672727499466858E-7</v>
      </c>
      <c r="CD4218" s="121" t="str">
        <f t="shared" si="943"/>
        <v/>
      </c>
    </row>
    <row r="4219" spans="78:82" ht="20.100000000000001" customHeight="1" x14ac:dyDescent="0.25">
      <c r="BZ4219" s="136">
        <f t="shared" si="946"/>
        <v>26.860799999998086</v>
      </c>
      <c r="CA4219" s="119">
        <f t="shared" si="944"/>
        <v>3.5306153420985219E-4</v>
      </c>
      <c r="CB4219" s="119">
        <f t="shared" si="945"/>
        <v>9.3429089601275092E-7</v>
      </c>
      <c r="CC4219" s="119">
        <f t="shared" si="942"/>
        <v>9.3429089601275092E-7</v>
      </c>
      <c r="CD4219" s="121" t="str">
        <f t="shared" si="943"/>
        <v/>
      </c>
    </row>
    <row r="4220" spans="78:82" ht="20.100000000000001" customHeight="1" x14ac:dyDescent="0.25">
      <c r="BZ4220" s="136">
        <f t="shared" si="946"/>
        <v>26.867199999998086</v>
      </c>
      <c r="CA4220" s="119">
        <f t="shared" si="944"/>
        <v>3.5212724331383944E-4</v>
      </c>
      <c r="CB4220" s="119">
        <f t="shared" si="945"/>
        <v>9.3186072170345965E-7</v>
      </c>
      <c r="CC4220" s="119">
        <f t="shared" si="942"/>
        <v>9.3186072170345965E-7</v>
      </c>
      <c r="CD4220" s="121" t="str">
        <f t="shared" si="943"/>
        <v/>
      </c>
    </row>
    <row r="4221" spans="78:82" ht="20.100000000000001" customHeight="1" x14ac:dyDescent="0.25">
      <c r="BZ4221" s="136">
        <f t="shared" si="946"/>
        <v>26.873599999998085</v>
      </c>
      <c r="CA4221" s="119">
        <f t="shared" si="944"/>
        <v>3.5119538259213598E-4</v>
      </c>
      <c r="CB4221" s="119">
        <f t="shared" si="945"/>
        <v>9.2943673667670755E-7</v>
      </c>
      <c r="CC4221" s="119">
        <f t="shared" ref="CC4221:CC4284" si="947">IF(CA4221&lt;(1-$BY$26),CB4221,"")</f>
        <v>9.2943673667670755E-7</v>
      </c>
      <c r="CD4221" s="121" t="str">
        <f t="shared" ref="CD4221:CD4284" si="948">IF(CA4221&lt;(1-$BY$32),CB4221,"")</f>
        <v/>
      </c>
    </row>
    <row r="4222" spans="78:82" ht="20.100000000000001" customHeight="1" x14ac:dyDescent="0.25">
      <c r="BZ4222" s="136">
        <f t="shared" si="946"/>
        <v>26.879999999998084</v>
      </c>
      <c r="CA4222" s="119">
        <f t="shared" si="944"/>
        <v>3.5026594585545927E-4</v>
      </c>
      <c r="CB4222" s="119">
        <f t="shared" si="945"/>
        <v>9.2701892558371551E-7</v>
      </c>
      <c r="CC4222" s="119">
        <f t="shared" si="947"/>
        <v>9.2701892558371551E-7</v>
      </c>
      <c r="CD4222" s="121" t="str">
        <f t="shared" si="948"/>
        <v/>
      </c>
    </row>
    <row r="4223" spans="78:82" ht="20.100000000000001" customHeight="1" x14ac:dyDescent="0.25">
      <c r="BZ4223" s="136">
        <f t="shared" si="946"/>
        <v>26.886399999998083</v>
      </c>
      <c r="CA4223" s="119">
        <f t="shared" si="944"/>
        <v>3.4933892692987556E-4</v>
      </c>
      <c r="CB4223" s="119">
        <f t="shared" si="945"/>
        <v>9.2460727311104943E-7</v>
      </c>
      <c r="CC4223" s="119">
        <f t="shared" si="947"/>
        <v>9.2460727311104943E-7</v>
      </c>
      <c r="CD4223" s="121" t="str">
        <f t="shared" si="948"/>
        <v/>
      </c>
    </row>
    <row r="4224" spans="78:82" ht="20.100000000000001" customHeight="1" x14ac:dyDescent="0.25">
      <c r="BZ4224" s="136">
        <f t="shared" si="946"/>
        <v>26.892799999998083</v>
      </c>
      <c r="CA4224" s="119">
        <f t="shared" si="944"/>
        <v>3.4841431965676451E-4</v>
      </c>
      <c r="CB4224" s="119">
        <f t="shared" si="945"/>
        <v>9.2220176398089123E-7</v>
      </c>
      <c r="CC4224" s="119">
        <f t="shared" si="947"/>
        <v>9.2220176398089123E-7</v>
      </c>
      <c r="CD4224" s="121" t="str">
        <f t="shared" si="948"/>
        <v/>
      </c>
    </row>
    <row r="4225" spans="78:82" ht="20.100000000000001" customHeight="1" x14ac:dyDescent="0.25">
      <c r="BZ4225" s="136">
        <f t="shared" si="946"/>
        <v>26.899199999998082</v>
      </c>
      <c r="CA4225" s="119">
        <f t="shared" si="944"/>
        <v>3.4749211789278362E-4</v>
      </c>
      <c r="CB4225" s="119">
        <f t="shared" si="945"/>
        <v>9.1980238295374939E-7</v>
      </c>
      <c r="CC4225" s="119">
        <f t="shared" si="947"/>
        <v>9.1980238295374939E-7</v>
      </c>
      <c r="CD4225" s="121" t="str">
        <f t="shared" si="948"/>
        <v/>
      </c>
    </row>
    <row r="4226" spans="78:82" ht="20.100000000000001" customHeight="1" x14ac:dyDescent="0.25">
      <c r="BZ4226" s="136">
        <f t="shared" si="946"/>
        <v>26.905599999998081</v>
      </c>
      <c r="CA4226" s="119">
        <f t="shared" si="944"/>
        <v>3.4657231550982987E-4</v>
      </c>
      <c r="CB4226" s="119">
        <f t="shared" si="945"/>
        <v>9.1740911482439316E-7</v>
      </c>
      <c r="CC4226" s="119">
        <f t="shared" si="947"/>
        <v>9.1740911482439316E-7</v>
      </c>
      <c r="CD4226" s="121" t="str">
        <f t="shared" si="948"/>
        <v/>
      </c>
    </row>
    <row r="4227" spans="78:82" ht="20.100000000000001" customHeight="1" x14ac:dyDescent="0.25">
      <c r="BZ4227" s="136">
        <f t="shared" si="946"/>
        <v>26.911999999998081</v>
      </c>
      <c r="CA4227" s="119">
        <f t="shared" si="944"/>
        <v>3.4565490639500547E-4</v>
      </c>
      <c r="CB4227" s="119">
        <f t="shared" si="945"/>
        <v>9.1502194442591835E-7</v>
      </c>
      <c r="CC4227" s="119">
        <f t="shared" si="947"/>
        <v>9.1502194442591835E-7</v>
      </c>
      <c r="CD4227" s="121" t="str">
        <f t="shared" si="948"/>
        <v/>
      </c>
    </row>
    <row r="4228" spans="78:82" ht="20.100000000000001" customHeight="1" x14ac:dyDescent="0.25">
      <c r="BZ4228" s="136">
        <f t="shared" si="946"/>
        <v>26.91839999999808</v>
      </c>
      <c r="CA4228" s="119">
        <f t="shared" si="944"/>
        <v>3.4473988445057955E-4</v>
      </c>
      <c r="CB4228" s="119">
        <f t="shared" si="945"/>
        <v>9.1264085662774155E-7</v>
      </c>
      <c r="CC4228" s="119">
        <f t="shared" si="947"/>
        <v>9.1264085662774155E-7</v>
      </c>
      <c r="CD4228" s="121" t="str">
        <f t="shared" si="948"/>
        <v/>
      </c>
    </row>
    <row r="4229" spans="78:82" ht="20.100000000000001" customHeight="1" x14ac:dyDescent="0.25">
      <c r="BZ4229" s="136">
        <f t="shared" si="946"/>
        <v>26.924799999998079</v>
      </c>
      <c r="CA4229" s="119">
        <f t="shared" si="944"/>
        <v>3.4382724359395181E-4</v>
      </c>
      <c r="CB4229" s="119">
        <f t="shared" si="945"/>
        <v>9.1026583633516643E-7</v>
      </c>
      <c r="CC4229" s="119">
        <f t="shared" si="947"/>
        <v>9.1026583633516643E-7</v>
      </c>
      <c r="CD4229" s="121" t="str">
        <f t="shared" si="948"/>
        <v/>
      </c>
    </row>
    <row r="4230" spans="78:82" ht="20.100000000000001" customHeight="1" x14ac:dyDescent="0.25">
      <c r="BZ4230" s="136">
        <f t="shared" si="946"/>
        <v>26.931199999998078</v>
      </c>
      <c r="CA4230" s="119">
        <f t="shared" si="944"/>
        <v>3.4291697775761665E-4</v>
      </c>
      <c r="CB4230" s="119">
        <f t="shared" si="945"/>
        <v>9.0789686848781167E-7</v>
      </c>
      <c r="CC4230" s="119">
        <f t="shared" si="947"/>
        <v>9.0789686848781167E-7</v>
      </c>
      <c r="CD4230" s="121" t="str">
        <f t="shared" si="948"/>
        <v/>
      </c>
    </row>
    <row r="4231" spans="78:82" ht="20.100000000000001" customHeight="1" x14ac:dyDescent="0.25">
      <c r="BZ4231" s="136">
        <f t="shared" si="946"/>
        <v>26.937599999998078</v>
      </c>
      <c r="CA4231" s="119">
        <f t="shared" si="944"/>
        <v>3.4200908088912883E-4</v>
      </c>
      <c r="CB4231" s="119">
        <f t="shared" si="945"/>
        <v>9.0553393806622456E-7</v>
      </c>
      <c r="CC4231" s="119">
        <f t="shared" si="947"/>
        <v>9.0553393806622456E-7</v>
      </c>
      <c r="CD4231" s="121" t="str">
        <f t="shared" si="948"/>
        <v/>
      </c>
    </row>
    <row r="4232" spans="78:82" ht="20.100000000000001" customHeight="1" x14ac:dyDescent="0.25">
      <c r="BZ4232" s="136">
        <f t="shared" si="946"/>
        <v>26.943999999998077</v>
      </c>
      <c r="CA4232" s="119">
        <f t="shared" si="944"/>
        <v>3.4110354695106261E-4</v>
      </c>
      <c r="CB4232" s="119">
        <f t="shared" si="945"/>
        <v>9.0317703008082218E-7</v>
      </c>
      <c r="CC4232" s="119">
        <f t="shared" si="947"/>
        <v>9.0317703008082218E-7</v>
      </c>
      <c r="CD4232" s="121" t="str">
        <f t="shared" si="948"/>
        <v/>
      </c>
    </row>
    <row r="4233" spans="78:82" ht="20.100000000000001" customHeight="1" x14ac:dyDescent="0.25">
      <c r="BZ4233" s="136">
        <f t="shared" si="946"/>
        <v>26.950399999998076</v>
      </c>
      <c r="CA4233" s="119">
        <f t="shared" si="944"/>
        <v>3.4020036992098179E-4</v>
      </c>
      <c r="CB4233" s="119">
        <f t="shared" si="945"/>
        <v>9.0082612958235393E-7</v>
      </c>
      <c r="CC4233" s="119">
        <f t="shared" si="947"/>
        <v>9.0082612958235393E-7</v>
      </c>
      <c r="CD4233" s="121" t="str">
        <f t="shared" si="948"/>
        <v/>
      </c>
    </row>
    <row r="4234" spans="78:82" ht="20.100000000000001" customHeight="1" x14ac:dyDescent="0.25">
      <c r="BZ4234" s="136">
        <f t="shared" si="946"/>
        <v>26.956799999998076</v>
      </c>
      <c r="CA4234" s="119">
        <f t="shared" si="944"/>
        <v>3.3929954379139943E-4</v>
      </c>
      <c r="CB4234" s="119">
        <f t="shared" si="945"/>
        <v>8.9848122165680578E-7</v>
      </c>
      <c r="CC4234" s="119">
        <f t="shared" si="947"/>
        <v>8.9848122165680578E-7</v>
      </c>
      <c r="CD4234" s="121" t="str">
        <f t="shared" si="948"/>
        <v/>
      </c>
    </row>
    <row r="4235" spans="78:82" ht="20.100000000000001" customHeight="1" x14ac:dyDescent="0.25">
      <c r="BZ4235" s="136">
        <f t="shared" si="946"/>
        <v>26.963199999998075</v>
      </c>
      <c r="CA4235" s="119">
        <f t="shared" si="944"/>
        <v>3.3840106256974263E-4</v>
      </c>
      <c r="CB4235" s="119">
        <f t="shared" si="945"/>
        <v>8.9614229142442447E-7</v>
      </c>
      <c r="CC4235" s="119">
        <f t="shared" si="947"/>
        <v>8.9614229142442447E-7</v>
      </c>
      <c r="CD4235" s="121" t="str">
        <f t="shared" si="948"/>
        <v/>
      </c>
    </row>
    <row r="4236" spans="78:82" ht="20.100000000000001" customHeight="1" x14ac:dyDescent="0.25">
      <c r="BZ4236" s="136">
        <f t="shared" si="946"/>
        <v>26.969599999998074</v>
      </c>
      <c r="CA4236" s="119">
        <f t="shared" si="944"/>
        <v>3.375049202783182E-4</v>
      </c>
      <c r="CB4236" s="119">
        <f t="shared" si="945"/>
        <v>8.9380932404194017E-7</v>
      </c>
      <c r="CC4236" s="119">
        <f t="shared" si="947"/>
        <v>8.9380932404194017E-7</v>
      </c>
      <c r="CD4236" s="121" t="str">
        <f t="shared" si="948"/>
        <v/>
      </c>
    </row>
    <row r="4237" spans="78:82" ht="20.100000000000001" customHeight="1" x14ac:dyDescent="0.25">
      <c r="BZ4237" s="136">
        <f t="shared" si="946"/>
        <v>26.975999999998074</v>
      </c>
      <c r="CA4237" s="119">
        <f t="shared" si="944"/>
        <v>3.3661111095427626E-4</v>
      </c>
      <c r="CB4237" s="119">
        <f t="shared" si="945"/>
        <v>8.9148230470164486E-7</v>
      </c>
      <c r="CC4237" s="119">
        <f t="shared" si="947"/>
        <v>8.9148230470164486E-7</v>
      </c>
      <c r="CD4237" s="121" t="str">
        <f t="shared" si="948"/>
        <v/>
      </c>
    </row>
    <row r="4238" spans="78:82" ht="20.100000000000001" customHeight="1" x14ac:dyDescent="0.25">
      <c r="BZ4238" s="136">
        <f t="shared" si="946"/>
        <v>26.982399999998073</v>
      </c>
      <c r="CA4238" s="119">
        <f t="shared" si="944"/>
        <v>3.3571962864957462E-4</v>
      </c>
      <c r="CB4238" s="119">
        <f t="shared" si="945"/>
        <v>8.8916121863258498E-7</v>
      </c>
      <c r="CC4238" s="119">
        <f t="shared" si="947"/>
        <v>8.8916121863258498E-7</v>
      </c>
      <c r="CD4238" s="121" t="str">
        <f t="shared" si="948"/>
        <v/>
      </c>
    </row>
    <row r="4239" spans="78:82" ht="20.100000000000001" customHeight="1" x14ac:dyDescent="0.25">
      <c r="BZ4239" s="136">
        <f t="shared" si="946"/>
        <v>26.988799999998072</v>
      </c>
      <c r="CA4239" s="119">
        <f t="shared" si="944"/>
        <v>3.3483046743094203E-4</v>
      </c>
      <c r="CB4239" s="119">
        <f t="shared" si="945"/>
        <v>8.8684605109714621E-7</v>
      </c>
      <c r="CC4239" s="119">
        <f t="shared" si="947"/>
        <v>8.8684605109714621E-7</v>
      </c>
      <c r="CD4239" s="121" t="str">
        <f t="shared" si="948"/>
        <v/>
      </c>
    </row>
    <row r="4240" spans="78:82" ht="20.100000000000001" customHeight="1" x14ac:dyDescent="0.25">
      <c r="BZ4240" s="136">
        <f t="shared" si="946"/>
        <v>26.995199999998071</v>
      </c>
      <c r="CA4240" s="119">
        <f t="shared" si="944"/>
        <v>3.3394362137984489E-4</v>
      </c>
      <c r="CB4240" s="119">
        <f t="shared" si="945"/>
        <v>8.8453678739387233E-7</v>
      </c>
      <c r="CC4240" s="119">
        <f t="shared" si="947"/>
        <v>8.8453678739387233E-7</v>
      </c>
      <c r="CD4240" s="121" t="str">
        <f t="shared" si="948"/>
        <v/>
      </c>
    </row>
    <row r="4241" spans="78:82" ht="20.100000000000001" customHeight="1" x14ac:dyDescent="0.25">
      <c r="BZ4241" s="136">
        <f t="shared" si="946"/>
        <v>27.001599999998071</v>
      </c>
      <c r="CA4241" s="119">
        <f t="shared" si="944"/>
        <v>3.3305908459245102E-4</v>
      </c>
      <c r="CB4241" s="119">
        <f t="shared" si="945"/>
        <v>8.822334128569774E-7</v>
      </c>
      <c r="CC4241" s="119">
        <f t="shared" si="947"/>
        <v>8.822334128569774E-7</v>
      </c>
      <c r="CD4241" s="121" t="str">
        <f t="shared" si="948"/>
        <v/>
      </c>
    </row>
    <row r="4242" spans="78:82" ht="20.100000000000001" customHeight="1" x14ac:dyDescent="0.25">
      <c r="BZ4242" s="136">
        <f t="shared" si="946"/>
        <v>27.00799999999807</v>
      </c>
      <c r="CA4242" s="119">
        <f t="shared" si="944"/>
        <v>3.3217685117959404E-4</v>
      </c>
      <c r="CB4242" s="119">
        <f t="shared" si="945"/>
        <v>8.7993591285721309E-7</v>
      </c>
      <c r="CC4242" s="119">
        <f t="shared" si="947"/>
        <v>8.7993591285721309E-7</v>
      </c>
      <c r="CD4242" s="121" t="str">
        <f t="shared" si="948"/>
        <v/>
      </c>
    </row>
    <row r="4243" spans="78:82" ht="20.100000000000001" customHeight="1" x14ac:dyDescent="0.25">
      <c r="BZ4243" s="136">
        <f t="shared" si="946"/>
        <v>27.014399999998069</v>
      </c>
      <c r="CA4243" s="119">
        <f t="shared" si="944"/>
        <v>3.3129691526673682E-4</v>
      </c>
      <c r="CB4243" s="119">
        <f t="shared" si="945"/>
        <v>8.7764427279650187E-7</v>
      </c>
      <c r="CC4243" s="119">
        <f t="shared" si="947"/>
        <v>8.7764427279650187E-7</v>
      </c>
      <c r="CD4243" s="121" t="str">
        <f t="shared" si="948"/>
        <v/>
      </c>
    </row>
    <row r="4244" spans="78:82" ht="20.100000000000001" customHeight="1" x14ac:dyDescent="0.25">
      <c r="BZ4244" s="136">
        <f t="shared" si="946"/>
        <v>27.020799999998069</v>
      </c>
      <c r="CA4244" s="119">
        <f t="shared" si="944"/>
        <v>3.3041927099394032E-4</v>
      </c>
      <c r="CB4244" s="119">
        <f t="shared" si="945"/>
        <v>8.7535847811558067E-7</v>
      </c>
      <c r="CC4244" s="119">
        <f t="shared" si="947"/>
        <v>8.7535847811558067E-7</v>
      </c>
      <c r="CD4244" s="121" t="str">
        <f t="shared" si="948"/>
        <v/>
      </c>
    </row>
    <row r="4245" spans="78:82" ht="20.100000000000001" customHeight="1" x14ac:dyDescent="0.25">
      <c r="BZ4245" s="136">
        <f t="shared" si="946"/>
        <v>27.027199999998068</v>
      </c>
      <c r="CA4245" s="119">
        <f t="shared" si="944"/>
        <v>3.2954391251582474E-4</v>
      </c>
      <c r="CB4245" s="119">
        <f t="shared" si="945"/>
        <v>8.7307851428944719E-7</v>
      </c>
      <c r="CC4245" s="119">
        <f t="shared" si="947"/>
        <v>8.7307851428944719E-7</v>
      </c>
      <c r="CD4245" s="121" t="str">
        <f t="shared" si="948"/>
        <v/>
      </c>
    </row>
    <row r="4246" spans="78:82" ht="20.100000000000001" customHeight="1" x14ac:dyDescent="0.25">
      <c r="BZ4246" s="136">
        <f t="shared" si="946"/>
        <v>27.033599999998067</v>
      </c>
      <c r="CA4246" s="119">
        <f t="shared" si="944"/>
        <v>3.286708340015353E-4</v>
      </c>
      <c r="CB4246" s="119">
        <f t="shared" si="945"/>
        <v>8.7080436682605887E-7</v>
      </c>
      <c r="CC4246" s="119">
        <f t="shared" si="947"/>
        <v>8.7080436682605887E-7</v>
      </c>
      <c r="CD4246" s="121" t="str">
        <f t="shared" si="948"/>
        <v/>
      </c>
    </row>
    <row r="4247" spans="78:82" ht="20.100000000000001" customHeight="1" x14ac:dyDescent="0.25">
      <c r="BZ4247" s="136">
        <f t="shared" si="946"/>
        <v>27.039999999998066</v>
      </c>
      <c r="CA4247" s="119">
        <f t="shared" ref="CA4247:CA4310" si="949">_xlfn.CHISQ.DIST.RT(BZ4247,7)</f>
        <v>3.2780002963470924E-4</v>
      </c>
      <c r="CB4247" s="119">
        <f t="shared" ref="CB4247:CB4310" si="950">CA4247-CA4248</f>
        <v>8.6853602127056131E-7</v>
      </c>
      <c r="CC4247" s="119">
        <f t="shared" si="947"/>
        <v>8.6853602127056131E-7</v>
      </c>
      <c r="CD4247" s="121" t="str">
        <f t="shared" si="948"/>
        <v/>
      </c>
    </row>
    <row r="4248" spans="78:82" ht="20.100000000000001" customHeight="1" x14ac:dyDescent="0.25">
      <c r="BZ4248" s="136">
        <f t="shared" si="946"/>
        <v>27.046399999998066</v>
      </c>
      <c r="CA4248" s="119">
        <f t="shared" si="949"/>
        <v>3.2693149361343867E-4</v>
      </c>
      <c r="CB4248" s="119">
        <f t="shared" si="950"/>
        <v>8.6627346320111405E-7</v>
      </c>
      <c r="CC4248" s="119">
        <f t="shared" si="947"/>
        <v>8.6627346320111405E-7</v>
      </c>
      <c r="CD4248" s="121" t="str">
        <f t="shared" si="948"/>
        <v/>
      </c>
    </row>
    <row r="4249" spans="78:82" ht="20.100000000000001" customHeight="1" x14ac:dyDescent="0.25">
      <c r="BZ4249" s="136">
        <f t="shared" ref="BZ4249:BZ4312" si="951">BZ4248+$CC$19</f>
        <v>27.052799999998065</v>
      </c>
      <c r="CA4249" s="119">
        <f t="shared" si="949"/>
        <v>3.2606522015023756E-4</v>
      </c>
      <c r="CB4249" s="119">
        <f t="shared" si="950"/>
        <v>8.6401667823127583E-7</v>
      </c>
      <c r="CC4249" s="119">
        <f t="shared" si="947"/>
        <v>8.6401667823127583E-7</v>
      </c>
      <c r="CD4249" s="121" t="str">
        <f t="shared" si="948"/>
        <v/>
      </c>
    </row>
    <row r="4250" spans="78:82" ht="20.100000000000001" customHeight="1" x14ac:dyDescent="0.25">
      <c r="BZ4250" s="136">
        <f t="shared" si="951"/>
        <v>27.059199999998064</v>
      </c>
      <c r="CA4250" s="119">
        <f t="shared" si="949"/>
        <v>3.2520120347200629E-4</v>
      </c>
      <c r="CB4250" s="119">
        <f t="shared" si="950"/>
        <v>8.6176565200881197E-7</v>
      </c>
      <c r="CC4250" s="119">
        <f t="shared" si="947"/>
        <v>8.6176565200881197E-7</v>
      </c>
      <c r="CD4250" s="121" t="str">
        <f t="shared" si="948"/>
        <v/>
      </c>
    </row>
    <row r="4251" spans="78:82" ht="20.100000000000001" customHeight="1" x14ac:dyDescent="0.25">
      <c r="BZ4251" s="136">
        <f t="shared" si="951"/>
        <v>27.065599999998064</v>
      </c>
      <c r="CA4251" s="119">
        <f t="shared" si="949"/>
        <v>3.2433943781999747E-4</v>
      </c>
      <c r="CB4251" s="119">
        <f t="shared" si="950"/>
        <v>8.5952037021780857E-7</v>
      </c>
      <c r="CC4251" s="119">
        <f t="shared" si="947"/>
        <v>8.5952037021780857E-7</v>
      </c>
      <c r="CD4251" s="121" t="str">
        <f t="shared" si="948"/>
        <v/>
      </c>
    </row>
    <row r="4252" spans="78:82" ht="20.100000000000001" customHeight="1" x14ac:dyDescent="0.25">
      <c r="BZ4252" s="136">
        <f t="shared" si="951"/>
        <v>27.071999999998063</v>
      </c>
      <c r="CA4252" s="119">
        <f t="shared" si="949"/>
        <v>3.2347991744977966E-4</v>
      </c>
      <c r="CB4252" s="119">
        <f t="shared" si="950"/>
        <v>8.5728081857330569E-7</v>
      </c>
      <c r="CC4252" s="119">
        <f t="shared" si="947"/>
        <v>8.5728081857330569E-7</v>
      </c>
      <c r="CD4252" s="121" t="str">
        <f t="shared" si="948"/>
        <v/>
      </c>
    </row>
    <row r="4253" spans="78:82" ht="20.100000000000001" customHeight="1" x14ac:dyDescent="0.25">
      <c r="BZ4253" s="136">
        <f t="shared" si="951"/>
        <v>27.078399999998062</v>
      </c>
      <c r="CA4253" s="119">
        <f t="shared" si="949"/>
        <v>3.2262263663120636E-4</v>
      </c>
      <c r="CB4253" s="119">
        <f t="shared" si="950"/>
        <v>8.5504698282742311E-7</v>
      </c>
      <c r="CC4253" s="119">
        <f t="shared" si="947"/>
        <v>8.5504698282742311E-7</v>
      </c>
      <c r="CD4253" s="121" t="str">
        <f t="shared" si="948"/>
        <v/>
      </c>
    </row>
    <row r="4254" spans="78:82" ht="20.100000000000001" customHeight="1" x14ac:dyDescent="0.25">
      <c r="BZ4254" s="136">
        <f t="shared" si="951"/>
        <v>27.084799999998062</v>
      </c>
      <c r="CA4254" s="119">
        <f t="shared" si="949"/>
        <v>3.2176758964837894E-4</v>
      </c>
      <c r="CB4254" s="119">
        <f t="shared" si="950"/>
        <v>8.5281884876551141E-7</v>
      </c>
      <c r="CC4254" s="119">
        <f t="shared" si="947"/>
        <v>8.5281884876551141E-7</v>
      </c>
      <c r="CD4254" s="121" t="str">
        <f t="shared" si="948"/>
        <v/>
      </c>
    </row>
    <row r="4255" spans="78:82" ht="20.100000000000001" customHeight="1" x14ac:dyDescent="0.25">
      <c r="BZ4255" s="136">
        <f t="shared" si="951"/>
        <v>27.091199999998061</v>
      </c>
      <c r="CA4255" s="119">
        <f t="shared" si="949"/>
        <v>3.2091477079961342E-4</v>
      </c>
      <c r="CB4255" s="119">
        <f t="shared" si="950"/>
        <v>8.505964022068567E-7</v>
      </c>
      <c r="CC4255" s="119">
        <f t="shared" si="947"/>
        <v>8.505964022068567E-7</v>
      </c>
      <c r="CD4255" s="121" t="str">
        <f t="shared" si="948"/>
        <v/>
      </c>
    </row>
    <row r="4256" spans="78:82" ht="20.100000000000001" customHeight="1" x14ac:dyDescent="0.25">
      <c r="BZ4256" s="136">
        <f t="shared" si="951"/>
        <v>27.09759999999806</v>
      </c>
      <c r="CA4256" s="119">
        <f t="shared" si="949"/>
        <v>3.2006417439740657E-4</v>
      </c>
      <c r="CB4256" s="119">
        <f t="shared" si="950"/>
        <v>8.4837962900663217E-7</v>
      </c>
      <c r="CC4256" s="119">
        <f t="shared" si="947"/>
        <v>8.4837962900663217E-7</v>
      </c>
      <c r="CD4256" s="121" t="str">
        <f t="shared" si="948"/>
        <v/>
      </c>
    </row>
    <row r="4257" spans="78:82" ht="20.100000000000001" customHeight="1" x14ac:dyDescent="0.25">
      <c r="BZ4257" s="136">
        <f t="shared" si="951"/>
        <v>27.103999999998059</v>
      </c>
      <c r="CA4257" s="119">
        <f t="shared" si="949"/>
        <v>3.1921579476839994E-4</v>
      </c>
      <c r="CB4257" s="119">
        <f t="shared" si="950"/>
        <v>8.4616851505107341E-7</v>
      </c>
      <c r="CC4257" s="119">
        <f t="shared" si="947"/>
        <v>8.4616851505107341E-7</v>
      </c>
      <c r="CD4257" s="121" t="str">
        <f t="shared" si="948"/>
        <v/>
      </c>
    </row>
    <row r="4258" spans="78:82" ht="20.100000000000001" customHeight="1" x14ac:dyDescent="0.25">
      <c r="BZ4258" s="136">
        <f t="shared" si="951"/>
        <v>27.110399999998059</v>
      </c>
      <c r="CA4258" s="119">
        <f t="shared" si="949"/>
        <v>3.1836962625334886E-4</v>
      </c>
      <c r="CB4258" s="119">
        <f t="shared" si="950"/>
        <v>8.4396304626300784E-7</v>
      </c>
      <c r="CC4258" s="119">
        <f t="shared" si="947"/>
        <v>8.4396304626300784E-7</v>
      </c>
      <c r="CD4258" s="121" t="str">
        <f t="shared" si="948"/>
        <v/>
      </c>
    </row>
    <row r="4259" spans="78:82" ht="20.100000000000001" customHeight="1" x14ac:dyDescent="0.25">
      <c r="BZ4259" s="136">
        <f t="shared" si="951"/>
        <v>27.116799999998058</v>
      </c>
      <c r="CA4259" s="119">
        <f t="shared" si="949"/>
        <v>3.1752566320708585E-4</v>
      </c>
      <c r="CB4259" s="119">
        <f t="shared" si="950"/>
        <v>8.4176320859692157E-7</v>
      </c>
      <c r="CC4259" s="119">
        <f t="shared" si="947"/>
        <v>8.4176320859692157E-7</v>
      </c>
      <c r="CD4259" s="121" t="str">
        <f t="shared" si="948"/>
        <v/>
      </c>
    </row>
    <row r="4260" spans="78:82" ht="20.100000000000001" customHeight="1" x14ac:dyDescent="0.25">
      <c r="BZ4260" s="136">
        <f t="shared" si="951"/>
        <v>27.123199999998057</v>
      </c>
      <c r="CA4260" s="119">
        <f t="shared" si="949"/>
        <v>3.1668389999848893E-4</v>
      </c>
      <c r="CB4260" s="119">
        <f t="shared" si="950"/>
        <v>8.3956898804340464E-7</v>
      </c>
      <c r="CC4260" s="119">
        <f t="shared" si="947"/>
        <v>8.3956898804340464E-7</v>
      </c>
      <c r="CD4260" s="121" t="str">
        <f t="shared" si="948"/>
        <v/>
      </c>
    </row>
    <row r="4261" spans="78:82" ht="20.100000000000001" customHeight="1" x14ac:dyDescent="0.25">
      <c r="BZ4261" s="136">
        <f t="shared" si="951"/>
        <v>27.129599999998057</v>
      </c>
      <c r="CA4261" s="119">
        <f t="shared" si="949"/>
        <v>3.1584433101044553E-4</v>
      </c>
      <c r="CB4261" s="119">
        <f t="shared" si="950"/>
        <v>8.373803706245974E-7</v>
      </c>
      <c r="CC4261" s="119">
        <f t="shared" si="947"/>
        <v>8.373803706245974E-7</v>
      </c>
      <c r="CD4261" s="121" t="str">
        <f t="shared" si="948"/>
        <v/>
      </c>
    </row>
    <row r="4262" spans="78:82" ht="20.100000000000001" customHeight="1" x14ac:dyDescent="0.25">
      <c r="BZ4262" s="136">
        <f t="shared" si="951"/>
        <v>27.135999999998056</v>
      </c>
      <c r="CA4262" s="119">
        <f t="shared" si="949"/>
        <v>3.1500695063982093E-4</v>
      </c>
      <c r="CB4262" s="119">
        <f t="shared" si="950"/>
        <v>8.3519734239798516E-7</v>
      </c>
      <c r="CC4262" s="119">
        <f t="shared" si="947"/>
        <v>8.3519734239798516E-7</v>
      </c>
      <c r="CD4262" s="121" t="str">
        <f t="shared" si="948"/>
        <v/>
      </c>
    </row>
    <row r="4263" spans="78:82" ht="20.100000000000001" customHeight="1" x14ac:dyDescent="0.25">
      <c r="BZ4263" s="136">
        <f t="shared" si="951"/>
        <v>27.142399999998055</v>
      </c>
      <c r="CA4263" s="119">
        <f t="shared" si="949"/>
        <v>3.1417175329742295E-4</v>
      </c>
      <c r="CB4263" s="119">
        <f t="shared" si="950"/>
        <v>8.3301988945319984E-7</v>
      </c>
      <c r="CC4263" s="119">
        <f t="shared" si="947"/>
        <v>8.3301988945319984E-7</v>
      </c>
      <c r="CD4263" s="121" t="str">
        <f t="shared" si="948"/>
        <v/>
      </c>
    </row>
    <row r="4264" spans="78:82" ht="20.100000000000001" customHeight="1" x14ac:dyDescent="0.25">
      <c r="BZ4264" s="136">
        <f t="shared" si="951"/>
        <v>27.148799999998054</v>
      </c>
      <c r="CA4264" s="119">
        <f t="shared" si="949"/>
        <v>3.1333873340796975E-4</v>
      </c>
      <c r="CB4264" s="119">
        <f t="shared" si="950"/>
        <v>8.3084799791467625E-7</v>
      </c>
      <c r="CC4264" s="119">
        <f t="shared" si="947"/>
        <v>8.3084799791467625E-7</v>
      </c>
      <c r="CD4264" s="121" t="str">
        <f t="shared" si="948"/>
        <v/>
      </c>
    </row>
    <row r="4265" spans="78:82" ht="20.100000000000001" customHeight="1" x14ac:dyDescent="0.25">
      <c r="BZ4265" s="136">
        <f t="shared" si="951"/>
        <v>27.155199999998054</v>
      </c>
      <c r="CA4265" s="119">
        <f t="shared" si="949"/>
        <v>3.1250788541005507E-4</v>
      </c>
      <c r="CB4265" s="119">
        <f t="shared" si="950"/>
        <v>8.2868165393915841E-7</v>
      </c>
      <c r="CC4265" s="119">
        <f t="shared" si="947"/>
        <v>8.2868165393915841E-7</v>
      </c>
      <c r="CD4265" s="121" t="str">
        <f t="shared" si="948"/>
        <v/>
      </c>
    </row>
    <row r="4266" spans="78:82" ht="20.100000000000001" customHeight="1" x14ac:dyDescent="0.25">
      <c r="BZ4266" s="136">
        <f t="shared" si="951"/>
        <v>27.161599999998053</v>
      </c>
      <c r="CA4266" s="119">
        <f t="shared" si="949"/>
        <v>3.1167920375611591E-4</v>
      </c>
      <c r="CB4266" s="119">
        <f t="shared" si="950"/>
        <v>8.2652084371694643E-7</v>
      </c>
      <c r="CC4266" s="119">
        <f t="shared" si="947"/>
        <v>8.2652084371694643E-7</v>
      </c>
      <c r="CD4266" s="121" t="str">
        <f t="shared" si="948"/>
        <v/>
      </c>
    </row>
    <row r="4267" spans="78:82" ht="20.100000000000001" customHeight="1" x14ac:dyDescent="0.25">
      <c r="BZ4267" s="136">
        <f t="shared" si="951"/>
        <v>27.167999999998052</v>
      </c>
      <c r="CA4267" s="119">
        <f t="shared" si="949"/>
        <v>3.1085268291239896E-4</v>
      </c>
      <c r="CB4267" s="119">
        <f t="shared" si="950"/>
        <v>8.2436555347151696E-7</v>
      </c>
      <c r="CC4267" s="119">
        <f t="shared" si="947"/>
        <v>8.2436555347151696E-7</v>
      </c>
      <c r="CD4267" s="121" t="str">
        <f t="shared" si="948"/>
        <v/>
      </c>
    </row>
    <row r="4268" spans="78:82" ht="20.100000000000001" customHeight="1" x14ac:dyDescent="0.25">
      <c r="BZ4268" s="136">
        <f t="shared" si="951"/>
        <v>27.174399999998052</v>
      </c>
      <c r="CA4268" s="119">
        <f t="shared" si="949"/>
        <v>3.1002831735892745E-4</v>
      </c>
      <c r="CB4268" s="119">
        <f t="shared" si="950"/>
        <v>8.222157694607159E-7</v>
      </c>
      <c r="CC4268" s="119">
        <f t="shared" si="947"/>
        <v>8.222157694607159E-7</v>
      </c>
      <c r="CD4268" s="121" t="str">
        <f t="shared" si="948"/>
        <v/>
      </c>
    </row>
    <row r="4269" spans="78:82" ht="20.100000000000001" customHeight="1" x14ac:dyDescent="0.25">
      <c r="BZ4269" s="136">
        <f t="shared" si="951"/>
        <v>27.180799999998051</v>
      </c>
      <c r="CA4269" s="119">
        <f t="shared" si="949"/>
        <v>3.0920610158946673E-4</v>
      </c>
      <c r="CB4269" s="119">
        <f t="shared" si="950"/>
        <v>8.2007147797339731E-7</v>
      </c>
      <c r="CC4269" s="119">
        <f t="shared" si="947"/>
        <v>8.2007147797339731E-7</v>
      </c>
      <c r="CD4269" s="121" t="str">
        <f t="shared" si="948"/>
        <v/>
      </c>
    </row>
    <row r="4270" spans="78:82" ht="20.100000000000001" customHeight="1" x14ac:dyDescent="0.25">
      <c r="BZ4270" s="136">
        <f t="shared" si="951"/>
        <v>27.18719999999805</v>
      </c>
      <c r="CA4270" s="119">
        <f t="shared" si="949"/>
        <v>3.0838603011149333E-4</v>
      </c>
      <c r="CB4270" s="119">
        <f t="shared" si="950"/>
        <v>8.179326653339771E-7</v>
      </c>
      <c r="CC4270" s="119">
        <f t="shared" si="947"/>
        <v>8.179326653339771E-7</v>
      </c>
      <c r="CD4270" s="121" t="str">
        <f t="shared" si="948"/>
        <v/>
      </c>
    </row>
    <row r="4271" spans="78:82" ht="20.100000000000001" customHeight="1" x14ac:dyDescent="0.25">
      <c r="BZ4271" s="136">
        <f t="shared" si="951"/>
        <v>27.19359999999805</v>
      </c>
      <c r="CA4271" s="119">
        <f t="shared" si="949"/>
        <v>3.0756809744615936E-4</v>
      </c>
      <c r="CB4271" s="119">
        <f t="shared" si="950"/>
        <v>8.1579931789657828E-7</v>
      </c>
      <c r="CC4271" s="119">
        <f t="shared" si="947"/>
        <v>8.1579931789657828E-7</v>
      </c>
      <c r="CD4271" s="121" t="str">
        <f t="shared" si="948"/>
        <v/>
      </c>
    </row>
    <row r="4272" spans="78:82" ht="20.100000000000001" customHeight="1" x14ac:dyDescent="0.25">
      <c r="BZ4272" s="136">
        <f t="shared" si="951"/>
        <v>27.199999999998049</v>
      </c>
      <c r="CA4272" s="119">
        <f t="shared" si="949"/>
        <v>3.0675229812826278E-4</v>
      </c>
      <c r="CB4272" s="119">
        <f t="shared" si="950"/>
        <v>8.1367142205121101E-7</v>
      </c>
      <c r="CC4272" s="119">
        <f t="shared" si="947"/>
        <v>8.1367142205121101E-7</v>
      </c>
      <c r="CD4272" s="121" t="str">
        <f t="shared" si="948"/>
        <v/>
      </c>
    </row>
    <row r="4273" spans="78:82" ht="20.100000000000001" customHeight="1" x14ac:dyDescent="0.25">
      <c r="BZ4273" s="136">
        <f t="shared" si="951"/>
        <v>27.206399999998048</v>
      </c>
      <c r="CA4273" s="119">
        <f t="shared" si="949"/>
        <v>3.0593862670621157E-4</v>
      </c>
      <c r="CB4273" s="119">
        <f t="shared" si="950"/>
        <v>8.1154896421867673E-7</v>
      </c>
      <c r="CC4273" s="119">
        <f t="shared" si="947"/>
        <v>8.1154896421867673E-7</v>
      </c>
      <c r="CD4273" s="121" t="str">
        <f t="shared" si="948"/>
        <v/>
      </c>
    </row>
    <row r="4274" spans="78:82" ht="20.100000000000001" customHeight="1" x14ac:dyDescent="0.25">
      <c r="BZ4274" s="136">
        <f t="shared" si="951"/>
        <v>27.212799999998047</v>
      </c>
      <c r="CA4274" s="119">
        <f t="shared" si="949"/>
        <v>3.0512707774199289E-4</v>
      </c>
      <c r="CB4274" s="119">
        <f t="shared" si="950"/>
        <v>8.0943193085468825E-7</v>
      </c>
      <c r="CC4274" s="119">
        <f t="shared" si="947"/>
        <v>8.0943193085468825E-7</v>
      </c>
      <c r="CD4274" s="121" t="str">
        <f t="shared" si="948"/>
        <v/>
      </c>
    </row>
    <row r="4275" spans="78:82" ht="20.100000000000001" customHeight="1" x14ac:dyDescent="0.25">
      <c r="BZ4275" s="136">
        <f t="shared" si="951"/>
        <v>27.219199999998047</v>
      </c>
      <c r="CA4275" s="119">
        <f t="shared" si="949"/>
        <v>3.043176458111382E-4</v>
      </c>
      <c r="CB4275" s="119">
        <f t="shared" si="950"/>
        <v>8.0732030844466547E-7</v>
      </c>
      <c r="CC4275" s="119">
        <f t="shared" si="947"/>
        <v>8.0732030844466547E-7</v>
      </c>
      <c r="CD4275" s="121" t="str">
        <f t="shared" si="948"/>
        <v/>
      </c>
    </row>
    <row r="4276" spans="78:82" ht="20.100000000000001" customHeight="1" x14ac:dyDescent="0.25">
      <c r="BZ4276" s="136">
        <f t="shared" si="951"/>
        <v>27.225599999998046</v>
      </c>
      <c r="CA4276" s="119">
        <f t="shared" si="949"/>
        <v>3.0351032550269354E-4</v>
      </c>
      <c r="CB4276" s="119">
        <f t="shared" si="950"/>
        <v>8.0521408350807226E-7</v>
      </c>
      <c r="CC4276" s="119">
        <f t="shared" si="947"/>
        <v>8.0521408350807226E-7</v>
      </c>
      <c r="CD4276" s="121" t="str">
        <f t="shared" si="948"/>
        <v/>
      </c>
    </row>
    <row r="4277" spans="78:82" ht="20.100000000000001" customHeight="1" x14ac:dyDescent="0.25">
      <c r="BZ4277" s="136">
        <f t="shared" si="951"/>
        <v>27.231999999998045</v>
      </c>
      <c r="CA4277" s="119">
        <f t="shared" si="949"/>
        <v>3.0270511141918547E-4</v>
      </c>
      <c r="CB4277" s="119">
        <f t="shared" si="950"/>
        <v>8.0311324259830803E-7</v>
      </c>
      <c r="CC4277" s="119">
        <f t="shared" si="947"/>
        <v>8.0311324259830803E-7</v>
      </c>
      <c r="CD4277" s="121" t="str">
        <f t="shared" si="948"/>
        <v/>
      </c>
    </row>
    <row r="4278" spans="78:82" ht="20.100000000000001" customHeight="1" x14ac:dyDescent="0.25">
      <c r="BZ4278" s="136">
        <f t="shared" si="951"/>
        <v>27.238399999998045</v>
      </c>
      <c r="CA4278" s="119">
        <f t="shared" si="949"/>
        <v>3.0190199817658716E-4</v>
      </c>
      <c r="CB4278" s="119">
        <f t="shared" si="950"/>
        <v>8.0101777229772035E-7</v>
      </c>
      <c r="CC4278" s="119">
        <f t="shared" si="947"/>
        <v>8.0101777229772035E-7</v>
      </c>
      <c r="CD4278" s="121" t="str">
        <f t="shared" si="948"/>
        <v/>
      </c>
    </row>
    <row r="4279" spans="78:82" ht="20.100000000000001" customHeight="1" x14ac:dyDescent="0.25">
      <c r="BZ4279" s="136">
        <f t="shared" si="951"/>
        <v>27.244799999998044</v>
      </c>
      <c r="CA4279" s="119">
        <f t="shared" si="949"/>
        <v>3.0110098040428944E-4</v>
      </c>
      <c r="CB4279" s="119">
        <f t="shared" si="950"/>
        <v>7.9892765922551972E-7</v>
      </c>
      <c r="CC4279" s="119">
        <f t="shared" si="947"/>
        <v>7.9892765922551972E-7</v>
      </c>
      <c r="CD4279" s="121" t="str">
        <f t="shared" si="948"/>
        <v/>
      </c>
    </row>
    <row r="4280" spans="78:82" ht="20.100000000000001" customHeight="1" x14ac:dyDescent="0.25">
      <c r="BZ4280" s="136">
        <f t="shared" si="951"/>
        <v>27.251199999998043</v>
      </c>
      <c r="CA4280" s="119">
        <f t="shared" si="949"/>
        <v>3.0030205274506392E-4</v>
      </c>
      <c r="CB4280" s="119">
        <f t="shared" si="950"/>
        <v>7.9684289002818426E-7</v>
      </c>
      <c r="CC4280" s="119">
        <f t="shared" si="947"/>
        <v>7.9684289002818426E-7</v>
      </c>
      <c r="CD4280" s="121" t="str">
        <f t="shared" si="948"/>
        <v/>
      </c>
    </row>
    <row r="4281" spans="78:82" ht="20.100000000000001" customHeight="1" x14ac:dyDescent="0.25">
      <c r="BZ4281" s="136">
        <f t="shared" si="951"/>
        <v>27.257599999998043</v>
      </c>
      <c r="CA4281" s="119">
        <f t="shared" si="949"/>
        <v>2.9950520985503573E-4</v>
      </c>
      <c r="CB4281" s="119">
        <f t="shared" si="950"/>
        <v>7.947634513884045E-7</v>
      </c>
      <c r="CC4281" s="119">
        <f t="shared" si="947"/>
        <v>7.947634513884045E-7</v>
      </c>
      <c r="CD4281" s="121" t="str">
        <f t="shared" si="948"/>
        <v/>
      </c>
    </row>
    <row r="4282" spans="78:82" ht="20.100000000000001" customHeight="1" x14ac:dyDescent="0.25">
      <c r="BZ4282" s="136">
        <f t="shared" si="951"/>
        <v>27.263999999998042</v>
      </c>
      <c r="CA4282" s="119">
        <f t="shared" si="949"/>
        <v>2.9871044640364733E-4</v>
      </c>
      <c r="CB4282" s="119">
        <f t="shared" si="950"/>
        <v>7.9268933001863228E-7</v>
      </c>
      <c r="CC4282" s="119">
        <f t="shared" si="947"/>
        <v>7.9268933001863228E-7</v>
      </c>
      <c r="CD4282" s="121" t="str">
        <f t="shared" si="948"/>
        <v/>
      </c>
    </row>
    <row r="4283" spans="78:82" ht="20.100000000000001" customHeight="1" x14ac:dyDescent="0.25">
      <c r="BZ4283" s="136">
        <f t="shared" si="951"/>
        <v>27.270399999998041</v>
      </c>
      <c r="CA4283" s="119">
        <f t="shared" si="949"/>
        <v>2.979177570736287E-4</v>
      </c>
      <c r="CB4283" s="119">
        <f t="shared" si="950"/>
        <v>7.9062051266520078E-7</v>
      </c>
      <c r="CC4283" s="119">
        <f t="shared" si="947"/>
        <v>7.9062051266520078E-7</v>
      </c>
      <c r="CD4283" s="121" t="str">
        <f t="shared" si="948"/>
        <v/>
      </c>
    </row>
    <row r="4284" spans="78:82" ht="20.100000000000001" customHeight="1" x14ac:dyDescent="0.25">
      <c r="BZ4284" s="136">
        <f t="shared" si="951"/>
        <v>27.27679999999804</v>
      </c>
      <c r="CA4284" s="119">
        <f t="shared" si="949"/>
        <v>2.971271365609635E-4</v>
      </c>
      <c r="CB4284" s="119">
        <f t="shared" si="950"/>
        <v>7.885569861046382E-7</v>
      </c>
      <c r="CC4284" s="119">
        <f t="shared" si="947"/>
        <v>7.885569861046382E-7</v>
      </c>
      <c r="CD4284" s="121" t="str">
        <f t="shared" si="948"/>
        <v/>
      </c>
    </row>
    <row r="4285" spans="78:82" ht="20.100000000000001" customHeight="1" x14ac:dyDescent="0.25">
      <c r="BZ4285" s="136">
        <f t="shared" si="951"/>
        <v>27.28319999999804</v>
      </c>
      <c r="CA4285" s="119">
        <f t="shared" si="949"/>
        <v>2.9633857957485886E-4</v>
      </c>
      <c r="CB4285" s="119">
        <f t="shared" si="950"/>
        <v>7.8649873714616144E-7</v>
      </c>
      <c r="CC4285" s="119">
        <f t="shared" ref="CC4285:CC4348" si="952">IF(CA4285&lt;(1-$BY$26),CB4285,"")</f>
        <v>7.8649873714616144E-7</v>
      </c>
      <c r="CD4285" s="121" t="str">
        <f t="shared" ref="CD4285:CD4348" si="953">IF(CA4285&lt;(1-$BY$32),CB4285,"")</f>
        <v/>
      </c>
    </row>
    <row r="4286" spans="78:82" ht="20.100000000000001" customHeight="1" x14ac:dyDescent="0.25">
      <c r="BZ4286" s="136">
        <f t="shared" si="951"/>
        <v>27.289599999998039</v>
      </c>
      <c r="CA4286" s="119">
        <f t="shared" si="949"/>
        <v>2.955520808377127E-4</v>
      </c>
      <c r="CB4286" s="119">
        <f t="shared" si="950"/>
        <v>7.8444575263053769E-7</v>
      </c>
      <c r="CC4286" s="119">
        <f t="shared" si="952"/>
        <v>7.8444575263053769E-7</v>
      </c>
      <c r="CD4286" s="121" t="str">
        <f t="shared" si="953"/>
        <v/>
      </c>
    </row>
    <row r="4287" spans="78:82" ht="20.100000000000001" customHeight="1" x14ac:dyDescent="0.25">
      <c r="BZ4287" s="136">
        <f t="shared" si="951"/>
        <v>27.295999999998038</v>
      </c>
      <c r="CA4287" s="119">
        <f t="shared" si="949"/>
        <v>2.9476763508508216E-4</v>
      </c>
      <c r="CB4287" s="119">
        <f t="shared" si="950"/>
        <v>7.8239801943192754E-7</v>
      </c>
      <c r="CC4287" s="119">
        <f t="shared" si="952"/>
        <v>7.8239801943192754E-7</v>
      </c>
      <c r="CD4287" s="121" t="str">
        <f t="shared" si="953"/>
        <v/>
      </c>
    </row>
    <row r="4288" spans="78:82" ht="20.100000000000001" customHeight="1" x14ac:dyDescent="0.25">
      <c r="BZ4288" s="136">
        <f t="shared" si="951"/>
        <v>27.302399999998038</v>
      </c>
      <c r="CA4288" s="119">
        <f t="shared" si="949"/>
        <v>2.9398523706565023E-4</v>
      </c>
      <c r="CB4288" s="119">
        <f t="shared" si="950"/>
        <v>7.8035552445219298E-7</v>
      </c>
      <c r="CC4288" s="119">
        <f t="shared" si="952"/>
        <v>7.8035552445219298E-7</v>
      </c>
      <c r="CD4288" s="121" t="str">
        <f t="shared" si="953"/>
        <v/>
      </c>
    </row>
    <row r="4289" spans="78:82" ht="20.100000000000001" customHeight="1" x14ac:dyDescent="0.25">
      <c r="BZ4289" s="136">
        <f t="shared" si="951"/>
        <v>27.308799999998037</v>
      </c>
      <c r="CA4289" s="119">
        <f t="shared" si="949"/>
        <v>2.9320488154119804E-4</v>
      </c>
      <c r="CB4289" s="119">
        <f t="shared" si="950"/>
        <v>7.7831825463016728E-7</v>
      </c>
      <c r="CC4289" s="119">
        <f t="shared" si="952"/>
        <v>7.7831825463016728E-7</v>
      </c>
      <c r="CD4289" s="121" t="str">
        <f t="shared" si="953"/>
        <v/>
      </c>
    </row>
    <row r="4290" spans="78:82" ht="20.100000000000001" customHeight="1" x14ac:dyDescent="0.25">
      <c r="BZ4290" s="136">
        <f t="shared" si="951"/>
        <v>27.315199999998036</v>
      </c>
      <c r="CA4290" s="119">
        <f t="shared" si="949"/>
        <v>2.9242656328656787E-4</v>
      </c>
      <c r="CB4290" s="119">
        <f t="shared" si="950"/>
        <v>7.7628619693124665E-7</v>
      </c>
      <c r="CC4290" s="119">
        <f t="shared" si="952"/>
        <v>7.7628619693124665E-7</v>
      </c>
      <c r="CD4290" s="121" t="str">
        <f t="shared" si="953"/>
        <v/>
      </c>
    </row>
    <row r="4291" spans="78:82" ht="20.100000000000001" customHeight="1" x14ac:dyDescent="0.25">
      <c r="BZ4291" s="136">
        <f t="shared" si="951"/>
        <v>27.321599999998035</v>
      </c>
      <c r="CA4291" s="119">
        <f t="shared" si="949"/>
        <v>2.9165027708963662E-4</v>
      </c>
      <c r="CB4291" s="119">
        <f t="shared" si="950"/>
        <v>7.7425933835552178E-7</v>
      </c>
      <c r="CC4291" s="119">
        <f t="shared" si="952"/>
        <v>7.7425933835552178E-7</v>
      </c>
      <c r="CD4291" s="121" t="str">
        <f t="shared" si="953"/>
        <v/>
      </c>
    </row>
    <row r="4292" spans="78:82" ht="20.100000000000001" customHeight="1" x14ac:dyDescent="0.25">
      <c r="BZ4292" s="136">
        <f t="shared" si="951"/>
        <v>27.327999999998035</v>
      </c>
      <c r="CA4292" s="119">
        <f t="shared" si="949"/>
        <v>2.908760177512811E-4</v>
      </c>
      <c r="CB4292" s="119">
        <f t="shared" si="950"/>
        <v>7.7223766593289894E-7</v>
      </c>
      <c r="CC4292" s="119">
        <f t="shared" si="952"/>
        <v>7.7223766593289894E-7</v>
      </c>
      <c r="CD4292" s="121" t="str">
        <f t="shared" si="953"/>
        <v/>
      </c>
    </row>
    <row r="4293" spans="78:82" ht="20.100000000000001" customHeight="1" x14ac:dyDescent="0.25">
      <c r="BZ4293" s="136">
        <f t="shared" si="951"/>
        <v>27.334399999998034</v>
      </c>
      <c r="CA4293" s="119">
        <f t="shared" si="949"/>
        <v>2.901037800853482E-4</v>
      </c>
      <c r="CB4293" s="119">
        <f t="shared" si="950"/>
        <v>7.7022116672499728E-7</v>
      </c>
      <c r="CC4293" s="119">
        <f t="shared" si="952"/>
        <v>7.7022116672499728E-7</v>
      </c>
      <c r="CD4293" s="121" t="str">
        <f t="shared" si="953"/>
        <v/>
      </c>
    </row>
    <row r="4294" spans="78:82" ht="20.100000000000001" customHeight="1" x14ac:dyDescent="0.25">
      <c r="BZ4294" s="136">
        <f t="shared" si="951"/>
        <v>27.340799999998033</v>
      </c>
      <c r="CA4294" s="119">
        <f t="shared" si="949"/>
        <v>2.8933355891862321E-4</v>
      </c>
      <c r="CB4294" s="119">
        <f t="shared" si="950"/>
        <v>7.6820982782612466E-7</v>
      </c>
      <c r="CC4294" s="119">
        <f t="shared" si="952"/>
        <v>7.6820982782612466E-7</v>
      </c>
      <c r="CD4294" s="121" t="str">
        <f t="shared" si="953"/>
        <v/>
      </c>
    </row>
    <row r="4295" spans="78:82" ht="20.100000000000001" customHeight="1" x14ac:dyDescent="0.25">
      <c r="BZ4295" s="136">
        <f t="shared" si="951"/>
        <v>27.347199999998033</v>
      </c>
      <c r="CA4295" s="119">
        <f t="shared" si="949"/>
        <v>2.8856534909079708E-4</v>
      </c>
      <c r="CB4295" s="119">
        <f t="shared" si="950"/>
        <v>7.6620363635785662E-7</v>
      </c>
      <c r="CC4295" s="119">
        <f t="shared" si="952"/>
        <v>7.6620363635785662E-7</v>
      </c>
      <c r="CD4295" s="121" t="str">
        <f t="shared" si="953"/>
        <v/>
      </c>
    </row>
    <row r="4296" spans="78:82" ht="20.100000000000001" customHeight="1" x14ac:dyDescent="0.25">
      <c r="BZ4296" s="136">
        <f t="shared" si="951"/>
        <v>27.353599999998032</v>
      </c>
      <c r="CA4296" s="119">
        <f t="shared" si="949"/>
        <v>2.8779914545443922E-4</v>
      </c>
      <c r="CB4296" s="119">
        <f t="shared" si="950"/>
        <v>7.6420257947754739E-7</v>
      </c>
      <c r="CC4296" s="119">
        <f t="shared" si="952"/>
        <v>7.6420257947754739E-7</v>
      </c>
      <c r="CD4296" s="121" t="str">
        <f t="shared" si="953"/>
        <v/>
      </c>
    </row>
    <row r="4297" spans="78:82" ht="20.100000000000001" customHeight="1" x14ac:dyDescent="0.25">
      <c r="BZ4297" s="136">
        <f t="shared" si="951"/>
        <v>27.359999999998031</v>
      </c>
      <c r="CA4297" s="119">
        <f t="shared" si="949"/>
        <v>2.8703494287496168E-4</v>
      </c>
      <c r="CB4297" s="119">
        <f t="shared" si="950"/>
        <v>7.6220664436976466E-7</v>
      </c>
      <c r="CC4297" s="119">
        <f t="shared" si="952"/>
        <v>7.6220664436976466E-7</v>
      </c>
      <c r="CD4297" s="121" t="str">
        <f t="shared" si="953"/>
        <v/>
      </c>
    </row>
    <row r="4298" spans="78:82" ht="20.100000000000001" customHeight="1" x14ac:dyDescent="0.25">
      <c r="BZ4298" s="136">
        <f t="shared" si="951"/>
        <v>27.366399999998031</v>
      </c>
      <c r="CA4298" s="119">
        <f t="shared" si="949"/>
        <v>2.8627273623059191E-4</v>
      </c>
      <c r="CB4298" s="119">
        <f t="shared" si="950"/>
        <v>7.6021581825360795E-7</v>
      </c>
      <c r="CC4298" s="119">
        <f t="shared" si="952"/>
        <v>7.6021581825360795E-7</v>
      </c>
      <c r="CD4298" s="121" t="str">
        <f t="shared" si="953"/>
        <v/>
      </c>
    </row>
    <row r="4299" spans="78:82" ht="20.100000000000001" customHeight="1" x14ac:dyDescent="0.25">
      <c r="BZ4299" s="136">
        <f t="shared" si="951"/>
        <v>27.37279999999803</v>
      </c>
      <c r="CA4299" s="119">
        <f t="shared" si="949"/>
        <v>2.855125204123383E-4</v>
      </c>
      <c r="CB4299" s="119">
        <f t="shared" si="950"/>
        <v>7.5823008837511922E-7</v>
      </c>
      <c r="CC4299" s="119">
        <f t="shared" si="952"/>
        <v>7.5823008837511922E-7</v>
      </c>
      <c r="CD4299" s="121" t="str">
        <f t="shared" si="953"/>
        <v/>
      </c>
    </row>
    <row r="4300" spans="78:82" ht="20.100000000000001" customHeight="1" x14ac:dyDescent="0.25">
      <c r="BZ4300" s="136">
        <f t="shared" si="951"/>
        <v>27.379199999998029</v>
      </c>
      <c r="CA4300" s="119">
        <f t="shared" si="949"/>
        <v>2.8475429032396319E-4</v>
      </c>
      <c r="CB4300" s="119">
        <f t="shared" si="950"/>
        <v>7.5624944201378805E-7</v>
      </c>
      <c r="CC4300" s="119">
        <f t="shared" si="952"/>
        <v>7.5624944201378805E-7</v>
      </c>
      <c r="CD4300" s="121" t="str">
        <f t="shared" si="953"/>
        <v/>
      </c>
    </row>
    <row r="4301" spans="78:82" ht="20.100000000000001" customHeight="1" x14ac:dyDescent="0.25">
      <c r="BZ4301" s="136">
        <f t="shared" si="951"/>
        <v>27.385599999998028</v>
      </c>
      <c r="CA4301" s="119">
        <f t="shared" si="949"/>
        <v>2.839980408819494E-4</v>
      </c>
      <c r="CB4301" s="119">
        <f t="shared" si="950"/>
        <v>7.5427386648027487E-7</v>
      </c>
      <c r="CC4301" s="119">
        <f t="shared" si="952"/>
        <v>7.5427386648027487E-7</v>
      </c>
      <c r="CD4301" s="121" t="str">
        <f t="shared" si="953"/>
        <v/>
      </c>
    </row>
    <row r="4302" spans="78:82" ht="20.100000000000001" customHeight="1" x14ac:dyDescent="0.25">
      <c r="BZ4302" s="136">
        <f t="shared" si="951"/>
        <v>27.391999999998028</v>
      </c>
      <c r="CA4302" s="119">
        <f t="shared" si="949"/>
        <v>2.8324376701546912E-4</v>
      </c>
      <c r="CB4302" s="119">
        <f t="shared" si="950"/>
        <v>7.5230334911315826E-7</v>
      </c>
      <c r="CC4302" s="119">
        <f t="shared" si="952"/>
        <v>7.5230334911315826E-7</v>
      </c>
      <c r="CD4302" s="121" t="str">
        <f t="shared" si="953"/>
        <v/>
      </c>
    </row>
    <row r="4303" spans="78:82" ht="20.100000000000001" customHeight="1" x14ac:dyDescent="0.25">
      <c r="BZ4303" s="136">
        <f t="shared" si="951"/>
        <v>27.398399999998027</v>
      </c>
      <c r="CA4303" s="119">
        <f t="shared" si="949"/>
        <v>2.8249146366635596E-4</v>
      </c>
      <c r="CB4303" s="119">
        <f t="shared" si="950"/>
        <v>7.5033787728392238E-7</v>
      </c>
      <c r="CC4303" s="119">
        <f t="shared" si="952"/>
        <v>7.5033787728392238E-7</v>
      </c>
      <c r="CD4303" s="121" t="str">
        <f t="shared" si="953"/>
        <v/>
      </c>
    </row>
    <row r="4304" spans="78:82" ht="20.100000000000001" customHeight="1" x14ac:dyDescent="0.25">
      <c r="BZ4304" s="136">
        <f t="shared" si="951"/>
        <v>27.404799999998026</v>
      </c>
      <c r="CA4304" s="119">
        <f t="shared" si="949"/>
        <v>2.8174112578907204E-4</v>
      </c>
      <c r="CB4304" s="119">
        <f t="shared" si="950"/>
        <v>7.4837743839440904E-7</v>
      </c>
      <c r="CC4304" s="119">
        <f t="shared" si="952"/>
        <v>7.4837743839440904E-7</v>
      </c>
      <c r="CD4304" s="121" t="str">
        <f t="shared" si="953"/>
        <v/>
      </c>
    </row>
    <row r="4305" spans="78:82" ht="20.100000000000001" customHeight="1" x14ac:dyDescent="0.25">
      <c r="BZ4305" s="136">
        <f t="shared" si="951"/>
        <v>27.411199999998026</v>
      </c>
      <c r="CA4305" s="119">
        <f t="shared" si="949"/>
        <v>2.8099274835067763E-4</v>
      </c>
      <c r="CB4305" s="119">
        <f t="shared" si="950"/>
        <v>7.4642201987529981E-7</v>
      </c>
      <c r="CC4305" s="119">
        <f t="shared" si="952"/>
        <v>7.4642201987529981E-7</v>
      </c>
      <c r="CD4305" s="121" t="str">
        <f t="shared" si="953"/>
        <v/>
      </c>
    </row>
    <row r="4306" spans="78:82" ht="20.100000000000001" customHeight="1" x14ac:dyDescent="0.25">
      <c r="BZ4306" s="136">
        <f t="shared" si="951"/>
        <v>27.417599999998025</v>
      </c>
      <c r="CA4306" s="119">
        <f t="shared" si="949"/>
        <v>2.8024632633080233E-4</v>
      </c>
      <c r="CB4306" s="119">
        <f t="shared" si="950"/>
        <v>7.4447160919050709E-7</v>
      </c>
      <c r="CC4306" s="119">
        <f t="shared" si="952"/>
        <v>7.4447160919050709E-7</v>
      </c>
      <c r="CD4306" s="121" t="str">
        <f t="shared" si="953"/>
        <v/>
      </c>
    </row>
    <row r="4307" spans="78:82" ht="20.100000000000001" customHeight="1" x14ac:dyDescent="0.25">
      <c r="BZ4307" s="136">
        <f t="shared" si="951"/>
        <v>27.423999999998024</v>
      </c>
      <c r="CA4307" s="119">
        <f t="shared" si="949"/>
        <v>2.7950185472161183E-4</v>
      </c>
      <c r="CB4307" s="119">
        <f t="shared" si="950"/>
        <v>7.4252619383072304E-7</v>
      </c>
      <c r="CC4307" s="119">
        <f t="shared" si="952"/>
        <v>7.4252619383072304E-7</v>
      </c>
      <c r="CD4307" s="121" t="str">
        <f t="shared" si="953"/>
        <v/>
      </c>
    </row>
    <row r="4308" spans="78:82" ht="20.100000000000001" customHeight="1" x14ac:dyDescent="0.25">
      <c r="BZ4308" s="136">
        <f t="shared" si="951"/>
        <v>27.430399999998023</v>
      </c>
      <c r="CA4308" s="119">
        <f t="shared" si="949"/>
        <v>2.787593285277811E-4</v>
      </c>
      <c r="CB4308" s="119">
        <f t="shared" si="950"/>
        <v>7.4058576131894906E-7</v>
      </c>
      <c r="CC4308" s="119">
        <f t="shared" si="952"/>
        <v>7.4058576131894906E-7</v>
      </c>
      <c r="CD4308" s="121" t="str">
        <f t="shared" si="953"/>
        <v/>
      </c>
    </row>
    <row r="4309" spans="78:82" ht="20.100000000000001" customHeight="1" x14ac:dyDescent="0.25">
      <c r="BZ4309" s="136">
        <f t="shared" si="951"/>
        <v>27.436799999998023</v>
      </c>
      <c r="CA4309" s="119">
        <f t="shared" si="949"/>
        <v>2.7801874276646215E-4</v>
      </c>
      <c r="CB4309" s="119">
        <f t="shared" si="950"/>
        <v>7.3865029920941157E-7</v>
      </c>
      <c r="CC4309" s="119">
        <f t="shared" si="952"/>
        <v>7.3865029920941157E-7</v>
      </c>
      <c r="CD4309" s="121" t="str">
        <f t="shared" si="953"/>
        <v/>
      </c>
    </row>
    <row r="4310" spans="78:82" ht="20.100000000000001" customHeight="1" x14ac:dyDescent="0.25">
      <c r="BZ4310" s="136">
        <f t="shared" si="951"/>
        <v>27.443199999998022</v>
      </c>
      <c r="CA4310" s="119">
        <f t="shared" si="949"/>
        <v>2.7728009246725274E-4</v>
      </c>
      <c r="CB4310" s="119">
        <f t="shared" si="950"/>
        <v>7.36719795084201E-7</v>
      </c>
      <c r="CC4310" s="119">
        <f t="shared" si="952"/>
        <v>7.36719795084201E-7</v>
      </c>
      <c r="CD4310" s="121" t="str">
        <f t="shared" si="953"/>
        <v/>
      </c>
    </row>
    <row r="4311" spans="78:82" ht="20.100000000000001" customHeight="1" x14ac:dyDescent="0.25">
      <c r="BZ4311" s="136">
        <f t="shared" si="951"/>
        <v>27.449599999998021</v>
      </c>
      <c r="CA4311" s="119">
        <f t="shared" ref="CA4311:CA4374" si="954">_xlfn.CHISQ.DIST.RT(BZ4311,7)</f>
        <v>2.7654337267216854E-4</v>
      </c>
      <c r="CB4311" s="119">
        <f t="shared" ref="CB4311:CB4374" si="955">CA4311-CA4312</f>
        <v>7.3479423655581962E-7</v>
      </c>
      <c r="CC4311" s="119">
        <f t="shared" si="952"/>
        <v>7.3479423655581962E-7</v>
      </c>
      <c r="CD4311" s="121" t="str">
        <f t="shared" si="953"/>
        <v/>
      </c>
    </row>
    <row r="4312" spans="78:82" ht="20.100000000000001" customHeight="1" x14ac:dyDescent="0.25">
      <c r="BZ4312" s="136">
        <f t="shared" si="951"/>
        <v>27.455999999998021</v>
      </c>
      <c r="CA4312" s="119">
        <f t="shared" si="954"/>
        <v>2.7580857843561272E-4</v>
      </c>
      <c r="CB4312" s="119">
        <f t="shared" si="955"/>
        <v>7.3287361126815739E-7</v>
      </c>
      <c r="CC4312" s="119">
        <f t="shared" si="952"/>
        <v>7.3287361126815739E-7</v>
      </c>
      <c r="CD4312" s="121" t="str">
        <f t="shared" si="953"/>
        <v/>
      </c>
    </row>
    <row r="4313" spans="78:82" ht="20.100000000000001" customHeight="1" x14ac:dyDescent="0.25">
      <c r="BZ4313" s="136">
        <f t="shared" ref="BZ4313:BZ4376" si="956">BZ4312+$CC$19</f>
        <v>27.46239999999802</v>
      </c>
      <c r="CA4313" s="119">
        <f t="shared" si="954"/>
        <v>2.7507570482434456E-4</v>
      </c>
      <c r="CB4313" s="119">
        <f t="shared" si="955"/>
        <v>7.3095790689367297E-7</v>
      </c>
      <c r="CC4313" s="119">
        <f t="shared" si="952"/>
        <v>7.3095790689367297E-7</v>
      </c>
      <c r="CD4313" s="121" t="str">
        <f t="shared" si="953"/>
        <v/>
      </c>
    </row>
    <row r="4314" spans="78:82" ht="20.100000000000001" customHeight="1" x14ac:dyDescent="0.25">
      <c r="BZ4314" s="136">
        <f t="shared" si="956"/>
        <v>27.468799999998019</v>
      </c>
      <c r="CA4314" s="119">
        <f t="shared" si="954"/>
        <v>2.7434474691745089E-4</v>
      </c>
      <c r="CB4314" s="119">
        <f t="shared" si="955"/>
        <v>7.2904711113491163E-7</v>
      </c>
      <c r="CC4314" s="119">
        <f t="shared" si="952"/>
        <v>7.2904711113491163E-7</v>
      </c>
      <c r="CD4314" s="121" t="str">
        <f t="shared" si="953"/>
        <v/>
      </c>
    </row>
    <row r="4315" spans="78:82" ht="20.100000000000001" customHeight="1" x14ac:dyDescent="0.25">
      <c r="BZ4315" s="136">
        <f t="shared" si="956"/>
        <v>27.475199999998019</v>
      </c>
      <c r="CA4315" s="119">
        <f t="shared" si="954"/>
        <v>2.7361569980631598E-4</v>
      </c>
      <c r="CB4315" s="119">
        <f t="shared" si="955"/>
        <v>7.2714121172499317E-7</v>
      </c>
      <c r="CC4315" s="119">
        <f t="shared" si="952"/>
        <v>7.2714121172499317E-7</v>
      </c>
      <c r="CD4315" s="121" t="str">
        <f t="shared" si="953"/>
        <v/>
      </c>
    </row>
    <row r="4316" spans="78:82" ht="20.100000000000001" customHeight="1" x14ac:dyDescent="0.25">
      <c r="BZ4316" s="136">
        <f t="shared" si="956"/>
        <v>27.481599999998018</v>
      </c>
      <c r="CA4316" s="119">
        <f t="shared" si="954"/>
        <v>2.7288855859459099E-4</v>
      </c>
      <c r="CB4316" s="119">
        <f t="shared" si="955"/>
        <v>7.2524019642549765E-7</v>
      </c>
      <c r="CC4316" s="119">
        <f t="shared" si="952"/>
        <v>7.2524019642549765E-7</v>
      </c>
      <c r="CD4316" s="121" t="str">
        <f t="shared" si="953"/>
        <v/>
      </c>
    </row>
    <row r="4317" spans="78:82" ht="20.100000000000001" customHeight="1" x14ac:dyDescent="0.25">
      <c r="BZ4317" s="136">
        <f t="shared" si="956"/>
        <v>27.487999999998017</v>
      </c>
      <c r="CA4317" s="119">
        <f t="shared" si="954"/>
        <v>2.7216331839816549E-4</v>
      </c>
      <c r="CB4317" s="119">
        <f t="shared" si="955"/>
        <v>7.2334405302830864E-7</v>
      </c>
      <c r="CC4317" s="119">
        <f t="shared" si="952"/>
        <v>7.2334405302830864E-7</v>
      </c>
      <c r="CD4317" s="121" t="str">
        <f t="shared" si="953"/>
        <v/>
      </c>
    </row>
    <row r="4318" spans="78:82" ht="20.100000000000001" customHeight="1" x14ac:dyDescent="0.25">
      <c r="BZ4318" s="136">
        <f t="shared" si="956"/>
        <v>27.494399999998016</v>
      </c>
      <c r="CA4318" s="119">
        <f t="shared" si="954"/>
        <v>2.7143997434513718E-4</v>
      </c>
      <c r="CB4318" s="119">
        <f t="shared" si="955"/>
        <v>7.2145276935485416E-7</v>
      </c>
      <c r="CC4318" s="119">
        <f t="shared" si="952"/>
        <v>7.2145276935485416E-7</v>
      </c>
      <c r="CD4318" s="121" t="str">
        <f t="shared" si="953"/>
        <v/>
      </c>
    </row>
    <row r="4319" spans="78:82" ht="20.100000000000001" customHeight="1" x14ac:dyDescent="0.25">
      <c r="BZ4319" s="136">
        <f t="shared" si="956"/>
        <v>27.500799999998016</v>
      </c>
      <c r="CA4319" s="119">
        <f t="shared" si="954"/>
        <v>2.7071852157578233E-4</v>
      </c>
      <c r="CB4319" s="119">
        <f t="shared" si="955"/>
        <v>7.1956633325578152E-7</v>
      </c>
      <c r="CC4319" s="119">
        <f t="shared" si="952"/>
        <v>7.1956633325578152E-7</v>
      </c>
      <c r="CD4319" s="121" t="str">
        <f t="shared" si="953"/>
        <v/>
      </c>
    </row>
    <row r="4320" spans="78:82" ht="20.100000000000001" customHeight="1" x14ac:dyDescent="0.25">
      <c r="BZ4320" s="136">
        <f t="shared" si="956"/>
        <v>27.507199999998015</v>
      </c>
      <c r="CA4320" s="119">
        <f t="shared" si="954"/>
        <v>2.6999895524252654E-4</v>
      </c>
      <c r="CB4320" s="119">
        <f t="shared" si="955"/>
        <v>7.1768473261139094E-7</v>
      </c>
      <c r="CC4320" s="119">
        <f t="shared" si="952"/>
        <v>7.1768473261139094E-7</v>
      </c>
      <c r="CD4320" s="121" t="str">
        <f t="shared" si="953"/>
        <v/>
      </c>
    </row>
    <row r="4321" spans="78:82" ht="20.100000000000001" customHeight="1" x14ac:dyDescent="0.25">
      <c r="BZ4321" s="136">
        <f t="shared" si="956"/>
        <v>27.513599999998014</v>
      </c>
      <c r="CA4321" s="119">
        <f t="shared" si="954"/>
        <v>2.6928127050991515E-4</v>
      </c>
      <c r="CB4321" s="119">
        <f t="shared" si="955"/>
        <v>7.1580795533114768E-7</v>
      </c>
      <c r="CC4321" s="119">
        <f t="shared" si="952"/>
        <v>7.1580795533114768E-7</v>
      </c>
      <c r="CD4321" s="121" t="str">
        <f t="shared" si="953"/>
        <v/>
      </c>
    </row>
    <row r="4322" spans="78:82" ht="20.100000000000001" customHeight="1" x14ac:dyDescent="0.25">
      <c r="BZ4322" s="136">
        <f t="shared" si="956"/>
        <v>27.519999999998014</v>
      </c>
      <c r="CA4322" s="119">
        <f t="shared" si="954"/>
        <v>2.6856546255458401E-4</v>
      </c>
      <c r="CB4322" s="119">
        <f t="shared" si="955"/>
        <v>7.1393598935373627E-7</v>
      </c>
      <c r="CC4322" s="119">
        <f t="shared" si="952"/>
        <v>7.1393598935373627E-7</v>
      </c>
      <c r="CD4322" s="121" t="str">
        <f t="shared" si="953"/>
        <v/>
      </c>
    </row>
    <row r="4323" spans="78:82" ht="20.100000000000001" customHeight="1" x14ac:dyDescent="0.25">
      <c r="BZ4323" s="136">
        <f t="shared" si="956"/>
        <v>27.526399999998013</v>
      </c>
      <c r="CA4323" s="119">
        <f t="shared" si="954"/>
        <v>2.6785152656523027E-4</v>
      </c>
      <c r="CB4323" s="119">
        <f t="shared" si="955"/>
        <v>7.1206882264781939E-7</v>
      </c>
      <c r="CC4323" s="119">
        <f t="shared" si="952"/>
        <v>7.1206882264781939E-7</v>
      </c>
      <c r="CD4323" s="121" t="str">
        <f t="shared" si="953"/>
        <v/>
      </c>
    </row>
    <row r="4324" spans="78:82" ht="20.100000000000001" customHeight="1" x14ac:dyDescent="0.25">
      <c r="BZ4324" s="136">
        <f t="shared" si="956"/>
        <v>27.532799999998012</v>
      </c>
      <c r="CA4324" s="119">
        <f t="shared" si="954"/>
        <v>2.6713945774258245E-4</v>
      </c>
      <c r="CB4324" s="119">
        <f t="shared" si="955"/>
        <v>7.102064432091648E-7</v>
      </c>
      <c r="CC4324" s="119">
        <f t="shared" si="952"/>
        <v>7.102064432091648E-7</v>
      </c>
      <c r="CD4324" s="121" t="str">
        <f t="shared" si="953"/>
        <v/>
      </c>
    </row>
    <row r="4325" spans="78:82" ht="20.100000000000001" customHeight="1" x14ac:dyDescent="0.25">
      <c r="BZ4325" s="136">
        <f t="shared" si="956"/>
        <v>27.539199999998011</v>
      </c>
      <c r="CA4325" s="119">
        <f t="shared" si="954"/>
        <v>2.6642925129937329E-4</v>
      </c>
      <c r="CB4325" s="119">
        <f t="shared" si="955"/>
        <v>7.0834883906633738E-7</v>
      </c>
      <c r="CC4325" s="119">
        <f t="shared" si="952"/>
        <v>7.0834883906633738E-7</v>
      </c>
      <c r="CD4325" s="121" t="str">
        <f t="shared" si="953"/>
        <v/>
      </c>
    </row>
    <row r="4326" spans="78:82" ht="20.100000000000001" customHeight="1" x14ac:dyDescent="0.25">
      <c r="BZ4326" s="136">
        <f t="shared" si="956"/>
        <v>27.545599999998011</v>
      </c>
      <c r="CA4326" s="119">
        <f t="shared" si="954"/>
        <v>2.6572090246030695E-4</v>
      </c>
      <c r="CB4326" s="119">
        <f t="shared" si="955"/>
        <v>7.064959982720255E-7</v>
      </c>
      <c r="CC4326" s="119">
        <f t="shared" si="952"/>
        <v>7.064959982720255E-7</v>
      </c>
      <c r="CD4326" s="121" t="str">
        <f t="shared" si="953"/>
        <v/>
      </c>
    </row>
    <row r="4327" spans="78:82" ht="20.100000000000001" customHeight="1" x14ac:dyDescent="0.25">
      <c r="BZ4327" s="136">
        <f t="shared" si="956"/>
        <v>27.55199999999801</v>
      </c>
      <c r="CA4327" s="119">
        <f t="shared" si="954"/>
        <v>2.6501440646203492E-4</v>
      </c>
      <c r="CB4327" s="119">
        <f t="shared" si="955"/>
        <v>7.0464790891236516E-7</v>
      </c>
      <c r="CC4327" s="119">
        <f t="shared" si="952"/>
        <v>7.0464790891236516E-7</v>
      </c>
      <c r="CD4327" s="121" t="str">
        <f t="shared" si="953"/>
        <v/>
      </c>
    </row>
    <row r="4328" spans="78:82" ht="20.100000000000001" customHeight="1" x14ac:dyDescent="0.25">
      <c r="BZ4328" s="136">
        <f t="shared" si="956"/>
        <v>27.558399999998009</v>
      </c>
      <c r="CA4328" s="119">
        <f t="shared" si="954"/>
        <v>2.6430975855312256E-4</v>
      </c>
      <c r="CB4328" s="119">
        <f t="shared" si="955"/>
        <v>7.0280455909902534E-7</v>
      </c>
      <c r="CC4328" s="119">
        <f t="shared" si="952"/>
        <v>7.0280455909902534E-7</v>
      </c>
      <c r="CD4328" s="121" t="str">
        <f t="shared" si="953"/>
        <v/>
      </c>
    </row>
    <row r="4329" spans="78:82" ht="20.100000000000001" customHeight="1" x14ac:dyDescent="0.25">
      <c r="BZ4329" s="136">
        <f t="shared" si="956"/>
        <v>27.564799999998009</v>
      </c>
      <c r="CA4329" s="119">
        <f t="shared" si="954"/>
        <v>2.6360695399402353E-4</v>
      </c>
      <c r="CB4329" s="119">
        <f t="shared" si="955"/>
        <v>7.009659369747916E-7</v>
      </c>
      <c r="CC4329" s="119">
        <f t="shared" si="952"/>
        <v>7.009659369747916E-7</v>
      </c>
      <c r="CD4329" s="121" t="str">
        <f t="shared" si="953"/>
        <v/>
      </c>
    </row>
    <row r="4330" spans="78:82" ht="20.100000000000001" customHeight="1" x14ac:dyDescent="0.25">
      <c r="BZ4330" s="136">
        <f t="shared" si="956"/>
        <v>27.571199999998008</v>
      </c>
      <c r="CA4330" s="119">
        <f t="shared" si="954"/>
        <v>2.6290598805704874E-4</v>
      </c>
      <c r="CB4330" s="119">
        <f t="shared" si="955"/>
        <v>6.9913203070987983E-7</v>
      </c>
      <c r="CC4330" s="119">
        <f t="shared" si="952"/>
        <v>6.9913203070987983E-7</v>
      </c>
      <c r="CD4330" s="121" t="str">
        <f t="shared" si="953"/>
        <v/>
      </c>
    </row>
    <row r="4331" spans="78:82" ht="20.100000000000001" customHeight="1" x14ac:dyDescent="0.25">
      <c r="BZ4331" s="136">
        <f t="shared" si="956"/>
        <v>27.577599999998007</v>
      </c>
      <c r="CA4331" s="119">
        <f t="shared" si="954"/>
        <v>2.6220685602633886E-4</v>
      </c>
      <c r="CB4331" s="119">
        <f t="shared" si="955"/>
        <v>6.973028285033999E-7</v>
      </c>
      <c r="CC4331" s="119">
        <f t="shared" si="952"/>
        <v>6.973028285033999E-7</v>
      </c>
      <c r="CD4331" s="121" t="str">
        <f t="shared" si="953"/>
        <v/>
      </c>
    </row>
    <row r="4332" spans="78:82" ht="20.100000000000001" customHeight="1" x14ac:dyDescent="0.25">
      <c r="BZ4332" s="136">
        <f t="shared" si="956"/>
        <v>27.583999999998007</v>
      </c>
      <c r="CA4332" s="119">
        <f t="shared" si="954"/>
        <v>2.6150955319783546E-4</v>
      </c>
      <c r="CB4332" s="119">
        <f t="shared" si="955"/>
        <v>6.9547831858400621E-7</v>
      </c>
      <c r="CC4332" s="119">
        <f t="shared" si="952"/>
        <v>6.9547831858400621E-7</v>
      </c>
      <c r="CD4332" s="121" t="str">
        <f t="shared" si="953"/>
        <v/>
      </c>
    </row>
    <row r="4333" spans="78:82" ht="20.100000000000001" customHeight="1" x14ac:dyDescent="0.25">
      <c r="BZ4333" s="136">
        <f t="shared" si="956"/>
        <v>27.590399999998006</v>
      </c>
      <c r="CA4333" s="119">
        <f t="shared" si="954"/>
        <v>2.6081407487925145E-4</v>
      </c>
      <c r="CB4333" s="119">
        <f t="shared" si="955"/>
        <v>6.9365848920648239E-7</v>
      </c>
      <c r="CC4333" s="119">
        <f t="shared" si="952"/>
        <v>6.9365848920648239E-7</v>
      </c>
      <c r="CD4333" s="121" t="str">
        <f t="shared" si="953"/>
        <v/>
      </c>
    </row>
    <row r="4334" spans="78:82" ht="20.100000000000001" customHeight="1" x14ac:dyDescent="0.25">
      <c r="BZ4334" s="136">
        <f t="shared" si="956"/>
        <v>27.596799999998005</v>
      </c>
      <c r="CA4334" s="119">
        <f t="shared" si="954"/>
        <v>2.6012041639004497E-4</v>
      </c>
      <c r="CB4334" s="119">
        <f t="shared" si="955"/>
        <v>6.9184332865737923E-7</v>
      </c>
      <c r="CC4334" s="119">
        <f t="shared" si="952"/>
        <v>6.9184332865737923E-7</v>
      </c>
      <c r="CD4334" s="121" t="str">
        <f t="shared" si="953"/>
        <v/>
      </c>
    </row>
    <row r="4335" spans="78:82" ht="20.100000000000001" customHeight="1" x14ac:dyDescent="0.25">
      <c r="BZ4335" s="136">
        <f t="shared" si="956"/>
        <v>27.603199999998004</v>
      </c>
      <c r="CA4335" s="119">
        <f t="shared" si="954"/>
        <v>2.5942857306138759E-4</v>
      </c>
      <c r="CB4335" s="119">
        <f t="shared" si="955"/>
        <v>6.9003282524937679E-7</v>
      </c>
      <c r="CC4335" s="119">
        <f t="shared" si="952"/>
        <v>6.9003282524937679E-7</v>
      </c>
      <c r="CD4335" s="121" t="str">
        <f t="shared" si="953"/>
        <v/>
      </c>
    </row>
    <row r="4336" spans="78:82" ht="20.100000000000001" customHeight="1" x14ac:dyDescent="0.25">
      <c r="BZ4336" s="136">
        <f t="shared" si="956"/>
        <v>27.609599999998004</v>
      </c>
      <c r="CA4336" s="119">
        <f t="shared" si="954"/>
        <v>2.5873854023613822E-4</v>
      </c>
      <c r="CB4336" s="119">
        <f t="shared" si="955"/>
        <v>6.8822696732388647E-7</v>
      </c>
      <c r="CC4336" s="119">
        <f t="shared" si="952"/>
        <v>6.8822696732388647E-7</v>
      </c>
      <c r="CD4336" s="121" t="str">
        <f t="shared" si="953"/>
        <v/>
      </c>
    </row>
    <row r="4337" spans="78:82" ht="20.100000000000001" customHeight="1" x14ac:dyDescent="0.25">
      <c r="BZ4337" s="136">
        <f t="shared" si="956"/>
        <v>27.615999999998003</v>
      </c>
      <c r="CA4337" s="119">
        <f t="shared" si="954"/>
        <v>2.5805031326881433E-4</v>
      </c>
      <c r="CB4337" s="119">
        <f t="shared" si="955"/>
        <v>6.8642574325088841E-7</v>
      </c>
      <c r="CC4337" s="119">
        <f t="shared" si="952"/>
        <v>6.8642574325088841E-7</v>
      </c>
      <c r="CD4337" s="121" t="str">
        <f t="shared" si="953"/>
        <v/>
      </c>
    </row>
    <row r="4338" spans="78:82" ht="20.100000000000001" customHeight="1" x14ac:dyDescent="0.25">
      <c r="BZ4338" s="136">
        <f t="shared" si="956"/>
        <v>27.622399999998002</v>
      </c>
      <c r="CA4338" s="119">
        <f t="shared" si="954"/>
        <v>2.5736388752556344E-4</v>
      </c>
      <c r="CB4338" s="119">
        <f t="shared" si="955"/>
        <v>6.8462914142833516E-7</v>
      </c>
      <c r="CC4338" s="119">
        <f t="shared" si="952"/>
        <v>6.8462914142833516E-7</v>
      </c>
      <c r="CD4338" s="121" t="str">
        <f t="shared" si="953"/>
        <v/>
      </c>
    </row>
    <row r="4339" spans="78:82" ht="20.100000000000001" customHeight="1" x14ac:dyDescent="0.25">
      <c r="BZ4339" s="136">
        <f t="shared" si="956"/>
        <v>27.628799999998002</v>
      </c>
      <c r="CA4339" s="119">
        <f t="shared" si="954"/>
        <v>2.5667925838413511E-4</v>
      </c>
      <c r="CB4339" s="119">
        <f t="shared" si="955"/>
        <v>6.8283715028285641E-7</v>
      </c>
      <c r="CC4339" s="119">
        <f t="shared" si="952"/>
        <v>6.8283715028285641E-7</v>
      </c>
      <c r="CD4339" s="121" t="str">
        <f t="shared" si="953"/>
        <v/>
      </c>
    </row>
    <row r="4340" spans="78:82" ht="20.100000000000001" customHeight="1" x14ac:dyDescent="0.25">
      <c r="BZ4340" s="136">
        <f t="shared" si="956"/>
        <v>27.635199999998001</v>
      </c>
      <c r="CA4340" s="119">
        <f t="shared" si="954"/>
        <v>2.5599642123385225E-4</v>
      </c>
      <c r="CB4340" s="119">
        <f t="shared" si="955"/>
        <v>6.8104975826807851E-7</v>
      </c>
      <c r="CC4340" s="119">
        <f t="shared" si="952"/>
        <v>6.8104975826807851E-7</v>
      </c>
      <c r="CD4340" s="121" t="str">
        <f t="shared" si="953"/>
        <v/>
      </c>
    </row>
    <row r="4341" spans="78:82" ht="20.100000000000001" customHeight="1" x14ac:dyDescent="0.25">
      <c r="BZ4341" s="136">
        <f t="shared" si="956"/>
        <v>27.641599999998</v>
      </c>
      <c r="CA4341" s="119">
        <f t="shared" si="954"/>
        <v>2.5531537147558417E-4</v>
      </c>
      <c r="CB4341" s="119">
        <f t="shared" si="955"/>
        <v>6.7926695386755177E-7</v>
      </c>
      <c r="CC4341" s="119">
        <f t="shared" si="952"/>
        <v>6.7926695386755177E-7</v>
      </c>
      <c r="CD4341" s="121" t="str">
        <f t="shared" si="953"/>
        <v/>
      </c>
    </row>
    <row r="4342" spans="78:82" ht="20.100000000000001" customHeight="1" x14ac:dyDescent="0.25">
      <c r="BZ4342" s="136">
        <f t="shared" si="956"/>
        <v>27.647999999998</v>
      </c>
      <c r="CA4342" s="119">
        <f t="shared" si="954"/>
        <v>2.5463610452171662E-4</v>
      </c>
      <c r="CB4342" s="119">
        <f t="shared" si="955"/>
        <v>6.7748872558997999E-7</v>
      </c>
      <c r="CC4342" s="119">
        <f t="shared" si="952"/>
        <v>6.7748872558997999E-7</v>
      </c>
      <c r="CD4342" s="121" t="str">
        <f t="shared" si="953"/>
        <v/>
      </c>
    </row>
    <row r="4343" spans="78:82" ht="20.100000000000001" customHeight="1" x14ac:dyDescent="0.25">
      <c r="BZ4343" s="136">
        <f t="shared" si="956"/>
        <v>27.654399999997999</v>
      </c>
      <c r="CA4343" s="119">
        <f t="shared" si="954"/>
        <v>2.5395861579612664E-4</v>
      </c>
      <c r="CB4343" s="119">
        <f t="shared" si="955"/>
        <v>6.7571506197512936E-7</v>
      </c>
      <c r="CC4343" s="119">
        <f t="shared" si="952"/>
        <v>6.7571506197512936E-7</v>
      </c>
      <c r="CD4343" s="121" t="str">
        <f t="shared" si="953"/>
        <v/>
      </c>
    </row>
    <row r="4344" spans="78:82" ht="20.100000000000001" customHeight="1" x14ac:dyDescent="0.25">
      <c r="BZ4344" s="136">
        <f t="shared" si="956"/>
        <v>27.660799999997998</v>
      </c>
      <c r="CA4344" s="119">
        <f t="shared" si="954"/>
        <v>2.5328290073415151E-4</v>
      </c>
      <c r="CB4344" s="119">
        <f t="shared" si="955"/>
        <v>6.7394595158726906E-7</v>
      </c>
      <c r="CC4344" s="119">
        <f t="shared" si="952"/>
        <v>6.7394595158726906E-7</v>
      </c>
      <c r="CD4344" s="121" t="str">
        <f t="shared" si="953"/>
        <v/>
      </c>
    </row>
    <row r="4345" spans="78:82" ht="20.100000000000001" customHeight="1" x14ac:dyDescent="0.25">
      <c r="BZ4345" s="136">
        <f t="shared" si="956"/>
        <v>27.667199999997997</v>
      </c>
      <c r="CA4345" s="119">
        <f t="shared" si="954"/>
        <v>2.5260895478256424E-4</v>
      </c>
      <c r="CB4345" s="119">
        <f t="shared" si="955"/>
        <v>6.721813830215138E-7</v>
      </c>
      <c r="CC4345" s="119">
        <f t="shared" si="952"/>
        <v>6.721813830215138E-7</v>
      </c>
      <c r="CD4345" s="121" t="str">
        <f t="shared" si="953"/>
        <v/>
      </c>
    </row>
    <row r="4346" spans="78:82" ht="20.100000000000001" customHeight="1" x14ac:dyDescent="0.25">
      <c r="BZ4346" s="136">
        <f t="shared" si="956"/>
        <v>27.673599999997997</v>
      </c>
      <c r="CA4346" s="119">
        <f t="shared" si="954"/>
        <v>2.5193677339954273E-4</v>
      </c>
      <c r="CB4346" s="119">
        <f t="shared" si="955"/>
        <v>6.7042134489834863E-7</v>
      </c>
      <c r="CC4346" s="119">
        <f t="shared" si="952"/>
        <v>6.7042134489834863E-7</v>
      </c>
      <c r="CD4346" s="121" t="str">
        <f t="shared" si="953"/>
        <v/>
      </c>
    </row>
    <row r="4347" spans="78:82" ht="20.100000000000001" customHeight="1" x14ac:dyDescent="0.25">
      <c r="BZ4347" s="136">
        <f t="shared" si="956"/>
        <v>27.679999999997996</v>
      </c>
      <c r="CA4347" s="119">
        <f t="shared" si="954"/>
        <v>2.5126635205464438E-4</v>
      </c>
      <c r="CB4347" s="119">
        <f t="shared" si="955"/>
        <v>6.6866582586769469E-7</v>
      </c>
      <c r="CC4347" s="119">
        <f t="shared" si="952"/>
        <v>6.6866582586769469E-7</v>
      </c>
      <c r="CD4347" s="121" t="str">
        <f t="shared" si="953"/>
        <v/>
      </c>
    </row>
    <row r="4348" spans="78:82" ht="20.100000000000001" customHeight="1" x14ac:dyDescent="0.25">
      <c r="BZ4348" s="136">
        <f t="shared" si="956"/>
        <v>27.686399999997995</v>
      </c>
      <c r="CA4348" s="119">
        <f t="shared" si="954"/>
        <v>2.5059768622877668E-4</v>
      </c>
      <c r="CB4348" s="119">
        <f t="shared" si="955"/>
        <v>6.6691481460533133E-7</v>
      </c>
      <c r="CC4348" s="119">
        <f t="shared" si="952"/>
        <v>6.6691481460533133E-7</v>
      </c>
      <c r="CD4348" s="121" t="str">
        <f t="shared" si="953"/>
        <v/>
      </c>
    </row>
    <row r="4349" spans="78:82" ht="20.100000000000001" customHeight="1" x14ac:dyDescent="0.25">
      <c r="BZ4349" s="136">
        <f t="shared" si="956"/>
        <v>27.692799999997995</v>
      </c>
      <c r="CA4349" s="119">
        <f t="shared" si="954"/>
        <v>2.4993077141417135E-4</v>
      </c>
      <c r="CB4349" s="119">
        <f t="shared" si="955"/>
        <v>6.6516829981528138E-7</v>
      </c>
      <c r="CC4349" s="119">
        <f t="shared" ref="CC4349:CC4412" si="957">IF(CA4349&lt;(1-$BY$26),CB4349,"")</f>
        <v>6.6516829981528138E-7</v>
      </c>
      <c r="CD4349" s="121" t="str">
        <f t="shared" ref="CD4349:CD4412" si="958">IF(CA4349&lt;(1-$BY$32),CB4349,"")</f>
        <v/>
      </c>
    </row>
    <row r="4350" spans="78:82" ht="20.100000000000001" customHeight="1" x14ac:dyDescent="0.25">
      <c r="BZ4350" s="136">
        <f t="shared" si="956"/>
        <v>27.699199999997994</v>
      </c>
      <c r="CA4350" s="119">
        <f t="shared" si="954"/>
        <v>2.4926560311435607E-4</v>
      </c>
      <c r="CB4350" s="119">
        <f t="shared" si="955"/>
        <v>6.6342627022932324E-7</v>
      </c>
      <c r="CC4350" s="119">
        <f t="shared" si="957"/>
        <v>6.6342627022932324E-7</v>
      </c>
      <c r="CD4350" s="121" t="str">
        <f t="shared" si="958"/>
        <v/>
      </c>
    </row>
    <row r="4351" spans="78:82" ht="20.100000000000001" customHeight="1" x14ac:dyDescent="0.25">
      <c r="BZ4351" s="136">
        <f t="shared" si="956"/>
        <v>27.705599999997993</v>
      </c>
      <c r="CA4351" s="119">
        <f t="shared" si="954"/>
        <v>2.4860217684412675E-4</v>
      </c>
      <c r="CB4351" s="119">
        <f t="shared" si="955"/>
        <v>6.6168871460688247E-7</v>
      </c>
      <c r="CC4351" s="119">
        <f t="shared" si="957"/>
        <v>6.6168871460688247E-7</v>
      </c>
      <c r="CD4351" s="121" t="str">
        <f t="shared" si="958"/>
        <v/>
      </c>
    </row>
    <row r="4352" spans="78:82" ht="20.100000000000001" customHeight="1" x14ac:dyDescent="0.25">
      <c r="BZ4352" s="136">
        <f t="shared" si="956"/>
        <v>27.711999999997992</v>
      </c>
      <c r="CA4352" s="119">
        <f t="shared" si="954"/>
        <v>2.4794048812951986E-4</v>
      </c>
      <c r="CB4352" s="119">
        <f t="shared" si="955"/>
        <v>6.5995562173378495E-7</v>
      </c>
      <c r="CC4352" s="119">
        <f t="shared" si="957"/>
        <v>6.5995562173378495E-7</v>
      </c>
      <c r="CD4352" s="121" t="str">
        <f t="shared" si="958"/>
        <v/>
      </c>
    </row>
    <row r="4353" spans="78:82" ht="20.100000000000001" customHeight="1" x14ac:dyDescent="0.25">
      <c r="BZ4353" s="136">
        <f t="shared" si="956"/>
        <v>27.718399999997992</v>
      </c>
      <c r="CA4353" s="119">
        <f t="shared" si="954"/>
        <v>2.4728053250778608E-4</v>
      </c>
      <c r="CB4353" s="119">
        <f t="shared" si="955"/>
        <v>6.5822698042231108E-7</v>
      </c>
      <c r="CC4353" s="119">
        <f t="shared" si="957"/>
        <v>6.5822698042231108E-7</v>
      </c>
      <c r="CD4353" s="121" t="str">
        <f t="shared" si="958"/>
        <v/>
      </c>
    </row>
    <row r="4354" spans="78:82" ht="20.100000000000001" customHeight="1" x14ac:dyDescent="0.25">
      <c r="BZ4354" s="136">
        <f t="shared" si="956"/>
        <v>27.724799999997991</v>
      </c>
      <c r="CA4354" s="119">
        <f t="shared" si="954"/>
        <v>2.4662230552736377E-4</v>
      </c>
      <c r="CB4354" s="119">
        <f t="shared" si="955"/>
        <v>6.5650277951444843E-7</v>
      </c>
      <c r="CC4354" s="119">
        <f t="shared" si="957"/>
        <v>6.5650277951444843E-7</v>
      </c>
      <c r="CD4354" s="121" t="str">
        <f t="shared" si="958"/>
        <v/>
      </c>
    </row>
    <row r="4355" spans="78:82" ht="20.100000000000001" customHeight="1" x14ac:dyDescent="0.25">
      <c r="BZ4355" s="136">
        <f t="shared" si="956"/>
        <v>27.73119999999799</v>
      </c>
      <c r="CA4355" s="119">
        <f t="shared" si="954"/>
        <v>2.4596580274784932E-4</v>
      </c>
      <c r="CB4355" s="119">
        <f t="shared" si="955"/>
        <v>6.5478300787777171E-7</v>
      </c>
      <c r="CC4355" s="119">
        <f t="shared" si="957"/>
        <v>6.5478300787777171E-7</v>
      </c>
      <c r="CD4355" s="121" t="str">
        <f t="shared" si="958"/>
        <v/>
      </c>
    </row>
    <row r="4356" spans="78:82" ht="20.100000000000001" customHeight="1" x14ac:dyDescent="0.25">
      <c r="BZ4356" s="136">
        <f t="shared" si="956"/>
        <v>27.73759999999799</v>
      </c>
      <c r="CA4356" s="119">
        <f t="shared" si="954"/>
        <v>2.4531101973997155E-4</v>
      </c>
      <c r="CB4356" s="119">
        <f t="shared" si="955"/>
        <v>6.5306765440647282E-7</v>
      </c>
      <c r="CC4356" s="119">
        <f t="shared" si="957"/>
        <v>6.5306765440647282E-7</v>
      </c>
      <c r="CD4356" s="121" t="str">
        <f t="shared" si="958"/>
        <v/>
      </c>
    </row>
    <row r="4357" spans="78:82" ht="20.100000000000001" customHeight="1" x14ac:dyDescent="0.25">
      <c r="BZ4357" s="136">
        <f t="shared" si="956"/>
        <v>27.743999999997989</v>
      </c>
      <c r="CA4357" s="119">
        <f t="shared" si="954"/>
        <v>2.4465795208556508E-4</v>
      </c>
      <c r="CB4357" s="119">
        <f t="shared" si="955"/>
        <v>6.5135670802282447E-7</v>
      </c>
      <c r="CC4357" s="119">
        <f t="shared" si="957"/>
        <v>6.5135670802282447E-7</v>
      </c>
      <c r="CD4357" s="121" t="str">
        <f t="shared" si="958"/>
        <v/>
      </c>
    </row>
    <row r="4358" spans="78:82" ht="20.100000000000001" customHeight="1" x14ac:dyDescent="0.25">
      <c r="BZ4358" s="136">
        <f t="shared" si="956"/>
        <v>27.750399999997988</v>
      </c>
      <c r="CA4358" s="119">
        <f t="shared" si="954"/>
        <v>2.4400659537754225E-4</v>
      </c>
      <c r="CB4358" s="119">
        <f t="shared" si="955"/>
        <v>6.4965015767398182E-7</v>
      </c>
      <c r="CC4358" s="119">
        <f t="shared" si="957"/>
        <v>6.4965015767398182E-7</v>
      </c>
      <c r="CD4358" s="121" t="str">
        <f t="shared" si="958"/>
        <v/>
      </c>
    </row>
    <row r="4359" spans="78:82" ht="20.100000000000001" customHeight="1" x14ac:dyDescent="0.25">
      <c r="BZ4359" s="136">
        <f t="shared" si="956"/>
        <v>27.756799999997988</v>
      </c>
      <c r="CA4359" s="119">
        <f t="shared" si="954"/>
        <v>2.4335694521986827E-4</v>
      </c>
      <c r="CB4359" s="119">
        <f t="shared" si="955"/>
        <v>6.4794799233827086E-7</v>
      </c>
      <c r="CC4359" s="119">
        <f t="shared" si="957"/>
        <v>6.4794799233827086E-7</v>
      </c>
      <c r="CD4359" s="121" t="str">
        <f t="shared" si="958"/>
        <v/>
      </c>
    </row>
    <row r="4360" spans="78:82" ht="20.100000000000001" customHeight="1" x14ac:dyDescent="0.25">
      <c r="BZ4360" s="136">
        <f t="shared" si="956"/>
        <v>27.763199999997987</v>
      </c>
      <c r="CA4360" s="119">
        <f t="shared" si="954"/>
        <v>2.4270899722753E-4</v>
      </c>
      <c r="CB4360" s="119">
        <f t="shared" si="955"/>
        <v>6.4625020101494266E-7</v>
      </c>
      <c r="CC4360" s="119">
        <f t="shared" si="957"/>
        <v>6.4625020101494266E-7</v>
      </c>
      <c r="CD4360" s="121" t="str">
        <f t="shared" si="958"/>
        <v/>
      </c>
    </row>
    <row r="4361" spans="78:82" ht="20.100000000000001" customHeight="1" x14ac:dyDescent="0.25">
      <c r="BZ4361" s="136">
        <f t="shared" si="956"/>
        <v>27.769599999997986</v>
      </c>
      <c r="CA4361" s="119">
        <f t="shared" si="954"/>
        <v>2.4206274702651506E-4</v>
      </c>
      <c r="CB4361" s="119">
        <f t="shared" si="955"/>
        <v>6.4455677273539489E-7</v>
      </c>
      <c r="CC4361" s="119">
        <f t="shared" si="957"/>
        <v>6.4455677273539489E-7</v>
      </c>
      <c r="CD4361" s="121" t="str">
        <f t="shared" si="958"/>
        <v/>
      </c>
    </row>
    <row r="4362" spans="78:82" ht="20.100000000000001" customHeight="1" x14ac:dyDescent="0.25">
      <c r="BZ4362" s="136">
        <f t="shared" si="956"/>
        <v>27.775999999997985</v>
      </c>
      <c r="CA4362" s="119">
        <f t="shared" si="954"/>
        <v>2.4141819025377966E-4</v>
      </c>
      <c r="CB4362" s="119">
        <f t="shared" si="955"/>
        <v>6.428676965539832E-7</v>
      </c>
      <c r="CC4362" s="119">
        <f t="shared" si="957"/>
        <v>6.428676965539832E-7</v>
      </c>
      <c r="CD4362" s="121" t="str">
        <f t="shared" si="958"/>
        <v/>
      </c>
    </row>
    <row r="4363" spans="78:82" ht="20.100000000000001" customHeight="1" x14ac:dyDescent="0.25">
      <c r="BZ4363" s="136">
        <f t="shared" si="956"/>
        <v>27.782399999997985</v>
      </c>
      <c r="CA4363" s="119">
        <f t="shared" si="954"/>
        <v>2.4077532255722568E-4</v>
      </c>
      <c r="CB4363" s="119">
        <f t="shared" si="955"/>
        <v>6.4118296155393014E-7</v>
      </c>
      <c r="CC4363" s="119">
        <f t="shared" si="957"/>
        <v>6.4118296155393014E-7</v>
      </c>
      <c r="CD4363" s="121" t="str">
        <f t="shared" si="958"/>
        <v/>
      </c>
    </row>
    <row r="4364" spans="78:82" ht="20.100000000000001" customHeight="1" x14ac:dyDescent="0.25">
      <c r="BZ4364" s="136">
        <f t="shared" si="956"/>
        <v>27.788799999997984</v>
      </c>
      <c r="CA4364" s="119">
        <f t="shared" si="954"/>
        <v>2.4013413959567175E-4</v>
      </c>
      <c r="CB4364" s="119">
        <f t="shared" si="955"/>
        <v>6.3950255684260882E-7</v>
      </c>
      <c r="CC4364" s="119">
        <f t="shared" si="957"/>
        <v>6.3950255684260882E-7</v>
      </c>
      <c r="CD4364" s="121" t="str">
        <f t="shared" si="958"/>
        <v/>
      </c>
    </row>
    <row r="4365" spans="78:82" ht="20.100000000000001" customHeight="1" x14ac:dyDescent="0.25">
      <c r="BZ4365" s="136">
        <f t="shared" si="956"/>
        <v>27.795199999997983</v>
      </c>
      <c r="CA4365" s="119">
        <f t="shared" si="954"/>
        <v>2.3949463703882914E-4</v>
      </c>
      <c r="CB4365" s="119">
        <f t="shared" si="955"/>
        <v>6.378264715579127E-7</v>
      </c>
      <c r="CC4365" s="119">
        <f t="shared" si="957"/>
        <v>6.378264715579127E-7</v>
      </c>
      <c r="CD4365" s="121" t="str">
        <f t="shared" si="958"/>
        <v/>
      </c>
    </row>
    <row r="4366" spans="78:82" ht="20.100000000000001" customHeight="1" x14ac:dyDescent="0.25">
      <c r="BZ4366" s="136">
        <f t="shared" si="956"/>
        <v>27.801599999997983</v>
      </c>
      <c r="CA4366" s="119">
        <f t="shared" si="954"/>
        <v>2.3885681056727123E-4</v>
      </c>
      <c r="CB4366" s="119">
        <f t="shared" si="955"/>
        <v>6.361546948592295E-7</v>
      </c>
      <c r="CC4366" s="119">
        <f t="shared" si="957"/>
        <v>6.361546948592295E-7</v>
      </c>
      <c r="CD4366" s="121" t="str">
        <f t="shared" si="958"/>
        <v/>
      </c>
    </row>
    <row r="4367" spans="78:82" ht="20.100000000000001" customHeight="1" x14ac:dyDescent="0.25">
      <c r="BZ4367" s="136">
        <f t="shared" si="956"/>
        <v>27.807999999997982</v>
      </c>
      <c r="CA4367" s="119">
        <f t="shared" si="954"/>
        <v>2.38220655872412E-4</v>
      </c>
      <c r="CB4367" s="119">
        <f t="shared" si="955"/>
        <v>6.3448721593565411E-7</v>
      </c>
      <c r="CC4367" s="119">
        <f t="shared" si="957"/>
        <v>6.3448721593565411E-7</v>
      </c>
      <c r="CD4367" s="121" t="str">
        <f t="shared" si="958"/>
        <v/>
      </c>
    </row>
    <row r="4368" spans="78:82" ht="20.100000000000001" customHeight="1" x14ac:dyDescent="0.25">
      <c r="BZ4368" s="136">
        <f t="shared" si="956"/>
        <v>27.814399999997981</v>
      </c>
      <c r="CA4368" s="119">
        <f t="shared" si="954"/>
        <v>2.3758616865647634E-4</v>
      </c>
      <c r="CB4368" s="119">
        <f t="shared" si="955"/>
        <v>6.3282402400181435E-7</v>
      </c>
      <c r="CC4368" s="119">
        <f t="shared" si="957"/>
        <v>6.3282402400181435E-7</v>
      </c>
      <c r="CD4368" s="121" t="str">
        <f t="shared" si="958"/>
        <v/>
      </c>
    </row>
    <row r="4369" spans="78:82" ht="20.100000000000001" customHeight="1" x14ac:dyDescent="0.25">
      <c r="BZ4369" s="136">
        <f t="shared" si="956"/>
        <v>27.82079999999798</v>
      </c>
      <c r="CA4369" s="119">
        <f t="shared" si="954"/>
        <v>2.3695334463247453E-4</v>
      </c>
      <c r="CB4369" s="119">
        <f t="shared" si="955"/>
        <v>6.3116510829803367E-7</v>
      </c>
      <c r="CC4369" s="119">
        <f t="shared" si="957"/>
        <v>6.3116510829803367E-7</v>
      </c>
      <c r="CD4369" s="121" t="str">
        <f t="shared" si="958"/>
        <v/>
      </c>
    </row>
    <row r="4370" spans="78:82" ht="20.100000000000001" customHeight="1" x14ac:dyDescent="0.25">
      <c r="BZ4370" s="136">
        <f t="shared" si="956"/>
        <v>27.82719999999798</v>
      </c>
      <c r="CA4370" s="119">
        <f t="shared" si="954"/>
        <v>2.3632217952417649E-4</v>
      </c>
      <c r="CB4370" s="119">
        <f t="shared" si="955"/>
        <v>6.2951045809176765E-7</v>
      </c>
      <c r="CC4370" s="119">
        <f t="shared" si="957"/>
        <v>6.2951045809176765E-7</v>
      </c>
      <c r="CD4370" s="121" t="str">
        <f t="shared" si="958"/>
        <v/>
      </c>
    </row>
    <row r="4371" spans="78:82" ht="20.100000000000001" customHeight="1" x14ac:dyDescent="0.25">
      <c r="BZ4371" s="136">
        <f t="shared" si="956"/>
        <v>27.833599999997979</v>
      </c>
      <c r="CA4371" s="119">
        <f t="shared" si="954"/>
        <v>2.3569266906608473E-4</v>
      </c>
      <c r="CB4371" s="119">
        <f t="shared" si="955"/>
        <v>6.2786006267551695E-7</v>
      </c>
      <c r="CC4371" s="119">
        <f t="shared" si="957"/>
        <v>6.2786006267551695E-7</v>
      </c>
      <c r="CD4371" s="121" t="str">
        <f t="shared" si="958"/>
        <v/>
      </c>
    </row>
    <row r="4372" spans="78:82" ht="20.100000000000001" customHeight="1" x14ac:dyDescent="0.25">
      <c r="BZ4372" s="136">
        <f t="shared" si="956"/>
        <v>27.839999999997978</v>
      </c>
      <c r="CA4372" s="119">
        <f t="shared" si="954"/>
        <v>2.3506480900340921E-4</v>
      </c>
      <c r="CB4372" s="119">
        <f t="shared" si="955"/>
        <v>6.2621391136774888E-7</v>
      </c>
      <c r="CC4372" s="119">
        <f t="shared" si="957"/>
        <v>6.2621391136774888E-7</v>
      </c>
      <c r="CD4372" s="121" t="str">
        <f t="shared" si="958"/>
        <v/>
      </c>
    </row>
    <row r="4373" spans="78:82" ht="20.100000000000001" customHeight="1" x14ac:dyDescent="0.25">
      <c r="BZ4373" s="136">
        <f t="shared" si="956"/>
        <v>27.846399999997978</v>
      </c>
      <c r="CA4373" s="119">
        <f t="shared" si="954"/>
        <v>2.3443859509204146E-4</v>
      </c>
      <c r="CB4373" s="119">
        <f t="shared" si="955"/>
        <v>6.2457199351511998E-7</v>
      </c>
      <c r="CC4373" s="119">
        <f t="shared" si="957"/>
        <v>6.2457199351511998E-7</v>
      </c>
      <c r="CD4373" s="121" t="str">
        <f t="shared" si="958"/>
        <v/>
      </c>
    </row>
    <row r="4374" spans="78:82" ht="20.100000000000001" customHeight="1" x14ac:dyDescent="0.25">
      <c r="BZ4374" s="136">
        <f t="shared" si="956"/>
        <v>27.852799999997977</v>
      </c>
      <c r="CA4374" s="119">
        <f t="shared" si="954"/>
        <v>2.3381402309852634E-4</v>
      </c>
      <c r="CB4374" s="119">
        <f t="shared" si="955"/>
        <v>6.2293429848738033E-7</v>
      </c>
      <c r="CC4374" s="119">
        <f t="shared" si="957"/>
        <v>6.2293429848738033E-7</v>
      </c>
      <c r="CD4374" s="121" t="str">
        <f t="shared" si="958"/>
        <v/>
      </c>
    </row>
    <row r="4375" spans="78:82" ht="20.100000000000001" customHeight="1" x14ac:dyDescent="0.25">
      <c r="BZ4375" s="136">
        <f t="shared" si="956"/>
        <v>27.859199999997976</v>
      </c>
      <c r="CA4375" s="119">
        <f t="shared" ref="CA4375:CA4438" si="959">_xlfn.CHISQ.DIST.RT(BZ4375,7)</f>
        <v>2.3319108880003896E-4</v>
      </c>
      <c r="CB4375" s="119">
        <f t="shared" ref="CB4375:CB4438" si="960">CA4375-CA4376</f>
        <v>6.2130081568138504E-7</v>
      </c>
      <c r="CC4375" s="119">
        <f t="shared" si="957"/>
        <v>6.2130081568138504E-7</v>
      </c>
      <c r="CD4375" s="121" t="str">
        <f t="shared" si="958"/>
        <v/>
      </c>
    </row>
    <row r="4376" spans="78:82" ht="20.100000000000001" customHeight="1" x14ac:dyDescent="0.25">
      <c r="BZ4376" s="136">
        <f t="shared" si="956"/>
        <v>27.865599999997976</v>
      </c>
      <c r="CA4376" s="119">
        <f t="shared" si="959"/>
        <v>2.3256978798435758E-4</v>
      </c>
      <c r="CB4376" s="119">
        <f t="shared" si="960"/>
        <v>6.1967153452071482E-7</v>
      </c>
      <c r="CC4376" s="119">
        <f t="shared" si="957"/>
        <v>6.1967153452071482E-7</v>
      </c>
      <c r="CD4376" s="121" t="str">
        <f t="shared" si="958"/>
        <v/>
      </c>
    </row>
    <row r="4377" spans="78:82" ht="20.100000000000001" customHeight="1" x14ac:dyDescent="0.25">
      <c r="BZ4377" s="136">
        <f t="shared" ref="BZ4377:BZ4440" si="961">BZ4376+$CC$19</f>
        <v>27.871999999997975</v>
      </c>
      <c r="CA4377" s="119">
        <f t="shared" si="959"/>
        <v>2.3195011644983686E-4</v>
      </c>
      <c r="CB4377" s="119">
        <f t="shared" si="960"/>
        <v>6.1804644445242335E-7</v>
      </c>
      <c r="CC4377" s="119">
        <f t="shared" si="957"/>
        <v>6.1804644445242335E-7</v>
      </c>
      <c r="CD4377" s="121" t="str">
        <f t="shared" si="958"/>
        <v/>
      </c>
    </row>
    <row r="4378" spans="78:82" ht="20.100000000000001" customHeight="1" x14ac:dyDescent="0.25">
      <c r="BZ4378" s="136">
        <f t="shared" si="961"/>
        <v>27.878399999997974</v>
      </c>
      <c r="CA4378" s="119">
        <f t="shared" si="959"/>
        <v>2.3133207000538444E-4</v>
      </c>
      <c r="CB4378" s="119">
        <f t="shared" si="960"/>
        <v>6.1642553495207882E-7</v>
      </c>
      <c r="CC4378" s="119">
        <f t="shared" si="957"/>
        <v>6.1642553495207882E-7</v>
      </c>
      <c r="CD4378" s="121" t="str">
        <f t="shared" si="958"/>
        <v/>
      </c>
    </row>
    <row r="4379" spans="78:82" ht="20.100000000000001" customHeight="1" x14ac:dyDescent="0.25">
      <c r="BZ4379" s="136">
        <f t="shared" si="961"/>
        <v>27.884799999997973</v>
      </c>
      <c r="CA4379" s="119">
        <f t="shared" si="959"/>
        <v>2.3071564447043236E-4</v>
      </c>
      <c r="CB4379" s="119">
        <f t="shared" si="960"/>
        <v>6.1480879551853267E-7</v>
      </c>
      <c r="CC4379" s="119">
        <f t="shared" si="957"/>
        <v>6.1480879551853267E-7</v>
      </c>
      <c r="CD4379" s="121" t="str">
        <f t="shared" si="958"/>
        <v/>
      </c>
    </row>
    <row r="4380" spans="78:82" ht="20.100000000000001" customHeight="1" x14ac:dyDescent="0.25">
      <c r="BZ4380" s="136">
        <f t="shared" si="961"/>
        <v>27.891199999997973</v>
      </c>
      <c r="CA4380" s="119">
        <f t="shared" si="959"/>
        <v>2.3010083567491383E-4</v>
      </c>
      <c r="CB4380" s="119">
        <f t="shared" si="960"/>
        <v>6.1319621567738902E-7</v>
      </c>
      <c r="CC4380" s="119">
        <f t="shared" si="957"/>
        <v>6.1319621567738902E-7</v>
      </c>
      <c r="CD4380" s="121" t="str">
        <f t="shared" si="958"/>
        <v/>
      </c>
    </row>
    <row r="4381" spans="78:82" ht="20.100000000000001" customHeight="1" x14ac:dyDescent="0.25">
      <c r="BZ4381" s="136">
        <f t="shared" si="961"/>
        <v>27.897599999997972</v>
      </c>
      <c r="CA4381" s="119">
        <f t="shared" si="959"/>
        <v>2.2948763945923644E-4</v>
      </c>
      <c r="CB4381" s="119">
        <f t="shared" si="960"/>
        <v>6.1158778497894472E-7</v>
      </c>
      <c r="CC4381" s="119">
        <f t="shared" si="957"/>
        <v>6.1158778497894472E-7</v>
      </c>
      <c r="CD4381" s="121" t="str">
        <f t="shared" si="958"/>
        <v/>
      </c>
    </row>
    <row r="4382" spans="78:82" ht="20.100000000000001" customHeight="1" x14ac:dyDescent="0.25">
      <c r="BZ4382" s="136">
        <f t="shared" si="961"/>
        <v>27.903999999997971</v>
      </c>
      <c r="CA4382" s="119">
        <f t="shared" si="959"/>
        <v>2.2887605167425749E-4</v>
      </c>
      <c r="CB4382" s="119">
        <f t="shared" si="960"/>
        <v>6.0998349300108953E-7</v>
      </c>
      <c r="CC4382" s="119">
        <f t="shared" si="957"/>
        <v>6.0998349300108953E-7</v>
      </c>
      <c r="CD4382" s="121" t="str">
        <f t="shared" si="958"/>
        <v/>
      </c>
    </row>
    <row r="4383" spans="78:82" ht="20.100000000000001" customHeight="1" x14ac:dyDescent="0.25">
      <c r="BZ4383" s="136">
        <f t="shared" si="961"/>
        <v>27.910399999997971</v>
      </c>
      <c r="CA4383" s="119">
        <f t="shared" si="959"/>
        <v>2.282660681812564E-4</v>
      </c>
      <c r="CB4383" s="119">
        <f t="shared" si="960"/>
        <v>6.0838332934315333E-7</v>
      </c>
      <c r="CC4383" s="119">
        <f t="shared" si="957"/>
        <v>6.0838332934315333E-7</v>
      </c>
      <c r="CD4383" s="121" t="str">
        <f t="shared" si="958"/>
        <v/>
      </c>
    </row>
    <row r="4384" spans="78:82" ht="20.100000000000001" customHeight="1" x14ac:dyDescent="0.25">
      <c r="BZ4384" s="136">
        <f t="shared" si="961"/>
        <v>27.91679999999797</v>
      </c>
      <c r="CA4384" s="119">
        <f t="shared" si="959"/>
        <v>2.2765768485191325E-4</v>
      </c>
      <c r="CB4384" s="119">
        <f t="shared" si="960"/>
        <v>6.0678728363460681E-7</v>
      </c>
      <c r="CC4384" s="119">
        <f t="shared" si="957"/>
        <v>6.0678728363460681E-7</v>
      </c>
      <c r="CD4384" s="121" t="str">
        <f t="shared" si="958"/>
        <v/>
      </c>
    </row>
    <row r="4385" spans="78:82" ht="20.100000000000001" customHeight="1" x14ac:dyDescent="0.25">
      <c r="BZ4385" s="136">
        <f t="shared" si="961"/>
        <v>27.923199999997969</v>
      </c>
      <c r="CA4385" s="119">
        <f t="shared" si="959"/>
        <v>2.2705089756827864E-4</v>
      </c>
      <c r="CB4385" s="119">
        <f t="shared" si="960"/>
        <v>6.0519534552565604E-7</v>
      </c>
      <c r="CC4385" s="119">
        <f t="shared" si="957"/>
        <v>6.0519534552565604E-7</v>
      </c>
      <c r="CD4385" s="121" t="str">
        <f t="shared" si="958"/>
        <v/>
      </c>
    </row>
    <row r="4386" spans="78:82" ht="20.100000000000001" customHeight="1" x14ac:dyDescent="0.25">
      <c r="BZ4386" s="136">
        <f t="shared" si="961"/>
        <v>27.929599999997968</v>
      </c>
      <c r="CA4386" s="119">
        <f t="shared" si="959"/>
        <v>2.2644570222275299E-4</v>
      </c>
      <c r="CB4386" s="119">
        <f t="shared" si="960"/>
        <v>6.036075046955908E-7</v>
      </c>
      <c r="CC4386" s="119">
        <f t="shared" si="957"/>
        <v>6.036075046955908E-7</v>
      </c>
      <c r="CD4386" s="121" t="str">
        <f t="shared" si="958"/>
        <v/>
      </c>
    </row>
    <row r="4387" spans="78:82" ht="20.100000000000001" customHeight="1" x14ac:dyDescent="0.25">
      <c r="BZ4387" s="136">
        <f t="shared" si="961"/>
        <v>27.935999999997968</v>
      </c>
      <c r="CA4387" s="119">
        <f t="shared" si="959"/>
        <v>2.258420947180574E-4</v>
      </c>
      <c r="CB4387" s="119">
        <f t="shared" si="960"/>
        <v>6.0202375084573729E-7</v>
      </c>
      <c r="CC4387" s="119">
        <f t="shared" si="957"/>
        <v>6.0202375084573729E-7</v>
      </c>
      <c r="CD4387" s="121" t="str">
        <f t="shared" si="958"/>
        <v/>
      </c>
    </row>
    <row r="4388" spans="78:82" ht="20.100000000000001" customHeight="1" x14ac:dyDescent="0.25">
      <c r="BZ4388" s="136">
        <f t="shared" si="961"/>
        <v>27.942399999997967</v>
      </c>
      <c r="CA4388" s="119">
        <f t="shared" si="959"/>
        <v>2.2524007096721166E-4</v>
      </c>
      <c r="CB4388" s="119">
        <f t="shared" si="960"/>
        <v>6.0044407370422859E-7</v>
      </c>
      <c r="CC4388" s="119">
        <f t="shared" si="957"/>
        <v>6.0044407370422859E-7</v>
      </c>
      <c r="CD4388" s="121" t="str">
        <f t="shared" si="958"/>
        <v/>
      </c>
    </row>
    <row r="4389" spans="78:82" ht="20.100000000000001" customHeight="1" x14ac:dyDescent="0.25">
      <c r="BZ4389" s="136">
        <f t="shared" si="961"/>
        <v>27.948799999997966</v>
      </c>
      <c r="CA4389" s="119">
        <f t="shared" si="959"/>
        <v>2.2463962689350743E-4</v>
      </c>
      <c r="CB4389" s="119">
        <f t="shared" si="960"/>
        <v>5.9886846302454103E-7</v>
      </c>
      <c r="CC4389" s="119">
        <f t="shared" si="957"/>
        <v>5.9886846302454103E-7</v>
      </c>
      <c r="CD4389" s="121" t="str">
        <f t="shared" si="958"/>
        <v/>
      </c>
    </row>
    <row r="4390" spans="78:82" ht="20.100000000000001" customHeight="1" x14ac:dyDescent="0.25">
      <c r="BZ4390" s="136">
        <f t="shared" si="961"/>
        <v>27.955199999997966</v>
      </c>
      <c r="CA4390" s="119">
        <f t="shared" si="959"/>
        <v>2.2404075843048289E-4</v>
      </c>
      <c r="CB4390" s="119">
        <f t="shared" si="960"/>
        <v>5.9729690858427442E-7</v>
      </c>
      <c r="CC4390" s="119">
        <f t="shared" si="957"/>
        <v>5.9729690858427442E-7</v>
      </c>
      <c r="CD4390" s="121" t="str">
        <f t="shared" si="958"/>
        <v/>
      </c>
    </row>
    <row r="4391" spans="78:82" ht="20.100000000000001" customHeight="1" x14ac:dyDescent="0.25">
      <c r="BZ4391" s="136">
        <f t="shared" si="961"/>
        <v>27.961599999997965</v>
      </c>
      <c r="CA4391" s="119">
        <f t="shared" si="959"/>
        <v>2.2344346152189861E-4</v>
      </c>
      <c r="CB4391" s="119">
        <f t="shared" si="960"/>
        <v>5.9572940018488103E-7</v>
      </c>
      <c r="CC4391" s="119">
        <f t="shared" si="957"/>
        <v>5.9572940018488103E-7</v>
      </c>
      <c r="CD4391" s="121" t="str">
        <f t="shared" si="958"/>
        <v/>
      </c>
    </row>
    <row r="4392" spans="78:82" ht="20.100000000000001" customHeight="1" x14ac:dyDescent="0.25">
      <c r="BZ4392" s="136">
        <f t="shared" si="961"/>
        <v>27.967999999997964</v>
      </c>
      <c r="CA4392" s="119">
        <f t="shared" si="959"/>
        <v>2.2284773212171373E-4</v>
      </c>
      <c r="CB4392" s="119">
        <f t="shared" si="960"/>
        <v>5.941659276561108E-7</v>
      </c>
      <c r="CC4392" s="119">
        <f t="shared" si="957"/>
        <v>5.941659276561108E-7</v>
      </c>
      <c r="CD4392" s="121" t="str">
        <f t="shared" si="958"/>
        <v/>
      </c>
    </row>
    <row r="4393" spans="78:82" ht="20.100000000000001" customHeight="1" x14ac:dyDescent="0.25">
      <c r="BZ4393" s="136">
        <f t="shared" si="961"/>
        <v>27.974399999997964</v>
      </c>
      <c r="CA4393" s="119">
        <f t="shared" si="959"/>
        <v>2.2225356619405762E-4</v>
      </c>
      <c r="CB4393" s="119">
        <f t="shared" si="960"/>
        <v>5.926064808483135E-7</v>
      </c>
      <c r="CC4393" s="119">
        <f t="shared" si="957"/>
        <v>5.926064808483135E-7</v>
      </c>
      <c r="CD4393" s="121" t="str">
        <f t="shared" si="958"/>
        <v/>
      </c>
    </row>
    <row r="4394" spans="78:82" ht="20.100000000000001" customHeight="1" x14ac:dyDescent="0.25">
      <c r="BZ4394" s="136">
        <f t="shared" si="961"/>
        <v>27.980799999997963</v>
      </c>
      <c r="CA4394" s="119">
        <f t="shared" si="959"/>
        <v>2.2166095971320931E-4</v>
      </c>
      <c r="CB4394" s="119">
        <f t="shared" si="960"/>
        <v>5.9105104964024503E-7</v>
      </c>
      <c r="CC4394" s="119">
        <f t="shared" si="957"/>
        <v>5.9105104964024503E-7</v>
      </c>
      <c r="CD4394" s="121" t="str">
        <f t="shared" si="958"/>
        <v/>
      </c>
    </row>
    <row r="4395" spans="78:82" ht="20.100000000000001" customHeight="1" x14ac:dyDescent="0.25">
      <c r="BZ4395" s="136">
        <f t="shared" si="961"/>
        <v>27.987199999997962</v>
      </c>
      <c r="CA4395" s="119">
        <f t="shared" si="959"/>
        <v>2.2106990866356906E-4</v>
      </c>
      <c r="CB4395" s="119">
        <f t="shared" si="960"/>
        <v>5.8949962393277898E-7</v>
      </c>
      <c r="CC4395" s="119">
        <f t="shared" si="957"/>
        <v>5.8949962393277898E-7</v>
      </c>
      <c r="CD4395" s="121" t="str">
        <f t="shared" si="958"/>
        <v/>
      </c>
    </row>
    <row r="4396" spans="78:82" ht="20.100000000000001" customHeight="1" x14ac:dyDescent="0.25">
      <c r="BZ4396" s="136">
        <f t="shared" si="961"/>
        <v>27.993599999997961</v>
      </c>
      <c r="CA4396" s="119">
        <f t="shared" si="959"/>
        <v>2.2048040903963629E-4</v>
      </c>
      <c r="CB4396" s="119">
        <f t="shared" si="960"/>
        <v>5.8795219365270139E-7</v>
      </c>
      <c r="CC4396" s="119">
        <f t="shared" si="957"/>
        <v>5.8795219365270139E-7</v>
      </c>
      <c r="CD4396" s="121" t="str">
        <f t="shared" si="958"/>
        <v/>
      </c>
    </row>
    <row r="4397" spans="78:82" ht="20.100000000000001" customHeight="1" x14ac:dyDescent="0.25">
      <c r="BZ4397" s="136">
        <f t="shared" si="961"/>
        <v>27.999999999997961</v>
      </c>
      <c r="CA4397" s="119">
        <f t="shared" si="959"/>
        <v>2.1989245684598358E-4</v>
      </c>
      <c r="CB4397" s="119">
        <f t="shared" si="960"/>
        <v>5.8640874875138258E-7</v>
      </c>
      <c r="CC4397" s="119">
        <f t="shared" si="957"/>
        <v>5.8640874875138258E-7</v>
      </c>
      <c r="CD4397" s="121" t="str">
        <f t="shared" si="958"/>
        <v/>
      </c>
    </row>
    <row r="4398" spans="78:82" ht="20.100000000000001" customHeight="1" x14ac:dyDescent="0.25">
      <c r="BZ4398" s="136">
        <f t="shared" si="961"/>
        <v>28.00639999999796</v>
      </c>
      <c r="CA4398" s="119">
        <f t="shared" si="959"/>
        <v>2.193060480972322E-4</v>
      </c>
      <c r="CB4398" s="119">
        <f t="shared" si="960"/>
        <v>5.8486927920353032E-7</v>
      </c>
      <c r="CC4398" s="119">
        <f t="shared" si="957"/>
        <v>5.8486927920353032E-7</v>
      </c>
      <c r="CD4398" s="121" t="str">
        <f t="shared" si="958"/>
        <v/>
      </c>
    </row>
    <row r="4399" spans="78:82" ht="20.100000000000001" customHeight="1" x14ac:dyDescent="0.25">
      <c r="BZ4399" s="136">
        <f t="shared" si="961"/>
        <v>28.012799999997959</v>
      </c>
      <c r="CA4399" s="119">
        <f t="shared" si="959"/>
        <v>2.1872117881802867E-4</v>
      </c>
      <c r="CB4399" s="119">
        <f t="shared" si="960"/>
        <v>5.8333377501009007E-7</v>
      </c>
      <c r="CC4399" s="119">
        <f t="shared" si="957"/>
        <v>5.8333377501009007E-7</v>
      </c>
      <c r="CD4399" s="121" t="str">
        <f t="shared" si="958"/>
        <v/>
      </c>
    </row>
    <row r="4400" spans="78:82" ht="20.100000000000001" customHeight="1" x14ac:dyDescent="0.25">
      <c r="BZ4400" s="136">
        <f t="shared" si="961"/>
        <v>28.019199999997959</v>
      </c>
      <c r="CA4400" s="119">
        <f t="shared" si="959"/>
        <v>2.1813784504301858E-4</v>
      </c>
      <c r="CB4400" s="119">
        <f t="shared" si="960"/>
        <v>5.8180222619482976E-7</v>
      </c>
      <c r="CC4400" s="119">
        <f t="shared" si="957"/>
        <v>5.8180222619482976E-7</v>
      </c>
      <c r="CD4400" s="121" t="str">
        <f t="shared" si="958"/>
        <v/>
      </c>
    </row>
    <row r="4401" spans="78:82" ht="20.100000000000001" customHeight="1" x14ac:dyDescent="0.25">
      <c r="BZ4401" s="136">
        <f t="shared" si="961"/>
        <v>28.025599999997958</v>
      </c>
      <c r="CA4401" s="119">
        <f t="shared" si="959"/>
        <v>2.1755604281682375E-4</v>
      </c>
      <c r="CB4401" s="119">
        <f t="shared" si="960"/>
        <v>5.8027462280688764E-7</v>
      </c>
      <c r="CC4401" s="119">
        <f t="shared" si="957"/>
        <v>5.8027462280688764E-7</v>
      </c>
      <c r="CD4401" s="121" t="str">
        <f t="shared" si="958"/>
        <v/>
      </c>
    </row>
    <row r="4402" spans="78:82" ht="20.100000000000001" customHeight="1" x14ac:dyDescent="0.25">
      <c r="BZ4402" s="136">
        <f t="shared" si="961"/>
        <v>28.031999999997957</v>
      </c>
      <c r="CA4402" s="119">
        <f t="shared" si="959"/>
        <v>2.1697576819401686E-4</v>
      </c>
      <c r="CB4402" s="119">
        <f t="shared" si="960"/>
        <v>5.7875095491998624E-7</v>
      </c>
      <c r="CC4402" s="119">
        <f t="shared" si="957"/>
        <v>5.7875095491998624E-7</v>
      </c>
      <c r="CD4402" s="121" t="str">
        <f t="shared" si="958"/>
        <v/>
      </c>
    </row>
    <row r="4403" spans="78:82" ht="20.100000000000001" customHeight="1" x14ac:dyDescent="0.25">
      <c r="BZ4403" s="136">
        <f t="shared" si="961"/>
        <v>28.038399999997957</v>
      </c>
      <c r="CA4403" s="119">
        <f t="shared" si="959"/>
        <v>2.1639701723909688E-4</v>
      </c>
      <c r="CB4403" s="119">
        <f t="shared" si="960"/>
        <v>5.7723121262980319E-7</v>
      </c>
      <c r="CC4403" s="119">
        <f t="shared" si="957"/>
        <v>5.7723121262980319E-7</v>
      </c>
      <c r="CD4403" s="121" t="str">
        <f t="shared" si="958"/>
        <v/>
      </c>
    </row>
    <row r="4404" spans="78:82" ht="20.100000000000001" customHeight="1" x14ac:dyDescent="0.25">
      <c r="BZ4404" s="136">
        <f t="shared" si="961"/>
        <v>28.044799999997956</v>
      </c>
      <c r="CA4404" s="119">
        <f t="shared" si="959"/>
        <v>2.1581978602646707E-4</v>
      </c>
      <c r="CB4404" s="119">
        <f t="shared" si="960"/>
        <v>5.7571538605947353E-7</v>
      </c>
      <c r="CC4404" s="119">
        <f t="shared" si="957"/>
        <v>5.7571538605947353E-7</v>
      </c>
      <c r="CD4404" s="121" t="str">
        <f t="shared" si="958"/>
        <v/>
      </c>
    </row>
    <row r="4405" spans="78:82" ht="20.100000000000001" customHeight="1" x14ac:dyDescent="0.25">
      <c r="BZ4405" s="136">
        <f t="shared" si="961"/>
        <v>28.051199999997955</v>
      </c>
      <c r="CA4405" s="119">
        <f t="shared" si="959"/>
        <v>2.152440706404076E-4</v>
      </c>
      <c r="CB4405" s="119">
        <f t="shared" si="960"/>
        <v>5.7420346535324717E-7</v>
      </c>
      <c r="CC4405" s="119">
        <f t="shared" si="957"/>
        <v>5.7420346535324717E-7</v>
      </c>
      <c r="CD4405" s="121" t="str">
        <f t="shared" si="958"/>
        <v/>
      </c>
    </row>
    <row r="4406" spans="78:82" ht="20.100000000000001" customHeight="1" x14ac:dyDescent="0.25">
      <c r="BZ4406" s="136">
        <f t="shared" si="961"/>
        <v>28.057599999997954</v>
      </c>
      <c r="CA4406" s="119">
        <f t="shared" si="959"/>
        <v>2.1466986717505435E-4</v>
      </c>
      <c r="CB4406" s="119">
        <f t="shared" si="960"/>
        <v>5.7269544068166587E-7</v>
      </c>
      <c r="CC4406" s="119">
        <f t="shared" si="957"/>
        <v>5.7269544068166587E-7</v>
      </c>
      <c r="CD4406" s="121" t="str">
        <f t="shared" si="958"/>
        <v/>
      </c>
    </row>
    <row r="4407" spans="78:82" ht="20.100000000000001" customHeight="1" x14ac:dyDescent="0.25">
      <c r="BZ4407" s="136">
        <f t="shared" si="961"/>
        <v>28.063999999997954</v>
      </c>
      <c r="CA4407" s="119">
        <f t="shared" si="959"/>
        <v>2.1409717173437269E-4</v>
      </c>
      <c r="CB4407" s="119">
        <f t="shared" si="960"/>
        <v>5.71191302238636E-7</v>
      </c>
      <c r="CC4407" s="119">
        <f t="shared" si="957"/>
        <v>5.71191302238636E-7</v>
      </c>
      <c r="CD4407" s="121" t="str">
        <f t="shared" si="958"/>
        <v/>
      </c>
    </row>
    <row r="4408" spans="78:82" ht="20.100000000000001" customHeight="1" x14ac:dyDescent="0.25">
      <c r="BZ4408" s="136">
        <f t="shared" si="961"/>
        <v>28.070399999997953</v>
      </c>
      <c r="CA4408" s="119">
        <f t="shared" si="959"/>
        <v>2.1352598043213405E-4</v>
      </c>
      <c r="CB4408" s="119">
        <f t="shared" si="960"/>
        <v>5.6969104024066951E-7</v>
      </c>
      <c r="CC4408" s="119">
        <f t="shared" si="957"/>
        <v>5.6969104024066951E-7</v>
      </c>
      <c r="CD4408" s="121" t="str">
        <f t="shared" si="958"/>
        <v/>
      </c>
    </row>
    <row r="4409" spans="78:82" ht="20.100000000000001" customHeight="1" x14ac:dyDescent="0.25">
      <c r="BZ4409" s="136">
        <f t="shared" si="961"/>
        <v>28.076799999997952</v>
      </c>
      <c r="CA4409" s="119">
        <f t="shared" si="959"/>
        <v>2.1295628939189338E-4</v>
      </c>
      <c r="CB4409" s="119">
        <f t="shared" si="960"/>
        <v>5.6819464493005527E-7</v>
      </c>
      <c r="CC4409" s="119">
        <f t="shared" si="957"/>
        <v>5.6819464493005527E-7</v>
      </c>
      <c r="CD4409" s="121" t="str">
        <f t="shared" si="958"/>
        <v/>
      </c>
    </row>
    <row r="4410" spans="78:82" ht="20.100000000000001" customHeight="1" x14ac:dyDescent="0.25">
      <c r="BZ4410" s="136">
        <f t="shared" si="961"/>
        <v>28.083199999997952</v>
      </c>
      <c r="CA4410" s="119">
        <f t="shared" si="959"/>
        <v>2.1238809474696333E-4</v>
      </c>
      <c r="CB4410" s="119">
        <f t="shared" si="960"/>
        <v>5.6670210657222986E-7</v>
      </c>
      <c r="CC4410" s="119">
        <f t="shared" si="957"/>
        <v>5.6670210657222986E-7</v>
      </c>
      <c r="CD4410" s="121" t="str">
        <f t="shared" si="958"/>
        <v/>
      </c>
    </row>
    <row r="4411" spans="78:82" ht="20.100000000000001" customHeight="1" x14ac:dyDescent="0.25">
      <c r="BZ4411" s="136">
        <f t="shared" si="961"/>
        <v>28.089599999997951</v>
      </c>
      <c r="CA4411" s="119">
        <f t="shared" si="959"/>
        <v>2.118213926403911E-4</v>
      </c>
      <c r="CB4411" s="119">
        <f t="shared" si="960"/>
        <v>5.6521341545623838E-7</v>
      </c>
      <c r="CC4411" s="119">
        <f t="shared" si="957"/>
        <v>5.6521341545623838E-7</v>
      </c>
      <c r="CD4411" s="121" t="str">
        <f t="shared" si="958"/>
        <v/>
      </c>
    </row>
    <row r="4412" spans="78:82" ht="20.100000000000001" customHeight="1" x14ac:dyDescent="0.25">
      <c r="BZ4412" s="136">
        <f t="shared" si="961"/>
        <v>28.09599999999795</v>
      </c>
      <c r="CA4412" s="119">
        <f t="shared" si="959"/>
        <v>2.1125617922493486E-4</v>
      </c>
      <c r="CB4412" s="119">
        <f t="shared" si="960"/>
        <v>5.6372856189430072E-7</v>
      </c>
      <c r="CC4412" s="119">
        <f t="shared" si="957"/>
        <v>5.6372856189430072E-7</v>
      </c>
      <c r="CD4412" s="121" t="str">
        <f t="shared" si="958"/>
        <v/>
      </c>
    </row>
    <row r="4413" spans="78:82" ht="20.100000000000001" customHeight="1" x14ac:dyDescent="0.25">
      <c r="BZ4413" s="136">
        <f t="shared" si="961"/>
        <v>28.102399999997949</v>
      </c>
      <c r="CA4413" s="119">
        <f t="shared" si="959"/>
        <v>2.1069245066304056E-4</v>
      </c>
      <c r="CB4413" s="119">
        <f t="shared" si="960"/>
        <v>5.6224753622368187E-7</v>
      </c>
      <c r="CC4413" s="119">
        <f t="shared" ref="CC4413:CC4476" si="962">IF(CA4413&lt;(1-$BY$26),CB4413,"")</f>
        <v>5.6224753622368187E-7</v>
      </c>
      <c r="CD4413" s="121" t="str">
        <f t="shared" ref="CD4413:CD4476" si="963">IF(CA4413&lt;(1-$BY$32),CB4413,"")</f>
        <v/>
      </c>
    </row>
    <row r="4414" spans="78:82" ht="20.100000000000001" customHeight="1" x14ac:dyDescent="0.25">
      <c r="BZ4414" s="136">
        <f t="shared" si="961"/>
        <v>28.108799999997949</v>
      </c>
      <c r="CA4414" s="119">
        <f t="shared" si="959"/>
        <v>2.1013020312681688E-4</v>
      </c>
      <c r="CB4414" s="119">
        <f t="shared" si="960"/>
        <v>5.60770328804659E-7</v>
      </c>
      <c r="CC4414" s="119">
        <f t="shared" si="962"/>
        <v>5.60770328804659E-7</v>
      </c>
      <c r="CD4414" s="121" t="str">
        <f t="shared" si="963"/>
        <v/>
      </c>
    </row>
    <row r="4415" spans="78:82" ht="20.100000000000001" customHeight="1" x14ac:dyDescent="0.25">
      <c r="BZ4415" s="136">
        <f t="shared" si="961"/>
        <v>28.115199999997948</v>
      </c>
      <c r="CA4415" s="119">
        <f t="shared" si="959"/>
        <v>2.0956943279801222E-4</v>
      </c>
      <c r="CB4415" s="119">
        <f t="shared" si="960"/>
        <v>5.5929693001987094E-7</v>
      </c>
      <c r="CC4415" s="119">
        <f t="shared" si="962"/>
        <v>5.5929693001987094E-7</v>
      </c>
      <c r="CD4415" s="121" t="str">
        <f t="shared" si="963"/>
        <v/>
      </c>
    </row>
    <row r="4416" spans="78:82" ht="20.100000000000001" customHeight="1" x14ac:dyDescent="0.25">
      <c r="BZ4416" s="136">
        <f t="shared" si="961"/>
        <v>28.121599999997947</v>
      </c>
      <c r="CA4416" s="119">
        <f t="shared" si="959"/>
        <v>2.0901013586799235E-4</v>
      </c>
      <c r="CB4416" s="119">
        <f t="shared" si="960"/>
        <v>5.5782733027776054E-7</v>
      </c>
      <c r="CC4416" s="119">
        <f t="shared" si="962"/>
        <v>5.5782733027776054E-7</v>
      </c>
      <c r="CD4416" s="121" t="str">
        <f t="shared" si="963"/>
        <v/>
      </c>
    </row>
    <row r="4417" spans="78:82" ht="20.100000000000001" customHeight="1" x14ac:dyDescent="0.25">
      <c r="BZ4417" s="136">
        <f t="shared" si="961"/>
        <v>28.127999999997947</v>
      </c>
      <c r="CA4417" s="119">
        <f t="shared" si="959"/>
        <v>2.0845230853771459E-4</v>
      </c>
      <c r="CB4417" s="119">
        <f t="shared" si="960"/>
        <v>5.5636152000861734E-7</v>
      </c>
      <c r="CC4417" s="119">
        <f t="shared" si="962"/>
        <v>5.5636152000861734E-7</v>
      </c>
      <c r="CD4417" s="121" t="str">
        <f t="shared" si="963"/>
        <v/>
      </c>
    </row>
    <row r="4418" spans="78:82" ht="20.100000000000001" customHeight="1" x14ac:dyDescent="0.25">
      <c r="BZ4418" s="136">
        <f t="shared" si="961"/>
        <v>28.134399999997946</v>
      </c>
      <c r="CA4418" s="119">
        <f t="shared" si="959"/>
        <v>2.0789594701770597E-4</v>
      </c>
      <c r="CB4418" s="119">
        <f t="shared" si="960"/>
        <v>5.5489948966544488E-7</v>
      </c>
      <c r="CC4418" s="119">
        <f t="shared" si="962"/>
        <v>5.5489948966544488E-7</v>
      </c>
      <c r="CD4418" s="121" t="str">
        <f t="shared" si="963"/>
        <v/>
      </c>
    </row>
    <row r="4419" spans="78:82" ht="20.100000000000001" customHeight="1" x14ac:dyDescent="0.25">
      <c r="BZ4419" s="136">
        <f t="shared" si="961"/>
        <v>28.140799999997945</v>
      </c>
      <c r="CA4419" s="119">
        <f t="shared" si="959"/>
        <v>2.0734104752804052E-4</v>
      </c>
      <c r="CB4419" s="119">
        <f t="shared" si="960"/>
        <v>5.5344122972770127E-7</v>
      </c>
      <c r="CC4419" s="119">
        <f t="shared" si="962"/>
        <v>5.5344122972770127E-7</v>
      </c>
      <c r="CD4419" s="121" t="str">
        <f t="shared" si="963"/>
        <v/>
      </c>
    </row>
    <row r="4420" spans="78:82" ht="20.100000000000001" customHeight="1" x14ac:dyDescent="0.25">
      <c r="BZ4420" s="136">
        <f t="shared" si="961"/>
        <v>28.147199999997945</v>
      </c>
      <c r="CA4420" s="119">
        <f t="shared" si="959"/>
        <v>2.0678760629831282E-4</v>
      </c>
      <c r="CB4420" s="119">
        <f t="shared" si="960"/>
        <v>5.5198673069398077E-7</v>
      </c>
      <c r="CC4420" s="119">
        <f t="shared" si="962"/>
        <v>5.5198673069398077E-7</v>
      </c>
      <c r="CD4420" s="121" t="str">
        <f t="shared" si="963"/>
        <v/>
      </c>
    </row>
    <row r="4421" spans="78:82" ht="20.100000000000001" customHeight="1" x14ac:dyDescent="0.25">
      <c r="BZ4421" s="136">
        <f t="shared" si="961"/>
        <v>28.153599999997944</v>
      </c>
      <c r="CA4421" s="119">
        <f t="shared" si="959"/>
        <v>2.0623561956761884E-4</v>
      </c>
      <c r="CB4421" s="119">
        <f t="shared" si="960"/>
        <v>5.5053598308941348E-7</v>
      </c>
      <c r="CC4421" s="119">
        <f t="shared" si="962"/>
        <v>5.5053598308941348E-7</v>
      </c>
      <c r="CD4421" s="121" t="str">
        <f t="shared" si="963"/>
        <v/>
      </c>
    </row>
    <row r="4422" spans="78:82" ht="20.100000000000001" customHeight="1" x14ac:dyDescent="0.25">
      <c r="BZ4422" s="136">
        <f t="shared" si="961"/>
        <v>28.159999999997943</v>
      </c>
      <c r="CA4422" s="119">
        <f t="shared" si="959"/>
        <v>2.0568508358452943E-4</v>
      </c>
      <c r="CB4422" s="119">
        <f t="shared" si="960"/>
        <v>5.4908897746078645E-7</v>
      </c>
      <c r="CC4422" s="119">
        <f t="shared" si="962"/>
        <v>5.4908897746078645E-7</v>
      </c>
      <c r="CD4422" s="121" t="str">
        <f t="shared" si="963"/>
        <v/>
      </c>
    </row>
    <row r="4423" spans="78:82" ht="20.100000000000001" customHeight="1" x14ac:dyDescent="0.25">
      <c r="BZ4423" s="136">
        <f t="shared" si="961"/>
        <v>28.166399999997942</v>
      </c>
      <c r="CA4423" s="119">
        <f t="shared" si="959"/>
        <v>2.0513599460706864E-4</v>
      </c>
      <c r="CB4423" s="119">
        <f t="shared" si="960"/>
        <v>5.4764570437803445E-7</v>
      </c>
      <c r="CC4423" s="119">
        <f t="shared" si="962"/>
        <v>5.4764570437803445E-7</v>
      </c>
      <c r="CD4423" s="121" t="str">
        <f t="shared" si="963"/>
        <v/>
      </c>
    </row>
    <row r="4424" spans="78:82" ht="20.100000000000001" customHeight="1" x14ac:dyDescent="0.25">
      <c r="BZ4424" s="136">
        <f t="shared" si="961"/>
        <v>28.172799999997942</v>
      </c>
      <c r="CA4424" s="119">
        <f t="shared" si="959"/>
        <v>2.0458834890269061E-4</v>
      </c>
      <c r="CB4424" s="119">
        <f t="shared" si="960"/>
        <v>5.4620615443478206E-7</v>
      </c>
      <c r="CC4424" s="119">
        <f t="shared" si="962"/>
        <v>5.4620615443478206E-7</v>
      </c>
      <c r="CD4424" s="121" t="str">
        <f t="shared" si="963"/>
        <v/>
      </c>
    </row>
    <row r="4425" spans="78:82" ht="20.100000000000001" customHeight="1" x14ac:dyDescent="0.25">
      <c r="BZ4425" s="136">
        <f t="shared" si="961"/>
        <v>28.179199999997941</v>
      </c>
      <c r="CA4425" s="119">
        <f t="shared" si="959"/>
        <v>2.0404214274825582E-4</v>
      </c>
      <c r="CB4425" s="119">
        <f t="shared" si="960"/>
        <v>5.4477031824728657E-7</v>
      </c>
      <c r="CC4425" s="119">
        <f t="shared" si="962"/>
        <v>5.4477031824728657E-7</v>
      </c>
      <c r="CD4425" s="121" t="str">
        <f t="shared" si="963"/>
        <v/>
      </c>
    </row>
    <row r="4426" spans="78:82" ht="20.100000000000001" customHeight="1" x14ac:dyDescent="0.25">
      <c r="BZ4426" s="136">
        <f t="shared" si="961"/>
        <v>28.18559999999794</v>
      </c>
      <c r="CA4426" s="119">
        <f t="shared" si="959"/>
        <v>2.0349737243000854E-4</v>
      </c>
      <c r="CB4426" s="119">
        <f t="shared" si="960"/>
        <v>5.4333818645476329E-7</v>
      </c>
      <c r="CC4426" s="119">
        <f t="shared" si="962"/>
        <v>5.4333818645476329E-7</v>
      </c>
      <c r="CD4426" s="121" t="str">
        <f t="shared" si="963"/>
        <v/>
      </c>
    </row>
    <row r="4427" spans="78:82" ht="20.100000000000001" customHeight="1" x14ac:dyDescent="0.25">
      <c r="BZ4427" s="136">
        <f t="shared" si="961"/>
        <v>28.19199999999794</v>
      </c>
      <c r="CA4427" s="119">
        <f t="shared" si="959"/>
        <v>2.0295403424355377E-4</v>
      </c>
      <c r="CB4427" s="119">
        <f t="shared" si="960"/>
        <v>5.4190974971868072E-7</v>
      </c>
      <c r="CC4427" s="119">
        <f t="shared" si="962"/>
        <v>5.4190974971868072E-7</v>
      </c>
      <c r="CD4427" s="121" t="str">
        <f t="shared" si="963"/>
        <v/>
      </c>
    </row>
    <row r="4428" spans="78:82" ht="20.100000000000001" customHeight="1" x14ac:dyDescent="0.25">
      <c r="BZ4428" s="136">
        <f t="shared" si="961"/>
        <v>28.198399999997939</v>
      </c>
      <c r="CA4428" s="119">
        <f t="shared" si="959"/>
        <v>2.0241212449383509E-4</v>
      </c>
      <c r="CB4428" s="119">
        <f t="shared" si="960"/>
        <v>5.4048499872495618E-7</v>
      </c>
      <c r="CC4428" s="119">
        <f t="shared" si="962"/>
        <v>5.4048499872495618E-7</v>
      </c>
      <c r="CD4428" s="121" t="str">
        <f t="shared" si="963"/>
        <v/>
      </c>
    </row>
    <row r="4429" spans="78:82" ht="20.100000000000001" customHeight="1" x14ac:dyDescent="0.25">
      <c r="BZ4429" s="136">
        <f t="shared" si="961"/>
        <v>28.204799999997938</v>
      </c>
      <c r="CA4429" s="119">
        <f t="shared" si="959"/>
        <v>2.0187163949511014E-4</v>
      </c>
      <c r="CB4429" s="119">
        <f t="shared" si="960"/>
        <v>5.3906392418100126E-7</v>
      </c>
      <c r="CC4429" s="119">
        <f t="shared" si="962"/>
        <v>5.3906392418100126E-7</v>
      </c>
      <c r="CD4429" s="121" t="str">
        <f t="shared" si="963"/>
        <v/>
      </c>
    </row>
    <row r="4430" spans="78:82" ht="20.100000000000001" customHeight="1" x14ac:dyDescent="0.25">
      <c r="BZ4430" s="136">
        <f t="shared" si="961"/>
        <v>28.211199999997937</v>
      </c>
      <c r="CA4430" s="119">
        <f t="shared" si="959"/>
        <v>2.0133257557092914E-4</v>
      </c>
      <c r="CB4430" s="119">
        <f t="shared" si="960"/>
        <v>5.3764651681710422E-7</v>
      </c>
      <c r="CC4430" s="119">
        <f t="shared" si="962"/>
        <v>5.3764651681710422E-7</v>
      </c>
      <c r="CD4430" s="121" t="str">
        <f t="shared" si="963"/>
        <v/>
      </c>
    </row>
    <row r="4431" spans="78:82" ht="20.100000000000001" customHeight="1" x14ac:dyDescent="0.25">
      <c r="BZ4431" s="136">
        <f t="shared" si="961"/>
        <v>28.217599999997937</v>
      </c>
      <c r="CA4431" s="119">
        <f t="shared" si="959"/>
        <v>2.0079492905411203E-4</v>
      </c>
      <c r="CB4431" s="119">
        <f t="shared" si="960"/>
        <v>5.3623276738710762E-7</v>
      </c>
      <c r="CC4431" s="119">
        <f t="shared" si="962"/>
        <v>5.3623276738710762E-7</v>
      </c>
      <c r="CD4431" s="121" t="str">
        <f t="shared" si="963"/>
        <v/>
      </c>
    </row>
    <row r="4432" spans="78:82" ht="20.100000000000001" customHeight="1" x14ac:dyDescent="0.25">
      <c r="BZ4432" s="136">
        <f t="shared" si="961"/>
        <v>28.223999999997936</v>
      </c>
      <c r="CA4432" s="119">
        <f t="shared" si="959"/>
        <v>2.0025869628672492E-4</v>
      </c>
      <c r="CB4432" s="119">
        <f t="shared" si="960"/>
        <v>5.3482266666591465E-7</v>
      </c>
      <c r="CC4432" s="119">
        <f t="shared" si="962"/>
        <v>5.3482266666591465E-7</v>
      </c>
      <c r="CD4432" s="121" t="str">
        <f t="shared" si="963"/>
        <v/>
      </c>
    </row>
    <row r="4433" spans="78:82" ht="20.100000000000001" customHeight="1" x14ac:dyDescent="0.25">
      <c r="BZ4433" s="136">
        <f t="shared" si="961"/>
        <v>28.230399999997935</v>
      </c>
      <c r="CA4433" s="119">
        <f t="shared" si="959"/>
        <v>1.9972387362005901E-4</v>
      </c>
      <c r="CB4433" s="119">
        <f t="shared" si="960"/>
        <v>5.3341620545306698E-7</v>
      </c>
      <c r="CC4433" s="119">
        <f t="shared" si="962"/>
        <v>5.3341620545306698E-7</v>
      </c>
      <c r="CD4433" s="121" t="str">
        <f t="shared" si="963"/>
        <v/>
      </c>
    </row>
    <row r="4434" spans="78:82" ht="20.100000000000001" customHeight="1" x14ac:dyDescent="0.25">
      <c r="BZ4434" s="136">
        <f t="shared" si="961"/>
        <v>28.236799999997935</v>
      </c>
      <c r="CA4434" s="119">
        <f t="shared" si="959"/>
        <v>1.9919045741460594E-4</v>
      </c>
      <c r="CB4434" s="119">
        <f t="shared" si="960"/>
        <v>5.3201337456865194E-7</v>
      </c>
      <c r="CC4434" s="119">
        <f t="shared" si="962"/>
        <v>5.3201337456865194E-7</v>
      </c>
      <c r="CD4434" s="121" t="str">
        <f t="shared" si="963"/>
        <v/>
      </c>
    </row>
    <row r="4435" spans="78:82" ht="20.100000000000001" customHeight="1" x14ac:dyDescent="0.25">
      <c r="BZ4435" s="136">
        <f t="shared" si="961"/>
        <v>28.243199999997934</v>
      </c>
      <c r="CA4435" s="119">
        <f t="shared" si="959"/>
        <v>1.9865844404003729E-4</v>
      </c>
      <c r="CB4435" s="119">
        <f t="shared" si="960"/>
        <v>5.3061416485641953E-7</v>
      </c>
      <c r="CC4435" s="119">
        <f t="shared" si="962"/>
        <v>5.3061416485641953E-7</v>
      </c>
      <c r="CD4435" s="121" t="str">
        <f t="shared" si="963"/>
        <v/>
      </c>
    </row>
    <row r="4436" spans="78:82" ht="20.100000000000001" customHeight="1" x14ac:dyDescent="0.25">
      <c r="BZ4436" s="136">
        <f t="shared" si="961"/>
        <v>28.249599999997933</v>
      </c>
      <c r="CA4436" s="119">
        <f t="shared" si="959"/>
        <v>1.9812782987518087E-4</v>
      </c>
      <c r="CB4436" s="119">
        <f t="shared" si="960"/>
        <v>5.2921856718223751E-7</v>
      </c>
      <c r="CC4436" s="119">
        <f t="shared" si="962"/>
        <v>5.2921856718223751E-7</v>
      </c>
      <c r="CD4436" s="121" t="str">
        <f t="shared" si="963"/>
        <v/>
      </c>
    </row>
    <row r="4437" spans="78:82" ht="20.100000000000001" customHeight="1" x14ac:dyDescent="0.25">
      <c r="BZ4437" s="136">
        <f t="shared" si="961"/>
        <v>28.255999999997933</v>
      </c>
      <c r="CA4437" s="119">
        <f t="shared" si="959"/>
        <v>1.9759861130799863E-4</v>
      </c>
      <c r="CB4437" s="119">
        <f t="shared" si="960"/>
        <v>5.2782657243428109E-7</v>
      </c>
      <c r="CC4437" s="119">
        <f t="shared" si="962"/>
        <v>5.2782657243428109E-7</v>
      </c>
      <c r="CD4437" s="121" t="str">
        <f t="shared" si="963"/>
        <v/>
      </c>
    </row>
    <row r="4438" spans="78:82" ht="20.100000000000001" customHeight="1" x14ac:dyDescent="0.25">
      <c r="BZ4438" s="136">
        <f t="shared" si="961"/>
        <v>28.262399999997932</v>
      </c>
      <c r="CA4438" s="119">
        <f t="shared" si="959"/>
        <v>1.9707078473556435E-4</v>
      </c>
      <c r="CB4438" s="119">
        <f t="shared" si="960"/>
        <v>5.2643817152270766E-7</v>
      </c>
      <c r="CC4438" s="119">
        <f t="shared" si="962"/>
        <v>5.2643817152270766E-7</v>
      </c>
      <c r="CD4438" s="121" t="str">
        <f t="shared" si="963"/>
        <v/>
      </c>
    </row>
    <row r="4439" spans="78:82" ht="20.100000000000001" customHeight="1" x14ac:dyDescent="0.25">
      <c r="BZ4439" s="136">
        <f t="shared" si="961"/>
        <v>28.268799999997931</v>
      </c>
      <c r="CA4439" s="119">
        <f t="shared" ref="CA4439:CA4502" si="964">_xlfn.CHISQ.DIST.RT(BZ4439,7)</f>
        <v>1.9654434656404165E-4</v>
      </c>
      <c r="CB4439" s="119">
        <f t="shared" ref="CB4439:CB4502" si="965">CA4439-CA4440</f>
        <v>5.2505335538163551E-7</v>
      </c>
      <c r="CC4439" s="119">
        <f t="shared" si="962"/>
        <v>5.2505335538163551E-7</v>
      </c>
      <c r="CD4439" s="121" t="str">
        <f t="shared" si="963"/>
        <v/>
      </c>
    </row>
    <row r="4440" spans="78:82" ht="20.100000000000001" customHeight="1" x14ac:dyDescent="0.25">
      <c r="BZ4440" s="136">
        <f t="shared" si="961"/>
        <v>28.27519999999793</v>
      </c>
      <c r="CA4440" s="119">
        <f t="shared" si="964"/>
        <v>1.9601929320866001E-4</v>
      </c>
      <c r="CB4440" s="119">
        <f t="shared" si="965"/>
        <v>5.2367211496450882E-7</v>
      </c>
      <c r="CC4440" s="119">
        <f t="shared" si="962"/>
        <v>5.2367211496450882E-7</v>
      </c>
      <c r="CD4440" s="121" t="str">
        <f t="shared" si="963"/>
        <v/>
      </c>
    </row>
    <row r="4441" spans="78:82" ht="20.100000000000001" customHeight="1" x14ac:dyDescent="0.25">
      <c r="BZ4441" s="136">
        <f t="shared" ref="BZ4441:BZ4504" si="966">BZ4440+$CC$19</f>
        <v>28.28159999999793</v>
      </c>
      <c r="CA4441" s="119">
        <f t="shared" si="964"/>
        <v>1.954956210936955E-4</v>
      </c>
      <c r="CB4441" s="119">
        <f t="shared" si="965"/>
        <v>5.2229444124968129E-7</v>
      </c>
      <c r="CC4441" s="119">
        <f t="shared" si="962"/>
        <v>5.2229444124968129E-7</v>
      </c>
      <c r="CD4441" s="121" t="str">
        <f t="shared" si="963"/>
        <v/>
      </c>
    </row>
    <row r="4442" spans="78:82" ht="20.100000000000001" customHeight="1" x14ac:dyDescent="0.25">
      <c r="BZ4442" s="136">
        <f t="shared" si="966"/>
        <v>28.287999999997929</v>
      </c>
      <c r="CA4442" s="119">
        <f t="shared" si="964"/>
        <v>1.9497332665244582E-4</v>
      </c>
      <c r="CB4442" s="119">
        <f t="shared" si="965"/>
        <v>5.2092032523529336E-7</v>
      </c>
      <c r="CC4442" s="119">
        <f t="shared" si="962"/>
        <v>5.2092032523529336E-7</v>
      </c>
      <c r="CD4442" s="121" t="str">
        <f t="shared" si="963"/>
        <v/>
      </c>
    </row>
    <row r="4443" spans="78:82" ht="20.100000000000001" customHeight="1" x14ac:dyDescent="0.25">
      <c r="BZ4443" s="136">
        <f t="shared" si="966"/>
        <v>28.294399999997928</v>
      </c>
      <c r="CA4443" s="119">
        <f t="shared" si="964"/>
        <v>1.9445240632721053E-4</v>
      </c>
      <c r="CB4443" s="119">
        <f t="shared" si="965"/>
        <v>5.1954975794371735E-7</v>
      </c>
      <c r="CC4443" s="119">
        <f t="shared" si="962"/>
        <v>5.1954975794371735E-7</v>
      </c>
      <c r="CD4443" s="121" t="str">
        <f t="shared" si="963"/>
        <v/>
      </c>
    </row>
    <row r="4444" spans="78:82" ht="20.100000000000001" customHeight="1" x14ac:dyDescent="0.25">
      <c r="BZ4444" s="136">
        <f t="shared" si="966"/>
        <v>28.300799999997928</v>
      </c>
      <c r="CA4444" s="119">
        <f t="shared" si="964"/>
        <v>1.9393285656926681E-4</v>
      </c>
      <c r="CB4444" s="119">
        <f t="shared" si="965"/>
        <v>5.1818273041806095E-7</v>
      </c>
      <c r="CC4444" s="119">
        <f t="shared" si="962"/>
        <v>5.1818273041806095E-7</v>
      </c>
      <c r="CD4444" s="121" t="str">
        <f t="shared" si="963"/>
        <v/>
      </c>
    </row>
    <row r="4445" spans="78:82" ht="20.100000000000001" customHeight="1" x14ac:dyDescent="0.25">
      <c r="BZ4445" s="136">
        <f t="shared" si="966"/>
        <v>28.307199999997927</v>
      </c>
      <c r="CA4445" s="119">
        <f t="shared" si="964"/>
        <v>1.9341467383884875E-4</v>
      </c>
      <c r="CB4445" s="119">
        <f t="shared" si="965"/>
        <v>5.1681923372335985E-7</v>
      </c>
      <c r="CC4445" s="119">
        <f t="shared" si="962"/>
        <v>5.1681923372335985E-7</v>
      </c>
      <c r="CD4445" s="121" t="str">
        <f t="shared" si="963"/>
        <v/>
      </c>
    </row>
    <row r="4446" spans="78:82" ht="20.100000000000001" customHeight="1" x14ac:dyDescent="0.25">
      <c r="BZ4446" s="136">
        <f t="shared" si="966"/>
        <v>28.313599999997926</v>
      </c>
      <c r="CA4446" s="119">
        <f t="shared" si="964"/>
        <v>1.9289785460512539E-4</v>
      </c>
      <c r="CB4446" s="119">
        <f t="shared" si="965"/>
        <v>5.1545925894674036E-7</v>
      </c>
      <c r="CC4446" s="119">
        <f t="shared" si="962"/>
        <v>5.1545925894674036E-7</v>
      </c>
      <c r="CD4446" s="121" t="str">
        <f t="shared" si="963"/>
        <v/>
      </c>
    </row>
    <row r="4447" spans="78:82" ht="20.100000000000001" customHeight="1" x14ac:dyDescent="0.25">
      <c r="BZ4447" s="136">
        <f t="shared" si="966"/>
        <v>28.319999999997925</v>
      </c>
      <c r="CA4447" s="119">
        <f t="shared" si="964"/>
        <v>1.9238239534617865E-4</v>
      </c>
      <c r="CB4447" s="119">
        <f t="shared" si="965"/>
        <v>5.141027971979073E-7</v>
      </c>
      <c r="CC4447" s="119">
        <f t="shared" si="962"/>
        <v>5.141027971979073E-7</v>
      </c>
      <c r="CD4447" s="121" t="str">
        <f t="shared" si="963"/>
        <v/>
      </c>
    </row>
    <row r="4448" spans="78:82" ht="20.100000000000001" customHeight="1" x14ac:dyDescent="0.25">
      <c r="BZ4448" s="136">
        <f t="shared" si="966"/>
        <v>28.326399999997925</v>
      </c>
      <c r="CA4448" s="119">
        <f t="shared" si="964"/>
        <v>1.9186829254898074E-4</v>
      </c>
      <c r="CB4448" s="119">
        <f t="shared" si="965"/>
        <v>5.127498396070569E-7</v>
      </c>
      <c r="CC4448" s="119">
        <f t="shared" si="962"/>
        <v>5.127498396070569E-7</v>
      </c>
      <c r="CD4448" s="121" t="str">
        <f t="shared" si="963"/>
        <v/>
      </c>
    </row>
    <row r="4449" spans="78:82" ht="20.100000000000001" customHeight="1" x14ac:dyDescent="0.25">
      <c r="BZ4449" s="136">
        <f t="shared" si="966"/>
        <v>28.332799999997924</v>
      </c>
      <c r="CA4449" s="119">
        <f t="shared" si="964"/>
        <v>1.9135554270937368E-4</v>
      </c>
      <c r="CB4449" s="119">
        <f t="shared" si="965"/>
        <v>5.1140037732731627E-7</v>
      </c>
      <c r="CC4449" s="119">
        <f t="shared" si="962"/>
        <v>5.1140037732731627E-7</v>
      </c>
      <c r="CD4449" s="121" t="str">
        <f t="shared" si="963"/>
        <v/>
      </c>
    </row>
    <row r="4450" spans="78:82" ht="20.100000000000001" customHeight="1" x14ac:dyDescent="0.25">
      <c r="BZ4450" s="136">
        <f t="shared" si="966"/>
        <v>28.339199999997923</v>
      </c>
      <c r="CA4450" s="119">
        <f t="shared" si="964"/>
        <v>1.9084414233204637E-4</v>
      </c>
      <c r="CB4450" s="119">
        <f t="shared" si="965"/>
        <v>5.1005440153195159E-7</v>
      </c>
      <c r="CC4450" s="119">
        <f t="shared" si="962"/>
        <v>5.1005440153195159E-7</v>
      </c>
      <c r="CD4450" s="121" t="str">
        <f t="shared" si="963"/>
        <v/>
      </c>
    </row>
    <row r="4451" spans="78:82" ht="20.100000000000001" customHeight="1" x14ac:dyDescent="0.25">
      <c r="BZ4451" s="136">
        <f t="shared" si="966"/>
        <v>28.345599999997923</v>
      </c>
      <c r="CA4451" s="119">
        <f t="shared" si="964"/>
        <v>1.9033408793051442E-4</v>
      </c>
      <c r="CB4451" s="119">
        <f t="shared" si="965"/>
        <v>5.0871190341837962E-7</v>
      </c>
      <c r="CC4451" s="119">
        <f t="shared" si="962"/>
        <v>5.0871190341837962E-7</v>
      </c>
      <c r="CD4451" s="121" t="str">
        <f t="shared" si="963"/>
        <v/>
      </c>
    </row>
    <row r="4452" spans="78:82" ht="20.100000000000001" customHeight="1" x14ac:dyDescent="0.25">
      <c r="BZ4452" s="136">
        <f t="shared" si="966"/>
        <v>28.351999999997922</v>
      </c>
      <c r="CA4452" s="119">
        <f t="shared" si="964"/>
        <v>1.8982537602709604E-4</v>
      </c>
      <c r="CB4452" s="119">
        <f t="shared" si="965"/>
        <v>5.0737287420274673E-7</v>
      </c>
      <c r="CC4452" s="119">
        <f t="shared" si="962"/>
        <v>5.0737287420274673E-7</v>
      </c>
      <c r="CD4452" s="121" t="str">
        <f t="shared" si="963"/>
        <v/>
      </c>
    </row>
    <row r="4453" spans="78:82" ht="20.100000000000001" customHeight="1" x14ac:dyDescent="0.25">
      <c r="BZ4453" s="136">
        <f t="shared" si="966"/>
        <v>28.358399999997921</v>
      </c>
      <c r="CA4453" s="119">
        <f t="shared" si="964"/>
        <v>1.8931800315289329E-4</v>
      </c>
      <c r="CB4453" s="119">
        <f t="shared" si="965"/>
        <v>5.0603730512516014E-7</v>
      </c>
      <c r="CC4453" s="119">
        <f t="shared" si="962"/>
        <v>5.0603730512516014E-7</v>
      </c>
      <c r="CD4453" s="121" t="str">
        <f t="shared" si="963"/>
        <v/>
      </c>
    </row>
    <row r="4454" spans="78:82" ht="20.100000000000001" customHeight="1" x14ac:dyDescent="0.25">
      <c r="BZ4454" s="136">
        <f t="shared" si="966"/>
        <v>28.364799999997921</v>
      </c>
      <c r="CA4454" s="119">
        <f t="shared" si="964"/>
        <v>1.8881196584776813E-4</v>
      </c>
      <c r="CB4454" s="119">
        <f t="shared" si="965"/>
        <v>5.0470518744548669E-7</v>
      </c>
      <c r="CC4454" s="119">
        <f t="shared" si="962"/>
        <v>5.0470518744548669E-7</v>
      </c>
      <c r="CD4454" s="121" t="str">
        <f t="shared" si="963"/>
        <v/>
      </c>
    </row>
    <row r="4455" spans="78:82" ht="20.100000000000001" customHeight="1" x14ac:dyDescent="0.25">
      <c r="BZ4455" s="136">
        <f t="shared" si="966"/>
        <v>28.37119999999792</v>
      </c>
      <c r="CA4455" s="119">
        <f t="shared" si="964"/>
        <v>1.8830726066032264E-4</v>
      </c>
      <c r="CB4455" s="119">
        <f t="shared" si="965"/>
        <v>5.0337651244617169E-7</v>
      </c>
      <c r="CC4455" s="119">
        <f t="shared" si="962"/>
        <v>5.0337651244617169E-7</v>
      </c>
      <c r="CD4455" s="121" t="str">
        <f t="shared" si="963"/>
        <v/>
      </c>
    </row>
    <row r="4456" spans="78:82" ht="20.100000000000001" customHeight="1" x14ac:dyDescent="0.25">
      <c r="BZ4456" s="136">
        <f t="shared" si="966"/>
        <v>28.377599999997919</v>
      </c>
      <c r="CA4456" s="119">
        <f t="shared" si="964"/>
        <v>1.8780388414787647E-4</v>
      </c>
      <c r="CB4456" s="119">
        <f t="shared" si="965"/>
        <v>5.0205127143012479E-7</v>
      </c>
      <c r="CC4456" s="119">
        <f t="shared" si="962"/>
        <v>5.0205127143012479E-7</v>
      </c>
      <c r="CD4456" s="121" t="str">
        <f t="shared" si="963"/>
        <v/>
      </c>
    </row>
    <row r="4457" spans="78:82" ht="20.100000000000001" customHeight="1" x14ac:dyDescent="0.25">
      <c r="BZ4457" s="136">
        <f t="shared" si="966"/>
        <v>28.383999999997918</v>
      </c>
      <c r="CA4457" s="119">
        <f t="shared" si="964"/>
        <v>1.8730183287644635E-4</v>
      </c>
      <c r="CB4457" s="119">
        <f t="shared" si="965"/>
        <v>5.0072945572280704E-7</v>
      </c>
      <c r="CC4457" s="119">
        <f t="shared" si="962"/>
        <v>5.0072945572280704E-7</v>
      </c>
      <c r="CD4457" s="121" t="str">
        <f t="shared" si="963"/>
        <v/>
      </c>
    </row>
    <row r="4458" spans="78:82" ht="20.100000000000001" customHeight="1" x14ac:dyDescent="0.25">
      <c r="BZ4458" s="136">
        <f t="shared" si="966"/>
        <v>28.390399999997918</v>
      </c>
      <c r="CA4458" s="119">
        <f t="shared" si="964"/>
        <v>1.8680110342072354E-4</v>
      </c>
      <c r="CB4458" s="119">
        <f t="shared" si="965"/>
        <v>4.9941105666941195E-7</v>
      </c>
      <c r="CC4458" s="119">
        <f t="shared" si="962"/>
        <v>4.9941105666941195E-7</v>
      </c>
      <c r="CD4458" s="121" t="str">
        <f t="shared" si="963"/>
        <v/>
      </c>
    </row>
    <row r="4459" spans="78:82" ht="20.100000000000001" customHeight="1" x14ac:dyDescent="0.25">
      <c r="BZ4459" s="136">
        <f t="shared" si="966"/>
        <v>28.396799999997917</v>
      </c>
      <c r="CA4459" s="119">
        <f t="shared" si="964"/>
        <v>1.8630169236405413E-4</v>
      </c>
      <c r="CB4459" s="119">
        <f t="shared" si="965"/>
        <v>4.9809606563798263E-7</v>
      </c>
      <c r="CC4459" s="119">
        <f t="shared" si="962"/>
        <v>4.9809606563798263E-7</v>
      </c>
      <c r="CD4459" s="121" t="str">
        <f t="shared" si="963"/>
        <v/>
      </c>
    </row>
    <row r="4460" spans="78:82" ht="20.100000000000001" customHeight="1" x14ac:dyDescent="0.25">
      <c r="BZ4460" s="136">
        <f t="shared" si="966"/>
        <v>28.403199999997916</v>
      </c>
      <c r="CA4460" s="119">
        <f t="shared" si="964"/>
        <v>1.8580359629841614E-4</v>
      </c>
      <c r="CB4460" s="119">
        <f t="shared" si="965"/>
        <v>4.967844740160236E-7</v>
      </c>
      <c r="CC4460" s="119">
        <f t="shared" si="962"/>
        <v>4.967844740160236E-7</v>
      </c>
      <c r="CD4460" s="121" t="str">
        <f t="shared" si="963"/>
        <v/>
      </c>
    </row>
    <row r="4461" spans="78:82" ht="20.100000000000001" customHeight="1" x14ac:dyDescent="0.25">
      <c r="BZ4461" s="136">
        <f t="shared" si="966"/>
        <v>28.409599999997916</v>
      </c>
      <c r="CA4461" s="119">
        <f t="shared" si="964"/>
        <v>1.8530681182440012E-4</v>
      </c>
      <c r="CB4461" s="119">
        <f t="shared" si="965"/>
        <v>4.9547627321421418E-7</v>
      </c>
      <c r="CC4461" s="119">
        <f t="shared" si="962"/>
        <v>4.9547627321421418E-7</v>
      </c>
      <c r="CD4461" s="121" t="str">
        <f t="shared" si="963"/>
        <v/>
      </c>
    </row>
    <row r="4462" spans="78:82" ht="20.100000000000001" customHeight="1" x14ac:dyDescent="0.25">
      <c r="BZ4462" s="136">
        <f t="shared" si="966"/>
        <v>28.415999999997915</v>
      </c>
      <c r="CA4462" s="119">
        <f t="shared" si="964"/>
        <v>1.8481133555118591E-4</v>
      </c>
      <c r="CB4462" s="119">
        <f t="shared" si="965"/>
        <v>4.9417145466204462E-7</v>
      </c>
      <c r="CC4462" s="119">
        <f t="shared" si="962"/>
        <v>4.9417145466204462E-7</v>
      </c>
      <c r="CD4462" s="121" t="str">
        <f t="shared" si="963"/>
        <v/>
      </c>
    </row>
    <row r="4463" spans="78:82" ht="20.100000000000001" customHeight="1" x14ac:dyDescent="0.25">
      <c r="BZ4463" s="136">
        <f t="shared" si="966"/>
        <v>28.422399999997914</v>
      </c>
      <c r="CA4463" s="119">
        <f t="shared" si="964"/>
        <v>1.8431716409652386E-4</v>
      </c>
      <c r="CB4463" s="119">
        <f t="shared" si="965"/>
        <v>4.9287000981234263E-7</v>
      </c>
      <c r="CC4463" s="119">
        <f t="shared" si="962"/>
        <v>4.9287000981234263E-7</v>
      </c>
      <c r="CD4463" s="121" t="str">
        <f t="shared" si="963"/>
        <v/>
      </c>
    </row>
    <row r="4464" spans="78:82" ht="20.100000000000001" customHeight="1" x14ac:dyDescent="0.25">
      <c r="BZ4464" s="136">
        <f t="shared" si="966"/>
        <v>28.428799999997914</v>
      </c>
      <c r="CA4464" s="119">
        <f t="shared" si="964"/>
        <v>1.8382429408671152E-4</v>
      </c>
      <c r="CB4464" s="119">
        <f t="shared" si="965"/>
        <v>4.9157193013677392E-7</v>
      </c>
      <c r="CC4464" s="119">
        <f t="shared" si="962"/>
        <v>4.9157193013677392E-7</v>
      </c>
      <c r="CD4464" s="121" t="str">
        <f t="shared" si="963"/>
        <v/>
      </c>
    </row>
    <row r="4465" spans="78:82" ht="20.100000000000001" customHeight="1" x14ac:dyDescent="0.25">
      <c r="BZ4465" s="136">
        <f t="shared" si="966"/>
        <v>28.435199999997913</v>
      </c>
      <c r="CA4465" s="119">
        <f t="shared" si="964"/>
        <v>1.8333272215657475E-4</v>
      </c>
      <c r="CB4465" s="119">
        <f t="shared" si="965"/>
        <v>4.9027720712993507E-7</v>
      </c>
      <c r="CC4465" s="119">
        <f t="shared" si="962"/>
        <v>4.9027720712993507E-7</v>
      </c>
      <c r="CD4465" s="121" t="str">
        <f t="shared" si="963"/>
        <v/>
      </c>
    </row>
    <row r="4466" spans="78:82" ht="20.100000000000001" customHeight="1" x14ac:dyDescent="0.25">
      <c r="BZ4466" s="136">
        <f t="shared" si="966"/>
        <v>28.441599999997912</v>
      </c>
      <c r="CA4466" s="119">
        <f t="shared" si="964"/>
        <v>1.8284244494944481E-4</v>
      </c>
      <c r="CB4466" s="119">
        <f t="shared" si="965"/>
        <v>4.889858323059112E-7</v>
      </c>
      <c r="CC4466" s="119">
        <f t="shared" si="962"/>
        <v>4.889858323059112E-7</v>
      </c>
      <c r="CD4466" s="121" t="str">
        <f t="shared" si="963"/>
        <v/>
      </c>
    </row>
    <row r="4467" spans="78:82" ht="20.100000000000001" customHeight="1" x14ac:dyDescent="0.25">
      <c r="BZ4467" s="136">
        <f t="shared" si="966"/>
        <v>28.447999999997911</v>
      </c>
      <c r="CA4467" s="119">
        <f t="shared" si="964"/>
        <v>1.823534591171389E-4</v>
      </c>
      <c r="CB4467" s="119">
        <f t="shared" si="965"/>
        <v>4.8769779719957701E-7</v>
      </c>
      <c r="CC4467" s="119">
        <f t="shared" si="962"/>
        <v>4.8769779719957701E-7</v>
      </c>
      <c r="CD4467" s="121" t="str">
        <f t="shared" si="963"/>
        <v/>
      </c>
    </row>
    <row r="4468" spans="78:82" ht="20.100000000000001" customHeight="1" x14ac:dyDescent="0.25">
      <c r="BZ4468" s="136">
        <f t="shared" si="966"/>
        <v>28.454399999997911</v>
      </c>
      <c r="CA4468" s="119">
        <f t="shared" si="964"/>
        <v>1.8186576131993932E-4</v>
      </c>
      <c r="CB4468" s="119">
        <f t="shared" si="965"/>
        <v>4.8641309336811466E-7</v>
      </c>
      <c r="CC4468" s="119">
        <f t="shared" si="962"/>
        <v>4.8641309336811466E-7</v>
      </c>
      <c r="CD4468" s="121" t="str">
        <f t="shared" si="963"/>
        <v/>
      </c>
    </row>
    <row r="4469" spans="78:82" ht="20.100000000000001" customHeight="1" x14ac:dyDescent="0.25">
      <c r="BZ4469" s="136">
        <f t="shared" si="966"/>
        <v>28.46079999999791</v>
      </c>
      <c r="CA4469" s="119">
        <f t="shared" si="964"/>
        <v>1.8137934822657121E-4</v>
      </c>
      <c r="CB4469" s="119">
        <f t="shared" si="965"/>
        <v>4.8513171238759854E-7</v>
      </c>
      <c r="CC4469" s="119">
        <f t="shared" si="962"/>
        <v>4.8513171238759854E-7</v>
      </c>
      <c r="CD4469" s="121" t="str">
        <f t="shared" si="963"/>
        <v/>
      </c>
    </row>
    <row r="4470" spans="78:82" ht="20.100000000000001" customHeight="1" x14ac:dyDescent="0.25">
      <c r="BZ4470" s="136">
        <f t="shared" si="966"/>
        <v>28.467199999997909</v>
      </c>
      <c r="CA4470" s="119">
        <f t="shared" si="964"/>
        <v>1.8089421651418361E-4</v>
      </c>
      <c r="CB4470" s="119">
        <f t="shared" si="965"/>
        <v>4.8385364585584126E-7</v>
      </c>
      <c r="CC4470" s="119">
        <f t="shared" si="962"/>
        <v>4.8385364585584126E-7</v>
      </c>
      <c r="CD4470" s="121" t="str">
        <f t="shared" si="963"/>
        <v/>
      </c>
    </row>
    <row r="4471" spans="78:82" ht="20.100000000000001" customHeight="1" x14ac:dyDescent="0.25">
      <c r="BZ4471" s="136">
        <f t="shared" si="966"/>
        <v>28.473599999997909</v>
      </c>
      <c r="CA4471" s="119">
        <f t="shared" si="964"/>
        <v>1.8041036286832777E-4</v>
      </c>
      <c r="CB4471" s="119">
        <f t="shared" si="965"/>
        <v>4.8257888539084874E-7</v>
      </c>
      <c r="CC4471" s="119">
        <f t="shared" si="962"/>
        <v>4.8257888539084874E-7</v>
      </c>
      <c r="CD4471" s="121" t="str">
        <f t="shared" si="963"/>
        <v/>
      </c>
    </row>
    <row r="4472" spans="78:82" ht="20.100000000000001" customHeight="1" x14ac:dyDescent="0.25">
      <c r="BZ4472" s="136">
        <f t="shared" si="966"/>
        <v>28.479999999997908</v>
      </c>
      <c r="CA4472" s="119">
        <f t="shared" si="964"/>
        <v>1.7992778398293692E-4</v>
      </c>
      <c r="CB4472" s="119">
        <f t="shared" si="965"/>
        <v>4.8130742263225671E-7</v>
      </c>
      <c r="CC4472" s="119">
        <f t="shared" si="962"/>
        <v>4.8130742263225671E-7</v>
      </c>
      <c r="CD4472" s="121" t="str">
        <f t="shared" si="963"/>
        <v/>
      </c>
    </row>
    <row r="4473" spans="78:82" ht="20.100000000000001" customHeight="1" x14ac:dyDescent="0.25">
      <c r="BZ4473" s="136">
        <f t="shared" si="966"/>
        <v>28.486399999997907</v>
      </c>
      <c r="CA4473" s="119">
        <f t="shared" si="964"/>
        <v>1.7944647656030466E-4</v>
      </c>
      <c r="CB4473" s="119">
        <f t="shared" si="965"/>
        <v>4.8003924923870154E-7</v>
      </c>
      <c r="CC4473" s="119">
        <f t="shared" si="962"/>
        <v>4.8003924923870154E-7</v>
      </c>
      <c r="CD4473" s="121" t="str">
        <f t="shared" si="963"/>
        <v/>
      </c>
    </row>
    <row r="4474" spans="78:82" ht="20.100000000000001" customHeight="1" x14ac:dyDescent="0.25">
      <c r="BZ4474" s="136">
        <f t="shared" si="966"/>
        <v>28.492799999997906</v>
      </c>
      <c r="CA4474" s="119">
        <f t="shared" si="964"/>
        <v>1.7896643731106596E-4</v>
      </c>
      <c r="CB4474" s="119">
        <f t="shared" si="965"/>
        <v>4.7877435689047654E-7</v>
      </c>
      <c r="CC4474" s="119">
        <f t="shared" si="962"/>
        <v>4.7877435689047654E-7</v>
      </c>
      <c r="CD4474" s="121" t="str">
        <f t="shared" si="963"/>
        <v/>
      </c>
    </row>
    <row r="4475" spans="78:82" ht="20.100000000000001" customHeight="1" x14ac:dyDescent="0.25">
      <c r="BZ4475" s="136">
        <f t="shared" si="966"/>
        <v>28.499199999997906</v>
      </c>
      <c r="CA4475" s="119">
        <f t="shared" si="964"/>
        <v>1.7848766295417548E-4</v>
      </c>
      <c r="CB4475" s="119">
        <f t="shared" si="965"/>
        <v>4.775127372869841E-7</v>
      </c>
      <c r="CC4475" s="119">
        <f t="shared" si="962"/>
        <v>4.775127372869841E-7</v>
      </c>
      <c r="CD4475" s="121" t="str">
        <f t="shared" si="963"/>
        <v/>
      </c>
    </row>
    <row r="4476" spans="78:82" ht="20.100000000000001" customHeight="1" x14ac:dyDescent="0.25">
      <c r="BZ4476" s="136">
        <f t="shared" si="966"/>
        <v>28.505599999997905</v>
      </c>
      <c r="CA4476" s="119">
        <f t="shared" si="964"/>
        <v>1.780101502168885E-4</v>
      </c>
      <c r="CB4476" s="119">
        <f t="shared" si="965"/>
        <v>4.7625438215025931E-7</v>
      </c>
      <c r="CC4476" s="119">
        <f t="shared" si="962"/>
        <v>4.7625438215025931E-7</v>
      </c>
      <c r="CD4476" s="121" t="str">
        <f t="shared" si="963"/>
        <v/>
      </c>
    </row>
    <row r="4477" spans="78:82" ht="20.100000000000001" customHeight="1" x14ac:dyDescent="0.25">
      <c r="BZ4477" s="136">
        <f t="shared" si="966"/>
        <v>28.511999999997904</v>
      </c>
      <c r="CA4477" s="119">
        <f t="shared" si="964"/>
        <v>1.7753389583473824E-4</v>
      </c>
      <c r="CB4477" s="119">
        <f t="shared" si="965"/>
        <v>4.7499928322076871E-7</v>
      </c>
      <c r="CC4477" s="119">
        <f t="shared" ref="CC4477:CC4540" si="967">IF(CA4477&lt;(1-$BY$26),CB4477,"")</f>
        <v>4.7499928322076871E-7</v>
      </c>
      <c r="CD4477" s="121" t="str">
        <f t="shared" ref="CD4477:CD4540" si="968">IF(CA4477&lt;(1-$BY$32),CB4477,"")</f>
        <v/>
      </c>
    </row>
    <row r="4478" spans="78:82" ht="20.100000000000001" customHeight="1" x14ac:dyDescent="0.25">
      <c r="BZ4478" s="136">
        <f t="shared" si="966"/>
        <v>28.518399999997904</v>
      </c>
      <c r="CA4478" s="119">
        <f t="shared" si="964"/>
        <v>1.7705889655151747E-4</v>
      </c>
      <c r="CB4478" s="119">
        <f t="shared" si="965"/>
        <v>4.7374743225957867E-7</v>
      </c>
      <c r="CC4478" s="119">
        <f t="shared" si="967"/>
        <v>4.7374743225957867E-7</v>
      </c>
      <c r="CD4478" s="121" t="str">
        <f t="shared" si="968"/>
        <v/>
      </c>
    </row>
    <row r="4479" spans="78:82" ht="20.100000000000001" customHeight="1" x14ac:dyDescent="0.25">
      <c r="BZ4479" s="136">
        <f t="shared" si="966"/>
        <v>28.524799999997903</v>
      </c>
      <c r="CA4479" s="119">
        <f t="shared" si="964"/>
        <v>1.7658514911925789E-4</v>
      </c>
      <c r="CB4479" s="119">
        <f t="shared" si="965"/>
        <v>4.7249882104854514E-7</v>
      </c>
      <c r="CC4479" s="119">
        <f t="shared" si="967"/>
        <v>4.7249882104854514E-7</v>
      </c>
      <c r="CD4479" s="121" t="str">
        <f t="shared" si="968"/>
        <v/>
      </c>
    </row>
    <row r="4480" spans="78:82" ht="20.100000000000001" customHeight="1" x14ac:dyDescent="0.25">
      <c r="BZ4480" s="136">
        <f t="shared" si="966"/>
        <v>28.531199999997902</v>
      </c>
      <c r="CA4480" s="119">
        <f t="shared" si="964"/>
        <v>1.7611265029820935E-4</v>
      </c>
      <c r="CB4480" s="119">
        <f t="shared" si="965"/>
        <v>4.7125344138974445E-7</v>
      </c>
      <c r="CC4480" s="119">
        <f t="shared" si="967"/>
        <v>4.7125344138974445E-7</v>
      </c>
      <c r="CD4480" s="121" t="str">
        <f t="shared" si="968"/>
        <v/>
      </c>
    </row>
    <row r="4481" spans="78:82" ht="20.100000000000001" customHeight="1" x14ac:dyDescent="0.25">
      <c r="BZ4481" s="136">
        <f t="shared" si="966"/>
        <v>28.537599999997902</v>
      </c>
      <c r="CA4481" s="119">
        <f t="shared" si="964"/>
        <v>1.756413968568196E-4</v>
      </c>
      <c r="CB4481" s="119">
        <f t="shared" si="965"/>
        <v>4.700112851055004E-7</v>
      </c>
      <c r="CC4481" s="119">
        <f t="shared" si="967"/>
        <v>4.700112851055004E-7</v>
      </c>
      <c r="CD4481" s="121" t="str">
        <f t="shared" si="968"/>
        <v/>
      </c>
    </row>
    <row r="4482" spans="78:82" ht="20.100000000000001" customHeight="1" x14ac:dyDescent="0.25">
      <c r="BZ4482" s="136">
        <f t="shared" si="966"/>
        <v>28.543999999997901</v>
      </c>
      <c r="CA4482" s="119">
        <f t="shared" si="964"/>
        <v>1.751713855717141E-4</v>
      </c>
      <c r="CB4482" s="119">
        <f t="shared" si="965"/>
        <v>4.6877234403659533E-7</v>
      </c>
      <c r="CC4482" s="119">
        <f t="shared" si="967"/>
        <v>4.6877234403659533E-7</v>
      </c>
      <c r="CD4482" s="121" t="str">
        <f t="shared" si="968"/>
        <v/>
      </c>
    </row>
    <row r="4483" spans="78:82" ht="20.100000000000001" customHeight="1" x14ac:dyDescent="0.25">
      <c r="BZ4483" s="136">
        <f t="shared" si="966"/>
        <v>28.5503999999979</v>
      </c>
      <c r="CA4483" s="119">
        <f t="shared" si="964"/>
        <v>1.7470261322767751E-4</v>
      </c>
      <c r="CB4483" s="119">
        <f t="shared" si="965"/>
        <v>4.6753661004657983E-7</v>
      </c>
      <c r="CC4483" s="119">
        <f t="shared" si="967"/>
        <v>4.6753661004657983E-7</v>
      </c>
      <c r="CD4483" s="121" t="str">
        <f t="shared" si="968"/>
        <v/>
      </c>
    </row>
    <row r="4484" spans="78:82" ht="20.100000000000001" customHeight="1" x14ac:dyDescent="0.25">
      <c r="BZ4484" s="136">
        <f t="shared" si="966"/>
        <v>28.556799999997899</v>
      </c>
      <c r="CA4484" s="119">
        <f t="shared" si="964"/>
        <v>1.7423507661763093E-4</v>
      </c>
      <c r="CB4484" s="119">
        <f t="shared" si="965"/>
        <v>4.6630407501711065E-7</v>
      </c>
      <c r="CC4484" s="119">
        <f t="shared" si="967"/>
        <v>4.6630407501711065E-7</v>
      </c>
      <c r="CD4484" s="121" t="str">
        <f t="shared" si="968"/>
        <v/>
      </c>
    </row>
    <row r="4485" spans="78:82" ht="20.100000000000001" customHeight="1" x14ac:dyDescent="0.25">
      <c r="BZ4485" s="136">
        <f t="shared" si="966"/>
        <v>28.563199999997899</v>
      </c>
      <c r="CA4485" s="119">
        <f t="shared" si="964"/>
        <v>1.7376877254261382E-4</v>
      </c>
      <c r="CB4485" s="119">
        <f t="shared" si="965"/>
        <v>4.6507473085041729E-7</v>
      </c>
      <c r="CC4485" s="119">
        <f t="shared" si="967"/>
        <v>4.6507473085041729E-7</v>
      </c>
      <c r="CD4485" s="121" t="str">
        <f t="shared" si="968"/>
        <v/>
      </c>
    </row>
    <row r="4486" spans="78:82" ht="20.100000000000001" customHeight="1" x14ac:dyDescent="0.25">
      <c r="BZ4486" s="136">
        <f t="shared" si="966"/>
        <v>28.569599999997898</v>
      </c>
      <c r="CA4486" s="119">
        <f t="shared" si="964"/>
        <v>1.733036978117634E-4</v>
      </c>
      <c r="CB4486" s="119">
        <f t="shared" si="965"/>
        <v>4.638485694687599E-7</v>
      </c>
      <c r="CC4486" s="119">
        <f t="shared" si="967"/>
        <v>4.638485694687599E-7</v>
      </c>
      <c r="CD4486" s="121" t="str">
        <f t="shared" si="968"/>
        <v/>
      </c>
    </row>
    <row r="4487" spans="78:82" ht="20.100000000000001" customHeight="1" x14ac:dyDescent="0.25">
      <c r="BZ4487" s="136">
        <f t="shared" si="966"/>
        <v>28.575999999997897</v>
      </c>
      <c r="CA4487" s="119">
        <f t="shared" si="964"/>
        <v>1.7283984924229464E-4</v>
      </c>
      <c r="CB4487" s="119">
        <f t="shared" si="965"/>
        <v>4.626255828131282E-7</v>
      </c>
      <c r="CC4487" s="119">
        <f t="shared" si="967"/>
        <v>4.626255828131282E-7</v>
      </c>
      <c r="CD4487" s="121" t="str">
        <f t="shared" si="968"/>
        <v/>
      </c>
    </row>
    <row r="4488" spans="78:82" ht="20.100000000000001" customHeight="1" x14ac:dyDescent="0.25">
      <c r="BZ4488" s="136">
        <f t="shared" si="966"/>
        <v>28.582399999997897</v>
      </c>
      <c r="CA4488" s="119">
        <f t="shared" si="964"/>
        <v>1.7237722365948151E-4</v>
      </c>
      <c r="CB4488" s="119">
        <f t="shared" si="965"/>
        <v>4.6140576284671095E-7</v>
      </c>
      <c r="CC4488" s="119">
        <f t="shared" si="967"/>
        <v>4.6140576284671095E-7</v>
      </c>
      <c r="CD4488" s="121" t="str">
        <f t="shared" si="968"/>
        <v/>
      </c>
    </row>
    <row r="4489" spans="78:82" ht="20.100000000000001" customHeight="1" x14ac:dyDescent="0.25">
      <c r="BZ4489" s="136">
        <f t="shared" si="966"/>
        <v>28.588799999997896</v>
      </c>
      <c r="CA4489" s="119">
        <f t="shared" si="964"/>
        <v>1.719158178966348E-4</v>
      </c>
      <c r="CB4489" s="119">
        <f t="shared" si="965"/>
        <v>4.6018910155061336E-7</v>
      </c>
      <c r="CC4489" s="119">
        <f t="shared" si="967"/>
        <v>4.6018910155061336E-7</v>
      </c>
      <c r="CD4489" s="121" t="str">
        <f t="shared" si="968"/>
        <v/>
      </c>
    </row>
    <row r="4490" spans="78:82" ht="20.100000000000001" customHeight="1" x14ac:dyDescent="0.25">
      <c r="BZ4490" s="136">
        <f t="shared" si="966"/>
        <v>28.595199999997895</v>
      </c>
      <c r="CA4490" s="119">
        <f t="shared" si="964"/>
        <v>1.7145562879508419E-4</v>
      </c>
      <c r="CB4490" s="119">
        <f t="shared" si="965"/>
        <v>4.5897559092578154E-7</v>
      </c>
      <c r="CC4490" s="119">
        <f t="shared" si="967"/>
        <v>4.5897559092578154E-7</v>
      </c>
      <c r="CD4490" s="121" t="str">
        <f t="shared" si="968"/>
        <v/>
      </c>
    </row>
    <row r="4491" spans="78:82" ht="20.100000000000001" customHeight="1" x14ac:dyDescent="0.25">
      <c r="BZ4491" s="136">
        <f t="shared" si="966"/>
        <v>28.601599999997894</v>
      </c>
      <c r="CA4491" s="119">
        <f t="shared" si="964"/>
        <v>1.7099665320415841E-4</v>
      </c>
      <c r="CB4491" s="119">
        <f t="shared" si="965"/>
        <v>4.5776522299340906E-7</v>
      </c>
      <c r="CC4491" s="119">
        <f t="shared" si="967"/>
        <v>4.5776522299340906E-7</v>
      </c>
      <c r="CD4491" s="121" t="str">
        <f t="shared" si="968"/>
        <v/>
      </c>
    </row>
    <row r="4492" spans="78:82" ht="20.100000000000001" customHeight="1" x14ac:dyDescent="0.25">
      <c r="BZ4492" s="136">
        <f t="shared" si="966"/>
        <v>28.607999999997894</v>
      </c>
      <c r="CA4492" s="119">
        <f t="shared" si="964"/>
        <v>1.70538887981165E-4</v>
      </c>
      <c r="CB4492" s="119">
        <f t="shared" si="965"/>
        <v>4.5655798979428648E-7</v>
      </c>
      <c r="CC4492" s="119">
        <f t="shared" si="967"/>
        <v>4.5655798979428648E-7</v>
      </c>
      <c r="CD4492" s="121" t="str">
        <f t="shared" si="968"/>
        <v/>
      </c>
    </row>
    <row r="4493" spans="78:82" ht="20.100000000000001" customHeight="1" x14ac:dyDescent="0.25">
      <c r="BZ4493" s="136">
        <f t="shared" si="966"/>
        <v>28.614399999997893</v>
      </c>
      <c r="CA4493" s="119">
        <f t="shared" si="964"/>
        <v>1.7008232999137071E-4</v>
      </c>
      <c r="CB4493" s="119">
        <f t="shared" si="965"/>
        <v>4.5535388338877416E-7</v>
      </c>
      <c r="CC4493" s="119">
        <f t="shared" si="967"/>
        <v>4.5535388338877416E-7</v>
      </c>
      <c r="CD4493" s="121" t="str">
        <f t="shared" si="968"/>
        <v/>
      </c>
    </row>
    <row r="4494" spans="78:82" ht="20.100000000000001" customHeight="1" x14ac:dyDescent="0.25">
      <c r="BZ4494" s="136">
        <f t="shared" si="966"/>
        <v>28.620799999997892</v>
      </c>
      <c r="CA4494" s="119">
        <f t="shared" si="964"/>
        <v>1.6962697610798194E-4</v>
      </c>
      <c r="CB4494" s="119">
        <f t="shared" si="965"/>
        <v>4.5415289585585368E-7</v>
      </c>
      <c r="CC4494" s="119">
        <f t="shared" si="967"/>
        <v>4.5415289585585368E-7</v>
      </c>
      <c r="CD4494" s="121" t="str">
        <f t="shared" si="968"/>
        <v/>
      </c>
    </row>
    <row r="4495" spans="78:82" ht="20.100000000000001" customHeight="1" x14ac:dyDescent="0.25">
      <c r="BZ4495" s="136">
        <f t="shared" si="966"/>
        <v>28.627199999997892</v>
      </c>
      <c r="CA4495" s="119">
        <f t="shared" si="964"/>
        <v>1.6917282321212608E-4</v>
      </c>
      <c r="CB4495" s="119">
        <f t="shared" si="965"/>
        <v>4.5295501929586536E-7</v>
      </c>
      <c r="CC4495" s="119">
        <f t="shared" si="967"/>
        <v>4.5295501929586536E-7</v>
      </c>
      <c r="CD4495" s="121" t="str">
        <f t="shared" si="968"/>
        <v/>
      </c>
    </row>
    <row r="4496" spans="78:82" ht="20.100000000000001" customHeight="1" x14ac:dyDescent="0.25">
      <c r="BZ4496" s="136">
        <f t="shared" si="966"/>
        <v>28.633599999997891</v>
      </c>
      <c r="CA4496" s="119">
        <f t="shared" si="964"/>
        <v>1.6871986819283022E-4</v>
      </c>
      <c r="CB4496" s="119">
        <f t="shared" si="965"/>
        <v>4.5176024582682206E-7</v>
      </c>
      <c r="CC4496" s="119">
        <f t="shared" si="967"/>
        <v>4.5176024582682206E-7</v>
      </c>
      <c r="CD4496" s="121" t="str">
        <f t="shared" si="968"/>
        <v/>
      </c>
    </row>
    <row r="4497" spans="78:82" ht="20.100000000000001" customHeight="1" x14ac:dyDescent="0.25">
      <c r="BZ4497" s="136">
        <f t="shared" si="966"/>
        <v>28.63999999999789</v>
      </c>
      <c r="CA4497" s="119">
        <f t="shared" si="964"/>
        <v>1.682681079470034E-4</v>
      </c>
      <c r="CB4497" s="119">
        <f t="shared" si="965"/>
        <v>4.5056856758752617E-7</v>
      </c>
      <c r="CC4497" s="119">
        <f t="shared" si="967"/>
        <v>4.5056856758752617E-7</v>
      </c>
      <c r="CD4497" s="121" t="str">
        <f t="shared" si="968"/>
        <v/>
      </c>
    </row>
    <row r="4498" spans="78:82" ht="20.100000000000001" customHeight="1" x14ac:dyDescent="0.25">
      <c r="BZ4498" s="136">
        <f t="shared" si="966"/>
        <v>28.64639999999789</v>
      </c>
      <c r="CA4498" s="119">
        <f t="shared" si="964"/>
        <v>1.6781753937941587E-4</v>
      </c>
      <c r="CB4498" s="119">
        <f t="shared" si="965"/>
        <v>4.4937997673445262E-7</v>
      </c>
      <c r="CC4498" s="119">
        <f t="shared" si="967"/>
        <v>4.4937997673445262E-7</v>
      </c>
      <c r="CD4498" s="121" t="str">
        <f t="shared" si="968"/>
        <v/>
      </c>
    </row>
    <row r="4499" spans="78:82" ht="20.100000000000001" customHeight="1" x14ac:dyDescent="0.25">
      <c r="BZ4499" s="136">
        <f t="shared" si="966"/>
        <v>28.652799999997889</v>
      </c>
      <c r="CA4499" s="119">
        <f t="shared" si="964"/>
        <v>1.6736815940268142E-4</v>
      </c>
      <c r="CB4499" s="119">
        <f t="shared" si="965"/>
        <v>4.4819446544576034E-7</v>
      </c>
      <c r="CC4499" s="119">
        <f t="shared" si="967"/>
        <v>4.4819446544576034E-7</v>
      </c>
      <c r="CD4499" s="121" t="str">
        <f t="shared" si="968"/>
        <v/>
      </c>
    </row>
    <row r="4500" spans="78:82" ht="20.100000000000001" customHeight="1" x14ac:dyDescent="0.25">
      <c r="BZ4500" s="136">
        <f t="shared" si="966"/>
        <v>28.659199999997888</v>
      </c>
      <c r="CA4500" s="119">
        <f t="shared" si="964"/>
        <v>1.6691996493723566E-4</v>
      </c>
      <c r="CB4500" s="119">
        <f t="shared" si="965"/>
        <v>4.470120259167658E-7</v>
      </c>
      <c r="CC4500" s="119">
        <f t="shared" si="967"/>
        <v>4.470120259167658E-7</v>
      </c>
      <c r="CD4500" s="121" t="str">
        <f t="shared" si="968"/>
        <v/>
      </c>
    </row>
    <row r="4501" spans="78:82" ht="20.100000000000001" customHeight="1" x14ac:dyDescent="0.25">
      <c r="BZ4501" s="136">
        <f t="shared" si="966"/>
        <v>28.665599999997887</v>
      </c>
      <c r="CA4501" s="119">
        <f t="shared" si="964"/>
        <v>1.6647295291131889E-4</v>
      </c>
      <c r="CB4501" s="119">
        <f t="shared" si="965"/>
        <v>4.4583265036262634E-7</v>
      </c>
      <c r="CC4501" s="119">
        <f t="shared" si="967"/>
        <v>4.4583265036262634E-7</v>
      </c>
      <c r="CD4501" s="121" t="str">
        <f t="shared" si="968"/>
        <v/>
      </c>
    </row>
    <row r="4502" spans="78:82" ht="20.100000000000001" customHeight="1" x14ac:dyDescent="0.25">
      <c r="BZ4502" s="136">
        <f t="shared" si="966"/>
        <v>28.671999999997887</v>
      </c>
      <c r="CA4502" s="119">
        <f t="shared" si="964"/>
        <v>1.6602712026095626E-4</v>
      </c>
      <c r="CB4502" s="119">
        <f t="shared" si="965"/>
        <v>4.4465633101834021E-7</v>
      </c>
      <c r="CC4502" s="119">
        <f t="shared" si="967"/>
        <v>4.4465633101834021E-7</v>
      </c>
      <c r="CD4502" s="121" t="str">
        <f t="shared" si="968"/>
        <v/>
      </c>
    </row>
    <row r="4503" spans="78:82" ht="20.100000000000001" customHeight="1" x14ac:dyDescent="0.25">
      <c r="BZ4503" s="136">
        <f t="shared" si="966"/>
        <v>28.678399999997886</v>
      </c>
      <c r="CA4503" s="119">
        <f t="shared" ref="CA4503:CA4566" si="969">_xlfn.CHISQ.DIST.RT(BZ4503,7)</f>
        <v>1.6558246392993792E-4</v>
      </c>
      <c r="CB4503" s="119">
        <f t="shared" ref="CB4503:CB4566" si="970">CA4503-CA4504</f>
        <v>4.4348306013725579E-7</v>
      </c>
      <c r="CC4503" s="119">
        <f t="shared" si="967"/>
        <v>4.4348306013725579E-7</v>
      </c>
      <c r="CD4503" s="121" t="str">
        <f t="shared" si="968"/>
        <v/>
      </c>
    </row>
    <row r="4504" spans="78:82" ht="20.100000000000001" customHeight="1" x14ac:dyDescent="0.25">
      <c r="BZ4504" s="136">
        <f t="shared" si="966"/>
        <v>28.684799999997885</v>
      </c>
      <c r="CA4504" s="119">
        <f t="shared" si="969"/>
        <v>1.6513898086980067E-4</v>
      </c>
      <c r="CB4504" s="119">
        <f t="shared" si="970"/>
        <v>4.4231282999231841E-7</v>
      </c>
      <c r="CC4504" s="119">
        <f t="shared" si="967"/>
        <v>4.4231282999231841E-7</v>
      </c>
      <c r="CD4504" s="121" t="str">
        <f t="shared" si="968"/>
        <v/>
      </c>
    </row>
    <row r="4505" spans="78:82" ht="20.100000000000001" customHeight="1" x14ac:dyDescent="0.25">
      <c r="BZ4505" s="136">
        <f t="shared" ref="BZ4505:BZ4568" si="971">BZ4504+$CC$19</f>
        <v>28.691199999997885</v>
      </c>
      <c r="CA4505" s="119">
        <f t="shared" si="969"/>
        <v>1.6469666803980835E-4</v>
      </c>
      <c r="CB4505" s="119">
        <f t="shared" si="970"/>
        <v>4.4114563287504034E-7</v>
      </c>
      <c r="CC4505" s="119">
        <f t="shared" si="967"/>
        <v>4.4114563287504034E-7</v>
      </c>
      <c r="CD4505" s="121" t="str">
        <f t="shared" si="968"/>
        <v/>
      </c>
    </row>
    <row r="4506" spans="78:82" ht="20.100000000000001" customHeight="1" x14ac:dyDescent="0.25">
      <c r="BZ4506" s="136">
        <f t="shared" si="971"/>
        <v>28.697599999997884</v>
      </c>
      <c r="CA4506" s="119">
        <f t="shared" si="969"/>
        <v>1.6425552240693331E-4</v>
      </c>
      <c r="CB4506" s="119">
        <f t="shared" si="970"/>
        <v>4.3998146109696453E-7</v>
      </c>
      <c r="CC4506" s="119">
        <f t="shared" si="967"/>
        <v>4.3998146109696453E-7</v>
      </c>
      <c r="CD4506" s="121" t="str">
        <f t="shared" si="968"/>
        <v/>
      </c>
    </row>
    <row r="4507" spans="78:82" ht="20.100000000000001" customHeight="1" x14ac:dyDescent="0.25">
      <c r="BZ4507" s="136">
        <f t="shared" si="971"/>
        <v>28.703999999997883</v>
      </c>
      <c r="CA4507" s="119">
        <f t="shared" si="969"/>
        <v>1.6381554094583635E-4</v>
      </c>
      <c r="CB4507" s="119">
        <f t="shared" si="970"/>
        <v>4.3882030698646612E-7</v>
      </c>
      <c r="CC4507" s="119">
        <f t="shared" si="967"/>
        <v>4.3882030698646612E-7</v>
      </c>
      <c r="CD4507" s="121" t="str">
        <f t="shared" si="968"/>
        <v/>
      </c>
    </row>
    <row r="4508" spans="78:82" ht="20.100000000000001" customHeight="1" x14ac:dyDescent="0.25">
      <c r="BZ4508" s="136">
        <f t="shared" si="971"/>
        <v>28.710399999997883</v>
      </c>
      <c r="CA4508" s="119">
        <f t="shared" si="969"/>
        <v>1.6337672063884988E-4</v>
      </c>
      <c r="CB4508" s="119">
        <f t="shared" si="970"/>
        <v>4.3766216289355011E-7</v>
      </c>
      <c r="CC4508" s="119">
        <f t="shared" si="967"/>
        <v>4.3766216289355011E-7</v>
      </c>
      <c r="CD4508" s="121" t="str">
        <f t="shared" si="968"/>
        <v/>
      </c>
    </row>
    <row r="4509" spans="78:82" ht="20.100000000000001" customHeight="1" x14ac:dyDescent="0.25">
      <c r="BZ4509" s="136">
        <f t="shared" si="971"/>
        <v>28.716799999997882</v>
      </c>
      <c r="CA4509" s="119">
        <f t="shared" si="969"/>
        <v>1.6293905847595633E-4</v>
      </c>
      <c r="CB4509" s="119">
        <f t="shared" si="970"/>
        <v>4.3650702118480981E-7</v>
      </c>
      <c r="CC4509" s="119">
        <f t="shared" si="967"/>
        <v>4.3650702118480981E-7</v>
      </c>
      <c r="CD4509" s="121" t="str">
        <f t="shared" si="968"/>
        <v/>
      </c>
    </row>
    <row r="4510" spans="78:82" ht="20.100000000000001" customHeight="1" x14ac:dyDescent="0.25">
      <c r="BZ4510" s="136">
        <f t="shared" si="971"/>
        <v>28.723199999997881</v>
      </c>
      <c r="CA4510" s="119">
        <f t="shared" si="969"/>
        <v>1.6250255145477152E-4</v>
      </c>
      <c r="CB4510" s="119">
        <f t="shared" si="970"/>
        <v>4.3535487424662517E-7</v>
      </c>
      <c r="CC4510" s="119">
        <f t="shared" si="967"/>
        <v>4.3535487424662517E-7</v>
      </c>
      <c r="CD4510" s="121" t="str">
        <f t="shared" si="968"/>
        <v/>
      </c>
    </row>
    <row r="4511" spans="78:82" ht="20.100000000000001" customHeight="1" x14ac:dyDescent="0.25">
      <c r="BZ4511" s="136">
        <f t="shared" si="971"/>
        <v>28.72959999999788</v>
      </c>
      <c r="CA4511" s="119">
        <f t="shared" si="969"/>
        <v>1.6206719658052489E-4</v>
      </c>
      <c r="CB4511" s="119">
        <f t="shared" si="970"/>
        <v>4.3420571448532551E-7</v>
      </c>
      <c r="CC4511" s="119">
        <f t="shared" si="967"/>
        <v>4.3420571448532551E-7</v>
      </c>
      <c r="CD4511" s="121" t="str">
        <f t="shared" si="968"/>
        <v/>
      </c>
    </row>
    <row r="4512" spans="78:82" ht="20.100000000000001" customHeight="1" x14ac:dyDescent="0.25">
      <c r="BZ4512" s="136">
        <f t="shared" si="971"/>
        <v>28.73599999999788</v>
      </c>
      <c r="CA4512" s="119">
        <f t="shared" si="969"/>
        <v>1.6163299086603957E-4</v>
      </c>
      <c r="CB4512" s="119">
        <f t="shared" si="970"/>
        <v>4.3305953432269E-7</v>
      </c>
      <c r="CC4512" s="119">
        <f t="shared" si="967"/>
        <v>4.3305953432269E-7</v>
      </c>
      <c r="CD4512" s="121" t="str">
        <f t="shared" si="968"/>
        <v/>
      </c>
    </row>
    <row r="4513" spans="78:82" ht="20.100000000000001" customHeight="1" x14ac:dyDescent="0.25">
      <c r="BZ4513" s="136">
        <f t="shared" si="971"/>
        <v>28.742399999997879</v>
      </c>
      <c r="CA4513" s="119">
        <f t="shared" si="969"/>
        <v>1.6119993133171688E-4</v>
      </c>
      <c r="CB4513" s="119">
        <f t="shared" si="970"/>
        <v>4.3191632620323897E-7</v>
      </c>
      <c r="CC4513" s="119">
        <f t="shared" si="967"/>
        <v>4.3191632620323897E-7</v>
      </c>
      <c r="CD4513" s="121" t="str">
        <f t="shared" si="968"/>
        <v/>
      </c>
    </row>
    <row r="4514" spans="78:82" ht="20.100000000000001" customHeight="1" x14ac:dyDescent="0.25">
      <c r="BZ4514" s="136">
        <f t="shared" si="971"/>
        <v>28.748799999997878</v>
      </c>
      <c r="CA4514" s="119">
        <f t="shared" si="969"/>
        <v>1.6076801500551364E-4</v>
      </c>
      <c r="CB4514" s="119">
        <f t="shared" si="970"/>
        <v>4.3077608258640051E-7</v>
      </c>
      <c r="CC4514" s="119">
        <f t="shared" si="967"/>
        <v>4.3077608258640051E-7</v>
      </c>
      <c r="CD4514" s="121" t="str">
        <f t="shared" si="968"/>
        <v/>
      </c>
    </row>
    <row r="4515" spans="78:82" ht="20.100000000000001" customHeight="1" x14ac:dyDescent="0.25">
      <c r="BZ4515" s="136">
        <f t="shared" si="971"/>
        <v>28.755199999997878</v>
      </c>
      <c r="CA4515" s="119">
        <f t="shared" si="969"/>
        <v>1.6033723892292724E-4</v>
      </c>
      <c r="CB4515" s="119">
        <f t="shared" si="970"/>
        <v>4.2963879595334098E-7</v>
      </c>
      <c r="CC4515" s="119">
        <f t="shared" si="967"/>
        <v>4.2963879595334098E-7</v>
      </c>
      <c r="CD4515" s="121" t="str">
        <f t="shared" si="968"/>
        <v/>
      </c>
    </row>
    <row r="4516" spans="78:82" ht="20.100000000000001" customHeight="1" x14ac:dyDescent="0.25">
      <c r="BZ4516" s="136">
        <f t="shared" si="971"/>
        <v>28.761599999997877</v>
      </c>
      <c r="CA4516" s="119">
        <f t="shared" si="969"/>
        <v>1.599076001269739E-4</v>
      </c>
      <c r="CB4516" s="119">
        <f t="shared" si="970"/>
        <v>4.2850445880162529E-7</v>
      </c>
      <c r="CC4516" s="119">
        <f t="shared" si="967"/>
        <v>4.2850445880162529E-7</v>
      </c>
      <c r="CD4516" s="121" t="str">
        <f t="shared" si="968"/>
        <v/>
      </c>
    </row>
    <row r="4517" spans="78:82" ht="20.100000000000001" customHeight="1" x14ac:dyDescent="0.25">
      <c r="BZ4517" s="136">
        <f t="shared" si="971"/>
        <v>28.767999999997876</v>
      </c>
      <c r="CA4517" s="119">
        <f t="shared" si="969"/>
        <v>1.5947909566817227E-4</v>
      </c>
      <c r="CB4517" s="119">
        <f t="shared" si="970"/>
        <v>4.2737306364800873E-7</v>
      </c>
      <c r="CC4517" s="119">
        <f t="shared" si="967"/>
        <v>4.2737306364800873E-7</v>
      </c>
      <c r="CD4517" s="121" t="str">
        <f t="shared" si="968"/>
        <v/>
      </c>
    </row>
    <row r="4518" spans="78:82" ht="20.100000000000001" customHeight="1" x14ac:dyDescent="0.25">
      <c r="BZ4518" s="136">
        <f t="shared" si="971"/>
        <v>28.774399999997875</v>
      </c>
      <c r="CA4518" s="119">
        <f t="shared" si="969"/>
        <v>1.5905172260452426E-4</v>
      </c>
      <c r="CB4518" s="119">
        <f t="shared" si="970"/>
        <v>4.2624460302827434E-7</v>
      </c>
      <c r="CC4518" s="119">
        <f t="shared" si="967"/>
        <v>4.2624460302827434E-7</v>
      </c>
      <c r="CD4518" s="121" t="str">
        <f t="shared" si="968"/>
        <v/>
      </c>
    </row>
    <row r="4519" spans="78:82" ht="20.100000000000001" customHeight="1" x14ac:dyDescent="0.25">
      <c r="BZ4519" s="136">
        <f t="shared" si="971"/>
        <v>28.780799999997875</v>
      </c>
      <c r="CA4519" s="119">
        <f t="shared" si="969"/>
        <v>1.5862547800149599E-4</v>
      </c>
      <c r="CB4519" s="119">
        <f t="shared" si="970"/>
        <v>4.2511906949566081E-7</v>
      </c>
      <c r="CC4519" s="119">
        <f t="shared" si="967"/>
        <v>4.2511906949566081E-7</v>
      </c>
      <c r="CD4519" s="121" t="str">
        <f t="shared" si="968"/>
        <v/>
      </c>
    </row>
    <row r="4520" spans="78:82" ht="20.100000000000001" customHeight="1" x14ac:dyDescent="0.25">
      <c r="BZ4520" s="136">
        <f t="shared" si="971"/>
        <v>28.787199999997874</v>
      </c>
      <c r="CA4520" s="119">
        <f t="shared" si="969"/>
        <v>1.5820035893200033E-4</v>
      </c>
      <c r="CB4520" s="119">
        <f t="shared" si="970"/>
        <v>4.2399645562240748E-7</v>
      </c>
      <c r="CC4520" s="119">
        <f t="shared" si="967"/>
        <v>4.2399645562240748E-7</v>
      </c>
      <c r="CD4520" s="121" t="str">
        <f t="shared" si="968"/>
        <v/>
      </c>
    </row>
    <row r="4521" spans="78:82" ht="20.100000000000001" customHeight="1" x14ac:dyDescent="0.25">
      <c r="BZ4521" s="136">
        <f t="shared" si="971"/>
        <v>28.793599999997873</v>
      </c>
      <c r="CA4521" s="119">
        <f t="shared" si="969"/>
        <v>1.5777636247637792E-4</v>
      </c>
      <c r="CB4521" s="119">
        <f t="shared" si="970"/>
        <v>4.2287675399888696E-7</v>
      </c>
      <c r="CC4521" s="119">
        <f t="shared" si="967"/>
        <v>4.2287675399888696E-7</v>
      </c>
      <c r="CD4521" s="121" t="str">
        <f t="shared" si="968"/>
        <v/>
      </c>
    </row>
    <row r="4522" spans="78:82" ht="20.100000000000001" customHeight="1" x14ac:dyDescent="0.25">
      <c r="BZ4522" s="136">
        <f t="shared" si="971"/>
        <v>28.799999999997873</v>
      </c>
      <c r="CA4522" s="119">
        <f t="shared" si="969"/>
        <v>1.5735348572237903E-4</v>
      </c>
      <c r="CB4522" s="119">
        <f t="shared" si="970"/>
        <v>4.2175995723357806E-7</v>
      </c>
      <c r="CC4522" s="119">
        <f t="shared" si="967"/>
        <v>4.2175995723357806E-7</v>
      </c>
      <c r="CD4522" s="121" t="str">
        <f t="shared" si="968"/>
        <v/>
      </c>
    </row>
    <row r="4523" spans="78:82" ht="20.100000000000001" customHeight="1" x14ac:dyDescent="0.25">
      <c r="BZ4523" s="136">
        <f t="shared" si="971"/>
        <v>28.806399999997872</v>
      </c>
      <c r="CA4523" s="119">
        <f t="shared" si="969"/>
        <v>1.5693172576514546E-4</v>
      </c>
      <c r="CB4523" s="119">
        <f t="shared" si="970"/>
        <v>4.2064605795428547E-7</v>
      </c>
      <c r="CC4523" s="119">
        <f t="shared" si="967"/>
        <v>4.2064605795428547E-7</v>
      </c>
      <c r="CD4523" s="121" t="str">
        <f t="shared" si="968"/>
        <v/>
      </c>
    </row>
    <row r="4524" spans="78:82" ht="20.100000000000001" customHeight="1" x14ac:dyDescent="0.25">
      <c r="BZ4524" s="136">
        <f t="shared" si="971"/>
        <v>28.812799999997871</v>
      </c>
      <c r="CA4524" s="119">
        <f t="shared" si="969"/>
        <v>1.5651107970719117E-4</v>
      </c>
      <c r="CB4524" s="119">
        <f t="shared" si="970"/>
        <v>4.1953504880496849E-7</v>
      </c>
      <c r="CC4524" s="119">
        <f t="shared" si="967"/>
        <v>4.1953504880496849E-7</v>
      </c>
      <c r="CD4524" s="121" t="str">
        <f t="shared" si="968"/>
        <v/>
      </c>
    </row>
    <row r="4525" spans="78:82" ht="20.100000000000001" customHeight="1" x14ac:dyDescent="0.25">
      <c r="BZ4525" s="136">
        <f t="shared" si="971"/>
        <v>28.819199999997871</v>
      </c>
      <c r="CA4525" s="119">
        <f t="shared" si="969"/>
        <v>1.560915446583862E-4</v>
      </c>
      <c r="CB4525" s="119">
        <f t="shared" si="970"/>
        <v>4.184269224497526E-7</v>
      </c>
      <c r="CC4525" s="119">
        <f t="shared" si="967"/>
        <v>4.184269224497526E-7</v>
      </c>
      <c r="CD4525" s="121" t="str">
        <f t="shared" si="968"/>
        <v/>
      </c>
    </row>
    <row r="4526" spans="78:82" ht="20.100000000000001" customHeight="1" x14ac:dyDescent="0.25">
      <c r="BZ4526" s="136">
        <f t="shared" si="971"/>
        <v>28.82559999999787</v>
      </c>
      <c r="CA4526" s="119">
        <f t="shared" si="969"/>
        <v>1.5567311773593645E-4</v>
      </c>
      <c r="CB4526" s="119">
        <f t="shared" si="970"/>
        <v>4.1732167156970394E-7</v>
      </c>
      <c r="CC4526" s="119">
        <f t="shared" si="967"/>
        <v>4.1732167156970394E-7</v>
      </c>
      <c r="CD4526" s="121" t="str">
        <f t="shared" si="968"/>
        <v/>
      </c>
    </row>
    <row r="4527" spans="78:82" ht="20.100000000000001" customHeight="1" x14ac:dyDescent="0.25">
      <c r="BZ4527" s="136">
        <f t="shared" si="971"/>
        <v>28.831999999997869</v>
      </c>
      <c r="CA4527" s="119">
        <f t="shared" si="969"/>
        <v>1.5525579606436675E-4</v>
      </c>
      <c r="CB4527" s="119">
        <f t="shared" si="970"/>
        <v>4.1621928886434716E-7</v>
      </c>
      <c r="CC4527" s="119">
        <f t="shared" si="967"/>
        <v>4.1621928886434716E-7</v>
      </c>
      <c r="CD4527" s="121" t="str">
        <f t="shared" si="968"/>
        <v/>
      </c>
    </row>
    <row r="4528" spans="78:82" ht="20.100000000000001" customHeight="1" x14ac:dyDescent="0.25">
      <c r="BZ4528" s="136">
        <f t="shared" si="971"/>
        <v>28.838399999997868</v>
      </c>
      <c r="CA4528" s="119">
        <f t="shared" si="969"/>
        <v>1.548395767755024E-4</v>
      </c>
      <c r="CB4528" s="119">
        <f t="shared" si="970"/>
        <v>4.1511976705147576E-7</v>
      </c>
      <c r="CC4528" s="119">
        <f t="shared" si="967"/>
        <v>4.1511976705147576E-7</v>
      </c>
      <c r="CD4528" s="121" t="str">
        <f t="shared" si="968"/>
        <v/>
      </c>
    </row>
    <row r="4529" spans="78:82" ht="20.100000000000001" customHeight="1" x14ac:dyDescent="0.25">
      <c r="BZ4529" s="136">
        <f t="shared" si="971"/>
        <v>28.844799999997868</v>
      </c>
      <c r="CA4529" s="119">
        <f t="shared" si="969"/>
        <v>1.5442445700845092E-4</v>
      </c>
      <c r="CB4529" s="119">
        <f t="shared" si="970"/>
        <v>4.1402309886612201E-7</v>
      </c>
      <c r="CC4529" s="119">
        <f t="shared" si="967"/>
        <v>4.1402309886612201E-7</v>
      </c>
      <c r="CD4529" s="121" t="str">
        <f t="shared" si="968"/>
        <v/>
      </c>
    </row>
    <row r="4530" spans="78:82" ht="20.100000000000001" customHeight="1" x14ac:dyDescent="0.25">
      <c r="BZ4530" s="136">
        <f t="shared" si="971"/>
        <v>28.851199999997867</v>
      </c>
      <c r="CA4530" s="119">
        <f t="shared" si="969"/>
        <v>1.540104339095848E-4</v>
      </c>
      <c r="CB4530" s="119">
        <f t="shared" si="970"/>
        <v>4.1292927706221044E-7</v>
      </c>
      <c r="CC4530" s="119">
        <f t="shared" si="967"/>
        <v>4.1292927706221044E-7</v>
      </c>
      <c r="CD4530" s="121" t="str">
        <f t="shared" si="968"/>
        <v/>
      </c>
    </row>
    <row r="4531" spans="78:82" ht="20.100000000000001" customHeight="1" x14ac:dyDescent="0.25">
      <c r="BZ4531" s="136">
        <f t="shared" si="971"/>
        <v>28.857599999997866</v>
      </c>
      <c r="CA4531" s="119">
        <f t="shared" si="969"/>
        <v>1.5359750463252259E-4</v>
      </c>
      <c r="CB4531" s="119">
        <f t="shared" si="970"/>
        <v>4.1183829441071465E-7</v>
      </c>
      <c r="CC4531" s="119">
        <f t="shared" si="967"/>
        <v>4.1183829441071465E-7</v>
      </c>
      <c r="CD4531" s="121" t="str">
        <f t="shared" si="968"/>
        <v/>
      </c>
    </row>
    <row r="4532" spans="78:82" ht="20.100000000000001" customHeight="1" x14ac:dyDescent="0.25">
      <c r="BZ4532" s="136">
        <f t="shared" si="971"/>
        <v>28.863999999997866</v>
      </c>
      <c r="CA4532" s="119">
        <f t="shared" si="969"/>
        <v>1.5318566633811188E-4</v>
      </c>
      <c r="CB4532" s="119">
        <f t="shared" si="970"/>
        <v>4.1075014370090413E-7</v>
      </c>
      <c r="CC4532" s="119">
        <f t="shared" si="967"/>
        <v>4.1075014370090413E-7</v>
      </c>
      <c r="CD4532" s="121" t="str">
        <f t="shared" si="968"/>
        <v/>
      </c>
    </row>
    <row r="4533" spans="78:82" ht="20.100000000000001" customHeight="1" x14ac:dyDescent="0.25">
      <c r="BZ4533" s="136">
        <f t="shared" si="971"/>
        <v>28.870399999997865</v>
      </c>
      <c r="CA4533" s="119">
        <f t="shared" si="969"/>
        <v>1.5277491619441097E-4</v>
      </c>
      <c r="CB4533" s="119">
        <f t="shared" si="970"/>
        <v>4.0966481774037142E-7</v>
      </c>
      <c r="CC4533" s="119">
        <f t="shared" si="967"/>
        <v>4.0966481774037142E-7</v>
      </c>
      <c r="CD4533" s="121" t="str">
        <f t="shared" si="968"/>
        <v/>
      </c>
    </row>
    <row r="4534" spans="78:82" ht="20.100000000000001" customHeight="1" x14ac:dyDescent="0.25">
      <c r="BZ4534" s="136">
        <f t="shared" si="971"/>
        <v>28.876799999997864</v>
      </c>
      <c r="CA4534" s="119">
        <f t="shared" si="969"/>
        <v>1.523652513766706E-4</v>
      </c>
      <c r="CB4534" s="119">
        <f t="shared" si="970"/>
        <v>4.0858230935302627E-7</v>
      </c>
      <c r="CC4534" s="119">
        <f t="shared" si="967"/>
        <v>4.0858230935302627E-7</v>
      </c>
      <c r="CD4534" s="121" t="str">
        <f t="shared" si="968"/>
        <v/>
      </c>
    </row>
    <row r="4535" spans="78:82" ht="20.100000000000001" customHeight="1" x14ac:dyDescent="0.25">
      <c r="BZ4535" s="136">
        <f t="shared" si="971"/>
        <v>28.883199999997863</v>
      </c>
      <c r="CA4535" s="119">
        <f t="shared" si="969"/>
        <v>1.5195666906731757E-4</v>
      </c>
      <c r="CB4535" s="119">
        <f t="shared" si="970"/>
        <v>4.075026113818062E-7</v>
      </c>
      <c r="CC4535" s="119">
        <f t="shared" si="967"/>
        <v>4.075026113818062E-7</v>
      </c>
      <c r="CD4535" s="121" t="str">
        <f t="shared" si="968"/>
        <v/>
      </c>
    </row>
    <row r="4536" spans="78:82" ht="20.100000000000001" customHeight="1" x14ac:dyDescent="0.25">
      <c r="BZ4536" s="136">
        <f t="shared" si="971"/>
        <v>28.889599999997863</v>
      </c>
      <c r="CA4536" s="119">
        <f t="shared" si="969"/>
        <v>1.5154916645593577E-4</v>
      </c>
      <c r="CB4536" s="119">
        <f t="shared" si="970"/>
        <v>4.064257166871857E-7</v>
      </c>
      <c r="CC4536" s="119">
        <f t="shared" si="967"/>
        <v>4.064257166871857E-7</v>
      </c>
      <c r="CD4536" s="121" t="str">
        <f t="shared" si="968"/>
        <v/>
      </c>
    </row>
    <row r="4537" spans="78:82" ht="20.100000000000001" customHeight="1" x14ac:dyDescent="0.25">
      <c r="BZ4537" s="136">
        <f t="shared" si="971"/>
        <v>28.895999999997862</v>
      </c>
      <c r="CA4537" s="119">
        <f t="shared" si="969"/>
        <v>1.5114274073924858E-4</v>
      </c>
      <c r="CB4537" s="119">
        <f t="shared" si="970"/>
        <v>4.0535161814687806E-7</v>
      </c>
      <c r="CC4537" s="119">
        <f t="shared" si="967"/>
        <v>4.0535161814687806E-7</v>
      </c>
      <c r="CD4537" s="121" t="str">
        <f t="shared" si="968"/>
        <v/>
      </c>
    </row>
    <row r="4538" spans="78:82" ht="20.100000000000001" customHeight="1" x14ac:dyDescent="0.25">
      <c r="BZ4538" s="136">
        <f t="shared" si="971"/>
        <v>28.902399999997861</v>
      </c>
      <c r="CA4538" s="119">
        <f t="shared" si="969"/>
        <v>1.507373891211017E-4</v>
      </c>
      <c r="CB4538" s="119">
        <f t="shared" si="970"/>
        <v>4.0428030865564566E-7</v>
      </c>
      <c r="CC4538" s="119">
        <f t="shared" si="967"/>
        <v>4.0428030865564566E-7</v>
      </c>
      <c r="CD4538" s="121" t="str">
        <f t="shared" si="968"/>
        <v/>
      </c>
    </row>
    <row r="4539" spans="78:82" ht="20.100000000000001" customHeight="1" x14ac:dyDescent="0.25">
      <c r="BZ4539" s="136">
        <f t="shared" si="971"/>
        <v>28.908799999997861</v>
      </c>
      <c r="CA4539" s="119">
        <f t="shared" si="969"/>
        <v>1.5033310881244606E-4</v>
      </c>
      <c r="CB4539" s="119">
        <f t="shared" si="970"/>
        <v>4.0321178112787495E-7</v>
      </c>
      <c r="CC4539" s="119">
        <f t="shared" si="967"/>
        <v>4.0321178112787495E-7</v>
      </c>
      <c r="CD4539" s="121" t="str">
        <f t="shared" si="968"/>
        <v/>
      </c>
    </row>
    <row r="4540" spans="78:82" ht="20.100000000000001" customHeight="1" x14ac:dyDescent="0.25">
      <c r="BZ4540" s="136">
        <f t="shared" si="971"/>
        <v>28.91519999999786</v>
      </c>
      <c r="CA4540" s="119">
        <f t="shared" si="969"/>
        <v>1.4992989703131818E-4</v>
      </c>
      <c r="CB4540" s="119">
        <f t="shared" si="970"/>
        <v>4.0214602849302276E-7</v>
      </c>
      <c r="CC4540" s="119">
        <f t="shared" si="967"/>
        <v>4.0214602849302276E-7</v>
      </c>
      <c r="CD4540" s="121" t="str">
        <f t="shared" si="968"/>
        <v/>
      </c>
    </row>
    <row r="4541" spans="78:82" ht="20.100000000000001" customHeight="1" x14ac:dyDescent="0.25">
      <c r="BZ4541" s="136">
        <f t="shared" si="971"/>
        <v>28.921599999997859</v>
      </c>
      <c r="CA4541" s="119">
        <f t="shared" si="969"/>
        <v>1.4952775100282516E-4</v>
      </c>
      <c r="CB4541" s="119">
        <f t="shared" si="970"/>
        <v>4.0108304369943816E-7</v>
      </c>
      <c r="CC4541" s="119">
        <f t="shared" ref="CC4541:CC4604" si="972">IF(CA4541&lt;(1-$BY$26),CB4541,"")</f>
        <v>4.0108304369943816E-7</v>
      </c>
      <c r="CD4541" s="121" t="str">
        <f t="shared" ref="CD4541:CD4604" si="973">IF(CA4541&lt;(1-$BY$32),CB4541,"")</f>
        <v/>
      </c>
    </row>
    <row r="4542" spans="78:82" ht="20.100000000000001" customHeight="1" x14ac:dyDescent="0.25">
      <c r="BZ4542" s="136">
        <f t="shared" si="971"/>
        <v>28.927999999997859</v>
      </c>
      <c r="CA4542" s="119">
        <f t="shared" si="969"/>
        <v>1.4912666795912572E-4</v>
      </c>
      <c r="CB4542" s="119">
        <f t="shared" si="970"/>
        <v>4.0002281971279036E-7</v>
      </c>
      <c r="CC4542" s="119">
        <f t="shared" si="972"/>
        <v>4.0002281971279036E-7</v>
      </c>
      <c r="CD4542" s="121" t="str">
        <f t="shared" si="973"/>
        <v/>
      </c>
    </row>
    <row r="4543" spans="78:82" ht="20.100000000000001" customHeight="1" x14ac:dyDescent="0.25">
      <c r="BZ4543" s="136">
        <f t="shared" si="971"/>
        <v>28.934399999997858</v>
      </c>
      <c r="CA4543" s="119">
        <f t="shared" si="969"/>
        <v>1.4872664513941293E-4</v>
      </c>
      <c r="CB4543" s="119">
        <f t="shared" si="970"/>
        <v>3.9896534951585185E-7</v>
      </c>
      <c r="CC4543" s="119">
        <f t="shared" si="972"/>
        <v>3.9896534951585185E-7</v>
      </c>
      <c r="CD4543" s="121" t="str">
        <f t="shared" si="973"/>
        <v/>
      </c>
    </row>
    <row r="4544" spans="78:82" ht="20.100000000000001" customHeight="1" x14ac:dyDescent="0.25">
      <c r="BZ4544" s="136">
        <f t="shared" si="971"/>
        <v>28.940799999997857</v>
      </c>
      <c r="CA4544" s="119">
        <f t="shared" si="969"/>
        <v>1.4832767978989708E-4</v>
      </c>
      <c r="CB4544" s="119">
        <f t="shared" si="970"/>
        <v>3.9791062610847129E-7</v>
      </c>
      <c r="CC4544" s="119">
        <f t="shared" si="972"/>
        <v>3.9791062610847129E-7</v>
      </c>
      <c r="CD4544" s="121" t="str">
        <f t="shared" si="973"/>
        <v/>
      </c>
    </row>
    <row r="4545" spans="78:82" ht="20.100000000000001" customHeight="1" x14ac:dyDescent="0.25">
      <c r="BZ4545" s="136">
        <f t="shared" si="971"/>
        <v>28.947199999997856</v>
      </c>
      <c r="CA4545" s="119">
        <f t="shared" si="969"/>
        <v>1.4792976916378861E-4</v>
      </c>
      <c r="CB4545" s="119">
        <f t="shared" si="970"/>
        <v>3.9685864250838671E-7</v>
      </c>
      <c r="CC4545" s="119">
        <f t="shared" si="972"/>
        <v>3.9685864250838671E-7</v>
      </c>
      <c r="CD4545" s="121" t="str">
        <f t="shared" si="973"/>
        <v/>
      </c>
    </row>
    <row r="4546" spans="78:82" ht="20.100000000000001" customHeight="1" x14ac:dyDescent="0.25">
      <c r="BZ4546" s="136">
        <f t="shared" si="971"/>
        <v>28.953599999997856</v>
      </c>
      <c r="CA4546" s="119">
        <f t="shared" si="969"/>
        <v>1.4753291052128022E-4</v>
      </c>
      <c r="CB4546" s="119">
        <f t="shared" si="970"/>
        <v>3.9580939175108991E-7</v>
      </c>
      <c r="CC4546" s="119">
        <f t="shared" si="972"/>
        <v>3.9580939175108991E-7</v>
      </c>
      <c r="CD4546" s="121" t="str">
        <f t="shared" si="973"/>
        <v/>
      </c>
    </row>
    <row r="4547" spans="78:82" ht="20.100000000000001" customHeight="1" x14ac:dyDescent="0.25">
      <c r="BZ4547" s="136">
        <f t="shared" si="971"/>
        <v>28.959999999997855</v>
      </c>
      <c r="CA4547" s="119">
        <f t="shared" si="969"/>
        <v>1.4713710112952913E-4</v>
      </c>
      <c r="CB4547" s="119">
        <f t="shared" si="970"/>
        <v>3.9476286688749549E-7</v>
      </c>
      <c r="CC4547" s="119">
        <f t="shared" si="972"/>
        <v>3.9476286688749549E-7</v>
      </c>
      <c r="CD4547" s="121" t="str">
        <f t="shared" si="973"/>
        <v/>
      </c>
    </row>
    <row r="4548" spans="78:82" ht="20.100000000000001" customHeight="1" x14ac:dyDescent="0.25">
      <c r="BZ4548" s="136">
        <f t="shared" si="971"/>
        <v>28.966399999997854</v>
      </c>
      <c r="CA4548" s="119">
        <f t="shared" si="969"/>
        <v>1.4674233826264164E-4</v>
      </c>
      <c r="CB4548" s="119">
        <f t="shared" si="970"/>
        <v>3.9371906098768132E-7</v>
      </c>
      <c r="CC4548" s="119">
        <f t="shared" si="972"/>
        <v>3.9371906098768132E-7</v>
      </c>
      <c r="CD4548" s="121" t="str">
        <f t="shared" si="973"/>
        <v/>
      </c>
    </row>
    <row r="4549" spans="78:82" ht="20.100000000000001" customHeight="1" x14ac:dyDescent="0.25">
      <c r="BZ4549" s="136">
        <f t="shared" si="971"/>
        <v>28.972799999997854</v>
      </c>
      <c r="CA4549" s="119">
        <f t="shared" si="969"/>
        <v>1.4634861920165396E-4</v>
      </c>
      <c r="CB4549" s="119">
        <f t="shared" si="970"/>
        <v>3.926779671373649E-7</v>
      </c>
      <c r="CC4549" s="119">
        <f t="shared" si="972"/>
        <v>3.926779671373649E-7</v>
      </c>
      <c r="CD4549" s="121" t="str">
        <f t="shared" si="973"/>
        <v/>
      </c>
    </row>
    <row r="4550" spans="78:82" ht="20.100000000000001" customHeight="1" x14ac:dyDescent="0.25">
      <c r="BZ4550" s="136">
        <f t="shared" si="971"/>
        <v>28.979199999997853</v>
      </c>
      <c r="CA4550" s="119">
        <f t="shared" si="969"/>
        <v>1.4595594123451659E-4</v>
      </c>
      <c r="CB4550" s="119">
        <f t="shared" si="970"/>
        <v>3.9163957844061382E-7</v>
      </c>
      <c r="CC4550" s="119">
        <f t="shared" si="972"/>
        <v>3.9163957844061382E-7</v>
      </c>
      <c r="CD4550" s="121" t="str">
        <f t="shared" si="973"/>
        <v/>
      </c>
    </row>
    <row r="4551" spans="78:82" ht="20.100000000000001" customHeight="1" x14ac:dyDescent="0.25">
      <c r="BZ4551" s="136">
        <f t="shared" si="971"/>
        <v>28.985599999997852</v>
      </c>
      <c r="CA4551" s="119">
        <f t="shared" si="969"/>
        <v>1.4556430165607598E-4</v>
      </c>
      <c r="CB4551" s="119">
        <f t="shared" si="970"/>
        <v>3.9060388801762319E-7</v>
      </c>
      <c r="CC4551" s="119">
        <f t="shared" si="972"/>
        <v>3.9060388801762319E-7</v>
      </c>
      <c r="CD4551" s="121" t="str">
        <f t="shared" si="973"/>
        <v/>
      </c>
    </row>
    <row r="4552" spans="78:82" ht="20.100000000000001" customHeight="1" x14ac:dyDescent="0.25">
      <c r="BZ4552" s="136">
        <f t="shared" si="971"/>
        <v>28.991999999997851</v>
      </c>
      <c r="CA4552" s="119">
        <f t="shared" si="969"/>
        <v>1.4517369776805835E-4</v>
      </c>
      <c r="CB4552" s="119">
        <f t="shared" si="970"/>
        <v>3.8957088900593538E-7</v>
      </c>
      <c r="CC4552" s="119">
        <f t="shared" si="972"/>
        <v>3.8957088900593538E-7</v>
      </c>
      <c r="CD4552" s="121" t="str">
        <f t="shared" si="973"/>
        <v/>
      </c>
    </row>
    <row r="4553" spans="78:82" ht="20.100000000000001" customHeight="1" x14ac:dyDescent="0.25">
      <c r="BZ4553" s="136">
        <f t="shared" si="971"/>
        <v>28.998399999997851</v>
      </c>
      <c r="CA4553" s="119">
        <f t="shared" si="969"/>
        <v>1.4478412687905242E-4</v>
      </c>
      <c r="CB4553" s="119">
        <f t="shared" si="970"/>
        <v>3.8854057456030443E-7</v>
      </c>
      <c r="CC4553" s="119">
        <f t="shared" si="972"/>
        <v>3.8854057456030443E-7</v>
      </c>
      <c r="CD4553" s="121" t="str">
        <f t="shared" si="973"/>
        <v/>
      </c>
    </row>
    <row r="4554" spans="78:82" ht="20.100000000000001" customHeight="1" x14ac:dyDescent="0.25">
      <c r="BZ4554" s="136">
        <f t="shared" si="971"/>
        <v>29.00479999999785</v>
      </c>
      <c r="CA4554" s="119">
        <f t="shared" si="969"/>
        <v>1.4439558630449211E-4</v>
      </c>
      <c r="CB4554" s="119">
        <f t="shared" si="970"/>
        <v>3.8751293785223534E-7</v>
      </c>
      <c r="CC4554" s="119">
        <f t="shared" si="972"/>
        <v>3.8751293785223534E-7</v>
      </c>
      <c r="CD4554" s="121" t="str">
        <f t="shared" si="973"/>
        <v/>
      </c>
    </row>
    <row r="4555" spans="78:82" ht="20.100000000000001" customHeight="1" x14ac:dyDescent="0.25">
      <c r="BZ4555" s="136">
        <f t="shared" si="971"/>
        <v>29.011199999997849</v>
      </c>
      <c r="CA4555" s="119">
        <f t="shared" si="969"/>
        <v>1.4400807336663988E-4</v>
      </c>
      <c r="CB4555" s="119">
        <f t="shared" si="970"/>
        <v>3.8648797206984847E-7</v>
      </c>
      <c r="CC4555" s="119">
        <f t="shared" si="972"/>
        <v>3.8648797206984847E-7</v>
      </c>
      <c r="CD4555" s="121" t="str">
        <f t="shared" si="973"/>
        <v/>
      </c>
    </row>
    <row r="4556" spans="78:82" ht="20.100000000000001" customHeight="1" x14ac:dyDescent="0.25">
      <c r="BZ4556" s="136">
        <f t="shared" si="971"/>
        <v>29.017599999997849</v>
      </c>
      <c r="CA4556" s="119">
        <f t="shared" si="969"/>
        <v>1.4362158539457003E-4</v>
      </c>
      <c r="CB4556" s="119">
        <f t="shared" si="970"/>
        <v>3.8546567041863856E-7</v>
      </c>
      <c r="CC4556" s="119">
        <f t="shared" si="972"/>
        <v>3.8546567041863856E-7</v>
      </c>
      <c r="CD4556" s="121" t="str">
        <f t="shared" si="973"/>
        <v/>
      </c>
    </row>
    <row r="4557" spans="78:82" ht="20.100000000000001" customHeight="1" x14ac:dyDescent="0.25">
      <c r="BZ4557" s="136">
        <f t="shared" si="971"/>
        <v>29.023999999997848</v>
      </c>
      <c r="CA4557" s="119">
        <f t="shared" si="969"/>
        <v>1.4323611972415139E-4</v>
      </c>
      <c r="CB4557" s="119">
        <f t="shared" si="970"/>
        <v>3.8444602612060729E-7</v>
      </c>
      <c r="CC4557" s="119">
        <f t="shared" si="972"/>
        <v>3.8444602612060729E-7</v>
      </c>
      <c r="CD4557" s="121" t="str">
        <f t="shared" si="973"/>
        <v/>
      </c>
    </row>
    <row r="4558" spans="78:82" ht="20.100000000000001" customHeight="1" x14ac:dyDescent="0.25">
      <c r="BZ4558" s="136">
        <f t="shared" si="971"/>
        <v>29.030399999997847</v>
      </c>
      <c r="CA4558" s="119">
        <f t="shared" si="969"/>
        <v>1.4285167369803078E-4</v>
      </c>
      <c r="CB4558" s="119">
        <f t="shared" si="970"/>
        <v>3.8342903241488677E-7</v>
      </c>
      <c r="CC4558" s="119">
        <f t="shared" si="972"/>
        <v>3.8342903241488677E-7</v>
      </c>
      <c r="CD4558" s="121" t="str">
        <f t="shared" si="973"/>
        <v/>
      </c>
    </row>
    <row r="4559" spans="78:82" ht="20.100000000000001" customHeight="1" x14ac:dyDescent="0.25">
      <c r="BZ4559" s="136">
        <f t="shared" si="971"/>
        <v>29.036799999997847</v>
      </c>
      <c r="CA4559" s="119">
        <f t="shared" si="969"/>
        <v>1.424682446656159E-4</v>
      </c>
      <c r="CB4559" s="119">
        <f t="shared" si="970"/>
        <v>3.8241468255668237E-7</v>
      </c>
      <c r="CC4559" s="119">
        <f t="shared" si="972"/>
        <v>3.8241468255668237E-7</v>
      </c>
      <c r="CD4559" s="121" t="str">
        <f t="shared" si="973"/>
        <v/>
      </c>
    </row>
    <row r="4560" spans="78:82" ht="20.100000000000001" customHeight="1" x14ac:dyDescent="0.25">
      <c r="BZ4560" s="136">
        <f t="shared" si="971"/>
        <v>29.043199999997846</v>
      </c>
      <c r="CA4560" s="119">
        <f t="shared" si="969"/>
        <v>1.4208582998305922E-4</v>
      </c>
      <c r="CB4560" s="119">
        <f t="shared" si="970"/>
        <v>3.8140296981830279E-7</v>
      </c>
      <c r="CC4560" s="119">
        <f t="shared" si="972"/>
        <v>3.8140296981830279E-7</v>
      </c>
      <c r="CD4560" s="121" t="str">
        <f t="shared" si="973"/>
        <v/>
      </c>
    </row>
    <row r="4561" spans="78:82" ht="20.100000000000001" customHeight="1" x14ac:dyDescent="0.25">
      <c r="BZ4561" s="136">
        <f t="shared" si="971"/>
        <v>29.049599999997845</v>
      </c>
      <c r="CA4561" s="119">
        <f t="shared" si="969"/>
        <v>1.4170442701324091E-4</v>
      </c>
      <c r="CB4561" s="119">
        <f t="shared" si="970"/>
        <v>3.8039388748943104E-7</v>
      </c>
      <c r="CC4561" s="119">
        <f t="shared" si="972"/>
        <v>3.8039388748943104E-7</v>
      </c>
      <c r="CD4561" s="121" t="str">
        <f t="shared" si="973"/>
        <v/>
      </c>
    </row>
    <row r="4562" spans="78:82" ht="20.100000000000001" customHeight="1" x14ac:dyDescent="0.25">
      <c r="BZ4562" s="136">
        <f t="shared" si="971"/>
        <v>29.055999999997844</v>
      </c>
      <c r="CA4562" s="119">
        <f t="shared" si="969"/>
        <v>1.4132403312575148E-4</v>
      </c>
      <c r="CB4562" s="119">
        <f t="shared" si="970"/>
        <v>3.7938742887473923E-7</v>
      </c>
      <c r="CC4562" s="119">
        <f t="shared" si="972"/>
        <v>3.7938742887473923E-7</v>
      </c>
      <c r="CD4562" s="121" t="str">
        <f t="shared" si="973"/>
        <v/>
      </c>
    </row>
    <row r="4563" spans="78:82" ht="20.100000000000001" customHeight="1" x14ac:dyDescent="0.25">
      <c r="BZ4563" s="136">
        <f t="shared" si="971"/>
        <v>29.062399999997844</v>
      </c>
      <c r="CA4563" s="119">
        <f t="shared" si="969"/>
        <v>1.4094464569687674E-4</v>
      </c>
      <c r="CB4563" s="119">
        <f t="shared" si="970"/>
        <v>3.7838358729673461E-7</v>
      </c>
      <c r="CC4563" s="119">
        <f t="shared" si="972"/>
        <v>3.7838358729673461E-7</v>
      </c>
      <c r="CD4563" s="121" t="str">
        <f t="shared" si="973"/>
        <v/>
      </c>
    </row>
    <row r="4564" spans="78:82" ht="20.100000000000001" customHeight="1" x14ac:dyDescent="0.25">
      <c r="BZ4564" s="136">
        <f t="shared" si="971"/>
        <v>29.068799999997843</v>
      </c>
      <c r="CA4564" s="119">
        <f t="shared" si="969"/>
        <v>1.4056626210958001E-4</v>
      </c>
      <c r="CB4564" s="119">
        <f t="shared" si="970"/>
        <v>3.7738235609494639E-7</v>
      </c>
      <c r="CC4564" s="119">
        <f t="shared" si="972"/>
        <v>3.7738235609494639E-7</v>
      </c>
      <c r="CD4564" s="121" t="str">
        <f t="shared" si="973"/>
        <v/>
      </c>
    </row>
    <row r="4565" spans="78:82" ht="20.100000000000001" customHeight="1" x14ac:dyDescent="0.25">
      <c r="BZ4565" s="136">
        <f t="shared" si="971"/>
        <v>29.075199999997842</v>
      </c>
      <c r="CA4565" s="119">
        <f t="shared" si="969"/>
        <v>1.4018887975348506E-4</v>
      </c>
      <c r="CB4565" s="119">
        <f t="shared" si="970"/>
        <v>3.7638372862321525E-7</v>
      </c>
      <c r="CC4565" s="119">
        <f t="shared" si="972"/>
        <v>3.7638372862321525E-7</v>
      </c>
      <c r="CD4565" s="121" t="str">
        <f t="shared" si="973"/>
        <v/>
      </c>
    </row>
    <row r="4566" spans="78:82" ht="20.100000000000001" customHeight="1" x14ac:dyDescent="0.25">
      <c r="BZ4566" s="136">
        <f t="shared" si="971"/>
        <v>29.081599999997842</v>
      </c>
      <c r="CA4566" s="119">
        <f t="shared" si="969"/>
        <v>1.3981249602486185E-4</v>
      </c>
      <c r="CB4566" s="119">
        <f t="shared" si="970"/>
        <v>3.7538769825408436E-7</v>
      </c>
      <c r="CC4566" s="119">
        <f t="shared" si="972"/>
        <v>3.7538769825408436E-7</v>
      </c>
      <c r="CD4566" s="121" t="str">
        <f t="shared" si="973"/>
        <v/>
      </c>
    </row>
    <row r="4567" spans="78:82" ht="20.100000000000001" customHeight="1" x14ac:dyDescent="0.25">
      <c r="BZ4567" s="136">
        <f t="shared" si="971"/>
        <v>29.087999999997841</v>
      </c>
      <c r="CA4567" s="119">
        <f t="shared" ref="CA4567:CA4630" si="974">_xlfn.CHISQ.DIST.RT(BZ4567,7)</f>
        <v>1.3943710832660776E-4</v>
      </c>
      <c r="CB4567" s="119">
        <f t="shared" ref="CB4567:CB4630" si="975">CA4567-CA4568</f>
        <v>3.7439425837592624E-7</v>
      </c>
      <c r="CC4567" s="119">
        <f t="shared" si="972"/>
        <v>3.7439425837592624E-7</v>
      </c>
      <c r="CD4567" s="121" t="str">
        <f t="shared" si="973"/>
        <v/>
      </c>
    </row>
    <row r="4568" spans="78:82" ht="20.100000000000001" customHeight="1" x14ac:dyDescent="0.25">
      <c r="BZ4568" s="136">
        <f t="shared" si="971"/>
        <v>29.09439999999784</v>
      </c>
      <c r="CA4568" s="119">
        <f t="shared" si="974"/>
        <v>1.3906271406823184E-4</v>
      </c>
      <c r="CB4568" s="119">
        <f t="shared" si="975"/>
        <v>3.7340340239245488E-7</v>
      </c>
      <c r="CC4568" s="119">
        <f t="shared" si="972"/>
        <v>3.7340340239245488E-7</v>
      </c>
      <c r="CD4568" s="121" t="str">
        <f t="shared" si="973"/>
        <v/>
      </c>
    </row>
    <row r="4569" spans="78:82" ht="20.100000000000001" customHeight="1" x14ac:dyDescent="0.25">
      <c r="BZ4569" s="136">
        <f t="shared" ref="BZ4569:BZ4632" si="976">BZ4568+$CC$19</f>
        <v>29.10079999999784</v>
      </c>
      <c r="CA4569" s="119">
        <f t="shared" si="974"/>
        <v>1.3868931066583938E-4</v>
      </c>
      <c r="CB4569" s="119">
        <f t="shared" si="975"/>
        <v>3.7241512372502964E-7</v>
      </c>
      <c r="CC4569" s="119">
        <f t="shared" si="972"/>
        <v>3.7241512372502964E-7</v>
      </c>
      <c r="CD4569" s="121" t="str">
        <f t="shared" si="973"/>
        <v/>
      </c>
    </row>
    <row r="4570" spans="78:82" ht="20.100000000000001" customHeight="1" x14ac:dyDescent="0.25">
      <c r="BZ4570" s="136">
        <f t="shared" si="976"/>
        <v>29.107199999997839</v>
      </c>
      <c r="CA4570" s="119">
        <f t="shared" si="974"/>
        <v>1.3831689554211435E-4</v>
      </c>
      <c r="CB4570" s="119">
        <f t="shared" si="975"/>
        <v>3.7142941581064953E-7</v>
      </c>
      <c r="CC4570" s="119">
        <f t="shared" si="972"/>
        <v>3.7142941581064953E-7</v>
      </c>
      <c r="CD4570" s="121" t="str">
        <f t="shared" si="973"/>
        <v/>
      </c>
    </row>
    <row r="4571" spans="78:82" ht="20.100000000000001" customHeight="1" x14ac:dyDescent="0.25">
      <c r="BZ4571" s="136">
        <f t="shared" si="976"/>
        <v>29.113599999997838</v>
      </c>
      <c r="CA4571" s="119">
        <f t="shared" si="974"/>
        <v>1.379454661263037E-4</v>
      </c>
      <c r="CB4571" s="119">
        <f t="shared" si="975"/>
        <v>3.7044627210314576E-7</v>
      </c>
      <c r="CC4571" s="119">
        <f t="shared" si="972"/>
        <v>3.7044627210314576E-7</v>
      </c>
      <c r="CD4571" s="121" t="str">
        <f t="shared" si="973"/>
        <v/>
      </c>
    </row>
    <row r="4572" spans="78:82" ht="20.100000000000001" customHeight="1" x14ac:dyDescent="0.25">
      <c r="BZ4572" s="136">
        <f t="shared" si="976"/>
        <v>29.119999999997837</v>
      </c>
      <c r="CA4572" s="119">
        <f t="shared" si="974"/>
        <v>1.3757501985420056E-4</v>
      </c>
      <c r="CB4572" s="119">
        <f t="shared" si="975"/>
        <v>3.6946568607160971E-7</v>
      </c>
      <c r="CC4572" s="119">
        <f t="shared" si="972"/>
        <v>3.6946568607160971E-7</v>
      </c>
      <c r="CD4572" s="121" t="str">
        <f t="shared" si="973"/>
        <v/>
      </c>
    </row>
    <row r="4573" spans="78:82" ht="20.100000000000001" customHeight="1" x14ac:dyDescent="0.25">
      <c r="BZ4573" s="136">
        <f t="shared" si="976"/>
        <v>29.126399999997837</v>
      </c>
      <c r="CA4573" s="119">
        <f t="shared" si="974"/>
        <v>1.3720555416812895E-4</v>
      </c>
      <c r="CB4573" s="119">
        <f t="shared" si="975"/>
        <v>3.684876512020192E-7</v>
      </c>
      <c r="CC4573" s="119">
        <f t="shared" si="972"/>
        <v>3.684876512020192E-7</v>
      </c>
      <c r="CD4573" s="121" t="str">
        <f t="shared" si="973"/>
        <v/>
      </c>
    </row>
    <row r="4574" spans="78:82" ht="20.100000000000001" customHeight="1" x14ac:dyDescent="0.25">
      <c r="BZ4574" s="136">
        <f t="shared" si="976"/>
        <v>29.132799999997836</v>
      </c>
      <c r="CA4574" s="119">
        <f t="shared" si="974"/>
        <v>1.3683706651692693E-4</v>
      </c>
      <c r="CB4574" s="119">
        <f t="shared" si="975"/>
        <v>3.6751216099691324E-7</v>
      </c>
      <c r="CC4574" s="119">
        <f t="shared" si="972"/>
        <v>3.6751216099691324E-7</v>
      </c>
      <c r="CD4574" s="121" t="str">
        <f t="shared" si="973"/>
        <v/>
      </c>
    </row>
    <row r="4575" spans="78:82" ht="20.100000000000001" customHeight="1" x14ac:dyDescent="0.25">
      <c r="BZ4575" s="136">
        <f t="shared" si="976"/>
        <v>29.139199999997835</v>
      </c>
      <c r="CA4575" s="119">
        <f t="shared" si="974"/>
        <v>1.3646955435593001E-4</v>
      </c>
      <c r="CB4575" s="119">
        <f t="shared" si="975"/>
        <v>3.6653920897346758E-7</v>
      </c>
      <c r="CC4575" s="119">
        <f t="shared" si="972"/>
        <v>3.6653920897346758E-7</v>
      </c>
      <c r="CD4575" s="121" t="str">
        <f t="shared" si="973"/>
        <v/>
      </c>
    </row>
    <row r="4576" spans="78:82" ht="20.100000000000001" customHeight="1" x14ac:dyDescent="0.25">
      <c r="BZ4576" s="136">
        <f t="shared" si="976"/>
        <v>29.145599999997835</v>
      </c>
      <c r="CA4576" s="119">
        <f t="shared" si="974"/>
        <v>1.3610301514695655E-4</v>
      </c>
      <c r="CB4576" s="119">
        <f t="shared" si="975"/>
        <v>3.6556878866688281E-7</v>
      </c>
      <c r="CC4576" s="119">
        <f t="shared" si="972"/>
        <v>3.6556878866688281E-7</v>
      </c>
      <c r="CD4576" s="121" t="str">
        <f t="shared" si="973"/>
        <v/>
      </c>
    </row>
    <row r="4577" spans="78:82" ht="20.100000000000001" customHeight="1" x14ac:dyDescent="0.25">
      <c r="BZ4577" s="136">
        <f t="shared" si="976"/>
        <v>29.151999999997834</v>
      </c>
      <c r="CA4577" s="119">
        <f t="shared" si="974"/>
        <v>1.3573744635828966E-4</v>
      </c>
      <c r="CB4577" s="119">
        <f t="shared" si="975"/>
        <v>3.646008936266168E-7</v>
      </c>
      <c r="CC4577" s="119">
        <f t="shared" si="972"/>
        <v>3.646008936266168E-7</v>
      </c>
      <c r="CD4577" s="121" t="str">
        <f t="shared" si="973"/>
        <v/>
      </c>
    </row>
    <row r="4578" spans="78:82" ht="20.100000000000001" customHeight="1" x14ac:dyDescent="0.25">
      <c r="BZ4578" s="136">
        <f t="shared" si="976"/>
        <v>29.158399999997833</v>
      </c>
      <c r="CA4578" s="119">
        <f t="shared" si="974"/>
        <v>1.3537284546466305E-4</v>
      </c>
      <c r="CB4578" s="119">
        <f t="shared" si="975"/>
        <v>3.636355174193391E-7</v>
      </c>
      <c r="CC4578" s="119">
        <f t="shared" si="972"/>
        <v>3.636355174193391E-7</v>
      </c>
      <c r="CD4578" s="121" t="str">
        <f t="shared" si="973"/>
        <v/>
      </c>
    </row>
    <row r="4579" spans="78:82" ht="20.100000000000001" customHeight="1" x14ac:dyDescent="0.25">
      <c r="BZ4579" s="136">
        <f t="shared" si="976"/>
        <v>29.164799999997832</v>
      </c>
      <c r="CA4579" s="119">
        <f t="shared" si="974"/>
        <v>1.3500920994724371E-4</v>
      </c>
      <c r="CB4579" s="119">
        <f t="shared" si="975"/>
        <v>3.6267265362746734E-7</v>
      </c>
      <c r="CC4579" s="119">
        <f t="shared" si="972"/>
        <v>3.6267265362746734E-7</v>
      </c>
      <c r="CD4579" s="121" t="str">
        <f t="shared" si="973"/>
        <v/>
      </c>
    </row>
    <row r="4580" spans="78:82" ht="20.100000000000001" customHeight="1" x14ac:dyDescent="0.25">
      <c r="BZ4580" s="136">
        <f t="shared" si="976"/>
        <v>29.171199999997832</v>
      </c>
      <c r="CA4580" s="119">
        <f t="shared" si="974"/>
        <v>1.3464653729361624E-4</v>
      </c>
      <c r="CB4580" s="119">
        <f t="shared" si="975"/>
        <v>3.6171229584792031E-7</v>
      </c>
      <c r="CC4580" s="119">
        <f t="shared" si="972"/>
        <v>3.6171229584792031E-7</v>
      </c>
      <c r="CD4580" s="121" t="str">
        <f t="shared" si="973"/>
        <v/>
      </c>
    </row>
    <row r="4581" spans="78:82" ht="20.100000000000001" customHeight="1" x14ac:dyDescent="0.25">
      <c r="BZ4581" s="136">
        <f t="shared" si="976"/>
        <v>29.177599999997831</v>
      </c>
      <c r="CA4581" s="119">
        <f t="shared" si="974"/>
        <v>1.3428482499776832E-4</v>
      </c>
      <c r="CB4581" s="119">
        <f t="shared" si="975"/>
        <v>3.6075443769634642E-7</v>
      </c>
      <c r="CC4581" s="119">
        <f t="shared" si="972"/>
        <v>3.6075443769634642E-7</v>
      </c>
      <c r="CD4581" s="121" t="str">
        <f t="shared" si="973"/>
        <v/>
      </c>
    </row>
    <row r="4582" spans="78:82" ht="20.100000000000001" customHeight="1" x14ac:dyDescent="0.25">
      <c r="BZ4582" s="136">
        <f t="shared" si="976"/>
        <v>29.18399999999783</v>
      </c>
      <c r="CA4582" s="119">
        <f t="shared" si="974"/>
        <v>1.3392407056007197E-4</v>
      </c>
      <c r="CB4582" s="119">
        <f t="shared" si="975"/>
        <v>3.5979907280126898E-7</v>
      </c>
      <c r="CC4582" s="119">
        <f t="shared" si="972"/>
        <v>3.5979907280126898E-7</v>
      </c>
      <c r="CD4582" s="121" t="str">
        <f t="shared" si="973"/>
        <v/>
      </c>
    </row>
    <row r="4583" spans="78:82" ht="20.100000000000001" customHeight="1" x14ac:dyDescent="0.25">
      <c r="BZ4583" s="136">
        <f t="shared" si="976"/>
        <v>29.19039999999783</v>
      </c>
      <c r="CA4583" s="119">
        <f t="shared" si="974"/>
        <v>1.335642714872707E-4</v>
      </c>
      <c r="CB4583" s="119">
        <f t="shared" si="975"/>
        <v>3.5884619480899219E-7</v>
      </c>
      <c r="CC4583" s="119">
        <f t="shared" si="972"/>
        <v>3.5884619480899219E-7</v>
      </c>
      <c r="CD4583" s="121" t="str">
        <f t="shared" si="973"/>
        <v/>
      </c>
    </row>
    <row r="4584" spans="78:82" ht="20.100000000000001" customHeight="1" x14ac:dyDescent="0.25">
      <c r="BZ4584" s="136">
        <f t="shared" si="976"/>
        <v>29.196799999997829</v>
      </c>
      <c r="CA4584" s="119">
        <f t="shared" si="974"/>
        <v>1.3320542529246171E-4</v>
      </c>
      <c r="CB4584" s="119">
        <f t="shared" si="975"/>
        <v>3.5789579738102623E-7</v>
      </c>
      <c r="CC4584" s="119">
        <f t="shared" si="972"/>
        <v>3.5789579738102623E-7</v>
      </c>
      <c r="CD4584" s="121" t="str">
        <f t="shared" si="973"/>
        <v/>
      </c>
    </row>
    <row r="4585" spans="78:82" ht="20.100000000000001" customHeight="1" x14ac:dyDescent="0.25">
      <c r="BZ4585" s="136">
        <f t="shared" si="976"/>
        <v>29.203199999997828</v>
      </c>
      <c r="CA4585" s="119">
        <f t="shared" si="974"/>
        <v>1.3284752949508069E-4</v>
      </c>
      <c r="CB4585" s="119">
        <f t="shared" si="975"/>
        <v>3.5694787419387032E-7</v>
      </c>
      <c r="CC4585" s="119">
        <f t="shared" si="972"/>
        <v>3.5694787419387032E-7</v>
      </c>
      <c r="CD4585" s="121" t="str">
        <f t="shared" si="973"/>
        <v/>
      </c>
    </row>
    <row r="4586" spans="78:82" ht="20.100000000000001" customHeight="1" x14ac:dyDescent="0.25">
      <c r="BZ4586" s="136">
        <f t="shared" si="976"/>
        <v>29.209599999997828</v>
      </c>
      <c r="CA4586" s="119">
        <f t="shared" si="974"/>
        <v>1.3249058162088682E-4</v>
      </c>
      <c r="CB4586" s="119">
        <f t="shared" si="975"/>
        <v>3.560024189409915E-7</v>
      </c>
      <c r="CC4586" s="119">
        <f t="shared" si="972"/>
        <v>3.560024189409915E-7</v>
      </c>
      <c r="CD4586" s="121" t="str">
        <f t="shared" si="973"/>
        <v/>
      </c>
    </row>
    <row r="4587" spans="78:82" ht="20.100000000000001" customHeight="1" x14ac:dyDescent="0.25">
      <c r="BZ4587" s="136">
        <f t="shared" si="976"/>
        <v>29.215999999997827</v>
      </c>
      <c r="CA4587" s="119">
        <f t="shared" si="974"/>
        <v>1.3213457920194582E-4</v>
      </c>
      <c r="CB4587" s="119">
        <f t="shared" si="975"/>
        <v>3.5505942533041218E-7</v>
      </c>
      <c r="CC4587" s="119">
        <f t="shared" si="972"/>
        <v>3.5505942533041218E-7</v>
      </c>
      <c r="CD4587" s="121" t="str">
        <f t="shared" si="973"/>
        <v/>
      </c>
    </row>
    <row r="4588" spans="78:82" ht="20.100000000000001" customHeight="1" x14ac:dyDescent="0.25">
      <c r="BZ4588" s="136">
        <f t="shared" si="976"/>
        <v>29.222399999997826</v>
      </c>
      <c r="CA4588" s="119">
        <f t="shared" si="974"/>
        <v>1.3177951977661541E-4</v>
      </c>
      <c r="CB4588" s="119">
        <f t="shared" si="975"/>
        <v>3.5411888708685151E-7</v>
      </c>
      <c r="CC4588" s="119">
        <f t="shared" si="972"/>
        <v>3.5411888708685151E-7</v>
      </c>
      <c r="CD4588" s="121" t="str">
        <f t="shared" si="973"/>
        <v/>
      </c>
    </row>
    <row r="4589" spans="78:82" ht="20.100000000000001" customHeight="1" x14ac:dyDescent="0.25">
      <c r="BZ4589" s="136">
        <f t="shared" si="976"/>
        <v>29.228799999997825</v>
      </c>
      <c r="CA4589" s="119">
        <f t="shared" si="974"/>
        <v>1.3142540088952856E-4</v>
      </c>
      <c r="CB4589" s="119">
        <f t="shared" si="975"/>
        <v>3.5318079794955694E-7</v>
      </c>
      <c r="CC4589" s="119">
        <f t="shared" si="972"/>
        <v>3.5318079794955694E-7</v>
      </c>
      <c r="CD4589" s="121" t="str">
        <f t="shared" si="973"/>
        <v/>
      </c>
    </row>
    <row r="4590" spans="78:82" ht="20.100000000000001" customHeight="1" x14ac:dyDescent="0.25">
      <c r="BZ4590" s="136">
        <f t="shared" si="976"/>
        <v>29.235199999997825</v>
      </c>
      <c r="CA4590" s="119">
        <f t="shared" si="974"/>
        <v>1.31072220091579E-4</v>
      </c>
      <c r="CB4590" s="119">
        <f t="shared" si="975"/>
        <v>3.5224515167384921E-7</v>
      </c>
      <c r="CC4590" s="119">
        <f t="shared" si="972"/>
        <v>3.5224515167384921E-7</v>
      </c>
      <c r="CD4590" s="121" t="str">
        <f t="shared" si="973"/>
        <v/>
      </c>
    </row>
    <row r="4591" spans="78:82" ht="20.100000000000001" customHeight="1" x14ac:dyDescent="0.25">
      <c r="BZ4591" s="136">
        <f t="shared" si="976"/>
        <v>29.241599999997824</v>
      </c>
      <c r="CA4591" s="119">
        <f t="shared" si="974"/>
        <v>1.3071997493990515E-4</v>
      </c>
      <c r="CB4591" s="119">
        <f t="shared" si="975"/>
        <v>3.5131194203020079E-7</v>
      </c>
      <c r="CC4591" s="119">
        <f t="shared" si="972"/>
        <v>3.5131194203020079E-7</v>
      </c>
      <c r="CD4591" s="121" t="str">
        <f t="shared" si="973"/>
        <v/>
      </c>
    </row>
    <row r="4592" spans="78:82" ht="20.100000000000001" customHeight="1" x14ac:dyDescent="0.25">
      <c r="BZ4592" s="136">
        <f t="shared" si="976"/>
        <v>29.247999999997823</v>
      </c>
      <c r="CA4592" s="119">
        <f t="shared" si="974"/>
        <v>1.3036866299787495E-4</v>
      </c>
      <c r="CB4592" s="119">
        <f t="shared" si="975"/>
        <v>3.5038116280564535E-7</v>
      </c>
      <c r="CC4592" s="119">
        <f t="shared" si="972"/>
        <v>3.5038116280564535E-7</v>
      </c>
      <c r="CD4592" s="121" t="str">
        <f t="shared" si="973"/>
        <v/>
      </c>
    </row>
    <row r="4593" spans="78:82" ht="20.100000000000001" customHeight="1" x14ac:dyDescent="0.25">
      <c r="BZ4593" s="136">
        <f t="shared" si="976"/>
        <v>29.254399999997823</v>
      </c>
      <c r="CA4593" s="119">
        <f t="shared" si="974"/>
        <v>1.3001828183506931E-4</v>
      </c>
      <c r="CB4593" s="119">
        <f t="shared" si="975"/>
        <v>3.4945280780095882E-7</v>
      </c>
      <c r="CC4593" s="119">
        <f t="shared" si="972"/>
        <v>3.4945280780095882E-7</v>
      </c>
      <c r="CD4593" s="121" t="str">
        <f t="shared" si="973"/>
        <v/>
      </c>
    </row>
    <row r="4594" spans="78:82" ht="20.100000000000001" customHeight="1" x14ac:dyDescent="0.25">
      <c r="BZ4594" s="136">
        <f t="shared" si="976"/>
        <v>29.260799999997822</v>
      </c>
      <c r="CA4594" s="119">
        <f t="shared" si="974"/>
        <v>1.2966882902726835E-4</v>
      </c>
      <c r="CB4594" s="119">
        <f t="shared" si="975"/>
        <v>3.4852687083399328E-7</v>
      </c>
      <c r="CC4594" s="119">
        <f t="shared" si="972"/>
        <v>3.4852687083399328E-7</v>
      </c>
      <c r="CD4594" s="121" t="str">
        <f t="shared" si="973"/>
        <v/>
      </c>
    </row>
    <row r="4595" spans="78:82" ht="20.100000000000001" customHeight="1" x14ac:dyDescent="0.25">
      <c r="BZ4595" s="136">
        <f t="shared" si="976"/>
        <v>29.267199999997821</v>
      </c>
      <c r="CA4595" s="119">
        <f t="shared" si="974"/>
        <v>1.2932030215643436E-4</v>
      </c>
      <c r="CB4595" s="119">
        <f t="shared" si="975"/>
        <v>3.4760334573609919E-7</v>
      </c>
      <c r="CC4595" s="119">
        <f t="shared" si="972"/>
        <v>3.4760334573609919E-7</v>
      </c>
      <c r="CD4595" s="121" t="str">
        <f t="shared" si="973"/>
        <v/>
      </c>
    </row>
    <row r="4596" spans="78:82" ht="20.100000000000001" customHeight="1" x14ac:dyDescent="0.25">
      <c r="BZ4596" s="136">
        <f t="shared" si="976"/>
        <v>29.27359999999782</v>
      </c>
      <c r="CA4596" s="119">
        <f t="shared" si="974"/>
        <v>1.2897269881069826E-4</v>
      </c>
      <c r="CB4596" s="119">
        <f t="shared" si="975"/>
        <v>3.4668222635613681E-7</v>
      </c>
      <c r="CC4596" s="119">
        <f t="shared" si="972"/>
        <v>3.4668222635613681E-7</v>
      </c>
      <c r="CD4596" s="121" t="str">
        <f t="shared" si="973"/>
        <v/>
      </c>
    </row>
    <row r="4597" spans="78:82" ht="20.100000000000001" customHeight="1" x14ac:dyDescent="0.25">
      <c r="BZ4597" s="136">
        <f t="shared" si="976"/>
        <v>29.27999999999782</v>
      </c>
      <c r="CA4597" s="119">
        <f t="shared" si="974"/>
        <v>1.2862601658434212E-4</v>
      </c>
      <c r="CB4597" s="119">
        <f t="shared" si="975"/>
        <v>3.4576350655641055E-7</v>
      </c>
      <c r="CC4597" s="119">
        <f t="shared" si="972"/>
        <v>3.4576350655641055E-7</v>
      </c>
      <c r="CD4597" s="121" t="str">
        <f t="shared" si="973"/>
        <v/>
      </c>
    </row>
    <row r="4598" spans="78:82" ht="20.100000000000001" customHeight="1" x14ac:dyDescent="0.25">
      <c r="BZ4598" s="136">
        <f t="shared" si="976"/>
        <v>29.286399999997819</v>
      </c>
      <c r="CA4598" s="119">
        <f t="shared" si="974"/>
        <v>1.2828025307778571E-4</v>
      </c>
      <c r="CB4598" s="119">
        <f t="shared" si="975"/>
        <v>3.4484718021518968E-7</v>
      </c>
      <c r="CC4598" s="119">
        <f t="shared" si="972"/>
        <v>3.4484718021518968E-7</v>
      </c>
      <c r="CD4598" s="121" t="str">
        <f t="shared" si="973"/>
        <v/>
      </c>
    </row>
    <row r="4599" spans="78:82" ht="20.100000000000001" customHeight="1" x14ac:dyDescent="0.25">
      <c r="BZ4599" s="136">
        <f t="shared" si="976"/>
        <v>29.292799999997818</v>
      </c>
      <c r="CA4599" s="119">
        <f t="shared" si="974"/>
        <v>1.2793540589757052E-4</v>
      </c>
      <c r="CB4599" s="119">
        <f t="shared" si="975"/>
        <v>3.4393324122654573E-7</v>
      </c>
      <c r="CC4599" s="119">
        <f t="shared" si="972"/>
        <v>3.4393324122654573E-7</v>
      </c>
      <c r="CD4599" s="121" t="str">
        <f t="shared" si="973"/>
        <v/>
      </c>
    </row>
    <row r="4600" spans="78:82" ht="20.100000000000001" customHeight="1" x14ac:dyDescent="0.25">
      <c r="BZ4600" s="136">
        <f t="shared" si="976"/>
        <v>29.299199999997818</v>
      </c>
      <c r="CA4600" s="119">
        <f t="shared" si="974"/>
        <v>1.2759147265634397E-4</v>
      </c>
      <c r="CB4600" s="119">
        <f t="shared" si="975"/>
        <v>3.4302168349834667E-7</v>
      </c>
      <c r="CC4600" s="119">
        <f t="shared" si="972"/>
        <v>3.4302168349834667E-7</v>
      </c>
      <c r="CD4600" s="121" t="str">
        <f t="shared" si="973"/>
        <v/>
      </c>
    </row>
    <row r="4601" spans="78:82" ht="20.100000000000001" customHeight="1" x14ac:dyDescent="0.25">
      <c r="BZ4601" s="136">
        <f t="shared" si="976"/>
        <v>29.305599999997817</v>
      </c>
      <c r="CA4601" s="119">
        <f t="shared" si="974"/>
        <v>1.2724845097284563E-4</v>
      </c>
      <c r="CB4601" s="119">
        <f t="shared" si="975"/>
        <v>3.4211250095480487E-7</v>
      </c>
      <c r="CC4601" s="119">
        <f t="shared" si="972"/>
        <v>3.4211250095480487E-7</v>
      </c>
      <c r="CD4601" s="121" t="str">
        <f t="shared" si="973"/>
        <v/>
      </c>
    </row>
    <row r="4602" spans="78:82" ht="20.100000000000001" customHeight="1" x14ac:dyDescent="0.25">
      <c r="BZ4602" s="136">
        <f t="shared" si="976"/>
        <v>29.311999999997816</v>
      </c>
      <c r="CA4602" s="119">
        <f t="shared" si="974"/>
        <v>1.2690633847189082E-4</v>
      </c>
      <c r="CB4602" s="119">
        <f t="shared" si="975"/>
        <v>3.4120568753514885E-7</v>
      </c>
      <c r="CC4602" s="119">
        <f t="shared" si="972"/>
        <v>3.4120568753514885E-7</v>
      </c>
      <c r="CD4602" s="121" t="str">
        <f t="shared" si="973"/>
        <v/>
      </c>
    </row>
    <row r="4603" spans="78:82" ht="20.100000000000001" customHeight="1" x14ac:dyDescent="0.25">
      <c r="BZ4603" s="136">
        <f t="shared" si="976"/>
        <v>29.318399999997816</v>
      </c>
      <c r="CA4603" s="119">
        <f t="shared" si="974"/>
        <v>1.2656513278435567E-4</v>
      </c>
      <c r="CB4603" s="119">
        <f t="shared" si="975"/>
        <v>3.4030123719237652E-7</v>
      </c>
      <c r="CC4603" s="119">
        <f t="shared" si="972"/>
        <v>3.4030123719237652E-7</v>
      </c>
      <c r="CD4603" s="121" t="str">
        <f t="shared" si="973"/>
        <v/>
      </c>
    </row>
    <row r="4604" spans="78:82" ht="20.100000000000001" customHeight="1" x14ac:dyDescent="0.25">
      <c r="BZ4604" s="136">
        <f t="shared" si="976"/>
        <v>29.324799999997815</v>
      </c>
      <c r="CA4604" s="119">
        <f t="shared" si="974"/>
        <v>1.262248315471633E-4</v>
      </c>
      <c r="CB4604" s="119">
        <f t="shared" si="975"/>
        <v>3.3939914389607409E-7</v>
      </c>
      <c r="CC4604" s="119">
        <f t="shared" si="972"/>
        <v>3.3939914389607409E-7</v>
      </c>
      <c r="CD4604" s="121" t="str">
        <f t="shared" si="973"/>
        <v/>
      </c>
    </row>
    <row r="4605" spans="78:82" ht="20.100000000000001" customHeight="1" x14ac:dyDescent="0.25">
      <c r="BZ4605" s="136">
        <f t="shared" si="976"/>
        <v>29.331199999997814</v>
      </c>
      <c r="CA4605" s="119">
        <f t="shared" si="974"/>
        <v>1.2588543240326722E-4</v>
      </c>
      <c r="CB4605" s="119">
        <f t="shared" si="975"/>
        <v>3.3849940163089816E-7</v>
      </c>
      <c r="CC4605" s="119">
        <f t="shared" ref="CC4605:CC4668" si="977">IF(CA4605&lt;(1-$BY$26),CB4605,"")</f>
        <v>3.3849940163089816E-7</v>
      </c>
      <c r="CD4605" s="121" t="str">
        <f t="shared" ref="CD4605:CD4668" si="978">IF(CA4605&lt;(1-$BY$32),CB4605,"")</f>
        <v/>
      </c>
    </row>
    <row r="4606" spans="78:82" ht="20.100000000000001" customHeight="1" x14ac:dyDescent="0.25">
      <c r="BZ4606" s="136">
        <f t="shared" si="976"/>
        <v>29.337599999997813</v>
      </c>
      <c r="CA4606" s="119">
        <f t="shared" si="974"/>
        <v>1.2554693300163632E-4</v>
      </c>
      <c r="CB4606" s="119">
        <f t="shared" si="975"/>
        <v>3.3760200439381105E-7</v>
      </c>
      <c r="CC4606" s="119">
        <f t="shared" si="977"/>
        <v>3.3760200439381105E-7</v>
      </c>
      <c r="CD4606" s="121" t="str">
        <f t="shared" si="978"/>
        <v/>
      </c>
    </row>
    <row r="4607" spans="78:82" ht="20.100000000000001" customHeight="1" x14ac:dyDescent="0.25">
      <c r="BZ4607" s="136">
        <f t="shared" si="976"/>
        <v>29.343999999997813</v>
      </c>
      <c r="CA4607" s="119">
        <f t="shared" si="974"/>
        <v>1.2520933099724251E-4</v>
      </c>
      <c r="CB4607" s="119">
        <f t="shared" si="975"/>
        <v>3.3670694620115517E-7</v>
      </c>
      <c r="CC4607" s="119">
        <f t="shared" si="977"/>
        <v>3.3670694620115517E-7</v>
      </c>
      <c r="CD4607" s="121" t="str">
        <f t="shared" si="978"/>
        <v/>
      </c>
    </row>
    <row r="4608" spans="78:82" ht="20.100000000000001" customHeight="1" x14ac:dyDescent="0.25">
      <c r="BZ4608" s="136">
        <f t="shared" si="976"/>
        <v>29.350399999997812</v>
      </c>
      <c r="CA4608" s="119">
        <f t="shared" si="974"/>
        <v>1.2487262405104136E-4</v>
      </c>
      <c r="CB4608" s="119">
        <f t="shared" si="975"/>
        <v>3.358142210797355E-7</v>
      </c>
      <c r="CC4608" s="119">
        <f t="shared" si="977"/>
        <v>3.358142210797355E-7</v>
      </c>
      <c r="CD4608" s="121" t="str">
        <f t="shared" si="978"/>
        <v/>
      </c>
    </row>
    <row r="4609" spans="78:82" ht="20.100000000000001" customHeight="1" x14ac:dyDescent="0.25">
      <c r="BZ4609" s="136">
        <f t="shared" si="976"/>
        <v>29.356799999997811</v>
      </c>
      <c r="CA4609" s="119">
        <f t="shared" si="974"/>
        <v>1.2453680982996162E-4</v>
      </c>
      <c r="CB4609" s="119">
        <f t="shared" si="975"/>
        <v>3.3492382307424634E-7</v>
      </c>
      <c r="CC4609" s="119">
        <f t="shared" si="977"/>
        <v>3.3492382307424634E-7</v>
      </c>
      <c r="CD4609" s="121" t="str">
        <f t="shared" si="978"/>
        <v/>
      </c>
    </row>
    <row r="4610" spans="78:82" ht="20.100000000000001" customHeight="1" x14ac:dyDescent="0.25">
      <c r="BZ4610" s="136">
        <f t="shared" si="976"/>
        <v>29.363199999997811</v>
      </c>
      <c r="CA4610" s="119">
        <f t="shared" si="974"/>
        <v>1.2420188600688738E-4</v>
      </c>
      <c r="CB4610" s="119">
        <f t="shared" si="975"/>
        <v>3.3403574624193163E-7</v>
      </c>
      <c r="CC4610" s="119">
        <f t="shared" si="977"/>
        <v>3.3403574624193163E-7</v>
      </c>
      <c r="CD4610" s="121" t="str">
        <f t="shared" si="978"/>
        <v/>
      </c>
    </row>
    <row r="4611" spans="78:82" ht="20.100000000000001" customHeight="1" x14ac:dyDescent="0.25">
      <c r="BZ4611" s="136">
        <f t="shared" si="976"/>
        <v>29.36959999999781</v>
      </c>
      <c r="CA4611" s="119">
        <f t="shared" si="974"/>
        <v>1.2386785026064544E-4</v>
      </c>
      <c r="CB4611" s="119">
        <f t="shared" si="975"/>
        <v>3.3314998465792467E-7</v>
      </c>
      <c r="CC4611" s="119">
        <f t="shared" si="977"/>
        <v>3.3314998465792467E-7</v>
      </c>
      <c r="CD4611" s="121" t="str">
        <f t="shared" si="978"/>
        <v/>
      </c>
    </row>
    <row r="4612" spans="78:82" ht="20.100000000000001" customHeight="1" x14ac:dyDescent="0.25">
      <c r="BZ4612" s="136">
        <f t="shared" si="976"/>
        <v>29.375999999997809</v>
      </c>
      <c r="CA4612" s="119">
        <f t="shared" si="974"/>
        <v>1.2353470027598752E-4</v>
      </c>
      <c r="CB4612" s="119">
        <f t="shared" si="975"/>
        <v>3.3226653240763155E-7</v>
      </c>
      <c r="CC4612" s="119">
        <f t="shared" si="977"/>
        <v>3.3226653240763155E-7</v>
      </c>
      <c r="CD4612" s="121" t="str">
        <f t="shared" si="978"/>
        <v/>
      </c>
    </row>
    <row r="4613" spans="78:82" ht="20.100000000000001" customHeight="1" x14ac:dyDescent="0.25">
      <c r="BZ4613" s="136">
        <f t="shared" si="976"/>
        <v>29.382399999997808</v>
      </c>
      <c r="CA4613" s="119">
        <f t="shared" si="974"/>
        <v>1.2320243374357989E-4</v>
      </c>
      <c r="CB4613" s="119">
        <f t="shared" si="975"/>
        <v>3.3138538359613664E-7</v>
      </c>
      <c r="CC4613" s="119">
        <f t="shared" si="977"/>
        <v>3.3138538359613664E-7</v>
      </c>
      <c r="CD4613" s="121" t="str">
        <f t="shared" si="978"/>
        <v/>
      </c>
    </row>
    <row r="4614" spans="78:82" ht="20.100000000000001" customHeight="1" x14ac:dyDescent="0.25">
      <c r="BZ4614" s="136">
        <f t="shared" si="976"/>
        <v>29.388799999997808</v>
      </c>
      <c r="CA4614" s="119">
        <f t="shared" si="974"/>
        <v>1.2287104835998375E-4</v>
      </c>
      <c r="CB4614" s="119">
        <f t="shared" si="975"/>
        <v>3.3050653233917659E-7</v>
      </c>
      <c r="CC4614" s="119">
        <f t="shared" si="977"/>
        <v>3.3050653233917659E-7</v>
      </c>
      <c r="CD4614" s="121" t="str">
        <f t="shared" si="978"/>
        <v/>
      </c>
    </row>
    <row r="4615" spans="78:82" ht="20.100000000000001" customHeight="1" x14ac:dyDescent="0.25">
      <c r="BZ4615" s="136">
        <f t="shared" si="976"/>
        <v>29.395199999997807</v>
      </c>
      <c r="CA4615" s="119">
        <f t="shared" si="974"/>
        <v>1.2254054182764458E-4</v>
      </c>
      <c r="CB4615" s="119">
        <f t="shared" si="975"/>
        <v>3.2962997276923898E-7</v>
      </c>
      <c r="CC4615" s="119">
        <f t="shared" si="977"/>
        <v>3.2962997276923898E-7</v>
      </c>
      <c r="CD4615" s="121" t="str">
        <f t="shared" si="978"/>
        <v/>
      </c>
    </row>
    <row r="4616" spans="78:82" ht="20.100000000000001" customHeight="1" x14ac:dyDescent="0.25">
      <c r="BZ4616" s="136">
        <f t="shared" si="976"/>
        <v>29.401599999997806</v>
      </c>
      <c r="CA4616" s="119">
        <f t="shared" si="974"/>
        <v>1.2221091185487534E-4</v>
      </c>
      <c r="CB4616" s="119">
        <f t="shared" si="975"/>
        <v>3.2875569903274338E-7</v>
      </c>
      <c r="CC4616" s="119">
        <f t="shared" si="977"/>
        <v>3.2875569903274338E-7</v>
      </c>
      <c r="CD4616" s="121" t="str">
        <f t="shared" si="978"/>
        <v/>
      </c>
    </row>
    <row r="4617" spans="78:82" ht="20.100000000000001" customHeight="1" x14ac:dyDescent="0.25">
      <c r="BZ4617" s="136">
        <f t="shared" si="976"/>
        <v>29.407999999997806</v>
      </c>
      <c r="CA4617" s="119">
        <f t="shared" si="974"/>
        <v>1.2188215615584259E-4</v>
      </c>
      <c r="CB4617" s="119">
        <f t="shared" si="975"/>
        <v>3.2788370529074611E-7</v>
      </c>
      <c r="CC4617" s="119">
        <f t="shared" si="977"/>
        <v>3.2788370529074611E-7</v>
      </c>
      <c r="CD4617" s="121" t="str">
        <f t="shared" si="978"/>
        <v/>
      </c>
    </row>
    <row r="4618" spans="78:82" ht="20.100000000000001" customHeight="1" x14ac:dyDescent="0.25">
      <c r="BZ4618" s="136">
        <f t="shared" si="976"/>
        <v>29.414399999997805</v>
      </c>
      <c r="CA4618" s="119">
        <f t="shared" si="974"/>
        <v>1.2155427245055185E-4</v>
      </c>
      <c r="CB4618" s="119">
        <f t="shared" si="975"/>
        <v>3.2701398571936032E-7</v>
      </c>
      <c r="CC4618" s="119">
        <f t="shared" si="977"/>
        <v>3.2701398571936032E-7</v>
      </c>
      <c r="CD4618" s="121" t="str">
        <f t="shared" si="978"/>
        <v/>
      </c>
    </row>
    <row r="4619" spans="78:82" ht="20.100000000000001" customHeight="1" x14ac:dyDescent="0.25">
      <c r="BZ4619" s="136">
        <f t="shared" si="976"/>
        <v>29.420799999997804</v>
      </c>
      <c r="CA4619" s="119">
        <f t="shared" si="974"/>
        <v>1.2122725846483249E-4</v>
      </c>
      <c r="CB4619" s="119">
        <f t="shared" si="975"/>
        <v>3.2614653450817039E-7</v>
      </c>
      <c r="CC4619" s="119">
        <f t="shared" si="977"/>
        <v>3.2614653450817039E-7</v>
      </c>
      <c r="CD4619" s="121" t="str">
        <f t="shared" si="978"/>
        <v/>
      </c>
    </row>
    <row r="4620" spans="78:82" ht="20.100000000000001" customHeight="1" x14ac:dyDescent="0.25">
      <c r="BZ4620" s="136">
        <f t="shared" si="976"/>
        <v>29.427199999997804</v>
      </c>
      <c r="CA4620" s="119">
        <f t="shared" si="974"/>
        <v>1.2090111193032432E-4</v>
      </c>
      <c r="CB4620" s="119">
        <f t="shared" si="975"/>
        <v>3.2528134586179045E-7</v>
      </c>
      <c r="CC4620" s="119">
        <f t="shared" si="977"/>
        <v>3.2528134586179045E-7</v>
      </c>
      <c r="CD4620" s="121" t="str">
        <f t="shared" si="978"/>
        <v/>
      </c>
    </row>
    <row r="4621" spans="78:82" ht="20.100000000000001" customHeight="1" x14ac:dyDescent="0.25">
      <c r="BZ4621" s="136">
        <f t="shared" si="976"/>
        <v>29.433599999997803</v>
      </c>
      <c r="CA4621" s="119">
        <f t="shared" si="974"/>
        <v>1.2057583058446253E-4</v>
      </c>
      <c r="CB4621" s="119">
        <f t="shared" si="975"/>
        <v>3.2441841399964753E-7</v>
      </c>
      <c r="CC4621" s="119">
        <f t="shared" si="977"/>
        <v>3.2441841399964753E-7</v>
      </c>
      <c r="CD4621" s="121" t="str">
        <f t="shared" si="978"/>
        <v/>
      </c>
    </row>
    <row r="4622" spans="78:82" ht="20.100000000000001" customHeight="1" x14ac:dyDescent="0.25">
      <c r="BZ4622" s="136">
        <f t="shared" si="976"/>
        <v>29.439999999997802</v>
      </c>
      <c r="CA4622" s="119">
        <f t="shared" si="974"/>
        <v>1.2025141217046288E-4</v>
      </c>
      <c r="CB4622" s="119">
        <f t="shared" si="975"/>
        <v>3.2355773315503292E-7</v>
      </c>
      <c r="CC4622" s="119">
        <f t="shared" si="977"/>
        <v>3.2355773315503292E-7</v>
      </c>
      <c r="CD4622" s="121" t="str">
        <f t="shared" si="978"/>
        <v/>
      </c>
    </row>
    <row r="4623" spans="78:82" ht="20.100000000000001" customHeight="1" x14ac:dyDescent="0.25">
      <c r="BZ4623" s="136">
        <f t="shared" si="976"/>
        <v>29.446399999997801</v>
      </c>
      <c r="CA4623" s="119">
        <f t="shared" si="974"/>
        <v>1.1992785443730785E-4</v>
      </c>
      <c r="CB4623" s="119">
        <f t="shared" si="975"/>
        <v>3.2269929757583395E-7</v>
      </c>
      <c r="CC4623" s="119">
        <f t="shared" si="977"/>
        <v>3.2269929757583395E-7</v>
      </c>
      <c r="CD4623" s="121" t="str">
        <f t="shared" si="978"/>
        <v/>
      </c>
    </row>
    <row r="4624" spans="78:82" ht="20.100000000000001" customHeight="1" x14ac:dyDescent="0.25">
      <c r="BZ4624" s="136">
        <f t="shared" si="976"/>
        <v>29.452799999997801</v>
      </c>
      <c r="CA4624" s="119">
        <f t="shared" si="974"/>
        <v>1.1960515513973201E-4</v>
      </c>
      <c r="CB4624" s="119">
        <f t="shared" si="975"/>
        <v>3.218431015234905E-7</v>
      </c>
      <c r="CC4624" s="119">
        <f t="shared" si="977"/>
        <v>3.218431015234905E-7</v>
      </c>
      <c r="CD4624" s="121" t="str">
        <f t="shared" si="978"/>
        <v/>
      </c>
    </row>
    <row r="4625" spans="78:82" ht="20.100000000000001" customHeight="1" x14ac:dyDescent="0.25">
      <c r="BZ4625" s="136">
        <f t="shared" si="976"/>
        <v>29.4591999999978</v>
      </c>
      <c r="CA4625" s="119">
        <f t="shared" si="974"/>
        <v>1.1928331203820852E-4</v>
      </c>
      <c r="CB4625" s="119">
        <f t="shared" si="975"/>
        <v>3.2098913927539378E-7</v>
      </c>
      <c r="CC4625" s="119">
        <f t="shared" si="977"/>
        <v>3.2098913927539378E-7</v>
      </c>
      <c r="CD4625" s="121" t="str">
        <f t="shared" si="978"/>
        <v/>
      </c>
    </row>
    <row r="4626" spans="78:82" ht="20.100000000000001" customHeight="1" x14ac:dyDescent="0.25">
      <c r="BZ4626" s="136">
        <f t="shared" si="976"/>
        <v>29.465599999997799</v>
      </c>
      <c r="CA4626" s="119">
        <f t="shared" si="974"/>
        <v>1.1896232289893313E-4</v>
      </c>
      <c r="CB4626" s="119">
        <f t="shared" si="975"/>
        <v>3.2013740512160658E-7</v>
      </c>
      <c r="CC4626" s="119">
        <f t="shared" si="977"/>
        <v>3.2013740512160658E-7</v>
      </c>
      <c r="CD4626" s="121" t="str">
        <f t="shared" si="978"/>
        <v/>
      </c>
    </row>
    <row r="4627" spans="78:82" ht="20.100000000000001" customHeight="1" x14ac:dyDescent="0.25">
      <c r="BZ4627" s="136">
        <f t="shared" si="976"/>
        <v>29.471999999997799</v>
      </c>
      <c r="CA4627" s="119">
        <f t="shared" si="974"/>
        <v>1.1864218549381152E-4</v>
      </c>
      <c r="CB4627" s="119">
        <f t="shared" si="975"/>
        <v>3.1928789336689621E-7</v>
      </c>
      <c r="CC4627" s="119">
        <f t="shared" si="977"/>
        <v>3.1928789336689621E-7</v>
      </c>
      <c r="CD4627" s="121" t="str">
        <f t="shared" si="978"/>
        <v/>
      </c>
    </row>
    <row r="4628" spans="78:82" ht="20.100000000000001" customHeight="1" x14ac:dyDescent="0.25">
      <c r="BZ4628" s="136">
        <f t="shared" si="976"/>
        <v>29.478399999997798</v>
      </c>
      <c r="CA4628" s="119">
        <f t="shared" si="974"/>
        <v>1.1832289760044462E-4</v>
      </c>
      <c r="CB4628" s="119">
        <f t="shared" si="975"/>
        <v>3.1844059833082935E-7</v>
      </c>
      <c r="CC4628" s="119">
        <f t="shared" si="977"/>
        <v>3.1844059833082935E-7</v>
      </c>
      <c r="CD4628" s="121" t="str">
        <f t="shared" si="978"/>
        <v/>
      </c>
    </row>
    <row r="4629" spans="78:82" ht="20.100000000000001" customHeight="1" x14ac:dyDescent="0.25">
      <c r="BZ4629" s="136">
        <f t="shared" si="976"/>
        <v>29.484799999997797</v>
      </c>
      <c r="CA4629" s="119">
        <f t="shared" si="974"/>
        <v>1.180044570021138E-4</v>
      </c>
      <c r="CB4629" s="119">
        <f t="shared" si="975"/>
        <v>3.1759551434610504E-7</v>
      </c>
      <c r="CC4629" s="119">
        <f t="shared" si="977"/>
        <v>3.1759551434610504E-7</v>
      </c>
      <c r="CD4629" s="121" t="str">
        <f t="shared" si="978"/>
        <v/>
      </c>
    </row>
    <row r="4630" spans="78:82" ht="20.100000000000001" customHeight="1" x14ac:dyDescent="0.25">
      <c r="BZ4630" s="136">
        <f t="shared" si="976"/>
        <v>29.491199999997797</v>
      </c>
      <c r="CA4630" s="119">
        <f t="shared" si="974"/>
        <v>1.1768686148776769E-4</v>
      </c>
      <c r="CB4630" s="119">
        <f t="shared" si="975"/>
        <v>3.1675263576031658E-7</v>
      </c>
      <c r="CC4630" s="119">
        <f t="shared" si="977"/>
        <v>3.1675263576031658E-7</v>
      </c>
      <c r="CD4630" s="121" t="str">
        <f t="shared" si="978"/>
        <v/>
      </c>
    </row>
    <row r="4631" spans="78:82" ht="20.100000000000001" customHeight="1" x14ac:dyDescent="0.25">
      <c r="BZ4631" s="136">
        <f t="shared" si="976"/>
        <v>29.497599999997796</v>
      </c>
      <c r="CA4631" s="119">
        <f t="shared" ref="CA4631:CA4694" si="979">_xlfn.CHISQ.DIST.RT(BZ4631,7)</f>
        <v>1.1737010885200737E-4</v>
      </c>
      <c r="CB4631" s="119">
        <f t="shared" ref="CB4631:CB4694" si="980">CA4631-CA4632</f>
        <v>3.1591195693492149E-7</v>
      </c>
      <c r="CC4631" s="119">
        <f t="shared" si="977"/>
        <v>3.1591195693492149E-7</v>
      </c>
      <c r="CD4631" s="121" t="str">
        <f t="shared" si="978"/>
        <v/>
      </c>
    </row>
    <row r="4632" spans="78:82" ht="20.100000000000001" customHeight="1" x14ac:dyDescent="0.25">
      <c r="BZ4632" s="136">
        <f t="shared" si="976"/>
        <v>29.503999999997795</v>
      </c>
      <c r="CA4632" s="119">
        <f t="shared" si="979"/>
        <v>1.1705419689507245E-4</v>
      </c>
      <c r="CB4632" s="119">
        <f t="shared" si="980"/>
        <v>3.1507347224490271E-7</v>
      </c>
      <c r="CC4632" s="119">
        <f t="shared" si="977"/>
        <v>3.1507347224490271E-7</v>
      </c>
      <c r="CD4632" s="121" t="str">
        <f t="shared" si="978"/>
        <v/>
      </c>
    </row>
    <row r="4633" spans="78:82" ht="20.100000000000001" customHeight="1" x14ac:dyDescent="0.25">
      <c r="BZ4633" s="136">
        <f t="shared" ref="BZ4633:BZ4696" si="981">BZ4632+$CC$19</f>
        <v>29.510399999997794</v>
      </c>
      <c r="CA4633" s="119">
        <f t="shared" si="979"/>
        <v>1.1673912342282755E-4</v>
      </c>
      <c r="CB4633" s="119">
        <f t="shared" si="980"/>
        <v>3.1423717608042203E-7</v>
      </c>
      <c r="CC4633" s="119">
        <f t="shared" si="977"/>
        <v>3.1423717608042203E-7</v>
      </c>
      <c r="CD4633" s="121" t="str">
        <f t="shared" si="978"/>
        <v/>
      </c>
    </row>
    <row r="4634" spans="78:82" ht="20.100000000000001" customHeight="1" x14ac:dyDescent="0.25">
      <c r="BZ4634" s="136">
        <f t="shared" si="981"/>
        <v>29.516799999997794</v>
      </c>
      <c r="CA4634" s="119">
        <f t="shared" si="979"/>
        <v>1.1642488624674713E-4</v>
      </c>
      <c r="CB4634" s="119">
        <f t="shared" si="980"/>
        <v>3.1340306284420442E-7</v>
      </c>
      <c r="CC4634" s="119">
        <f t="shared" si="977"/>
        <v>3.1340306284420442E-7</v>
      </c>
      <c r="CD4634" s="121" t="str">
        <f t="shared" si="978"/>
        <v/>
      </c>
    </row>
    <row r="4635" spans="78:82" ht="20.100000000000001" customHeight="1" x14ac:dyDescent="0.25">
      <c r="BZ4635" s="136">
        <f t="shared" si="981"/>
        <v>29.523199999997793</v>
      </c>
      <c r="CA4635" s="119">
        <f t="shared" si="979"/>
        <v>1.1611148318390292E-4</v>
      </c>
      <c r="CB4635" s="119">
        <f t="shared" si="980"/>
        <v>3.1257112695508879E-7</v>
      </c>
      <c r="CC4635" s="119">
        <f t="shared" si="977"/>
        <v>3.1257112695508879E-7</v>
      </c>
      <c r="CD4635" s="121" t="str">
        <f t="shared" si="978"/>
        <v/>
      </c>
    </row>
    <row r="4636" spans="78:82" ht="20.100000000000001" customHeight="1" x14ac:dyDescent="0.25">
      <c r="BZ4636" s="136">
        <f t="shared" si="981"/>
        <v>29.529599999997792</v>
      </c>
      <c r="CA4636" s="119">
        <f t="shared" si="979"/>
        <v>1.1579891205694783E-4</v>
      </c>
      <c r="CB4636" s="119">
        <f t="shared" si="980"/>
        <v>3.1174136284245794E-7</v>
      </c>
      <c r="CC4636" s="119">
        <f t="shared" si="977"/>
        <v>3.1174136284245794E-7</v>
      </c>
      <c r="CD4636" s="121" t="str">
        <f t="shared" si="978"/>
        <v/>
      </c>
    </row>
    <row r="4637" spans="78:82" ht="20.100000000000001" customHeight="1" x14ac:dyDescent="0.25">
      <c r="BZ4637" s="136">
        <f t="shared" si="981"/>
        <v>29.535999999997792</v>
      </c>
      <c r="CA4637" s="119">
        <f t="shared" si="979"/>
        <v>1.1548717069410538E-4</v>
      </c>
      <c r="CB4637" s="119">
        <f t="shared" si="980"/>
        <v>3.1091376495248624E-7</v>
      </c>
      <c r="CC4637" s="119">
        <f t="shared" si="977"/>
        <v>3.1091376495248624E-7</v>
      </c>
      <c r="CD4637" s="121" t="str">
        <f t="shared" si="978"/>
        <v/>
      </c>
    </row>
    <row r="4638" spans="78:82" ht="20.100000000000001" customHeight="1" x14ac:dyDescent="0.25">
      <c r="BZ4638" s="136">
        <f t="shared" si="981"/>
        <v>29.542399999997791</v>
      </c>
      <c r="CA4638" s="119">
        <f t="shared" si="979"/>
        <v>1.1517625692915289E-4</v>
      </c>
      <c r="CB4638" s="119">
        <f t="shared" si="980"/>
        <v>3.1008832774430427E-7</v>
      </c>
      <c r="CC4638" s="119">
        <f t="shared" si="977"/>
        <v>3.1008832774430427E-7</v>
      </c>
      <c r="CD4638" s="121" t="str">
        <f t="shared" si="978"/>
        <v/>
      </c>
    </row>
    <row r="4639" spans="78:82" ht="20.100000000000001" customHeight="1" x14ac:dyDescent="0.25">
      <c r="BZ4639" s="136">
        <f t="shared" si="981"/>
        <v>29.54879999999779</v>
      </c>
      <c r="CA4639" s="119">
        <f t="shared" si="979"/>
        <v>1.1486616860140859E-4</v>
      </c>
      <c r="CB4639" s="119">
        <f t="shared" si="980"/>
        <v>3.0926504569116437E-7</v>
      </c>
      <c r="CC4639" s="119">
        <f t="shared" si="977"/>
        <v>3.0926504569116437E-7</v>
      </c>
      <c r="CD4639" s="121" t="str">
        <f t="shared" si="978"/>
        <v/>
      </c>
    </row>
    <row r="4640" spans="78:82" ht="20.100000000000001" customHeight="1" x14ac:dyDescent="0.25">
      <c r="BZ4640" s="136">
        <f t="shared" si="981"/>
        <v>29.555199999997789</v>
      </c>
      <c r="CA4640" s="119">
        <f t="shared" si="979"/>
        <v>1.1455690355571742E-4</v>
      </c>
      <c r="CB4640" s="119">
        <f t="shared" si="980"/>
        <v>3.0844391327827217E-7</v>
      </c>
      <c r="CC4640" s="119">
        <f t="shared" si="977"/>
        <v>3.0844391327827217E-7</v>
      </c>
      <c r="CD4640" s="121" t="str">
        <f t="shared" si="978"/>
        <v/>
      </c>
    </row>
    <row r="4641" spans="78:82" ht="20.100000000000001" customHeight="1" x14ac:dyDescent="0.25">
      <c r="BZ4641" s="136">
        <f t="shared" si="981"/>
        <v>29.561599999997789</v>
      </c>
      <c r="CA4641" s="119">
        <f t="shared" si="979"/>
        <v>1.1424845964243915E-4</v>
      </c>
      <c r="CB4641" s="119">
        <f t="shared" si="980"/>
        <v>3.0762492500771977E-7</v>
      </c>
      <c r="CC4641" s="119">
        <f t="shared" si="977"/>
        <v>3.0762492500771977E-7</v>
      </c>
      <c r="CD4641" s="121" t="str">
        <f t="shared" si="978"/>
        <v/>
      </c>
    </row>
    <row r="4642" spans="78:82" ht="20.100000000000001" customHeight="1" x14ac:dyDescent="0.25">
      <c r="BZ4642" s="136">
        <f t="shared" si="981"/>
        <v>29.567999999997788</v>
      </c>
      <c r="CA4642" s="119">
        <f t="shared" si="979"/>
        <v>1.1394083471743143E-4</v>
      </c>
      <c r="CB4642" s="119">
        <f t="shared" si="980"/>
        <v>3.0680807539226512E-7</v>
      </c>
      <c r="CC4642" s="119">
        <f t="shared" si="977"/>
        <v>3.0680807539226512E-7</v>
      </c>
      <c r="CD4642" s="121" t="str">
        <f t="shared" si="978"/>
        <v/>
      </c>
    </row>
    <row r="4643" spans="78:82" ht="20.100000000000001" customHeight="1" x14ac:dyDescent="0.25">
      <c r="BZ4643" s="136">
        <f t="shared" si="981"/>
        <v>29.574399999997787</v>
      </c>
      <c r="CA4643" s="119">
        <f t="shared" si="979"/>
        <v>1.1363402664203916E-4</v>
      </c>
      <c r="CB4643" s="119">
        <f t="shared" si="980"/>
        <v>3.0599335896050906E-7</v>
      </c>
      <c r="CC4643" s="119">
        <f t="shared" si="977"/>
        <v>3.0599335896050906E-7</v>
      </c>
      <c r="CD4643" s="121" t="str">
        <f t="shared" si="978"/>
        <v/>
      </c>
    </row>
    <row r="4644" spans="78:82" ht="20.100000000000001" customHeight="1" x14ac:dyDescent="0.25">
      <c r="BZ4644" s="136">
        <f t="shared" si="981"/>
        <v>29.580799999997787</v>
      </c>
      <c r="CA4644" s="119">
        <f t="shared" si="979"/>
        <v>1.1332803328307866E-4</v>
      </c>
      <c r="CB4644" s="119">
        <f t="shared" si="980"/>
        <v>3.0518077025375114E-7</v>
      </c>
      <c r="CC4644" s="119">
        <f t="shared" si="977"/>
        <v>3.0518077025375114E-7</v>
      </c>
      <c r="CD4644" s="121" t="str">
        <f t="shared" si="978"/>
        <v/>
      </c>
    </row>
    <row r="4645" spans="78:82" ht="20.100000000000001" customHeight="1" x14ac:dyDescent="0.25">
      <c r="BZ4645" s="136">
        <f t="shared" si="981"/>
        <v>29.587199999997786</v>
      </c>
      <c r="CA4645" s="119">
        <f t="shared" si="979"/>
        <v>1.130228525128249E-4</v>
      </c>
      <c r="CB4645" s="119">
        <f t="shared" si="980"/>
        <v>3.0437030382666726E-7</v>
      </c>
      <c r="CC4645" s="119">
        <f t="shared" si="977"/>
        <v>3.0437030382666726E-7</v>
      </c>
      <c r="CD4645" s="121" t="str">
        <f t="shared" si="978"/>
        <v/>
      </c>
    </row>
    <row r="4646" spans="78:82" ht="20.100000000000001" customHeight="1" x14ac:dyDescent="0.25">
      <c r="BZ4646" s="136">
        <f t="shared" si="981"/>
        <v>29.593599999997785</v>
      </c>
      <c r="CA4646" s="119">
        <f t="shared" si="979"/>
        <v>1.1271848220899824E-4</v>
      </c>
      <c r="CB4646" s="119">
        <f t="shared" si="980"/>
        <v>3.0356195424824481E-7</v>
      </c>
      <c r="CC4646" s="119">
        <f t="shared" si="977"/>
        <v>3.0356195424824481E-7</v>
      </c>
      <c r="CD4646" s="121" t="str">
        <f t="shared" si="978"/>
        <v/>
      </c>
    </row>
    <row r="4647" spans="78:82" ht="20.100000000000001" customHeight="1" x14ac:dyDescent="0.25">
      <c r="BZ4647" s="136">
        <f t="shared" si="981"/>
        <v>29.599999999997785</v>
      </c>
      <c r="CA4647" s="119">
        <f t="shared" si="979"/>
        <v>1.1241492025474999E-4</v>
      </c>
      <c r="CB4647" s="119">
        <f t="shared" si="980"/>
        <v>3.0275571610082039E-7</v>
      </c>
      <c r="CC4647" s="119">
        <f t="shared" si="977"/>
        <v>3.0275571610082039E-7</v>
      </c>
      <c r="CD4647" s="121" t="str">
        <f t="shared" si="978"/>
        <v/>
      </c>
    </row>
    <row r="4648" spans="78:82" ht="20.100000000000001" customHeight="1" x14ac:dyDescent="0.25">
      <c r="BZ4648" s="136">
        <f t="shared" si="981"/>
        <v>29.606399999997784</v>
      </c>
      <c r="CA4648" s="119">
        <f t="shared" si="979"/>
        <v>1.1211216453864917E-4</v>
      </c>
      <c r="CB4648" s="119">
        <f t="shared" si="980"/>
        <v>3.0195158397986301E-7</v>
      </c>
      <c r="CC4648" s="119">
        <f t="shared" si="977"/>
        <v>3.0195158397986301E-7</v>
      </c>
      <c r="CD4648" s="121" t="str">
        <f t="shared" si="978"/>
        <v/>
      </c>
    </row>
    <row r="4649" spans="78:82" ht="20.100000000000001" customHeight="1" x14ac:dyDescent="0.25">
      <c r="BZ4649" s="136">
        <f t="shared" si="981"/>
        <v>29.612799999997783</v>
      </c>
      <c r="CA4649" s="119">
        <f t="shared" si="979"/>
        <v>1.1181021295466931E-4</v>
      </c>
      <c r="CB4649" s="119">
        <f t="shared" si="980"/>
        <v>3.0114955249401474E-7</v>
      </c>
      <c r="CC4649" s="119">
        <f t="shared" si="977"/>
        <v>3.0114955249401474E-7</v>
      </c>
      <c r="CD4649" s="121" t="str">
        <f t="shared" si="978"/>
        <v/>
      </c>
    </row>
    <row r="4650" spans="78:82" ht="20.100000000000001" customHeight="1" x14ac:dyDescent="0.25">
      <c r="BZ4650" s="136">
        <f t="shared" si="981"/>
        <v>29.619199999997782</v>
      </c>
      <c r="CA4650" s="119">
        <f t="shared" si="979"/>
        <v>1.1150906340217529E-4</v>
      </c>
      <c r="CB4650" s="119">
        <f t="shared" si="980"/>
        <v>3.0034961626696096E-7</v>
      </c>
      <c r="CC4650" s="119">
        <f t="shared" si="977"/>
        <v>3.0034961626696096E-7</v>
      </c>
      <c r="CD4650" s="121" t="str">
        <f t="shared" si="978"/>
        <v/>
      </c>
    </row>
    <row r="4651" spans="78:82" ht="20.100000000000001" customHeight="1" x14ac:dyDescent="0.25">
      <c r="BZ4651" s="136">
        <f t="shared" si="981"/>
        <v>29.625599999997782</v>
      </c>
      <c r="CA4651" s="119">
        <f t="shared" si="979"/>
        <v>1.1120871378590833E-4</v>
      </c>
      <c r="CB4651" s="119">
        <f t="shared" si="980"/>
        <v>2.9955176993410996E-7</v>
      </c>
      <c r="CC4651" s="119">
        <f t="shared" si="977"/>
        <v>2.9955176993410996E-7</v>
      </c>
      <c r="CD4651" s="121" t="str">
        <f t="shared" si="978"/>
        <v/>
      </c>
    </row>
    <row r="4652" spans="78:82" ht="20.100000000000001" customHeight="1" x14ac:dyDescent="0.25">
      <c r="BZ4652" s="136">
        <f t="shared" si="981"/>
        <v>29.631999999997781</v>
      </c>
      <c r="CA4652" s="119">
        <f t="shared" si="979"/>
        <v>1.1090916201597422E-4</v>
      </c>
      <c r="CB4652" s="119">
        <f t="shared" si="980"/>
        <v>2.9875600814497825E-7</v>
      </c>
      <c r="CC4652" s="119">
        <f t="shared" si="977"/>
        <v>2.9875600814497825E-7</v>
      </c>
      <c r="CD4652" s="121" t="str">
        <f t="shared" si="978"/>
        <v/>
      </c>
    </row>
    <row r="4653" spans="78:82" ht="20.100000000000001" customHeight="1" x14ac:dyDescent="0.25">
      <c r="BZ4653" s="136">
        <f t="shared" si="981"/>
        <v>29.63839999999778</v>
      </c>
      <c r="CA4653" s="119">
        <f t="shared" si="979"/>
        <v>1.1061040600782924E-4</v>
      </c>
      <c r="CB4653" s="119">
        <f t="shared" si="980"/>
        <v>2.9796232556290588E-7</v>
      </c>
      <c r="CC4653" s="119">
        <f t="shared" si="977"/>
        <v>2.9796232556290588E-7</v>
      </c>
      <c r="CD4653" s="121" t="str">
        <f t="shared" si="978"/>
        <v/>
      </c>
    </row>
    <row r="4654" spans="78:82" ht="20.100000000000001" customHeight="1" x14ac:dyDescent="0.25">
      <c r="BZ4654" s="136">
        <f t="shared" si="981"/>
        <v>29.64479999999778</v>
      </c>
      <c r="CA4654" s="119">
        <f t="shared" si="979"/>
        <v>1.1031244368226634E-4</v>
      </c>
      <c r="CB4654" s="119">
        <f t="shared" si="980"/>
        <v>2.9717071686269836E-7</v>
      </c>
      <c r="CC4654" s="119">
        <f t="shared" si="977"/>
        <v>2.9717071686269836E-7</v>
      </c>
      <c r="CD4654" s="121" t="str">
        <f t="shared" si="978"/>
        <v/>
      </c>
    </row>
    <row r="4655" spans="78:82" ht="20.100000000000001" customHeight="1" x14ac:dyDescent="0.25">
      <c r="BZ4655" s="136">
        <f t="shared" si="981"/>
        <v>29.651199999997779</v>
      </c>
      <c r="CA4655" s="119">
        <f t="shared" si="979"/>
        <v>1.1001527296540364E-4</v>
      </c>
      <c r="CB4655" s="119">
        <f t="shared" si="980"/>
        <v>2.9638117673524804E-7</v>
      </c>
      <c r="CC4655" s="119">
        <f t="shared" si="977"/>
        <v>2.9638117673524804E-7</v>
      </c>
      <c r="CD4655" s="121" t="str">
        <f t="shared" si="978"/>
        <v/>
      </c>
    </row>
    <row r="4656" spans="78:82" ht="20.100000000000001" customHeight="1" x14ac:dyDescent="0.25">
      <c r="BZ4656" s="136">
        <f t="shared" si="981"/>
        <v>29.657599999997778</v>
      </c>
      <c r="CA4656" s="119">
        <f t="shared" si="979"/>
        <v>1.0971889178866839E-4</v>
      </c>
      <c r="CB4656" s="119">
        <f t="shared" si="980"/>
        <v>2.9559369988281785E-7</v>
      </c>
      <c r="CC4656" s="119">
        <f t="shared" si="977"/>
        <v>2.9559369988281785E-7</v>
      </c>
      <c r="CD4656" s="121" t="str">
        <f t="shared" si="978"/>
        <v/>
      </c>
    </row>
    <row r="4657" spans="78:82" ht="20.100000000000001" customHeight="1" x14ac:dyDescent="0.25">
      <c r="BZ4657" s="136">
        <f t="shared" si="981"/>
        <v>29.663999999997777</v>
      </c>
      <c r="CA4657" s="119">
        <f t="shared" si="979"/>
        <v>1.0942329808878557E-4</v>
      </c>
      <c r="CB4657" s="119">
        <f t="shared" si="980"/>
        <v>2.9480828102039654E-7</v>
      </c>
      <c r="CC4657" s="119">
        <f t="shared" si="977"/>
        <v>2.9480828102039654E-7</v>
      </c>
      <c r="CD4657" s="121" t="str">
        <f t="shared" si="978"/>
        <v/>
      </c>
    </row>
    <row r="4658" spans="78:82" ht="20.100000000000001" customHeight="1" x14ac:dyDescent="0.25">
      <c r="BZ4658" s="136">
        <f t="shared" si="981"/>
        <v>29.670399999997777</v>
      </c>
      <c r="CA4658" s="119">
        <f t="shared" si="979"/>
        <v>1.0912848980776518E-4</v>
      </c>
      <c r="CB4658" s="119">
        <f t="shared" si="980"/>
        <v>2.9402491487788064E-7</v>
      </c>
      <c r="CC4658" s="119">
        <f t="shared" si="977"/>
        <v>2.9402491487788064E-7</v>
      </c>
      <c r="CD4658" s="121" t="str">
        <f t="shared" si="978"/>
        <v/>
      </c>
    </row>
    <row r="4659" spans="78:82" ht="20.100000000000001" customHeight="1" x14ac:dyDescent="0.25">
      <c r="BZ4659" s="136">
        <f t="shared" si="981"/>
        <v>29.676799999997776</v>
      </c>
      <c r="CA4659" s="119">
        <f t="shared" si="979"/>
        <v>1.088344648928873E-4</v>
      </c>
      <c r="CB4659" s="119">
        <f t="shared" si="980"/>
        <v>2.9324359619817709E-7</v>
      </c>
      <c r="CC4659" s="119">
        <f t="shared" si="977"/>
        <v>2.9324359619817709E-7</v>
      </c>
      <c r="CD4659" s="121" t="str">
        <f t="shared" si="978"/>
        <v/>
      </c>
    </row>
    <row r="4660" spans="78:82" ht="20.100000000000001" customHeight="1" x14ac:dyDescent="0.25">
      <c r="BZ4660" s="136">
        <f t="shared" si="981"/>
        <v>29.683199999997775</v>
      </c>
      <c r="CA4660" s="119">
        <f t="shared" si="979"/>
        <v>1.0854122129668912E-4</v>
      </c>
      <c r="CB4660" s="119">
        <f t="shared" si="980"/>
        <v>2.9246431973503487E-7</v>
      </c>
      <c r="CC4660" s="119">
        <f t="shared" si="977"/>
        <v>2.9246431973503487E-7</v>
      </c>
      <c r="CD4660" s="121" t="str">
        <f t="shared" si="978"/>
        <v/>
      </c>
    </row>
    <row r="4661" spans="78:82" ht="20.100000000000001" customHeight="1" x14ac:dyDescent="0.25">
      <c r="BZ4661" s="136">
        <f t="shared" si="981"/>
        <v>29.689599999997775</v>
      </c>
      <c r="CA4661" s="119">
        <f t="shared" si="979"/>
        <v>1.0824875697695409E-4</v>
      </c>
      <c r="CB4661" s="119">
        <f t="shared" si="980"/>
        <v>2.9168708025852021E-7</v>
      </c>
      <c r="CC4661" s="119">
        <f t="shared" si="977"/>
        <v>2.9168708025852021E-7</v>
      </c>
      <c r="CD4661" s="121" t="str">
        <f t="shared" si="978"/>
        <v/>
      </c>
    </row>
    <row r="4662" spans="78:82" ht="20.100000000000001" customHeight="1" x14ac:dyDescent="0.25">
      <c r="BZ4662" s="136">
        <f t="shared" si="981"/>
        <v>29.695999999997774</v>
      </c>
      <c r="CA4662" s="119">
        <f t="shared" si="979"/>
        <v>1.0795706989669557E-4</v>
      </c>
      <c r="CB4662" s="119">
        <f t="shared" si="980"/>
        <v>2.9091187254920252E-7</v>
      </c>
      <c r="CC4662" s="119">
        <f t="shared" si="977"/>
        <v>2.9091187254920252E-7</v>
      </c>
      <c r="CD4662" s="121" t="str">
        <f t="shared" si="978"/>
        <v/>
      </c>
    </row>
    <row r="4663" spans="78:82" ht="20.100000000000001" customHeight="1" x14ac:dyDescent="0.25">
      <c r="BZ4663" s="136">
        <f t="shared" si="981"/>
        <v>29.702399999997773</v>
      </c>
      <c r="CA4663" s="119">
        <f t="shared" si="979"/>
        <v>1.0766615802414636E-4</v>
      </c>
      <c r="CB4663" s="119">
        <f t="shared" si="980"/>
        <v>2.9013869140171876E-7</v>
      </c>
      <c r="CC4663" s="119">
        <f t="shared" si="977"/>
        <v>2.9013869140171876E-7</v>
      </c>
      <c r="CD4663" s="121" t="str">
        <f t="shared" si="978"/>
        <v/>
      </c>
    </row>
    <row r="4664" spans="78:82" ht="20.100000000000001" customHeight="1" x14ac:dyDescent="0.25">
      <c r="BZ4664" s="136">
        <f t="shared" si="981"/>
        <v>29.708799999997773</v>
      </c>
      <c r="CA4664" s="119">
        <f t="shared" si="979"/>
        <v>1.0737601933274464E-4</v>
      </c>
      <c r="CB4664" s="119">
        <f t="shared" si="980"/>
        <v>2.8936753162396025E-7</v>
      </c>
      <c r="CC4664" s="119">
        <f t="shared" si="977"/>
        <v>2.8936753162396025E-7</v>
      </c>
      <c r="CD4664" s="121" t="str">
        <f t="shared" si="978"/>
        <v/>
      </c>
    </row>
    <row r="4665" spans="78:82" ht="20.100000000000001" customHeight="1" x14ac:dyDescent="0.25">
      <c r="BZ4665" s="136">
        <f t="shared" si="981"/>
        <v>29.715199999997772</v>
      </c>
      <c r="CA4665" s="119">
        <f t="shared" si="979"/>
        <v>1.0708665180112068E-4</v>
      </c>
      <c r="CB4665" s="119">
        <f t="shared" si="980"/>
        <v>2.8859838803670676E-7</v>
      </c>
      <c r="CC4665" s="119">
        <f t="shared" si="977"/>
        <v>2.8859838803670676E-7</v>
      </c>
      <c r="CD4665" s="121" t="str">
        <f t="shared" si="978"/>
        <v/>
      </c>
    </row>
    <row r="4666" spans="78:82" ht="20.100000000000001" customHeight="1" x14ac:dyDescent="0.25">
      <c r="BZ4666" s="136">
        <f t="shared" si="981"/>
        <v>29.721599999997771</v>
      </c>
      <c r="CA4666" s="119">
        <f t="shared" si="979"/>
        <v>1.0679805341308398E-4</v>
      </c>
      <c r="CB4666" s="119">
        <f t="shared" si="980"/>
        <v>2.8783125547317929E-7</v>
      </c>
      <c r="CC4666" s="119">
        <f t="shared" si="977"/>
        <v>2.8783125547317929E-7</v>
      </c>
      <c r="CD4666" s="121" t="str">
        <f t="shared" si="978"/>
        <v/>
      </c>
    </row>
    <row r="4667" spans="78:82" ht="20.100000000000001" customHeight="1" x14ac:dyDescent="0.25">
      <c r="BZ4667" s="136">
        <f t="shared" si="981"/>
        <v>29.72799999999777</v>
      </c>
      <c r="CA4667" s="119">
        <f t="shared" si="979"/>
        <v>1.065102221576108E-4</v>
      </c>
      <c r="CB4667" s="119">
        <f t="shared" si="980"/>
        <v>2.8706612877990741E-7</v>
      </c>
      <c r="CC4667" s="119">
        <f t="shared" si="977"/>
        <v>2.8706612877990741E-7</v>
      </c>
      <c r="CD4667" s="121" t="str">
        <f t="shared" si="978"/>
        <v/>
      </c>
    </row>
    <row r="4668" spans="78:82" ht="20.100000000000001" customHeight="1" x14ac:dyDescent="0.25">
      <c r="BZ4668" s="136">
        <f t="shared" si="981"/>
        <v>29.73439999999777</v>
      </c>
      <c r="CA4668" s="119">
        <f t="shared" si="979"/>
        <v>1.0622315602883089E-4</v>
      </c>
      <c r="CB4668" s="119">
        <f t="shared" si="980"/>
        <v>2.8630300281550956E-7</v>
      </c>
      <c r="CC4668" s="119">
        <f t="shared" si="977"/>
        <v>2.8630300281550956E-7</v>
      </c>
      <c r="CD4668" s="121" t="str">
        <f t="shared" si="978"/>
        <v/>
      </c>
    </row>
    <row r="4669" spans="78:82" ht="20.100000000000001" customHeight="1" x14ac:dyDescent="0.25">
      <c r="BZ4669" s="136">
        <f t="shared" si="981"/>
        <v>29.740799999997769</v>
      </c>
      <c r="CA4669" s="119">
        <f t="shared" si="979"/>
        <v>1.0593685302601538E-4</v>
      </c>
      <c r="CB4669" s="119">
        <f t="shared" si="980"/>
        <v>2.8554187245322733E-7</v>
      </c>
      <c r="CC4669" s="119">
        <f t="shared" ref="CC4669:CC4732" si="982">IF(CA4669&lt;(1-$BY$26),CB4669,"")</f>
        <v>2.8554187245322733E-7</v>
      </c>
      <c r="CD4669" s="121" t="str">
        <f t="shared" ref="CD4669:CD4732" si="983">IF(CA4669&lt;(1-$BY$32),CB4669,"")</f>
        <v/>
      </c>
    </row>
    <row r="4670" spans="78:82" ht="20.100000000000001" customHeight="1" x14ac:dyDescent="0.25">
      <c r="BZ4670" s="136">
        <f t="shared" si="981"/>
        <v>29.747199999997768</v>
      </c>
      <c r="CA4670" s="119">
        <f t="shared" si="979"/>
        <v>1.0565131115356215E-4</v>
      </c>
      <c r="CB4670" s="119">
        <f t="shared" si="980"/>
        <v>2.8478273257737476E-7</v>
      </c>
      <c r="CC4670" s="119">
        <f t="shared" si="982"/>
        <v>2.8478273257737476E-7</v>
      </c>
      <c r="CD4670" s="121" t="str">
        <f t="shared" si="983"/>
        <v/>
      </c>
    </row>
    <row r="4671" spans="78:82" ht="20.100000000000001" customHeight="1" x14ac:dyDescent="0.25">
      <c r="BZ4671" s="136">
        <f t="shared" si="981"/>
        <v>29.753599999997768</v>
      </c>
      <c r="CA4671" s="119">
        <f t="shared" si="979"/>
        <v>1.0536652842098478E-4</v>
      </c>
      <c r="CB4671" s="119">
        <f t="shared" si="980"/>
        <v>2.840255780858455E-7</v>
      </c>
      <c r="CC4671" s="119">
        <f t="shared" si="982"/>
        <v>2.840255780858455E-7</v>
      </c>
      <c r="CD4671" s="121" t="str">
        <f t="shared" si="983"/>
        <v/>
      </c>
    </row>
    <row r="4672" spans="78:82" ht="20.100000000000001" customHeight="1" x14ac:dyDescent="0.25">
      <c r="BZ4672" s="136">
        <f t="shared" si="981"/>
        <v>29.759999999997767</v>
      </c>
      <c r="CA4672" s="119">
        <f t="shared" si="979"/>
        <v>1.0508250284289893E-4</v>
      </c>
      <c r="CB4672" s="119">
        <f t="shared" si="980"/>
        <v>2.8327040388892021E-7</v>
      </c>
      <c r="CC4672" s="119">
        <f t="shared" si="982"/>
        <v>2.8327040388892021E-7</v>
      </c>
      <c r="CD4672" s="121" t="str">
        <f t="shared" si="983"/>
        <v/>
      </c>
    </row>
    <row r="4673" spans="78:82" ht="20.100000000000001" customHeight="1" x14ac:dyDescent="0.25">
      <c r="BZ4673" s="136">
        <f t="shared" si="981"/>
        <v>29.766399999997766</v>
      </c>
      <c r="CA4673" s="119">
        <f t="shared" si="979"/>
        <v>1.0479923243901001E-4</v>
      </c>
      <c r="CB4673" s="119">
        <f t="shared" si="980"/>
        <v>2.8251720491014748E-7</v>
      </c>
      <c r="CC4673" s="119">
        <f t="shared" si="982"/>
        <v>2.8251720491014748E-7</v>
      </c>
      <c r="CD4673" s="121" t="str">
        <f t="shared" si="983"/>
        <v/>
      </c>
    </row>
    <row r="4674" spans="78:82" ht="20.100000000000001" customHeight="1" x14ac:dyDescent="0.25">
      <c r="BZ4674" s="136">
        <f t="shared" si="981"/>
        <v>29.772799999997765</v>
      </c>
      <c r="CA4674" s="119">
        <f t="shared" si="979"/>
        <v>1.0451671523409987E-4</v>
      </c>
      <c r="CB4674" s="119">
        <f t="shared" si="980"/>
        <v>2.8176597608584237E-7</v>
      </c>
      <c r="CC4674" s="119">
        <f t="shared" si="982"/>
        <v>2.8176597608584237E-7</v>
      </c>
      <c r="CD4674" s="121" t="str">
        <f t="shared" si="983"/>
        <v/>
      </c>
    </row>
    <row r="4675" spans="78:82" ht="20.100000000000001" customHeight="1" x14ac:dyDescent="0.25">
      <c r="BZ4675" s="136">
        <f t="shared" si="981"/>
        <v>29.779199999997765</v>
      </c>
      <c r="CA4675" s="119">
        <f t="shared" si="979"/>
        <v>1.0423494925801402E-4</v>
      </c>
      <c r="CB4675" s="119">
        <f t="shared" si="980"/>
        <v>2.8101671236328396E-7</v>
      </c>
      <c r="CC4675" s="119">
        <f t="shared" si="982"/>
        <v>2.8101671236328396E-7</v>
      </c>
      <c r="CD4675" s="121" t="str">
        <f t="shared" si="983"/>
        <v/>
      </c>
    </row>
    <row r="4676" spans="78:82" ht="20.100000000000001" customHeight="1" x14ac:dyDescent="0.25">
      <c r="BZ4676" s="136">
        <f t="shared" si="981"/>
        <v>29.785599999997764</v>
      </c>
      <c r="CA4676" s="119">
        <f t="shared" si="979"/>
        <v>1.0395393254565074E-4</v>
      </c>
      <c r="CB4676" s="119">
        <f t="shared" si="980"/>
        <v>2.8026940870480815E-7</v>
      </c>
      <c r="CC4676" s="119">
        <f t="shared" si="982"/>
        <v>2.8026940870480815E-7</v>
      </c>
      <c r="CD4676" s="121" t="str">
        <f t="shared" si="983"/>
        <v/>
      </c>
    </row>
    <row r="4677" spans="78:82" ht="20.100000000000001" customHeight="1" x14ac:dyDescent="0.25">
      <c r="BZ4677" s="136">
        <f t="shared" si="981"/>
        <v>29.791999999997763</v>
      </c>
      <c r="CA4677" s="119">
        <f t="shared" si="979"/>
        <v>1.0367366313694593E-4</v>
      </c>
      <c r="CB4677" s="119">
        <f t="shared" si="980"/>
        <v>2.7952406008368777E-7</v>
      </c>
      <c r="CC4677" s="119">
        <f t="shared" si="982"/>
        <v>2.7952406008368777E-7</v>
      </c>
      <c r="CD4677" s="121" t="str">
        <f t="shared" si="983"/>
        <v/>
      </c>
    </row>
    <row r="4678" spans="78:82" ht="20.100000000000001" customHeight="1" x14ac:dyDescent="0.25">
      <c r="BZ4678" s="136">
        <f t="shared" si="981"/>
        <v>29.798399999997763</v>
      </c>
      <c r="CA4678" s="119">
        <f t="shared" si="979"/>
        <v>1.0339413907686224E-4</v>
      </c>
      <c r="CB4678" s="119">
        <f t="shared" si="980"/>
        <v>2.7878066148668038E-7</v>
      </c>
      <c r="CC4678" s="119">
        <f t="shared" si="982"/>
        <v>2.7878066148668038E-7</v>
      </c>
      <c r="CD4678" s="121" t="str">
        <f t="shared" si="983"/>
        <v/>
      </c>
    </row>
    <row r="4679" spans="78:82" ht="20.100000000000001" customHeight="1" x14ac:dyDescent="0.25">
      <c r="BZ4679" s="136">
        <f t="shared" si="981"/>
        <v>29.804799999997762</v>
      </c>
      <c r="CA4679" s="119">
        <f t="shared" si="979"/>
        <v>1.0311535841537556E-4</v>
      </c>
      <c r="CB4679" s="119">
        <f t="shared" si="980"/>
        <v>2.7803920791299834E-7</v>
      </c>
      <c r="CC4679" s="119">
        <f t="shared" si="982"/>
        <v>2.7803920791299834E-7</v>
      </c>
      <c r="CD4679" s="121" t="str">
        <f t="shared" si="983"/>
        <v/>
      </c>
    </row>
    <row r="4680" spans="78:82" ht="20.100000000000001" customHeight="1" x14ac:dyDescent="0.25">
      <c r="BZ4680" s="136">
        <f t="shared" si="981"/>
        <v>29.811199999997761</v>
      </c>
      <c r="CA4680" s="119">
        <f t="shared" si="979"/>
        <v>1.0283731920746256E-4</v>
      </c>
      <c r="CB4680" s="119">
        <f t="shared" si="980"/>
        <v>2.7729969437284509E-7</v>
      </c>
      <c r="CC4680" s="119">
        <f t="shared" si="982"/>
        <v>2.7729969437284509E-7</v>
      </c>
      <c r="CD4680" s="121" t="str">
        <f t="shared" si="983"/>
        <v/>
      </c>
    </row>
    <row r="4681" spans="78:82" ht="20.100000000000001" customHeight="1" x14ac:dyDescent="0.25">
      <c r="BZ4681" s="136">
        <f t="shared" si="981"/>
        <v>29.817599999997761</v>
      </c>
      <c r="CA4681" s="119">
        <f t="shared" si="979"/>
        <v>1.0256001951308972E-4</v>
      </c>
      <c r="CB4681" s="119">
        <f t="shared" si="980"/>
        <v>2.7656211589125053E-7</v>
      </c>
      <c r="CC4681" s="119">
        <f t="shared" si="982"/>
        <v>2.7656211589125053E-7</v>
      </c>
      <c r="CD4681" s="121" t="str">
        <f t="shared" si="983"/>
        <v/>
      </c>
    </row>
    <row r="4682" spans="78:82" ht="20.100000000000001" customHeight="1" x14ac:dyDescent="0.25">
      <c r="BZ4682" s="136">
        <f t="shared" si="981"/>
        <v>29.82399999999776</v>
      </c>
      <c r="CA4682" s="119">
        <f t="shared" si="979"/>
        <v>1.0228345739719847E-4</v>
      </c>
      <c r="CB4682" s="119">
        <f t="shared" si="980"/>
        <v>2.7582646750401885E-7</v>
      </c>
      <c r="CC4682" s="119">
        <f t="shared" si="982"/>
        <v>2.7582646750401885E-7</v>
      </c>
      <c r="CD4682" s="121" t="str">
        <f t="shared" si="983"/>
        <v/>
      </c>
    </row>
    <row r="4683" spans="78:82" ht="20.100000000000001" customHeight="1" x14ac:dyDescent="0.25">
      <c r="BZ4683" s="136">
        <f t="shared" si="981"/>
        <v>29.830399999997759</v>
      </c>
      <c r="CA4683" s="119">
        <f t="shared" si="979"/>
        <v>1.0200763092969445E-4</v>
      </c>
      <c r="CB4683" s="119">
        <f t="shared" si="980"/>
        <v>2.7509274426062871E-7</v>
      </c>
      <c r="CC4683" s="119">
        <f t="shared" si="982"/>
        <v>2.7509274426062871E-7</v>
      </c>
      <c r="CD4683" s="121" t="str">
        <f t="shared" si="983"/>
        <v/>
      </c>
    </row>
    <row r="4684" spans="78:82" ht="20.100000000000001" customHeight="1" x14ac:dyDescent="0.25">
      <c r="BZ4684" s="136">
        <f t="shared" si="981"/>
        <v>29.836799999997758</v>
      </c>
      <c r="CA4684" s="119">
        <f t="shared" si="979"/>
        <v>1.0173253818543382E-4</v>
      </c>
      <c r="CB4684" s="119">
        <f t="shared" si="980"/>
        <v>2.7436094122122463E-7</v>
      </c>
      <c r="CC4684" s="119">
        <f t="shared" si="982"/>
        <v>2.7436094122122463E-7</v>
      </c>
      <c r="CD4684" s="121" t="str">
        <f t="shared" si="983"/>
        <v/>
      </c>
    </row>
    <row r="4685" spans="78:82" ht="20.100000000000001" customHeight="1" x14ac:dyDescent="0.25">
      <c r="BZ4685" s="136">
        <f t="shared" si="981"/>
        <v>29.843199999997758</v>
      </c>
      <c r="CA4685" s="119">
        <f t="shared" si="979"/>
        <v>1.014581772442126E-4</v>
      </c>
      <c r="CB4685" s="119">
        <f t="shared" si="980"/>
        <v>2.7363105346007283E-7</v>
      </c>
      <c r="CC4685" s="119">
        <f t="shared" si="982"/>
        <v>2.7363105346007283E-7</v>
      </c>
      <c r="CD4685" s="121" t="str">
        <f t="shared" si="983"/>
        <v/>
      </c>
    </row>
    <row r="4686" spans="78:82" ht="20.100000000000001" customHeight="1" x14ac:dyDescent="0.25">
      <c r="BZ4686" s="136">
        <f t="shared" si="981"/>
        <v>29.849599999997757</v>
      </c>
      <c r="CA4686" s="119">
        <f t="shared" si="979"/>
        <v>1.0118454619075252E-4</v>
      </c>
      <c r="CB4686" s="119">
        <f t="shared" si="980"/>
        <v>2.7290307606321672E-7</v>
      </c>
      <c r="CC4686" s="119">
        <f t="shared" si="982"/>
        <v>2.7290307606321672E-7</v>
      </c>
      <c r="CD4686" s="121" t="str">
        <f t="shared" si="983"/>
        <v/>
      </c>
    </row>
    <row r="4687" spans="78:82" ht="20.100000000000001" customHeight="1" x14ac:dyDescent="0.25">
      <c r="BZ4687" s="136">
        <f t="shared" si="981"/>
        <v>29.855999999997756</v>
      </c>
      <c r="CA4687" s="119">
        <f t="shared" si="979"/>
        <v>1.0091164311468931E-4</v>
      </c>
      <c r="CB4687" s="119">
        <f t="shared" si="980"/>
        <v>2.7217700412781275E-7</v>
      </c>
      <c r="CC4687" s="119">
        <f t="shared" si="982"/>
        <v>2.7217700412781275E-7</v>
      </c>
      <c r="CD4687" s="121" t="str">
        <f t="shared" si="983"/>
        <v/>
      </c>
    </row>
    <row r="4688" spans="78:82" ht="20.100000000000001" customHeight="1" x14ac:dyDescent="0.25">
      <c r="BZ4688" s="136">
        <f t="shared" si="981"/>
        <v>29.862399999997756</v>
      </c>
      <c r="CA4688" s="119">
        <f t="shared" si="979"/>
        <v>1.0063946611056149E-4</v>
      </c>
      <c r="CB4688" s="119">
        <f t="shared" si="980"/>
        <v>2.7145283276509846E-7</v>
      </c>
      <c r="CC4688" s="119">
        <f t="shared" si="982"/>
        <v>2.7145283276509846E-7</v>
      </c>
      <c r="CD4688" s="121" t="str">
        <f t="shared" si="983"/>
        <v/>
      </c>
    </row>
    <row r="4689" spans="78:82" ht="20.100000000000001" customHeight="1" x14ac:dyDescent="0.25">
      <c r="BZ4689" s="136">
        <f t="shared" si="981"/>
        <v>29.868799999997755</v>
      </c>
      <c r="CA4689" s="119">
        <f t="shared" si="979"/>
        <v>1.003680132777964E-4</v>
      </c>
      <c r="CB4689" s="119">
        <f t="shared" si="980"/>
        <v>2.707305570978988E-7</v>
      </c>
      <c r="CC4689" s="119">
        <f t="shared" si="982"/>
        <v>2.707305570978988E-7</v>
      </c>
      <c r="CD4689" s="121" t="str">
        <f t="shared" si="983"/>
        <v/>
      </c>
    </row>
    <row r="4690" spans="78:82" ht="20.100000000000001" customHeight="1" x14ac:dyDescent="0.25">
      <c r="BZ4690" s="136">
        <f t="shared" si="981"/>
        <v>29.875199999997754</v>
      </c>
      <c r="CA4690" s="119">
        <f t="shared" si="979"/>
        <v>1.000972827206985E-4</v>
      </c>
      <c r="CB4690" s="119">
        <f t="shared" si="980"/>
        <v>2.7001017226032796E-7</v>
      </c>
      <c r="CC4690" s="119">
        <f t="shared" si="982"/>
        <v>2.7001017226032796E-7</v>
      </c>
      <c r="CD4690" s="121" t="str">
        <f t="shared" si="983"/>
        <v/>
      </c>
    </row>
    <row r="4691" spans="78:82" ht="20.100000000000001" customHeight="1" x14ac:dyDescent="0.25">
      <c r="BZ4691" s="136">
        <f t="shared" si="981"/>
        <v>29.881599999997754</v>
      </c>
      <c r="CA4691" s="119">
        <f t="shared" si="979"/>
        <v>9.9827272548438169E-5</v>
      </c>
      <c r="CB4691" s="119">
        <f t="shared" si="980"/>
        <v>2.6929167340017466E-7</v>
      </c>
      <c r="CC4691" s="119">
        <f t="shared" si="982"/>
        <v>2.6929167340017466E-7</v>
      </c>
      <c r="CD4691" s="121" t="str">
        <f t="shared" si="983"/>
        <v/>
      </c>
    </row>
    <row r="4692" spans="78:82" ht="20.100000000000001" customHeight="1" x14ac:dyDescent="0.25">
      <c r="BZ4692" s="136">
        <f t="shared" si="981"/>
        <v>29.887999999997753</v>
      </c>
      <c r="CA4692" s="119">
        <f t="shared" si="979"/>
        <v>9.9557980875037994E-5</v>
      </c>
      <c r="CB4692" s="119">
        <f t="shared" si="980"/>
        <v>2.6857505567638132E-7</v>
      </c>
      <c r="CC4692" s="119">
        <f t="shared" si="982"/>
        <v>2.6857505567638132E-7</v>
      </c>
      <c r="CD4692" s="121" t="str">
        <f t="shared" si="983"/>
        <v/>
      </c>
    </row>
    <row r="4693" spans="78:82" ht="20.100000000000001" customHeight="1" x14ac:dyDescent="0.25">
      <c r="BZ4693" s="136">
        <f t="shared" si="981"/>
        <v>29.894399999997752</v>
      </c>
      <c r="CA4693" s="119">
        <f t="shared" si="979"/>
        <v>9.9289405819361613E-5</v>
      </c>
      <c r="CB4693" s="119">
        <f t="shared" si="980"/>
        <v>2.6786031425962687E-7</v>
      </c>
      <c r="CC4693" s="119">
        <f t="shared" si="982"/>
        <v>2.6786031425962687E-7</v>
      </c>
      <c r="CD4693" s="121" t="str">
        <f t="shared" si="983"/>
        <v/>
      </c>
    </row>
    <row r="4694" spans="78:82" ht="20.100000000000001" customHeight="1" x14ac:dyDescent="0.25">
      <c r="BZ4694" s="136">
        <f t="shared" si="981"/>
        <v>29.900799999997751</v>
      </c>
      <c r="CA4694" s="119">
        <f t="shared" si="979"/>
        <v>9.9021545505101986E-5</v>
      </c>
      <c r="CB4694" s="119">
        <f t="shared" si="980"/>
        <v>2.6714744433434603E-7</v>
      </c>
      <c r="CC4694" s="119">
        <f t="shared" si="982"/>
        <v>2.6714744433434603E-7</v>
      </c>
      <c r="CD4694" s="121" t="str">
        <f t="shared" si="983"/>
        <v/>
      </c>
    </row>
    <row r="4695" spans="78:82" ht="20.100000000000001" customHeight="1" x14ac:dyDescent="0.25">
      <c r="BZ4695" s="136">
        <f t="shared" si="981"/>
        <v>29.907199999997751</v>
      </c>
      <c r="CA4695" s="119">
        <f t="shared" ref="CA4695:CA4758" si="984">_xlfn.CHISQ.DIST.RT(BZ4695,7)</f>
        <v>9.875439806076764E-5</v>
      </c>
      <c r="CB4695" s="119">
        <f t="shared" ref="CB4695:CB4758" si="985">CA4695-CA4696</f>
        <v>2.6643644109577492E-7</v>
      </c>
      <c r="CC4695" s="119">
        <f t="shared" si="982"/>
        <v>2.6643644109577492E-7</v>
      </c>
      <c r="CD4695" s="121" t="str">
        <f t="shared" si="983"/>
        <v/>
      </c>
    </row>
    <row r="4696" spans="78:82" ht="20.100000000000001" customHeight="1" x14ac:dyDescent="0.25">
      <c r="BZ4696" s="136">
        <f t="shared" si="981"/>
        <v>29.91359999999775</v>
      </c>
      <c r="CA4696" s="119">
        <f t="shared" si="984"/>
        <v>9.8487961619671865E-5</v>
      </c>
      <c r="CB4696" s="119">
        <f t="shared" si="985"/>
        <v>2.6572729975121137E-7</v>
      </c>
      <c r="CC4696" s="119">
        <f t="shared" si="982"/>
        <v>2.6572729975121137E-7</v>
      </c>
      <c r="CD4696" s="121" t="str">
        <f t="shared" si="983"/>
        <v/>
      </c>
    </row>
    <row r="4697" spans="78:82" ht="20.100000000000001" customHeight="1" x14ac:dyDescent="0.25">
      <c r="BZ4697" s="136">
        <f t="shared" ref="BZ4697:BZ4760" si="986">BZ4696+$CC$19</f>
        <v>29.919999999997749</v>
      </c>
      <c r="CA4697" s="119">
        <f t="shared" si="984"/>
        <v>9.8222234319920654E-5</v>
      </c>
      <c r="CB4697" s="119">
        <f t="shared" si="985"/>
        <v>2.6502001552027249E-7</v>
      </c>
      <c r="CC4697" s="119">
        <f t="shared" si="982"/>
        <v>2.6502001552027249E-7</v>
      </c>
      <c r="CD4697" s="121" t="str">
        <f t="shared" si="983"/>
        <v/>
      </c>
    </row>
    <row r="4698" spans="78:82" ht="20.100000000000001" customHeight="1" x14ac:dyDescent="0.25">
      <c r="BZ4698" s="136">
        <f t="shared" si="986"/>
        <v>29.926399999997749</v>
      </c>
      <c r="CA4698" s="119">
        <f t="shared" si="984"/>
        <v>9.7957214304400381E-5</v>
      </c>
      <c r="CB4698" s="119">
        <f t="shared" si="985"/>
        <v>2.6431458363408147E-7</v>
      </c>
      <c r="CC4698" s="119">
        <f t="shared" si="982"/>
        <v>2.6431458363408147E-7</v>
      </c>
      <c r="CD4698" s="121" t="str">
        <f t="shared" si="983"/>
        <v/>
      </c>
    </row>
    <row r="4699" spans="78:82" ht="20.100000000000001" customHeight="1" x14ac:dyDescent="0.25">
      <c r="BZ4699" s="136">
        <f t="shared" si="986"/>
        <v>29.932799999997748</v>
      </c>
      <c r="CA4699" s="119">
        <f t="shared" si="984"/>
        <v>9.76928997207663E-5</v>
      </c>
      <c r="CB4699" s="119">
        <f t="shared" si="985"/>
        <v>2.6361099933669061E-7</v>
      </c>
      <c r="CC4699" s="119">
        <f t="shared" si="982"/>
        <v>2.6361099933669061E-7</v>
      </c>
      <c r="CD4699" s="121" t="str">
        <f t="shared" si="983"/>
        <v/>
      </c>
    </row>
    <row r="4700" spans="78:82" ht="20.100000000000001" customHeight="1" x14ac:dyDescent="0.25">
      <c r="BZ4700" s="136">
        <f t="shared" si="986"/>
        <v>29.939199999997747</v>
      </c>
      <c r="CA4700" s="119">
        <f t="shared" si="984"/>
        <v>9.7429288721429609E-5</v>
      </c>
      <c r="CB4700" s="119">
        <f t="shared" si="985"/>
        <v>2.6290925788315686E-7</v>
      </c>
      <c r="CC4700" s="119">
        <f t="shared" si="982"/>
        <v>2.6290925788315686E-7</v>
      </c>
      <c r="CD4700" s="121" t="str">
        <f t="shared" si="983"/>
        <v/>
      </c>
    </row>
    <row r="4701" spans="78:82" ht="20.100000000000001" customHeight="1" x14ac:dyDescent="0.25">
      <c r="BZ4701" s="136">
        <f t="shared" si="986"/>
        <v>29.945599999997746</v>
      </c>
      <c r="CA4701" s="119">
        <f t="shared" si="984"/>
        <v>9.7166379463546452E-5</v>
      </c>
      <c r="CB4701" s="119">
        <f t="shared" si="985"/>
        <v>2.6220935454044985E-7</v>
      </c>
      <c r="CC4701" s="119">
        <f t="shared" si="982"/>
        <v>2.6220935454044985E-7</v>
      </c>
      <c r="CD4701" s="121" t="str">
        <f t="shared" si="983"/>
        <v/>
      </c>
    </row>
    <row r="4702" spans="78:82" ht="20.100000000000001" customHeight="1" x14ac:dyDescent="0.25">
      <c r="BZ4702" s="136">
        <f t="shared" si="986"/>
        <v>29.951999999997746</v>
      </c>
      <c r="CA4702" s="119">
        <f t="shared" si="984"/>
        <v>9.6904170109006002E-5</v>
      </c>
      <c r="CB4702" s="119">
        <f t="shared" si="985"/>
        <v>2.6151128458872582E-7</v>
      </c>
      <c r="CC4702" s="119">
        <f t="shared" si="982"/>
        <v>2.6151128458872582E-7</v>
      </c>
      <c r="CD4702" s="121" t="str">
        <f t="shared" si="983"/>
        <v/>
      </c>
    </row>
    <row r="4703" spans="78:82" ht="20.100000000000001" customHeight="1" x14ac:dyDescent="0.25">
      <c r="BZ4703" s="136">
        <f t="shared" si="986"/>
        <v>29.958399999997745</v>
      </c>
      <c r="CA4703" s="119">
        <f t="shared" si="984"/>
        <v>9.6642658824417277E-5</v>
      </c>
      <c r="CB4703" s="119">
        <f t="shared" si="985"/>
        <v>2.6081504331747869E-7</v>
      </c>
      <c r="CC4703" s="119">
        <f t="shared" si="982"/>
        <v>2.6081504331747869E-7</v>
      </c>
      <c r="CD4703" s="121" t="str">
        <f t="shared" si="983"/>
        <v/>
      </c>
    </row>
    <row r="4704" spans="78:82" ht="20.100000000000001" customHeight="1" x14ac:dyDescent="0.25">
      <c r="BZ4704" s="136">
        <f t="shared" si="986"/>
        <v>29.964799999997744</v>
      </c>
      <c r="CA4704" s="119">
        <f t="shared" si="984"/>
        <v>9.6381843781099798E-5</v>
      </c>
      <c r="CB4704" s="119">
        <f t="shared" si="985"/>
        <v>2.6012062603071714E-7</v>
      </c>
      <c r="CC4704" s="119">
        <f t="shared" si="982"/>
        <v>2.6012062603071714E-7</v>
      </c>
      <c r="CD4704" s="121" t="str">
        <f t="shared" si="983"/>
        <v/>
      </c>
    </row>
    <row r="4705" spans="78:82" ht="20.100000000000001" customHeight="1" x14ac:dyDescent="0.25">
      <c r="BZ4705" s="136">
        <f t="shared" si="986"/>
        <v>29.971199999997744</v>
      </c>
      <c r="CA4705" s="119">
        <f t="shared" si="984"/>
        <v>9.6121723155069081E-5</v>
      </c>
      <c r="CB4705" s="119">
        <f t="shared" si="985"/>
        <v>2.5942802804184177E-7</v>
      </c>
      <c r="CC4705" s="119">
        <f t="shared" si="982"/>
        <v>2.5942802804184177E-7</v>
      </c>
      <c r="CD4705" s="121" t="str">
        <f t="shared" si="983"/>
        <v/>
      </c>
    </row>
    <row r="4706" spans="78:82" ht="20.100000000000001" customHeight="1" x14ac:dyDescent="0.25">
      <c r="BZ4706" s="136">
        <f t="shared" si="986"/>
        <v>29.977599999997743</v>
      </c>
      <c r="CA4706" s="119">
        <f t="shared" si="984"/>
        <v>9.5862295127027239E-5</v>
      </c>
      <c r="CB4706" s="119">
        <f t="shared" si="985"/>
        <v>2.5873724467804962E-7</v>
      </c>
      <c r="CC4706" s="119">
        <f t="shared" si="982"/>
        <v>2.5873724467804962E-7</v>
      </c>
      <c r="CD4706" s="121" t="str">
        <f t="shared" si="983"/>
        <v/>
      </c>
    </row>
    <row r="4707" spans="78:82" ht="20.100000000000001" customHeight="1" x14ac:dyDescent="0.25">
      <c r="BZ4707" s="136">
        <f t="shared" si="986"/>
        <v>29.983999999997742</v>
      </c>
      <c r="CA4707" s="119">
        <f t="shared" si="984"/>
        <v>9.5603557882349189E-5</v>
      </c>
      <c r="CB4707" s="119">
        <f t="shared" si="985"/>
        <v>2.5804827127689188E-7</v>
      </c>
      <c r="CC4707" s="119">
        <f t="shared" si="982"/>
        <v>2.5804827127689188E-7</v>
      </c>
      <c r="CD4707" s="121" t="str">
        <f t="shared" si="983"/>
        <v/>
      </c>
    </row>
    <row r="4708" spans="78:82" ht="20.100000000000001" customHeight="1" x14ac:dyDescent="0.25">
      <c r="BZ4708" s="136">
        <f t="shared" si="986"/>
        <v>29.990399999997742</v>
      </c>
      <c r="CA4708" s="119">
        <f t="shared" si="984"/>
        <v>9.5345509611072298E-5</v>
      </c>
      <c r="CB4708" s="119">
        <f t="shared" si="985"/>
        <v>2.5736110318795439E-7</v>
      </c>
      <c r="CC4708" s="119">
        <f t="shared" si="982"/>
        <v>2.5736110318795439E-7</v>
      </c>
      <c r="CD4708" s="121" t="str">
        <f t="shared" si="983"/>
        <v/>
      </c>
    </row>
    <row r="4709" spans="78:82" ht="20.100000000000001" customHeight="1" x14ac:dyDescent="0.25">
      <c r="BZ4709" s="136">
        <f t="shared" si="986"/>
        <v>29.996799999997741</v>
      </c>
      <c r="CA4709" s="119">
        <f t="shared" si="984"/>
        <v>9.5088148507884343E-5</v>
      </c>
      <c r="CB4709" s="119">
        <f t="shared" si="985"/>
        <v>2.5667573577246459E-7</v>
      </c>
      <c r="CC4709" s="119">
        <f t="shared" si="982"/>
        <v>2.5667573577246459E-7</v>
      </c>
      <c r="CD4709" s="121" t="str">
        <f t="shared" si="983"/>
        <v/>
      </c>
    </row>
    <row r="4710" spans="78:82" ht="20.100000000000001" customHeight="1" x14ac:dyDescent="0.25">
      <c r="BZ4710" s="136">
        <f t="shared" si="986"/>
        <v>30.00319999999774</v>
      </c>
      <c r="CA4710" s="119">
        <f t="shared" si="984"/>
        <v>9.4831472772111879E-5</v>
      </c>
      <c r="CB4710" s="119">
        <f t="shared" si="985"/>
        <v>2.5599216440433511E-7</v>
      </c>
      <c r="CC4710" s="119">
        <f t="shared" si="982"/>
        <v>2.5599216440433511E-7</v>
      </c>
      <c r="CD4710" s="121" t="str">
        <f t="shared" si="983"/>
        <v/>
      </c>
    </row>
    <row r="4711" spans="78:82" ht="20.100000000000001" customHeight="1" x14ac:dyDescent="0.25">
      <c r="BZ4711" s="136">
        <f t="shared" si="986"/>
        <v>30.009599999997739</v>
      </c>
      <c r="CA4711" s="119">
        <f t="shared" si="984"/>
        <v>9.4575480607707543E-5</v>
      </c>
      <c r="CB4711" s="119">
        <f t="shared" si="985"/>
        <v>2.5531038446632837E-7</v>
      </c>
      <c r="CC4711" s="119">
        <f t="shared" si="982"/>
        <v>2.5531038446632837E-7</v>
      </c>
      <c r="CD4711" s="121" t="str">
        <f t="shared" si="983"/>
        <v/>
      </c>
    </row>
    <row r="4712" spans="78:82" ht="20.100000000000001" customHeight="1" x14ac:dyDescent="0.25">
      <c r="BZ4712" s="136">
        <f t="shared" si="986"/>
        <v>30.015999999997739</v>
      </c>
      <c r="CA4712" s="119">
        <f t="shared" si="984"/>
        <v>9.4320170223241215E-5</v>
      </c>
      <c r="CB4712" s="119">
        <f t="shared" si="985"/>
        <v>2.5463039135645337E-7</v>
      </c>
      <c r="CC4712" s="119">
        <f t="shared" si="982"/>
        <v>2.5463039135645337E-7</v>
      </c>
      <c r="CD4712" s="121" t="str">
        <f t="shared" si="983"/>
        <v/>
      </c>
    </row>
    <row r="4713" spans="78:82" ht="20.100000000000001" customHeight="1" x14ac:dyDescent="0.25">
      <c r="BZ4713" s="136">
        <f t="shared" si="986"/>
        <v>30.022399999997738</v>
      </c>
      <c r="CA4713" s="119">
        <f t="shared" si="984"/>
        <v>9.4065539831884762E-5</v>
      </c>
      <c r="CB4713" s="119">
        <f t="shared" si="985"/>
        <v>2.5395218048137919E-7</v>
      </c>
      <c r="CC4713" s="119">
        <f t="shared" si="982"/>
        <v>2.5395218048137919E-7</v>
      </c>
      <c r="CD4713" s="121" t="str">
        <f t="shared" si="983"/>
        <v/>
      </c>
    </row>
    <row r="4714" spans="78:82" ht="20.100000000000001" customHeight="1" x14ac:dyDescent="0.25">
      <c r="BZ4714" s="136">
        <f t="shared" si="986"/>
        <v>30.028799999997737</v>
      </c>
      <c r="CA4714" s="119">
        <f t="shared" si="984"/>
        <v>9.3811587651403383E-5</v>
      </c>
      <c r="CB4714" s="119">
        <f t="shared" si="985"/>
        <v>2.5327574726013481E-7</v>
      </c>
      <c r="CC4714" s="119">
        <f t="shared" si="982"/>
        <v>2.5327574726013481E-7</v>
      </c>
      <c r="CD4714" s="121" t="str">
        <f t="shared" si="983"/>
        <v/>
      </c>
    </row>
    <row r="4715" spans="78:82" ht="20.100000000000001" customHeight="1" x14ac:dyDescent="0.25">
      <c r="BZ4715" s="136">
        <f t="shared" si="986"/>
        <v>30.035199999997737</v>
      </c>
      <c r="CA4715" s="119">
        <f t="shared" si="984"/>
        <v>9.3558311904143248E-5</v>
      </c>
      <c r="CB4715" s="119">
        <f t="shared" si="985"/>
        <v>2.5260108712410912E-7</v>
      </c>
      <c r="CC4715" s="119">
        <f t="shared" si="982"/>
        <v>2.5260108712410912E-7</v>
      </c>
      <c r="CD4715" s="121" t="str">
        <f t="shared" si="983"/>
        <v/>
      </c>
    </row>
    <row r="4716" spans="78:82" ht="20.100000000000001" customHeight="1" x14ac:dyDescent="0.25">
      <c r="BZ4716" s="136">
        <f t="shared" si="986"/>
        <v>30.041599999997736</v>
      </c>
      <c r="CA4716" s="119">
        <f t="shared" si="984"/>
        <v>9.3305710817019139E-5</v>
      </c>
      <c r="CB4716" s="119">
        <f t="shared" si="985"/>
        <v>2.519281955148554E-7</v>
      </c>
      <c r="CC4716" s="119">
        <f t="shared" si="982"/>
        <v>2.519281955148554E-7</v>
      </c>
      <c r="CD4716" s="121" t="str">
        <f t="shared" si="983"/>
        <v/>
      </c>
    </row>
    <row r="4717" spans="78:82" ht="20.100000000000001" customHeight="1" x14ac:dyDescent="0.25">
      <c r="BZ4717" s="136">
        <f t="shared" si="986"/>
        <v>30.047999999997735</v>
      </c>
      <c r="CA4717" s="119">
        <f t="shared" si="984"/>
        <v>9.3053782621504283E-5</v>
      </c>
      <c r="CB4717" s="119">
        <f t="shared" si="985"/>
        <v>2.5125706788632748E-7</v>
      </c>
      <c r="CC4717" s="119">
        <f t="shared" si="982"/>
        <v>2.5125706788632748E-7</v>
      </c>
      <c r="CD4717" s="121" t="str">
        <f t="shared" si="983"/>
        <v/>
      </c>
    </row>
    <row r="4718" spans="78:82" ht="20.100000000000001" customHeight="1" x14ac:dyDescent="0.25">
      <c r="BZ4718" s="136">
        <f t="shared" si="986"/>
        <v>30.054399999997734</v>
      </c>
      <c r="CA4718" s="119">
        <f t="shared" si="984"/>
        <v>9.2802525553617956E-5</v>
      </c>
      <c r="CB4718" s="119">
        <f t="shared" si="985"/>
        <v>2.5058769970302309E-7</v>
      </c>
      <c r="CC4718" s="119">
        <f t="shared" si="982"/>
        <v>2.5058769970302309E-7</v>
      </c>
      <c r="CD4718" s="121" t="str">
        <f t="shared" si="983"/>
        <v/>
      </c>
    </row>
    <row r="4719" spans="78:82" ht="20.100000000000001" customHeight="1" x14ac:dyDescent="0.25">
      <c r="BZ4719" s="136">
        <f t="shared" si="986"/>
        <v>30.060799999997734</v>
      </c>
      <c r="CA4719" s="119">
        <f t="shared" si="984"/>
        <v>9.2551937853914933E-5</v>
      </c>
      <c r="CB4719" s="119">
        <f t="shared" si="985"/>
        <v>2.4992008644197602E-7</v>
      </c>
      <c r="CC4719" s="119">
        <f t="shared" si="982"/>
        <v>2.4992008644197602E-7</v>
      </c>
      <c r="CD4719" s="121" t="str">
        <f t="shared" si="983"/>
        <v/>
      </c>
    </row>
    <row r="4720" spans="78:82" ht="20.100000000000001" customHeight="1" x14ac:dyDescent="0.25">
      <c r="BZ4720" s="136">
        <f t="shared" si="986"/>
        <v>30.067199999997733</v>
      </c>
      <c r="CA4720" s="119">
        <f t="shared" si="984"/>
        <v>9.2302017767472957E-5</v>
      </c>
      <c r="CB4720" s="119">
        <f t="shared" si="985"/>
        <v>2.4925422359039801E-7</v>
      </c>
      <c r="CC4720" s="119">
        <f t="shared" si="982"/>
        <v>2.4925422359039801E-7</v>
      </c>
      <c r="CD4720" s="121" t="str">
        <f t="shared" si="983"/>
        <v/>
      </c>
    </row>
    <row r="4721" spans="78:82" ht="20.100000000000001" customHeight="1" x14ac:dyDescent="0.25">
      <c r="BZ4721" s="136">
        <f t="shared" si="986"/>
        <v>30.073599999997732</v>
      </c>
      <c r="CA4721" s="119">
        <f t="shared" si="984"/>
        <v>9.2052763543882559E-5</v>
      </c>
      <c r="CB4721" s="119">
        <f t="shared" si="985"/>
        <v>2.4859010664753545E-7</v>
      </c>
      <c r="CC4721" s="119">
        <f t="shared" si="982"/>
        <v>2.4859010664753545E-7</v>
      </c>
      <c r="CD4721" s="121" t="str">
        <f t="shared" si="983"/>
        <v/>
      </c>
    </row>
    <row r="4722" spans="78:82" ht="20.100000000000001" customHeight="1" x14ac:dyDescent="0.25">
      <c r="BZ4722" s="136">
        <f t="shared" si="986"/>
        <v>30.079999999997732</v>
      </c>
      <c r="CA4722" s="119">
        <f t="shared" si="984"/>
        <v>9.1804173437235023E-5</v>
      </c>
      <c r="CB4722" s="119">
        <f t="shared" si="985"/>
        <v>2.4792773112380202E-7</v>
      </c>
      <c r="CC4722" s="119">
        <f t="shared" si="982"/>
        <v>2.4792773112380202E-7</v>
      </c>
      <c r="CD4722" s="121" t="str">
        <f t="shared" si="983"/>
        <v/>
      </c>
    </row>
    <row r="4723" spans="78:82" ht="20.100000000000001" customHeight="1" x14ac:dyDescent="0.25">
      <c r="BZ4723" s="136">
        <f t="shared" si="986"/>
        <v>30.086399999997731</v>
      </c>
      <c r="CA4723" s="119">
        <f t="shared" si="984"/>
        <v>9.1556245706111221E-5</v>
      </c>
      <c r="CB4723" s="119">
        <f t="shared" si="985"/>
        <v>2.4726709254054827E-7</v>
      </c>
      <c r="CC4723" s="119">
        <f t="shared" si="982"/>
        <v>2.4726709254054827E-7</v>
      </c>
      <c r="CD4723" s="121" t="str">
        <f t="shared" si="983"/>
        <v/>
      </c>
    </row>
    <row r="4724" spans="78:82" ht="20.100000000000001" customHeight="1" x14ac:dyDescent="0.25">
      <c r="BZ4724" s="136">
        <f t="shared" si="986"/>
        <v>30.09279999999773</v>
      </c>
      <c r="CA4724" s="119">
        <f t="shared" si="984"/>
        <v>9.1308978613570673E-5</v>
      </c>
      <c r="CB4724" s="119">
        <f t="shared" si="985"/>
        <v>2.466081864306173E-7</v>
      </c>
      <c r="CC4724" s="119">
        <f t="shared" si="982"/>
        <v>2.466081864306173E-7</v>
      </c>
      <c r="CD4724" s="121" t="str">
        <f t="shared" si="983"/>
        <v/>
      </c>
    </row>
    <row r="4725" spans="78:82" ht="20.100000000000001" customHeight="1" x14ac:dyDescent="0.25">
      <c r="BZ4725" s="136">
        <f t="shared" si="986"/>
        <v>30.09919999999773</v>
      </c>
      <c r="CA4725" s="119">
        <f t="shared" si="984"/>
        <v>9.1062370427140056E-5</v>
      </c>
      <c r="CB4725" s="119">
        <f t="shared" si="985"/>
        <v>2.4595100833860227E-7</v>
      </c>
      <c r="CC4725" s="119">
        <f t="shared" si="982"/>
        <v>2.4595100833860227E-7</v>
      </c>
      <c r="CD4725" s="121" t="str">
        <f t="shared" si="983"/>
        <v/>
      </c>
    </row>
    <row r="4726" spans="78:82" ht="20.100000000000001" customHeight="1" x14ac:dyDescent="0.25">
      <c r="BZ4726" s="136">
        <f t="shared" si="986"/>
        <v>30.105599999997729</v>
      </c>
      <c r="CA4726" s="119">
        <f t="shared" si="984"/>
        <v>9.0816419418801453E-5</v>
      </c>
      <c r="CB4726" s="119">
        <f t="shared" si="985"/>
        <v>2.4529555381936914E-7</v>
      </c>
      <c r="CC4726" s="119">
        <f t="shared" si="982"/>
        <v>2.4529555381936914E-7</v>
      </c>
      <c r="CD4726" s="121" t="str">
        <f t="shared" si="983"/>
        <v/>
      </c>
    </row>
    <row r="4727" spans="78:82" ht="20.100000000000001" customHeight="1" x14ac:dyDescent="0.25">
      <c r="BZ4727" s="136">
        <f t="shared" si="986"/>
        <v>30.111999999997728</v>
      </c>
      <c r="CA4727" s="119">
        <f t="shared" si="984"/>
        <v>9.0571123864982084E-5</v>
      </c>
      <c r="CB4727" s="119">
        <f t="shared" si="985"/>
        <v>2.4464181843885627E-7</v>
      </c>
      <c r="CC4727" s="119">
        <f t="shared" si="982"/>
        <v>2.4464181843885627E-7</v>
      </c>
      <c r="CD4727" s="121" t="str">
        <f t="shared" si="983"/>
        <v/>
      </c>
    </row>
    <row r="4728" spans="78:82" ht="20.100000000000001" customHeight="1" x14ac:dyDescent="0.25">
      <c r="BZ4728" s="136">
        <f t="shared" si="986"/>
        <v>30.118399999997727</v>
      </c>
      <c r="CA4728" s="119">
        <f t="shared" si="984"/>
        <v>9.0326482046543228E-5</v>
      </c>
      <c r="CB4728" s="119">
        <f t="shared" si="985"/>
        <v>2.4398979777519932E-7</v>
      </c>
      <c r="CC4728" s="119">
        <f t="shared" si="982"/>
        <v>2.4398979777519932E-7</v>
      </c>
      <c r="CD4728" s="121" t="str">
        <f t="shared" si="983"/>
        <v/>
      </c>
    </row>
    <row r="4729" spans="78:82" ht="20.100000000000001" customHeight="1" x14ac:dyDescent="0.25">
      <c r="BZ4729" s="136">
        <f t="shared" si="986"/>
        <v>30.124799999997727</v>
      </c>
      <c r="CA4729" s="119">
        <f t="shared" si="984"/>
        <v>9.0082492248768029E-5</v>
      </c>
      <c r="CB4729" s="119">
        <f t="shared" si="985"/>
        <v>2.4333948741726754E-7</v>
      </c>
      <c r="CC4729" s="119">
        <f t="shared" si="982"/>
        <v>2.4333948741726754E-7</v>
      </c>
      <c r="CD4729" s="121" t="str">
        <f t="shared" si="983"/>
        <v/>
      </c>
    </row>
    <row r="4730" spans="78:82" ht="20.100000000000001" customHeight="1" x14ac:dyDescent="0.25">
      <c r="BZ4730" s="136">
        <f t="shared" si="986"/>
        <v>30.131199999997726</v>
      </c>
      <c r="CA4730" s="119">
        <f t="shared" si="984"/>
        <v>8.9839152761350761E-5</v>
      </c>
      <c r="CB4730" s="119">
        <f t="shared" si="985"/>
        <v>2.4269088296441984E-7</v>
      </c>
      <c r="CC4730" s="119">
        <f t="shared" si="982"/>
        <v>2.4269088296441984E-7</v>
      </c>
      <c r="CD4730" s="121" t="str">
        <f t="shared" si="983"/>
        <v/>
      </c>
    </row>
    <row r="4731" spans="78:82" ht="20.100000000000001" customHeight="1" x14ac:dyDescent="0.25">
      <c r="BZ4731" s="136">
        <f t="shared" si="986"/>
        <v>30.137599999997725</v>
      </c>
      <c r="CA4731" s="119">
        <f t="shared" si="984"/>
        <v>8.9596461878386341E-5</v>
      </c>
      <c r="CB4731" s="119">
        <f t="shared" si="985"/>
        <v>2.420439800268978E-7</v>
      </c>
      <c r="CC4731" s="119">
        <f t="shared" si="982"/>
        <v>2.420439800268978E-7</v>
      </c>
      <c r="CD4731" s="121" t="str">
        <f t="shared" si="983"/>
        <v/>
      </c>
    </row>
    <row r="4732" spans="78:82" ht="20.100000000000001" customHeight="1" x14ac:dyDescent="0.25">
      <c r="BZ4732" s="136">
        <f t="shared" si="986"/>
        <v>30.143999999997725</v>
      </c>
      <c r="CA4732" s="119">
        <f t="shared" si="984"/>
        <v>8.9354417898359443E-5</v>
      </c>
      <c r="CB4732" s="119">
        <f t="shared" si="985"/>
        <v>2.4139877422745199E-7</v>
      </c>
      <c r="CC4732" s="119">
        <f t="shared" si="982"/>
        <v>2.4139877422745199E-7</v>
      </c>
      <c r="CD4732" s="121" t="str">
        <f t="shared" si="983"/>
        <v/>
      </c>
    </row>
    <row r="4733" spans="78:82" ht="20.100000000000001" customHeight="1" x14ac:dyDescent="0.25">
      <c r="BZ4733" s="136">
        <f t="shared" si="986"/>
        <v>30.150399999997724</v>
      </c>
      <c r="CA4733" s="119">
        <f t="shared" si="984"/>
        <v>8.9113019124131991E-5</v>
      </c>
      <c r="CB4733" s="119">
        <f t="shared" si="985"/>
        <v>2.4075526119813001E-7</v>
      </c>
      <c r="CC4733" s="119">
        <f t="shared" ref="CC4733:CC4796" si="987">IF(CA4733&lt;(1-$BY$26),CB4733,"")</f>
        <v>2.4075526119813001E-7</v>
      </c>
      <c r="CD4733" s="121" t="str">
        <f t="shared" ref="CD4733:CD4796" si="988">IF(CA4733&lt;(1-$BY$32),CB4733,"")</f>
        <v/>
      </c>
    </row>
    <row r="4734" spans="78:82" ht="20.100000000000001" customHeight="1" x14ac:dyDescent="0.25">
      <c r="BZ4734" s="136">
        <f t="shared" si="986"/>
        <v>30.156799999997723</v>
      </c>
      <c r="CA4734" s="119">
        <f t="shared" si="984"/>
        <v>8.8872263862933861E-5</v>
      </c>
      <c r="CB4734" s="119">
        <f t="shared" si="985"/>
        <v>2.4011343658362399E-7</v>
      </c>
      <c r="CC4734" s="119">
        <f t="shared" si="987"/>
        <v>2.4011343658362399E-7</v>
      </c>
      <c r="CD4734" s="121" t="str">
        <f t="shared" si="988"/>
        <v/>
      </c>
    </row>
    <row r="4735" spans="78:82" ht="20.100000000000001" customHeight="1" x14ac:dyDescent="0.25">
      <c r="BZ4735" s="136">
        <f t="shared" si="986"/>
        <v>30.163199999997723</v>
      </c>
      <c r="CA4735" s="119">
        <f t="shared" si="984"/>
        <v>8.8632150426350237E-5</v>
      </c>
      <c r="CB4735" s="119">
        <f t="shared" si="985"/>
        <v>2.3947329603750292E-7</v>
      </c>
      <c r="CC4735" s="119">
        <f t="shared" si="987"/>
        <v>2.3947329603750292E-7</v>
      </c>
      <c r="CD4735" s="121" t="str">
        <f t="shared" si="988"/>
        <v/>
      </c>
    </row>
    <row r="4736" spans="78:82" ht="20.100000000000001" customHeight="1" x14ac:dyDescent="0.25">
      <c r="BZ4736" s="136">
        <f t="shared" si="986"/>
        <v>30.169599999997722</v>
      </c>
      <c r="CA4736" s="119">
        <f t="shared" si="984"/>
        <v>8.8392677130312734E-5</v>
      </c>
      <c r="CB4736" s="119">
        <f t="shared" si="985"/>
        <v>2.3883483522596678E-7</v>
      </c>
      <c r="CC4736" s="119">
        <f t="shared" si="987"/>
        <v>2.3883483522596678E-7</v>
      </c>
      <c r="CD4736" s="121" t="str">
        <f t="shared" si="988"/>
        <v/>
      </c>
    </row>
    <row r="4737" spans="78:82" ht="20.100000000000001" customHeight="1" x14ac:dyDescent="0.25">
      <c r="BZ4737" s="136">
        <f t="shared" si="986"/>
        <v>30.175999999997721</v>
      </c>
      <c r="CA4737" s="119">
        <f t="shared" si="984"/>
        <v>8.8153842295086768E-5</v>
      </c>
      <c r="CB4737" s="119">
        <f t="shared" si="985"/>
        <v>2.3819804982577297E-7</v>
      </c>
      <c r="CC4737" s="119">
        <f t="shared" si="987"/>
        <v>2.3819804982577297E-7</v>
      </c>
      <c r="CD4737" s="121" t="str">
        <f t="shared" si="988"/>
        <v/>
      </c>
    </row>
    <row r="4738" spans="78:82" ht="20.100000000000001" customHeight="1" x14ac:dyDescent="0.25">
      <c r="BZ4738" s="136">
        <f t="shared" si="986"/>
        <v>30.18239999999772</v>
      </c>
      <c r="CA4738" s="119">
        <f t="shared" si="984"/>
        <v>8.7915644245260995E-5</v>
      </c>
      <c r="CB4738" s="119">
        <f t="shared" si="985"/>
        <v>2.3756293552389747E-7</v>
      </c>
      <c r="CC4738" s="119">
        <f t="shared" si="987"/>
        <v>2.3756293552389747E-7</v>
      </c>
      <c r="CD4738" s="121" t="str">
        <f t="shared" si="988"/>
        <v/>
      </c>
    </row>
    <row r="4739" spans="78:82" ht="20.100000000000001" customHeight="1" x14ac:dyDescent="0.25">
      <c r="BZ4739" s="136">
        <f t="shared" si="986"/>
        <v>30.18879999999772</v>
      </c>
      <c r="CA4739" s="119">
        <f t="shared" si="984"/>
        <v>8.7678081309737097E-5</v>
      </c>
      <c r="CB4739" s="119">
        <f t="shared" si="985"/>
        <v>2.3692948801878173E-7</v>
      </c>
      <c r="CC4739" s="119">
        <f t="shared" si="987"/>
        <v>2.3692948801878173E-7</v>
      </c>
      <c r="CD4739" s="121" t="str">
        <f t="shared" si="988"/>
        <v/>
      </c>
    </row>
    <row r="4740" spans="78:82" ht="20.100000000000001" customHeight="1" x14ac:dyDescent="0.25">
      <c r="BZ4740" s="136">
        <f t="shared" si="986"/>
        <v>30.195199999997719</v>
      </c>
      <c r="CA4740" s="119">
        <f t="shared" si="984"/>
        <v>8.7441151821718316E-5</v>
      </c>
      <c r="CB4740" s="119">
        <f t="shared" si="985"/>
        <v>2.3629770301931616E-7</v>
      </c>
      <c r="CC4740" s="119">
        <f t="shared" si="987"/>
        <v>2.3629770301931616E-7</v>
      </c>
      <c r="CD4740" s="121" t="str">
        <f t="shared" si="988"/>
        <v/>
      </c>
    </row>
    <row r="4741" spans="78:82" ht="20.100000000000001" customHeight="1" x14ac:dyDescent="0.25">
      <c r="BZ4741" s="136">
        <f t="shared" si="986"/>
        <v>30.201599999997718</v>
      </c>
      <c r="CA4741" s="119">
        <f t="shared" si="984"/>
        <v>8.7204854118698999E-5</v>
      </c>
      <c r="CB4741" s="119">
        <f t="shared" si="985"/>
        <v>2.3566757624497573E-7</v>
      </c>
      <c r="CC4741" s="119">
        <f t="shared" si="987"/>
        <v>2.3566757624497573E-7</v>
      </c>
      <c r="CD4741" s="121" t="str">
        <f t="shared" si="988"/>
        <v/>
      </c>
    </row>
    <row r="4742" spans="78:82" ht="20.100000000000001" customHeight="1" x14ac:dyDescent="0.25">
      <c r="BZ4742" s="136">
        <f t="shared" si="986"/>
        <v>30.207999999997718</v>
      </c>
      <c r="CA4742" s="119">
        <f t="shared" si="984"/>
        <v>8.6969186542454024E-5</v>
      </c>
      <c r="CB4742" s="119">
        <f t="shared" si="985"/>
        <v>2.3503910342745978E-7</v>
      </c>
      <c r="CC4742" s="119">
        <f t="shared" si="987"/>
        <v>2.3503910342745978E-7</v>
      </c>
      <c r="CD4742" s="121" t="str">
        <f t="shared" si="988"/>
        <v/>
      </c>
    </row>
    <row r="4743" spans="78:82" ht="20.100000000000001" customHeight="1" x14ac:dyDescent="0.25">
      <c r="BZ4743" s="136">
        <f t="shared" si="986"/>
        <v>30.214399999997717</v>
      </c>
      <c r="CA4743" s="119">
        <f t="shared" si="984"/>
        <v>8.6734147439026564E-5</v>
      </c>
      <c r="CB4743" s="119">
        <f t="shared" si="985"/>
        <v>2.3441228030672112E-7</v>
      </c>
      <c r="CC4743" s="119">
        <f t="shared" si="987"/>
        <v>2.3441228030672112E-7</v>
      </c>
      <c r="CD4743" s="121" t="str">
        <f t="shared" si="988"/>
        <v/>
      </c>
    </row>
    <row r="4744" spans="78:82" ht="20.100000000000001" customHeight="1" x14ac:dyDescent="0.25">
      <c r="BZ4744" s="136">
        <f t="shared" si="986"/>
        <v>30.220799999997716</v>
      </c>
      <c r="CA4744" s="119">
        <f t="shared" si="984"/>
        <v>8.6499735158719843E-5</v>
      </c>
      <c r="CB4744" s="119">
        <f t="shared" si="985"/>
        <v>2.3378710263593984E-7</v>
      </c>
      <c r="CC4744" s="119">
        <f t="shared" si="987"/>
        <v>2.3378710263593984E-7</v>
      </c>
      <c r="CD4744" s="121" t="str">
        <f t="shared" si="988"/>
        <v/>
      </c>
    </row>
    <row r="4745" spans="78:82" ht="20.100000000000001" customHeight="1" x14ac:dyDescent="0.25">
      <c r="BZ4745" s="136">
        <f t="shared" si="986"/>
        <v>30.227199999997715</v>
      </c>
      <c r="CA4745" s="119">
        <f t="shared" si="984"/>
        <v>8.6265948056083903E-5</v>
      </c>
      <c r="CB4745" s="119">
        <f t="shared" si="985"/>
        <v>2.3316356617652243E-7</v>
      </c>
      <c r="CC4745" s="119">
        <f t="shared" si="987"/>
        <v>2.3316356617652243E-7</v>
      </c>
      <c r="CD4745" s="121" t="str">
        <f t="shared" si="988"/>
        <v/>
      </c>
    </row>
    <row r="4746" spans="78:82" ht="20.100000000000001" customHeight="1" x14ac:dyDescent="0.25">
      <c r="BZ4746" s="136">
        <f t="shared" si="986"/>
        <v>30.233599999997715</v>
      </c>
      <c r="CA4746" s="119">
        <f t="shared" si="984"/>
        <v>8.603278448990738E-5</v>
      </c>
      <c r="CB4746" s="119">
        <f t="shared" si="985"/>
        <v>2.3254166670345498E-7</v>
      </c>
      <c r="CC4746" s="119">
        <f t="shared" si="987"/>
        <v>2.3254166670345498E-7</v>
      </c>
      <c r="CD4746" s="121" t="str">
        <f t="shared" si="988"/>
        <v/>
      </c>
    </row>
    <row r="4747" spans="78:82" ht="20.100000000000001" customHeight="1" x14ac:dyDescent="0.25">
      <c r="BZ4747" s="136">
        <f t="shared" si="986"/>
        <v>30.239999999997714</v>
      </c>
      <c r="CA4747" s="119">
        <f t="shared" si="984"/>
        <v>8.5800242823203925E-5</v>
      </c>
      <c r="CB4747" s="119">
        <f t="shared" si="985"/>
        <v>2.3192139999890645E-7</v>
      </c>
      <c r="CC4747" s="119">
        <f t="shared" si="987"/>
        <v>2.3192139999890645E-7</v>
      </c>
      <c r="CD4747" s="121" t="str">
        <f t="shared" si="988"/>
        <v/>
      </c>
    </row>
    <row r="4748" spans="78:82" ht="20.100000000000001" customHeight="1" x14ac:dyDescent="0.25">
      <c r="BZ4748" s="136">
        <f t="shared" si="986"/>
        <v>30.246399999997713</v>
      </c>
      <c r="CA4748" s="119">
        <f t="shared" si="984"/>
        <v>8.5568321423205019E-5</v>
      </c>
      <c r="CB4748" s="119">
        <f t="shared" si="985"/>
        <v>2.313027618590862E-7</v>
      </c>
      <c r="CC4748" s="119">
        <f t="shared" si="987"/>
        <v>2.313027618590862E-7</v>
      </c>
      <c r="CD4748" s="121" t="str">
        <f t="shared" si="988"/>
        <v/>
      </c>
    </row>
    <row r="4749" spans="78:82" ht="20.100000000000001" customHeight="1" x14ac:dyDescent="0.25">
      <c r="BZ4749" s="136">
        <f t="shared" si="986"/>
        <v>30.252799999997713</v>
      </c>
      <c r="CA4749" s="119">
        <f t="shared" si="984"/>
        <v>8.5337018661345933E-5</v>
      </c>
      <c r="CB4749" s="119">
        <f t="shared" si="985"/>
        <v>2.3068574808790142E-7</v>
      </c>
      <c r="CC4749" s="119">
        <f t="shared" si="987"/>
        <v>2.3068574808790142E-7</v>
      </c>
      <c r="CD4749" s="121" t="str">
        <f t="shared" si="988"/>
        <v/>
      </c>
    </row>
    <row r="4750" spans="78:82" ht="20.100000000000001" customHeight="1" x14ac:dyDescent="0.25">
      <c r="BZ4750" s="136">
        <f t="shared" si="986"/>
        <v>30.259199999997712</v>
      </c>
      <c r="CA4750" s="119">
        <f t="shared" si="984"/>
        <v>8.5106332913258031E-5</v>
      </c>
      <c r="CB4750" s="119">
        <f t="shared" si="985"/>
        <v>2.3007035450189027E-7</v>
      </c>
      <c r="CC4750" s="119">
        <f t="shared" si="987"/>
        <v>2.3007035450189027E-7</v>
      </c>
      <c r="CD4750" s="121" t="str">
        <f t="shared" si="988"/>
        <v/>
      </c>
    </row>
    <row r="4751" spans="78:82" ht="20.100000000000001" customHeight="1" x14ac:dyDescent="0.25">
      <c r="BZ4751" s="136">
        <f t="shared" si="986"/>
        <v>30.265599999997711</v>
      </c>
      <c r="CA4751" s="119">
        <f t="shared" si="984"/>
        <v>8.4876262558756141E-5</v>
      </c>
      <c r="CB4751" s="119">
        <f t="shared" si="985"/>
        <v>2.2945657692709123E-7</v>
      </c>
      <c r="CC4751" s="119">
        <f t="shared" si="987"/>
        <v>2.2945657692709123E-7</v>
      </c>
      <c r="CD4751" s="121" t="str">
        <f t="shared" si="988"/>
        <v/>
      </c>
    </row>
    <row r="4752" spans="78:82" ht="20.100000000000001" customHeight="1" x14ac:dyDescent="0.25">
      <c r="BZ4752" s="136">
        <f t="shared" si="986"/>
        <v>30.271999999997711</v>
      </c>
      <c r="CA4752" s="119">
        <f t="shared" si="984"/>
        <v>8.464680598182905E-5</v>
      </c>
      <c r="CB4752" s="119">
        <f t="shared" si="985"/>
        <v>2.2884441119965296E-7</v>
      </c>
      <c r="CC4752" s="119">
        <f t="shared" si="987"/>
        <v>2.2884441119965296E-7</v>
      </c>
      <c r="CD4752" s="121" t="str">
        <f t="shared" si="988"/>
        <v/>
      </c>
    </row>
    <row r="4753" spans="78:82" ht="20.100000000000001" customHeight="1" x14ac:dyDescent="0.25">
      <c r="BZ4753" s="136">
        <f t="shared" si="986"/>
        <v>30.27839999999771</v>
      </c>
      <c r="CA4753" s="119">
        <f t="shared" si="984"/>
        <v>8.4417961570629397E-5</v>
      </c>
      <c r="CB4753" s="119">
        <f t="shared" si="985"/>
        <v>2.2823385316748772E-7</v>
      </c>
      <c r="CC4753" s="119">
        <f t="shared" si="987"/>
        <v>2.2823385316748772E-7</v>
      </c>
      <c r="CD4753" s="121" t="str">
        <f t="shared" si="988"/>
        <v/>
      </c>
    </row>
    <row r="4754" spans="78:82" ht="20.100000000000001" customHeight="1" x14ac:dyDescent="0.25">
      <c r="BZ4754" s="136">
        <f t="shared" si="986"/>
        <v>30.284799999997709</v>
      </c>
      <c r="CA4754" s="119">
        <f t="shared" si="984"/>
        <v>8.4189727717461909E-5</v>
      </c>
      <c r="CB4754" s="119">
        <f t="shared" si="985"/>
        <v>2.2762489868789965E-7</v>
      </c>
      <c r="CC4754" s="119">
        <f t="shared" si="987"/>
        <v>2.2762489868789965E-7</v>
      </c>
      <c r="CD4754" s="121" t="str">
        <f t="shared" si="988"/>
        <v/>
      </c>
    </row>
    <row r="4755" spans="78:82" ht="20.100000000000001" customHeight="1" x14ac:dyDescent="0.25">
      <c r="BZ4755" s="136">
        <f t="shared" si="986"/>
        <v>30.291199999997708</v>
      </c>
      <c r="CA4755" s="119">
        <f t="shared" si="984"/>
        <v>8.396210281877401E-5</v>
      </c>
      <c r="CB4755" s="119">
        <f t="shared" si="985"/>
        <v>2.2701754362915692E-7</v>
      </c>
      <c r="CC4755" s="119">
        <f t="shared" si="987"/>
        <v>2.2701754362915692E-7</v>
      </c>
      <c r="CD4755" s="121" t="str">
        <f t="shared" si="988"/>
        <v/>
      </c>
    </row>
    <row r="4756" spans="78:82" ht="20.100000000000001" customHeight="1" x14ac:dyDescent="0.25">
      <c r="BZ4756" s="136">
        <f t="shared" si="986"/>
        <v>30.297599999997708</v>
      </c>
      <c r="CA4756" s="119">
        <f t="shared" si="984"/>
        <v>8.3735085275144853E-5</v>
      </c>
      <c r="CB4756" s="119">
        <f t="shared" si="985"/>
        <v>2.2641178386965141E-7</v>
      </c>
      <c r="CC4756" s="119">
        <f t="shared" si="987"/>
        <v>2.2641178386965141E-7</v>
      </c>
      <c r="CD4756" s="121" t="str">
        <f t="shared" si="988"/>
        <v/>
      </c>
    </row>
    <row r="4757" spans="78:82" ht="20.100000000000001" customHeight="1" x14ac:dyDescent="0.25">
      <c r="BZ4757" s="136">
        <f t="shared" si="986"/>
        <v>30.303999999997707</v>
      </c>
      <c r="CA4757" s="119">
        <f t="shared" si="984"/>
        <v>8.3508673491275201E-5</v>
      </c>
      <c r="CB4757" s="119">
        <f t="shared" si="985"/>
        <v>2.2580761529810203E-7</v>
      </c>
      <c r="CC4757" s="119">
        <f t="shared" si="987"/>
        <v>2.2580761529810203E-7</v>
      </c>
      <c r="CD4757" s="121" t="str">
        <f t="shared" si="988"/>
        <v/>
      </c>
    </row>
    <row r="4758" spans="78:82" ht="20.100000000000001" customHeight="1" x14ac:dyDescent="0.25">
      <c r="BZ4758" s="136">
        <f t="shared" si="986"/>
        <v>30.310399999997706</v>
      </c>
      <c r="CA4758" s="119">
        <f t="shared" si="984"/>
        <v>8.3282865875977099E-5</v>
      </c>
      <c r="CB4758" s="119">
        <f t="shared" si="985"/>
        <v>2.2520503381358184E-7</v>
      </c>
      <c r="CC4758" s="119">
        <f t="shared" si="987"/>
        <v>2.2520503381358184E-7</v>
      </c>
      <c r="CD4758" s="121" t="str">
        <f t="shared" si="988"/>
        <v/>
      </c>
    </row>
    <row r="4759" spans="78:82" ht="20.100000000000001" customHeight="1" x14ac:dyDescent="0.25">
      <c r="BZ4759" s="136">
        <f t="shared" si="986"/>
        <v>30.316799999997706</v>
      </c>
      <c r="CA4759" s="119">
        <f t="shared" ref="CA4759:CA4822" si="989">_xlfn.CHISQ.DIST.RT(BZ4759,7)</f>
        <v>8.3057660842163517E-5</v>
      </c>
      <c r="CB4759" s="119">
        <f t="shared" ref="CB4759:CB4822" si="990">CA4759-CA4760</f>
        <v>2.2460403532615497E-7</v>
      </c>
      <c r="CC4759" s="119">
        <f t="shared" si="987"/>
        <v>2.2460403532615497E-7</v>
      </c>
      <c r="CD4759" s="121" t="str">
        <f t="shared" si="988"/>
        <v/>
      </c>
    </row>
    <row r="4760" spans="78:82" ht="20.100000000000001" customHeight="1" x14ac:dyDescent="0.25">
      <c r="BZ4760" s="136">
        <f t="shared" si="986"/>
        <v>30.323199999997705</v>
      </c>
      <c r="CA4760" s="119">
        <f t="shared" si="989"/>
        <v>8.2833056806837362E-5</v>
      </c>
      <c r="CB4760" s="119">
        <f t="shared" si="990"/>
        <v>2.2400461575520971E-7</v>
      </c>
      <c r="CC4760" s="119">
        <f t="shared" si="987"/>
        <v>2.2400461575520971E-7</v>
      </c>
      <c r="CD4760" s="121" t="str">
        <f t="shared" si="988"/>
        <v/>
      </c>
    </row>
    <row r="4761" spans="78:82" ht="20.100000000000001" customHeight="1" x14ac:dyDescent="0.25">
      <c r="BZ4761" s="136">
        <f t="shared" ref="BZ4761:BZ4824" si="991">BZ4760+$CC$19</f>
        <v>30.329599999997704</v>
      </c>
      <c r="CA4761" s="119">
        <f t="shared" si="989"/>
        <v>8.2609052191082153E-5</v>
      </c>
      <c r="CB4761" s="119">
        <f t="shared" si="990"/>
        <v>2.2340677103039361E-7</v>
      </c>
      <c r="CC4761" s="119">
        <f t="shared" si="987"/>
        <v>2.2340677103039361E-7</v>
      </c>
      <c r="CD4761" s="121" t="str">
        <f t="shared" si="988"/>
        <v/>
      </c>
    </row>
    <row r="4762" spans="78:82" ht="20.100000000000001" customHeight="1" x14ac:dyDescent="0.25">
      <c r="BZ4762" s="136">
        <f t="shared" si="991"/>
        <v>30.335999999997703</v>
      </c>
      <c r="CA4762" s="119">
        <f t="shared" si="989"/>
        <v>8.2385645420051759E-5</v>
      </c>
      <c r="CB4762" s="119">
        <f t="shared" si="990"/>
        <v>2.2281049709342951E-7</v>
      </c>
      <c r="CC4762" s="119">
        <f t="shared" si="987"/>
        <v>2.2281049709342951E-7</v>
      </c>
      <c r="CD4762" s="121" t="str">
        <f t="shared" si="988"/>
        <v/>
      </c>
    </row>
    <row r="4763" spans="78:82" ht="20.100000000000001" customHeight="1" x14ac:dyDescent="0.25">
      <c r="BZ4763" s="136">
        <f t="shared" si="991"/>
        <v>30.342399999997703</v>
      </c>
      <c r="CA4763" s="119">
        <f t="shared" si="989"/>
        <v>8.216283492295833E-5</v>
      </c>
      <c r="CB4763" s="119">
        <f t="shared" si="990"/>
        <v>2.2221578989304691E-7</v>
      </c>
      <c r="CC4763" s="119">
        <f t="shared" si="987"/>
        <v>2.2221578989304691E-7</v>
      </c>
      <c r="CD4763" s="121" t="str">
        <f t="shared" si="988"/>
        <v/>
      </c>
    </row>
    <row r="4764" spans="78:82" ht="20.100000000000001" customHeight="1" x14ac:dyDescent="0.25">
      <c r="BZ4764" s="136">
        <f t="shared" si="991"/>
        <v>30.348799999997702</v>
      </c>
      <c r="CA4764" s="119">
        <f t="shared" si="989"/>
        <v>8.1940619133065283E-5</v>
      </c>
      <c r="CB4764" s="119">
        <f t="shared" si="990"/>
        <v>2.2162264539155496E-7</v>
      </c>
      <c r="CC4764" s="119">
        <f t="shared" si="987"/>
        <v>2.2162264539155496E-7</v>
      </c>
      <c r="CD4764" s="121" t="str">
        <f t="shared" si="988"/>
        <v/>
      </c>
    </row>
    <row r="4765" spans="78:82" ht="20.100000000000001" customHeight="1" x14ac:dyDescent="0.25">
      <c r="BZ4765" s="136">
        <f t="shared" si="991"/>
        <v>30.355199999997701</v>
      </c>
      <c r="CA4765" s="119">
        <f t="shared" si="989"/>
        <v>8.1718996487673728E-5</v>
      </c>
      <c r="CB4765" s="119">
        <f t="shared" si="990"/>
        <v>2.2103105955866248E-7</v>
      </c>
      <c r="CC4765" s="119">
        <f t="shared" si="987"/>
        <v>2.2103105955866248E-7</v>
      </c>
      <c r="CD4765" s="121" t="str">
        <f t="shared" si="988"/>
        <v/>
      </c>
    </row>
    <row r="4766" spans="78:82" ht="20.100000000000001" customHeight="1" x14ac:dyDescent="0.25">
      <c r="BZ4766" s="136">
        <f t="shared" si="991"/>
        <v>30.361599999997701</v>
      </c>
      <c r="CA4766" s="119">
        <f t="shared" si="989"/>
        <v>8.1497965428115065E-5</v>
      </c>
      <c r="CB4766" s="119">
        <f t="shared" si="990"/>
        <v>2.2044102837619423E-7</v>
      </c>
      <c r="CC4766" s="119">
        <f t="shared" si="987"/>
        <v>2.2044102837619423E-7</v>
      </c>
      <c r="CD4766" s="121" t="str">
        <f t="shared" si="988"/>
        <v/>
      </c>
    </row>
    <row r="4767" spans="78:82" ht="20.100000000000001" customHeight="1" x14ac:dyDescent="0.25">
      <c r="BZ4767" s="136">
        <f t="shared" si="991"/>
        <v>30.3679999999977</v>
      </c>
      <c r="CA4767" s="119">
        <f t="shared" si="989"/>
        <v>8.1277524399738871E-5</v>
      </c>
      <c r="CB4767" s="119">
        <f t="shared" si="990"/>
        <v>2.1985254783516361E-7</v>
      </c>
      <c r="CC4767" s="119">
        <f t="shared" si="987"/>
        <v>2.1985254783516361E-7</v>
      </c>
      <c r="CD4767" s="121" t="str">
        <f t="shared" si="988"/>
        <v/>
      </c>
    </row>
    <row r="4768" spans="78:82" ht="20.100000000000001" customHeight="1" x14ac:dyDescent="0.25">
      <c r="BZ4768" s="136">
        <f t="shared" si="991"/>
        <v>30.374399999997699</v>
      </c>
      <c r="CA4768" s="119">
        <f t="shared" si="989"/>
        <v>8.1057671851903707E-5</v>
      </c>
      <c r="CB4768" s="119">
        <f t="shared" si="990"/>
        <v>2.1926561393654511E-7</v>
      </c>
      <c r="CC4768" s="119">
        <f t="shared" si="987"/>
        <v>2.1926561393654511E-7</v>
      </c>
      <c r="CD4768" s="121" t="str">
        <f t="shared" si="988"/>
        <v/>
      </c>
    </row>
    <row r="4769" spans="78:82" ht="20.100000000000001" customHeight="1" x14ac:dyDescent="0.25">
      <c r="BZ4769" s="136">
        <f t="shared" si="991"/>
        <v>30.380799999997699</v>
      </c>
      <c r="CA4769" s="119">
        <f t="shared" si="989"/>
        <v>8.0838406237967162E-5</v>
      </c>
      <c r="CB4769" s="119">
        <f t="shared" si="990"/>
        <v>2.1868022269210105E-7</v>
      </c>
      <c r="CC4769" s="119">
        <f t="shared" si="987"/>
        <v>2.1868022269210105E-7</v>
      </c>
      <c r="CD4769" s="121" t="str">
        <f t="shared" si="988"/>
        <v/>
      </c>
    </row>
    <row r="4770" spans="78:82" ht="20.100000000000001" customHeight="1" x14ac:dyDescent="0.25">
      <c r="BZ4770" s="136">
        <f t="shared" si="991"/>
        <v>30.387199999997698</v>
      </c>
      <c r="CA4770" s="119">
        <f t="shared" si="989"/>
        <v>8.0619726015275061E-5</v>
      </c>
      <c r="CB4770" s="119">
        <f t="shared" si="990"/>
        <v>2.1809637012291786E-7</v>
      </c>
      <c r="CC4770" s="119">
        <f t="shared" si="987"/>
        <v>2.1809637012291786E-7</v>
      </c>
      <c r="CD4770" s="121" t="str">
        <f t="shared" si="988"/>
        <v/>
      </c>
    </row>
    <row r="4771" spans="78:82" ht="20.100000000000001" customHeight="1" x14ac:dyDescent="0.25">
      <c r="BZ4771" s="136">
        <f t="shared" si="991"/>
        <v>30.393599999997697</v>
      </c>
      <c r="CA4771" s="119">
        <f t="shared" si="989"/>
        <v>8.0401629645152143E-5</v>
      </c>
      <c r="CB4771" s="119">
        <f t="shared" si="990"/>
        <v>2.1751405226044969E-7</v>
      </c>
      <c r="CC4771" s="119">
        <f t="shared" si="987"/>
        <v>2.1751405226044969E-7</v>
      </c>
      <c r="CD4771" s="121" t="str">
        <f t="shared" si="988"/>
        <v/>
      </c>
    </row>
    <row r="4772" spans="78:82" ht="20.100000000000001" customHeight="1" x14ac:dyDescent="0.25">
      <c r="BZ4772" s="136">
        <f t="shared" si="991"/>
        <v>30.399999999997696</v>
      </c>
      <c r="CA4772" s="119">
        <f t="shared" si="989"/>
        <v>8.0184115592891694E-5</v>
      </c>
      <c r="CB4772" s="119">
        <f t="shared" si="990"/>
        <v>2.1693326514617953E-7</v>
      </c>
      <c r="CC4772" s="119">
        <f t="shared" si="987"/>
        <v>2.1693326514617953E-7</v>
      </c>
      <c r="CD4772" s="121" t="str">
        <f t="shared" si="988"/>
        <v/>
      </c>
    </row>
    <row r="4773" spans="78:82" ht="20.100000000000001" customHeight="1" x14ac:dyDescent="0.25">
      <c r="BZ4773" s="136">
        <f t="shared" si="991"/>
        <v>30.406399999997696</v>
      </c>
      <c r="CA4773" s="119">
        <f t="shared" si="989"/>
        <v>7.9967182327745514E-5</v>
      </c>
      <c r="CB4773" s="119">
        <f t="shared" si="990"/>
        <v>2.1635400483152438E-7</v>
      </c>
      <c r="CC4773" s="119">
        <f t="shared" si="987"/>
        <v>2.1635400483152438E-7</v>
      </c>
      <c r="CD4773" s="121" t="str">
        <f t="shared" si="988"/>
        <v/>
      </c>
    </row>
    <row r="4774" spans="78:82" ht="20.100000000000001" customHeight="1" x14ac:dyDescent="0.25">
      <c r="BZ4774" s="136">
        <f t="shared" si="991"/>
        <v>30.412799999997695</v>
      </c>
      <c r="CA4774" s="119">
        <f t="shared" si="989"/>
        <v>7.975082832291399E-5</v>
      </c>
      <c r="CB4774" s="119">
        <f t="shared" si="990"/>
        <v>2.1577626737786235E-7</v>
      </c>
      <c r="CC4774" s="119">
        <f t="shared" si="987"/>
        <v>2.1577626737786235E-7</v>
      </c>
      <c r="CD4774" s="121" t="str">
        <f t="shared" si="988"/>
        <v/>
      </c>
    </row>
    <row r="4775" spans="78:82" ht="20.100000000000001" customHeight="1" x14ac:dyDescent="0.25">
      <c r="BZ4775" s="136">
        <f t="shared" si="991"/>
        <v>30.419199999997694</v>
      </c>
      <c r="CA4775" s="119">
        <f t="shared" si="989"/>
        <v>7.9535052055536127E-5</v>
      </c>
      <c r="CB4775" s="119">
        <f t="shared" si="990"/>
        <v>2.1520004885624807E-7</v>
      </c>
      <c r="CC4775" s="119">
        <f t="shared" si="987"/>
        <v>2.1520004885624807E-7</v>
      </c>
      <c r="CD4775" s="121" t="str">
        <f t="shared" si="988"/>
        <v/>
      </c>
    </row>
    <row r="4776" spans="78:82" ht="20.100000000000001" customHeight="1" x14ac:dyDescent="0.25">
      <c r="BZ4776" s="136">
        <f t="shared" si="991"/>
        <v>30.425599999997694</v>
      </c>
      <c r="CA4776" s="119">
        <f t="shared" si="989"/>
        <v>7.9319852006679879E-5</v>
      </c>
      <c r="CB4776" s="119">
        <f t="shared" si="990"/>
        <v>2.1462534534779211E-7</v>
      </c>
      <c r="CC4776" s="119">
        <f t="shared" si="987"/>
        <v>2.1462534534779211E-7</v>
      </c>
      <c r="CD4776" s="121" t="str">
        <f t="shared" si="988"/>
        <v/>
      </c>
    </row>
    <row r="4777" spans="78:82" ht="20.100000000000001" customHeight="1" x14ac:dyDescent="0.25">
      <c r="BZ4777" s="136">
        <f t="shared" si="991"/>
        <v>30.431999999997693</v>
      </c>
      <c r="CA4777" s="119">
        <f t="shared" si="989"/>
        <v>7.9105226661332087E-5</v>
      </c>
      <c r="CB4777" s="119">
        <f t="shared" si="990"/>
        <v>2.1405215294397276E-7</v>
      </c>
      <c r="CC4777" s="119">
        <f t="shared" si="987"/>
        <v>2.1405215294397276E-7</v>
      </c>
      <c r="CD4777" s="121" t="str">
        <f t="shared" si="988"/>
        <v/>
      </c>
    </row>
    <row r="4778" spans="78:82" ht="20.100000000000001" customHeight="1" x14ac:dyDescent="0.25">
      <c r="BZ4778" s="136">
        <f t="shared" si="991"/>
        <v>30.438399999997692</v>
      </c>
      <c r="CA4778" s="119">
        <f t="shared" si="989"/>
        <v>7.8891174508388114E-5</v>
      </c>
      <c r="CB4778" s="119">
        <f t="shared" si="990"/>
        <v>2.1348046774509097E-7</v>
      </c>
      <c r="CC4778" s="119">
        <f t="shared" si="987"/>
        <v>2.1348046774509097E-7</v>
      </c>
      <c r="CD4778" s="121" t="str">
        <f t="shared" si="988"/>
        <v/>
      </c>
    </row>
    <row r="4779" spans="78:82" ht="20.100000000000001" customHeight="1" x14ac:dyDescent="0.25">
      <c r="BZ4779" s="136">
        <f t="shared" si="991"/>
        <v>30.444799999997691</v>
      </c>
      <c r="CA4779" s="119">
        <f t="shared" si="989"/>
        <v>7.8677694040643024E-5</v>
      </c>
      <c r="CB4779" s="119">
        <f t="shared" si="990"/>
        <v>2.1291028586249304E-7</v>
      </c>
      <c r="CC4779" s="119">
        <f t="shared" si="987"/>
        <v>2.1291028586249304E-7</v>
      </c>
      <c r="CD4779" s="121" t="str">
        <f t="shared" si="988"/>
        <v/>
      </c>
    </row>
    <row r="4780" spans="78:82" ht="20.100000000000001" customHeight="1" x14ac:dyDescent="0.25">
      <c r="BZ4780" s="136">
        <f t="shared" si="991"/>
        <v>30.451199999997691</v>
      </c>
      <c r="CA4780" s="119">
        <f t="shared" si="989"/>
        <v>7.846478375478053E-5</v>
      </c>
      <c r="CB4780" s="119">
        <f t="shared" si="990"/>
        <v>2.1234160341638858E-7</v>
      </c>
      <c r="CC4780" s="119">
        <f t="shared" si="987"/>
        <v>2.1234160341638858E-7</v>
      </c>
      <c r="CD4780" s="121" t="str">
        <f t="shared" si="988"/>
        <v/>
      </c>
    </row>
    <row r="4781" spans="78:82" ht="20.100000000000001" customHeight="1" x14ac:dyDescent="0.25">
      <c r="BZ4781" s="136">
        <f t="shared" si="991"/>
        <v>30.45759999999769</v>
      </c>
      <c r="CA4781" s="119">
        <f t="shared" si="989"/>
        <v>7.8252442151364142E-5</v>
      </c>
      <c r="CB4781" s="119">
        <f t="shared" si="990"/>
        <v>2.117744165367044E-7</v>
      </c>
      <c r="CC4781" s="119">
        <f t="shared" si="987"/>
        <v>2.117744165367044E-7</v>
      </c>
      <c r="CD4781" s="121" t="str">
        <f t="shared" si="988"/>
        <v/>
      </c>
    </row>
    <row r="4782" spans="78:82" ht="20.100000000000001" customHeight="1" x14ac:dyDescent="0.25">
      <c r="BZ4782" s="136">
        <f t="shared" si="991"/>
        <v>30.463999999997689</v>
      </c>
      <c r="CA4782" s="119">
        <f t="shared" si="989"/>
        <v>7.8040667734827437E-5</v>
      </c>
      <c r="CB4782" s="119">
        <f t="shared" si="990"/>
        <v>2.1120872136393826E-7</v>
      </c>
      <c r="CC4782" s="119">
        <f t="shared" si="987"/>
        <v>2.1120872136393826E-7</v>
      </c>
      <c r="CD4782" s="121" t="str">
        <f t="shared" si="988"/>
        <v/>
      </c>
    </row>
    <row r="4783" spans="78:82" ht="20.100000000000001" customHeight="1" x14ac:dyDescent="0.25">
      <c r="BZ4783" s="136">
        <f t="shared" si="991"/>
        <v>30.470399999997689</v>
      </c>
      <c r="CA4783" s="119">
        <f t="shared" si="989"/>
        <v>7.7829459013463499E-5</v>
      </c>
      <c r="CB4783" s="119">
        <f t="shared" si="990"/>
        <v>2.1064451404804758E-7</v>
      </c>
      <c r="CC4783" s="119">
        <f t="shared" si="987"/>
        <v>2.1064451404804758E-7</v>
      </c>
      <c r="CD4783" s="121" t="str">
        <f t="shared" si="988"/>
        <v/>
      </c>
    </row>
    <row r="4784" spans="78:82" ht="20.100000000000001" customHeight="1" x14ac:dyDescent="0.25">
      <c r="BZ4784" s="136">
        <f t="shared" si="991"/>
        <v>30.476799999997688</v>
      </c>
      <c r="CA4784" s="119">
        <f t="shared" si="989"/>
        <v>7.7618814499415452E-5</v>
      </c>
      <c r="CB4784" s="119">
        <f t="shared" si="990"/>
        <v>2.1008179074821906E-7</v>
      </c>
      <c r="CC4784" s="119">
        <f t="shared" si="987"/>
        <v>2.1008179074821906E-7</v>
      </c>
      <c r="CD4784" s="121" t="str">
        <f t="shared" si="988"/>
        <v/>
      </c>
    </row>
    <row r="4785" spans="78:82" ht="20.100000000000001" customHeight="1" x14ac:dyDescent="0.25">
      <c r="BZ4785" s="136">
        <f t="shared" si="991"/>
        <v>30.483199999997687</v>
      </c>
      <c r="CA4785" s="119">
        <f t="shared" si="989"/>
        <v>7.7408732708667233E-5</v>
      </c>
      <c r="CB4785" s="119">
        <f t="shared" si="990"/>
        <v>2.0952054763368182E-7</v>
      </c>
      <c r="CC4785" s="119">
        <f t="shared" si="987"/>
        <v>2.0952054763368182E-7</v>
      </c>
      <c r="CD4785" s="121" t="str">
        <f t="shared" si="988"/>
        <v/>
      </c>
    </row>
    <row r="4786" spans="78:82" ht="20.100000000000001" customHeight="1" x14ac:dyDescent="0.25">
      <c r="BZ4786" s="136">
        <f t="shared" si="991"/>
        <v>30.489599999997687</v>
      </c>
      <c r="CA4786" s="119">
        <f t="shared" si="989"/>
        <v>7.7199212161033551E-5</v>
      </c>
      <c r="CB4786" s="119">
        <f t="shared" si="990"/>
        <v>2.089607808830569E-7</v>
      </c>
      <c r="CC4786" s="119">
        <f t="shared" si="987"/>
        <v>2.089607808830569E-7</v>
      </c>
      <c r="CD4786" s="121" t="str">
        <f t="shared" si="988"/>
        <v/>
      </c>
    </row>
    <row r="4787" spans="78:82" ht="20.100000000000001" customHeight="1" x14ac:dyDescent="0.25">
      <c r="BZ4787" s="136">
        <f t="shared" si="991"/>
        <v>30.495999999997686</v>
      </c>
      <c r="CA4787" s="119">
        <f t="shared" si="989"/>
        <v>7.6990251380150494E-5</v>
      </c>
      <c r="CB4787" s="119">
        <f t="shared" si="990"/>
        <v>2.0840248668521101E-7</v>
      </c>
      <c r="CC4787" s="119">
        <f t="shared" si="987"/>
        <v>2.0840248668521101E-7</v>
      </c>
      <c r="CD4787" s="121" t="str">
        <f t="shared" si="988"/>
        <v/>
      </c>
    </row>
    <row r="4788" spans="78:82" ht="20.100000000000001" customHeight="1" x14ac:dyDescent="0.25">
      <c r="BZ4788" s="136">
        <f t="shared" si="991"/>
        <v>30.502399999997685</v>
      </c>
      <c r="CA4788" s="119">
        <f t="shared" si="989"/>
        <v>7.6781848893465283E-5</v>
      </c>
      <c r="CB4788" s="119">
        <f t="shared" si="990"/>
        <v>2.078456612383757E-7</v>
      </c>
      <c r="CC4788" s="119">
        <f t="shared" si="987"/>
        <v>2.078456612383757E-7</v>
      </c>
      <c r="CD4788" s="121" t="str">
        <f t="shared" si="988"/>
        <v/>
      </c>
    </row>
    <row r="4789" spans="78:82" ht="20.100000000000001" customHeight="1" x14ac:dyDescent="0.25">
      <c r="BZ4789" s="136">
        <f t="shared" si="991"/>
        <v>30.508799999997684</v>
      </c>
      <c r="CA4789" s="119">
        <f t="shared" si="989"/>
        <v>7.6574003232226907E-5</v>
      </c>
      <c r="CB4789" s="119">
        <f t="shared" si="990"/>
        <v>2.0729030074963229E-7</v>
      </c>
      <c r="CC4789" s="119">
        <f t="shared" si="987"/>
        <v>2.0729030074963229E-7</v>
      </c>
      <c r="CD4789" s="121" t="str">
        <f t="shared" si="988"/>
        <v/>
      </c>
    </row>
    <row r="4790" spans="78:82" ht="20.100000000000001" customHeight="1" x14ac:dyDescent="0.25">
      <c r="BZ4790" s="136">
        <f t="shared" si="991"/>
        <v>30.515199999997684</v>
      </c>
      <c r="CA4790" s="119">
        <f t="shared" si="989"/>
        <v>7.6366712931477275E-5</v>
      </c>
      <c r="CB4790" s="119">
        <f t="shared" si="990"/>
        <v>2.0673640143671439E-7</v>
      </c>
      <c r="CC4790" s="119">
        <f t="shared" si="987"/>
        <v>2.0673640143671439E-7</v>
      </c>
      <c r="CD4790" s="121" t="str">
        <f t="shared" si="988"/>
        <v/>
      </c>
    </row>
    <row r="4791" spans="78:82" ht="20.100000000000001" customHeight="1" x14ac:dyDescent="0.25">
      <c r="BZ4791" s="136">
        <f t="shared" si="991"/>
        <v>30.521599999997683</v>
      </c>
      <c r="CA4791" s="119">
        <f t="shared" si="989"/>
        <v>7.615997653004056E-5</v>
      </c>
      <c r="CB4791" s="119">
        <f t="shared" si="990"/>
        <v>2.0618395952592082E-7</v>
      </c>
      <c r="CC4791" s="119">
        <f t="shared" si="987"/>
        <v>2.0618395952592082E-7</v>
      </c>
      <c r="CD4791" s="121" t="str">
        <f t="shared" si="988"/>
        <v/>
      </c>
    </row>
    <row r="4792" spans="78:82" ht="20.100000000000001" customHeight="1" x14ac:dyDescent="0.25">
      <c r="BZ4792" s="136">
        <f t="shared" si="991"/>
        <v>30.527999999997682</v>
      </c>
      <c r="CA4792" s="119">
        <f t="shared" si="989"/>
        <v>7.595379257051464E-5</v>
      </c>
      <c r="CB4792" s="119">
        <f t="shared" si="990"/>
        <v>2.0563297125450084E-7</v>
      </c>
      <c r="CC4792" s="119">
        <f t="shared" si="987"/>
        <v>2.0563297125450084E-7</v>
      </c>
      <c r="CD4792" s="121" t="str">
        <f t="shared" si="988"/>
        <v/>
      </c>
    </row>
    <row r="4793" spans="78:82" ht="20.100000000000001" customHeight="1" x14ac:dyDescent="0.25">
      <c r="BZ4793" s="136">
        <f t="shared" si="991"/>
        <v>30.534399999997682</v>
      </c>
      <c r="CA4793" s="119">
        <f t="shared" si="989"/>
        <v>7.5748159599260139E-5</v>
      </c>
      <c r="CB4793" s="119">
        <f t="shared" si="990"/>
        <v>2.0508343286738799E-7</v>
      </c>
      <c r="CC4793" s="119">
        <f t="shared" si="987"/>
        <v>2.0508343286738799E-7</v>
      </c>
      <c r="CD4793" s="121" t="str">
        <f t="shared" si="988"/>
        <v/>
      </c>
    </row>
    <row r="4794" spans="78:82" ht="20.100000000000001" customHeight="1" x14ac:dyDescent="0.25">
      <c r="BZ4794" s="136">
        <f t="shared" si="991"/>
        <v>30.540799999997681</v>
      </c>
      <c r="CA4794" s="119">
        <f t="shared" si="989"/>
        <v>7.5543076166392751E-5</v>
      </c>
      <c r="CB4794" s="119">
        <f t="shared" si="990"/>
        <v>2.0453534061989703E-7</v>
      </c>
      <c r="CC4794" s="119">
        <f t="shared" si="987"/>
        <v>2.0453534061989703E-7</v>
      </c>
      <c r="CD4794" s="121" t="str">
        <f t="shared" si="988"/>
        <v/>
      </c>
    </row>
    <row r="4795" spans="78:82" ht="20.100000000000001" customHeight="1" x14ac:dyDescent="0.25">
      <c r="BZ4795" s="136">
        <f t="shared" si="991"/>
        <v>30.54719999999768</v>
      </c>
      <c r="CA4795" s="119">
        <f t="shared" si="989"/>
        <v>7.5338540825772854E-5</v>
      </c>
      <c r="CB4795" s="119">
        <f t="shared" si="990"/>
        <v>2.0398869077723608E-7</v>
      </c>
      <c r="CC4795" s="119">
        <f t="shared" si="987"/>
        <v>2.0398869077723608E-7</v>
      </c>
      <c r="CD4795" s="121" t="str">
        <f t="shared" si="988"/>
        <v/>
      </c>
    </row>
    <row r="4796" spans="78:82" ht="20.100000000000001" customHeight="1" x14ac:dyDescent="0.25">
      <c r="BZ4796" s="136">
        <f t="shared" si="991"/>
        <v>30.55359999999768</v>
      </c>
      <c r="CA4796" s="119">
        <f t="shared" si="989"/>
        <v>7.5134552134995618E-5</v>
      </c>
      <c r="CB4796" s="119">
        <f t="shared" si="990"/>
        <v>2.0344347961362571E-7</v>
      </c>
      <c r="CC4796" s="119">
        <f t="shared" si="987"/>
        <v>2.0344347961362571E-7</v>
      </c>
      <c r="CD4796" s="121" t="str">
        <f t="shared" si="988"/>
        <v/>
      </c>
    </row>
    <row r="4797" spans="78:82" ht="20.100000000000001" customHeight="1" x14ac:dyDescent="0.25">
      <c r="BZ4797" s="136">
        <f t="shared" si="991"/>
        <v>30.559999999997679</v>
      </c>
      <c r="CA4797" s="119">
        <f t="shared" si="989"/>
        <v>7.4931108655381992E-5</v>
      </c>
      <c r="CB4797" s="119">
        <f t="shared" si="990"/>
        <v>2.0289970341212269E-7</v>
      </c>
      <c r="CC4797" s="119">
        <f t="shared" ref="CC4797:CC4860" si="992">IF(CA4797&lt;(1-$BY$26),CB4797,"")</f>
        <v>2.0289970341212269E-7</v>
      </c>
      <c r="CD4797" s="121" t="str">
        <f t="shared" ref="CD4797:CD4860" si="993">IF(CA4797&lt;(1-$BY$32),CB4797,"")</f>
        <v/>
      </c>
    </row>
    <row r="4798" spans="78:82" ht="20.100000000000001" customHeight="1" x14ac:dyDescent="0.25">
      <c r="BZ4798" s="136">
        <f t="shared" si="991"/>
        <v>30.566399999997678</v>
      </c>
      <c r="CA4798" s="119">
        <f t="shared" si="989"/>
        <v>7.4728208951969869E-5</v>
      </c>
      <c r="CB4798" s="119">
        <f t="shared" si="990"/>
        <v>2.0235735846592113E-7</v>
      </c>
      <c r="CC4798" s="119">
        <f t="shared" si="992"/>
        <v>2.0235735846592113E-7</v>
      </c>
      <c r="CD4798" s="121" t="str">
        <f t="shared" si="993"/>
        <v/>
      </c>
    </row>
    <row r="4799" spans="78:82" ht="20.100000000000001" customHeight="1" x14ac:dyDescent="0.25">
      <c r="BZ4799" s="136">
        <f t="shared" si="991"/>
        <v>30.572799999997677</v>
      </c>
      <c r="CA4799" s="119">
        <f t="shared" si="989"/>
        <v>7.4525851593503948E-5</v>
      </c>
      <c r="CB4799" s="119">
        <f t="shared" si="990"/>
        <v>2.0181644107722754E-7</v>
      </c>
      <c r="CC4799" s="119">
        <f t="shared" si="992"/>
        <v>2.0181644107722754E-7</v>
      </c>
      <c r="CD4799" s="121" t="str">
        <f t="shared" si="993"/>
        <v/>
      </c>
    </row>
    <row r="4800" spans="78:82" ht="20.100000000000001" customHeight="1" x14ac:dyDescent="0.25">
      <c r="BZ4800" s="136">
        <f t="shared" si="991"/>
        <v>30.579199999997677</v>
      </c>
      <c r="CA4800" s="119">
        <f t="shared" si="989"/>
        <v>7.4324035152426721E-5</v>
      </c>
      <c r="CB4800" s="119">
        <f t="shared" si="990"/>
        <v>2.0127694755791138E-7</v>
      </c>
      <c r="CC4800" s="119">
        <f t="shared" si="992"/>
        <v>2.0127694755791138E-7</v>
      </c>
      <c r="CD4800" s="121" t="str">
        <f t="shared" si="993"/>
        <v/>
      </c>
    </row>
    <row r="4801" spans="78:82" ht="20.100000000000001" customHeight="1" x14ac:dyDescent="0.25">
      <c r="BZ4801" s="136">
        <f t="shared" si="991"/>
        <v>30.585599999997676</v>
      </c>
      <c r="CA4801" s="119">
        <f t="shared" si="989"/>
        <v>7.4122758204868809E-5</v>
      </c>
      <c r="CB4801" s="119">
        <f t="shared" si="990"/>
        <v>2.0073887422888167E-7</v>
      </c>
      <c r="CC4801" s="119">
        <f t="shared" si="992"/>
        <v>2.0073887422888167E-7</v>
      </c>
      <c r="CD4801" s="121" t="str">
        <f t="shared" si="993"/>
        <v/>
      </c>
    </row>
    <row r="4802" spans="78:82" ht="20.100000000000001" customHeight="1" x14ac:dyDescent="0.25">
      <c r="BZ4802" s="136">
        <f t="shared" si="991"/>
        <v>30.591999999997675</v>
      </c>
      <c r="CA4802" s="119">
        <f t="shared" si="989"/>
        <v>7.3922019330639928E-5</v>
      </c>
      <c r="CB4802" s="119">
        <f t="shared" si="990"/>
        <v>2.0020221742003273E-7</v>
      </c>
      <c r="CC4802" s="119">
        <f t="shared" si="992"/>
        <v>2.0020221742003273E-7</v>
      </c>
      <c r="CD4802" s="121" t="str">
        <f t="shared" si="993"/>
        <v/>
      </c>
    </row>
    <row r="4803" spans="78:82" ht="20.100000000000001" customHeight="1" x14ac:dyDescent="0.25">
      <c r="BZ4803" s="136">
        <f t="shared" si="991"/>
        <v>30.598399999997675</v>
      </c>
      <c r="CA4803" s="119">
        <f t="shared" si="989"/>
        <v>7.3721817113219895E-5</v>
      </c>
      <c r="CB4803" s="119">
        <f t="shared" si="990"/>
        <v>1.9966697347157238E-7</v>
      </c>
      <c r="CC4803" s="119">
        <f t="shared" si="992"/>
        <v>1.9966697347157238E-7</v>
      </c>
      <c r="CD4803" s="121" t="str">
        <f t="shared" si="993"/>
        <v/>
      </c>
    </row>
    <row r="4804" spans="78:82" ht="20.100000000000001" customHeight="1" x14ac:dyDescent="0.25">
      <c r="BZ4804" s="136">
        <f t="shared" si="991"/>
        <v>30.604799999997674</v>
      </c>
      <c r="CA4804" s="119">
        <f t="shared" si="989"/>
        <v>7.3522150139748322E-5</v>
      </c>
      <c r="CB4804" s="119">
        <f t="shared" si="990"/>
        <v>1.9913313873160953E-7</v>
      </c>
      <c r="CC4804" s="119">
        <f t="shared" si="992"/>
        <v>1.9913313873160953E-7</v>
      </c>
      <c r="CD4804" s="121" t="str">
        <f t="shared" si="993"/>
        <v/>
      </c>
    </row>
    <row r="4805" spans="78:82" ht="20.100000000000001" customHeight="1" x14ac:dyDescent="0.25">
      <c r="BZ4805" s="136">
        <f t="shared" si="991"/>
        <v>30.611199999997673</v>
      </c>
      <c r="CA4805" s="119">
        <f t="shared" si="989"/>
        <v>7.3323017001016713E-5</v>
      </c>
      <c r="CB4805" s="119">
        <f t="shared" si="990"/>
        <v>1.9860070955825487E-7</v>
      </c>
      <c r="CC4805" s="119">
        <f t="shared" si="992"/>
        <v>1.9860070955825487E-7</v>
      </c>
      <c r="CD4805" s="121" t="str">
        <f t="shared" si="993"/>
        <v/>
      </c>
    </row>
    <row r="4806" spans="78:82" ht="20.100000000000001" customHeight="1" x14ac:dyDescent="0.25">
      <c r="BZ4806" s="136">
        <f t="shared" si="991"/>
        <v>30.617599999997672</v>
      </c>
      <c r="CA4806" s="119">
        <f t="shared" si="989"/>
        <v>7.3124416291458458E-5</v>
      </c>
      <c r="CB4806" s="119">
        <f t="shared" si="990"/>
        <v>1.9806968231865865E-7</v>
      </c>
      <c r="CC4806" s="119">
        <f t="shared" si="992"/>
        <v>1.9806968231865865E-7</v>
      </c>
      <c r="CD4806" s="121" t="str">
        <f t="shared" si="993"/>
        <v/>
      </c>
    </row>
    <row r="4807" spans="78:82" ht="20.100000000000001" customHeight="1" x14ac:dyDescent="0.25">
      <c r="BZ4807" s="136">
        <f t="shared" si="991"/>
        <v>30.623999999997672</v>
      </c>
      <c r="CA4807" s="119">
        <f t="shared" si="989"/>
        <v>7.2926346609139799E-5</v>
      </c>
      <c r="CB4807" s="119">
        <f t="shared" si="990"/>
        <v>1.9754005338952561E-7</v>
      </c>
      <c r="CC4807" s="119">
        <f t="shared" si="992"/>
        <v>1.9754005338952561E-7</v>
      </c>
      <c r="CD4807" s="121" t="str">
        <f t="shared" si="993"/>
        <v/>
      </c>
    </row>
    <row r="4808" spans="78:82" ht="20.100000000000001" customHeight="1" x14ac:dyDescent="0.25">
      <c r="BZ4808" s="136">
        <f t="shared" si="991"/>
        <v>30.630399999997671</v>
      </c>
      <c r="CA4808" s="119">
        <f t="shared" si="989"/>
        <v>7.2728806555750274E-5</v>
      </c>
      <c r="CB4808" s="119">
        <f t="shared" si="990"/>
        <v>1.9701181915624769E-7</v>
      </c>
      <c r="CC4808" s="119">
        <f t="shared" si="992"/>
        <v>1.9701181915624769E-7</v>
      </c>
      <c r="CD4808" s="121" t="str">
        <f t="shared" si="993"/>
        <v/>
      </c>
    </row>
    <row r="4809" spans="78:82" ht="20.100000000000001" customHeight="1" x14ac:dyDescent="0.25">
      <c r="BZ4809" s="136">
        <f t="shared" si="991"/>
        <v>30.63679999999767</v>
      </c>
      <c r="CA4809" s="119">
        <f t="shared" si="989"/>
        <v>7.2531794736594026E-5</v>
      </c>
      <c r="CB4809" s="119">
        <f t="shared" si="990"/>
        <v>1.9648497601291754E-7</v>
      </c>
      <c r="CC4809" s="119">
        <f t="shared" si="992"/>
        <v>1.9648497601291754E-7</v>
      </c>
      <c r="CD4809" s="121" t="str">
        <f t="shared" si="993"/>
        <v/>
      </c>
    </row>
    <row r="4810" spans="78:82" ht="20.100000000000001" customHeight="1" x14ac:dyDescent="0.25">
      <c r="BZ4810" s="136">
        <f t="shared" si="991"/>
        <v>30.64319999999767</v>
      </c>
      <c r="CA4810" s="119">
        <f t="shared" si="989"/>
        <v>7.2335309760581109E-5</v>
      </c>
      <c r="CB4810" s="119">
        <f t="shared" si="990"/>
        <v>1.9595952036418523E-7</v>
      </c>
      <c r="CC4810" s="119">
        <f t="shared" si="992"/>
        <v>1.9595952036418523E-7</v>
      </c>
      <c r="CD4810" s="121" t="str">
        <f t="shared" si="993"/>
        <v/>
      </c>
    </row>
    <row r="4811" spans="78:82" ht="20.100000000000001" customHeight="1" x14ac:dyDescent="0.25">
      <c r="BZ4811" s="136">
        <f t="shared" si="991"/>
        <v>30.649599999997669</v>
      </c>
      <c r="CA4811" s="119">
        <f t="shared" si="989"/>
        <v>7.2139350240216923E-5</v>
      </c>
      <c r="CB4811" s="119">
        <f t="shared" si="990"/>
        <v>1.9543544862161261E-7</v>
      </c>
      <c r="CC4811" s="119">
        <f t="shared" si="992"/>
        <v>1.9543544862161261E-7</v>
      </c>
      <c r="CD4811" s="121" t="str">
        <f t="shared" si="993"/>
        <v/>
      </c>
    </row>
    <row r="4812" spans="78:82" ht="20.100000000000001" customHeight="1" x14ac:dyDescent="0.25">
      <c r="BZ4812" s="136">
        <f t="shared" si="991"/>
        <v>30.655999999997668</v>
      </c>
      <c r="CA4812" s="119">
        <f t="shared" si="989"/>
        <v>7.1943914791595311E-5</v>
      </c>
      <c r="CB4812" s="119">
        <f t="shared" si="990"/>
        <v>1.949127572087962E-7</v>
      </c>
      <c r="CC4812" s="119">
        <f t="shared" si="992"/>
        <v>1.949127572087962E-7</v>
      </c>
      <c r="CD4812" s="121" t="str">
        <f t="shared" si="993"/>
        <v/>
      </c>
    </row>
    <row r="4813" spans="78:82" ht="20.100000000000001" customHeight="1" x14ac:dyDescent="0.25">
      <c r="BZ4813" s="136">
        <f t="shared" si="991"/>
        <v>30.662399999997668</v>
      </c>
      <c r="CA4813" s="119">
        <f t="shared" si="989"/>
        <v>7.1749002034386515E-5</v>
      </c>
      <c r="CB4813" s="119">
        <f t="shared" si="990"/>
        <v>1.9439144255503811E-7</v>
      </c>
      <c r="CC4813" s="119">
        <f t="shared" si="992"/>
        <v>1.9439144255503811E-7</v>
      </c>
      <c r="CD4813" s="121" t="str">
        <f t="shared" si="993"/>
        <v/>
      </c>
    </row>
    <row r="4814" spans="78:82" ht="20.100000000000001" customHeight="1" x14ac:dyDescent="0.25">
      <c r="BZ4814" s="136">
        <f t="shared" si="991"/>
        <v>30.668799999997667</v>
      </c>
      <c r="CA4814" s="119">
        <f t="shared" si="989"/>
        <v>7.1554610591831476E-5</v>
      </c>
      <c r="CB4814" s="119">
        <f t="shared" si="990"/>
        <v>1.9387150110137695E-7</v>
      </c>
      <c r="CC4814" s="119">
        <f t="shared" si="992"/>
        <v>1.9387150110137695E-7</v>
      </c>
      <c r="CD4814" s="121" t="str">
        <f t="shared" si="993"/>
        <v/>
      </c>
    </row>
    <row r="4815" spans="78:82" ht="20.100000000000001" customHeight="1" x14ac:dyDescent="0.25">
      <c r="BZ4815" s="136">
        <f t="shared" si="991"/>
        <v>30.675199999997666</v>
      </c>
      <c r="CA4815" s="119">
        <f t="shared" si="989"/>
        <v>7.13607390907301E-5</v>
      </c>
      <c r="CB4815" s="119">
        <f t="shared" si="990"/>
        <v>1.9335292929634586E-7</v>
      </c>
      <c r="CC4815" s="119">
        <f t="shared" si="992"/>
        <v>1.9335292929634586E-7</v>
      </c>
      <c r="CD4815" s="121" t="str">
        <f t="shared" si="993"/>
        <v/>
      </c>
    </row>
    <row r="4816" spans="78:82" ht="20.100000000000001" customHeight="1" x14ac:dyDescent="0.25">
      <c r="BZ4816" s="136">
        <f t="shared" si="991"/>
        <v>30.681599999997665</v>
      </c>
      <c r="CA4816" s="119">
        <f t="shared" si="989"/>
        <v>7.1167386161433754E-5</v>
      </c>
      <c r="CB4816" s="119">
        <f t="shared" si="990"/>
        <v>1.928357235977615E-7</v>
      </c>
      <c r="CC4816" s="119">
        <f t="shared" si="992"/>
        <v>1.928357235977615E-7</v>
      </c>
      <c r="CD4816" s="121" t="str">
        <f t="shared" si="993"/>
        <v/>
      </c>
    </row>
    <row r="4817" spans="78:82" ht="20.100000000000001" customHeight="1" x14ac:dyDescent="0.25">
      <c r="BZ4817" s="136">
        <f t="shared" si="991"/>
        <v>30.687999999997665</v>
      </c>
      <c r="CA4817" s="119">
        <f t="shared" si="989"/>
        <v>7.0974550437835992E-5</v>
      </c>
      <c r="CB4817" s="119">
        <f t="shared" si="990"/>
        <v>1.9231988047269685E-7</v>
      </c>
      <c r="CC4817" s="119">
        <f t="shared" si="992"/>
        <v>1.9231988047269685E-7</v>
      </c>
      <c r="CD4817" s="121" t="str">
        <f t="shared" si="993"/>
        <v/>
      </c>
    </row>
    <row r="4818" spans="78:82" ht="20.100000000000001" customHeight="1" x14ac:dyDescent="0.25">
      <c r="BZ4818" s="136">
        <f t="shared" si="991"/>
        <v>30.694399999997664</v>
      </c>
      <c r="CA4818" s="119">
        <f t="shared" si="989"/>
        <v>7.0782230557363295E-5</v>
      </c>
      <c r="CB4818" s="119">
        <f t="shared" si="990"/>
        <v>1.918053963968308E-7</v>
      </c>
      <c r="CC4818" s="119">
        <f t="shared" si="992"/>
        <v>1.918053963968308E-7</v>
      </c>
      <c r="CD4818" s="121" t="str">
        <f t="shared" si="993"/>
        <v/>
      </c>
    </row>
    <row r="4819" spans="78:82" ht="20.100000000000001" customHeight="1" x14ac:dyDescent="0.25">
      <c r="BZ4819" s="136">
        <f t="shared" si="991"/>
        <v>30.700799999997663</v>
      </c>
      <c r="CA4819" s="119">
        <f t="shared" si="989"/>
        <v>7.0590425160966464E-5</v>
      </c>
      <c r="CB4819" s="119">
        <f t="shared" si="990"/>
        <v>1.9129226785526122E-7</v>
      </c>
      <c r="CC4819" s="119">
        <f t="shared" si="992"/>
        <v>1.9129226785526122E-7</v>
      </c>
      <c r="CD4819" s="121" t="str">
        <f t="shared" si="993"/>
        <v/>
      </c>
    </row>
    <row r="4820" spans="78:82" ht="20.100000000000001" customHeight="1" x14ac:dyDescent="0.25">
      <c r="BZ4820" s="136">
        <f t="shared" si="991"/>
        <v>30.707199999997663</v>
      </c>
      <c r="CA4820" s="119">
        <f t="shared" si="989"/>
        <v>7.0399132893111203E-5</v>
      </c>
      <c r="CB4820" s="119">
        <f t="shared" si="990"/>
        <v>1.9078049134113617E-7</v>
      </c>
      <c r="CC4820" s="119">
        <f t="shared" si="992"/>
        <v>1.9078049134113617E-7</v>
      </c>
      <c r="CD4820" s="121" t="str">
        <f t="shared" si="993"/>
        <v/>
      </c>
    </row>
    <row r="4821" spans="78:82" ht="20.100000000000001" customHeight="1" x14ac:dyDescent="0.25">
      <c r="BZ4821" s="136">
        <f t="shared" si="991"/>
        <v>30.713599999997662</v>
      </c>
      <c r="CA4821" s="119">
        <f t="shared" si="989"/>
        <v>7.0208352401770067E-5</v>
      </c>
      <c r="CB4821" s="119">
        <f t="shared" si="990"/>
        <v>1.902700633573751E-7</v>
      </c>
      <c r="CC4821" s="119">
        <f t="shared" si="992"/>
        <v>1.902700633573751E-7</v>
      </c>
      <c r="CD4821" s="121" t="str">
        <f t="shared" si="993"/>
        <v/>
      </c>
    </row>
    <row r="4822" spans="78:82" ht="20.100000000000001" customHeight="1" x14ac:dyDescent="0.25">
      <c r="BZ4822" s="136">
        <f t="shared" si="991"/>
        <v>30.719999999997661</v>
      </c>
      <c r="CA4822" s="119">
        <f t="shared" si="989"/>
        <v>7.0018082338412692E-5</v>
      </c>
      <c r="CB4822" s="119">
        <f t="shared" si="990"/>
        <v>1.8976098041458174E-7</v>
      </c>
      <c r="CC4822" s="119">
        <f t="shared" si="992"/>
        <v>1.8976098041458174E-7</v>
      </c>
      <c r="CD4822" s="121" t="str">
        <f t="shared" si="993"/>
        <v/>
      </c>
    </row>
    <row r="4823" spans="78:82" ht="20.100000000000001" customHeight="1" x14ac:dyDescent="0.25">
      <c r="BZ4823" s="136">
        <f t="shared" si="991"/>
        <v>30.72639999999766</v>
      </c>
      <c r="CA4823" s="119">
        <f t="shared" ref="CA4823:CA4886" si="994">_xlfn.CHISQ.DIST.RT(BZ4823,7)</f>
        <v>6.982832135799811E-5</v>
      </c>
      <c r="CB4823" s="119">
        <f t="shared" ref="CB4823:CB4886" si="995">CA4823-CA4824</f>
        <v>1.8925323903351066E-7</v>
      </c>
      <c r="CC4823" s="119">
        <f t="shared" si="992"/>
        <v>1.8925323903351066E-7</v>
      </c>
      <c r="CD4823" s="121" t="str">
        <f t="shared" si="993"/>
        <v/>
      </c>
    </row>
    <row r="4824" spans="78:82" ht="20.100000000000001" customHeight="1" x14ac:dyDescent="0.25">
      <c r="BZ4824" s="136">
        <f t="shared" si="991"/>
        <v>30.73279999999766</v>
      </c>
      <c r="CA4824" s="119">
        <f t="shared" si="994"/>
        <v>6.96390681189646E-5</v>
      </c>
      <c r="CB4824" s="119">
        <f t="shared" si="995"/>
        <v>1.8874683574330545E-7</v>
      </c>
      <c r="CC4824" s="119">
        <f t="shared" si="992"/>
        <v>1.8874683574330545E-7</v>
      </c>
      <c r="CD4824" s="121" t="str">
        <f t="shared" si="993"/>
        <v/>
      </c>
    </row>
    <row r="4825" spans="78:82" ht="20.100000000000001" customHeight="1" x14ac:dyDescent="0.25">
      <c r="BZ4825" s="136">
        <f t="shared" ref="BZ4825:BZ4888" si="996">BZ4824+$CC$19</f>
        <v>30.739199999997659</v>
      </c>
      <c r="CA4825" s="119">
        <f t="shared" si="994"/>
        <v>6.9450321283221294E-5</v>
      </c>
      <c r="CB4825" s="119">
        <f t="shared" si="995"/>
        <v>1.8824176708098371E-7</v>
      </c>
      <c r="CC4825" s="119">
        <f t="shared" si="992"/>
        <v>1.8824176708098371E-7</v>
      </c>
      <c r="CD4825" s="121" t="str">
        <f t="shared" si="993"/>
        <v/>
      </c>
    </row>
    <row r="4826" spans="78:82" ht="20.100000000000001" customHeight="1" x14ac:dyDescent="0.25">
      <c r="BZ4826" s="136">
        <f t="shared" si="996"/>
        <v>30.745599999997658</v>
      </c>
      <c r="CA4826" s="119">
        <f t="shared" si="994"/>
        <v>6.926207951614031E-5</v>
      </c>
      <c r="CB4826" s="119">
        <f t="shared" si="995"/>
        <v>1.8773802959321244E-7</v>
      </c>
      <c r="CC4826" s="119">
        <f t="shared" si="992"/>
        <v>1.8773802959321244E-7</v>
      </c>
      <c r="CD4826" s="121" t="str">
        <f t="shared" si="993"/>
        <v/>
      </c>
    </row>
    <row r="4827" spans="78:82" ht="20.100000000000001" customHeight="1" x14ac:dyDescent="0.25">
      <c r="BZ4827" s="136">
        <f t="shared" si="996"/>
        <v>30.751999999997658</v>
      </c>
      <c r="CA4827" s="119">
        <f t="shared" si="994"/>
        <v>6.9074341486547098E-5</v>
      </c>
      <c r="CB4827" s="119">
        <f t="shared" si="995"/>
        <v>1.8723561983590147E-7</v>
      </c>
      <c r="CC4827" s="119">
        <f t="shared" si="992"/>
        <v>1.8723561983590147E-7</v>
      </c>
      <c r="CD4827" s="121" t="str">
        <f t="shared" si="993"/>
        <v/>
      </c>
    </row>
    <row r="4828" spans="78:82" ht="20.100000000000001" customHeight="1" x14ac:dyDescent="0.25">
      <c r="BZ4828" s="136">
        <f t="shared" si="996"/>
        <v>30.758399999997657</v>
      </c>
      <c r="CA4828" s="119">
        <f t="shared" si="994"/>
        <v>6.8887105866711197E-5</v>
      </c>
      <c r="CB4828" s="119">
        <f t="shared" si="995"/>
        <v>1.8673453437208925E-7</v>
      </c>
      <c r="CC4828" s="119">
        <f t="shared" si="992"/>
        <v>1.8673453437208925E-7</v>
      </c>
      <c r="CD4828" s="121" t="str">
        <f t="shared" si="993"/>
        <v/>
      </c>
    </row>
    <row r="4829" spans="78:82" ht="20.100000000000001" customHeight="1" x14ac:dyDescent="0.25">
      <c r="BZ4829" s="136">
        <f t="shared" si="996"/>
        <v>30.764799999997656</v>
      </c>
      <c r="CA4829" s="119">
        <f t="shared" si="994"/>
        <v>6.8700371332339107E-5</v>
      </c>
      <c r="CB4829" s="119">
        <f t="shared" si="995"/>
        <v>1.8623476977472114E-7</v>
      </c>
      <c r="CC4829" s="119">
        <f t="shared" si="992"/>
        <v>1.8623476977472114E-7</v>
      </c>
      <c r="CD4829" s="121" t="str">
        <f t="shared" si="993"/>
        <v/>
      </c>
    </row>
    <row r="4830" spans="78:82" ht="20.100000000000001" customHeight="1" x14ac:dyDescent="0.25">
      <c r="BZ4830" s="136">
        <f t="shared" si="996"/>
        <v>30.771199999997656</v>
      </c>
      <c r="CA4830" s="119">
        <f t="shared" si="994"/>
        <v>6.8514136562564386E-5</v>
      </c>
      <c r="CB4830" s="119">
        <f t="shared" si="995"/>
        <v>1.8573632262541611E-7</v>
      </c>
      <c r="CC4830" s="119">
        <f t="shared" si="992"/>
        <v>1.8573632262541611E-7</v>
      </c>
      <c r="CD4830" s="121" t="str">
        <f t="shared" si="993"/>
        <v/>
      </c>
    </row>
    <row r="4831" spans="78:82" ht="20.100000000000001" customHeight="1" x14ac:dyDescent="0.25">
      <c r="BZ4831" s="136">
        <f t="shared" si="996"/>
        <v>30.777599999997655</v>
      </c>
      <c r="CA4831" s="119">
        <f t="shared" si="994"/>
        <v>6.832840023993897E-5</v>
      </c>
      <c r="CB4831" s="119">
        <f t="shared" si="995"/>
        <v>1.8523918951361294E-7</v>
      </c>
      <c r="CC4831" s="119">
        <f t="shared" si="992"/>
        <v>1.8523918951361294E-7</v>
      </c>
      <c r="CD4831" s="121" t="str">
        <f t="shared" si="993"/>
        <v/>
      </c>
    </row>
    <row r="4832" spans="78:82" ht="20.100000000000001" customHeight="1" x14ac:dyDescent="0.25">
      <c r="BZ4832" s="136">
        <f t="shared" si="996"/>
        <v>30.783999999997654</v>
      </c>
      <c r="CA4832" s="119">
        <f t="shared" si="994"/>
        <v>6.8143161050425357E-5</v>
      </c>
      <c r="CB4832" s="119">
        <f t="shared" si="995"/>
        <v>1.8474336703804743E-7</v>
      </c>
      <c r="CC4832" s="119">
        <f t="shared" si="992"/>
        <v>1.8474336703804743E-7</v>
      </c>
      <c r="CD4832" s="121" t="str">
        <f t="shared" si="993"/>
        <v/>
      </c>
    </row>
    <row r="4833" spans="78:82" ht="20.100000000000001" customHeight="1" x14ac:dyDescent="0.25">
      <c r="BZ4833" s="136">
        <f t="shared" si="996"/>
        <v>30.790399999997653</v>
      </c>
      <c r="CA4833" s="119">
        <f t="shared" si="994"/>
        <v>6.795841768338731E-5</v>
      </c>
      <c r="CB4833" s="119">
        <f t="shared" si="995"/>
        <v>1.8424885180611547E-7</v>
      </c>
      <c r="CC4833" s="119">
        <f t="shared" si="992"/>
        <v>1.8424885180611547E-7</v>
      </c>
      <c r="CD4833" s="121" t="str">
        <f t="shared" si="993"/>
        <v/>
      </c>
    </row>
    <row r="4834" spans="78:82" ht="20.100000000000001" customHeight="1" x14ac:dyDescent="0.25">
      <c r="BZ4834" s="136">
        <f t="shared" si="996"/>
        <v>30.796799999997653</v>
      </c>
      <c r="CA4834" s="119">
        <f t="shared" si="994"/>
        <v>6.7774168831581194E-5</v>
      </c>
      <c r="CB4834" s="119">
        <f t="shared" si="995"/>
        <v>1.8375564043341221E-7</v>
      </c>
      <c r="CC4834" s="119">
        <f t="shared" si="992"/>
        <v>1.8375564043341221E-7</v>
      </c>
      <c r="CD4834" s="121" t="str">
        <f t="shared" si="993"/>
        <v/>
      </c>
    </row>
    <row r="4835" spans="78:82" ht="20.100000000000001" customHeight="1" x14ac:dyDescent="0.25">
      <c r="BZ4835" s="136">
        <f t="shared" si="996"/>
        <v>30.803199999997652</v>
      </c>
      <c r="CA4835" s="119">
        <f t="shared" si="994"/>
        <v>6.7590413191147782E-5</v>
      </c>
      <c r="CB4835" s="119">
        <f t="shared" si="995"/>
        <v>1.8326372954397604E-7</v>
      </c>
      <c r="CC4835" s="119">
        <f t="shared" si="992"/>
        <v>1.8326372954397604E-7</v>
      </c>
      <c r="CD4835" s="121" t="str">
        <f t="shared" si="993"/>
        <v/>
      </c>
    </row>
    <row r="4836" spans="78:82" ht="20.100000000000001" customHeight="1" x14ac:dyDescent="0.25">
      <c r="BZ4836" s="136">
        <f t="shared" si="996"/>
        <v>30.809599999997651</v>
      </c>
      <c r="CA4836" s="119">
        <f t="shared" si="994"/>
        <v>6.7407149461603806E-5</v>
      </c>
      <c r="CB4836" s="119">
        <f t="shared" si="995"/>
        <v>1.8277311577149472E-7</v>
      </c>
      <c r="CC4836" s="119">
        <f t="shared" si="992"/>
        <v>1.8277311577149472E-7</v>
      </c>
      <c r="CD4836" s="121" t="str">
        <f t="shared" si="993"/>
        <v/>
      </c>
    </row>
    <row r="4837" spans="78:82" ht="20.100000000000001" customHeight="1" x14ac:dyDescent="0.25">
      <c r="BZ4837" s="136">
        <f t="shared" si="996"/>
        <v>30.815999999997651</v>
      </c>
      <c r="CA4837" s="119">
        <f t="shared" si="994"/>
        <v>6.7224376345832311E-5</v>
      </c>
      <c r="CB4837" s="119">
        <f t="shared" si="995"/>
        <v>1.8228379575659494E-7</v>
      </c>
      <c r="CC4837" s="119">
        <f t="shared" si="992"/>
        <v>1.8228379575659494E-7</v>
      </c>
      <c r="CD4837" s="121" t="str">
        <f t="shared" si="993"/>
        <v/>
      </c>
    </row>
    <row r="4838" spans="78:82" ht="20.100000000000001" customHeight="1" x14ac:dyDescent="0.25">
      <c r="BZ4838" s="136">
        <f t="shared" si="996"/>
        <v>30.82239999999765</v>
      </c>
      <c r="CA4838" s="119">
        <f t="shared" si="994"/>
        <v>6.7042092550075716E-5</v>
      </c>
      <c r="CB4838" s="119">
        <f t="shared" si="995"/>
        <v>1.8179576614953921E-7</v>
      </c>
      <c r="CC4838" s="119">
        <f t="shared" si="992"/>
        <v>1.8179576614953921E-7</v>
      </c>
      <c r="CD4838" s="121" t="str">
        <f t="shared" si="993"/>
        <v/>
      </c>
    </row>
    <row r="4839" spans="78:82" ht="20.100000000000001" customHeight="1" x14ac:dyDescent="0.25">
      <c r="BZ4839" s="136">
        <f t="shared" si="996"/>
        <v>30.828799999997649</v>
      </c>
      <c r="CA4839" s="119">
        <f t="shared" si="994"/>
        <v>6.6860296783926177E-5</v>
      </c>
      <c r="CB4839" s="119">
        <f t="shared" si="995"/>
        <v>1.8130902360858606E-7</v>
      </c>
      <c r="CC4839" s="119">
        <f t="shared" si="992"/>
        <v>1.8130902360858606E-7</v>
      </c>
      <c r="CD4839" s="121" t="str">
        <f t="shared" si="993"/>
        <v/>
      </c>
    </row>
    <row r="4840" spans="78:82" ht="20.100000000000001" customHeight="1" x14ac:dyDescent="0.25">
      <c r="BZ4840" s="136">
        <f t="shared" si="996"/>
        <v>30.835199999997648</v>
      </c>
      <c r="CA4840" s="119">
        <f t="shared" si="994"/>
        <v>6.6678987760317591E-5</v>
      </c>
      <c r="CB4840" s="119">
        <f t="shared" si="995"/>
        <v>1.8082356480076246E-7</v>
      </c>
      <c r="CC4840" s="119">
        <f t="shared" si="992"/>
        <v>1.8082356480076246E-7</v>
      </c>
      <c r="CD4840" s="121" t="str">
        <f t="shared" si="993"/>
        <v/>
      </c>
    </row>
    <row r="4841" spans="78:82" ht="20.100000000000001" customHeight="1" x14ac:dyDescent="0.25">
      <c r="BZ4841" s="136">
        <f t="shared" si="996"/>
        <v>30.841599999997648</v>
      </c>
      <c r="CA4841" s="119">
        <f t="shared" si="994"/>
        <v>6.6498164195516829E-5</v>
      </c>
      <c r="CB4841" s="119">
        <f t="shared" si="995"/>
        <v>1.8033938640076616E-7</v>
      </c>
      <c r="CC4841" s="119">
        <f t="shared" si="992"/>
        <v>1.8033938640076616E-7</v>
      </c>
      <c r="CD4841" s="121" t="str">
        <f t="shared" si="993"/>
        <v/>
      </c>
    </row>
    <row r="4842" spans="78:82" ht="20.100000000000001" customHeight="1" x14ac:dyDescent="0.25">
      <c r="BZ4842" s="136">
        <f t="shared" si="996"/>
        <v>30.847999999997647</v>
      </c>
      <c r="CA4842" s="119">
        <f t="shared" si="994"/>
        <v>6.6317824809116062E-5</v>
      </c>
      <c r="CB4842" s="119">
        <f t="shared" si="995"/>
        <v>1.798564850933644E-7</v>
      </c>
      <c r="CC4842" s="119">
        <f t="shared" si="992"/>
        <v>1.798564850933644E-7</v>
      </c>
      <c r="CD4842" s="121" t="str">
        <f t="shared" si="993"/>
        <v/>
      </c>
    </row>
    <row r="4843" spans="78:82" ht="20.100000000000001" customHeight="1" x14ac:dyDescent="0.25">
      <c r="BZ4843" s="136">
        <f t="shared" si="996"/>
        <v>30.854399999997646</v>
      </c>
      <c r="CA4843" s="119">
        <f t="shared" si="994"/>
        <v>6.6137968324022698E-5</v>
      </c>
      <c r="CB4843" s="119">
        <f t="shared" si="995"/>
        <v>1.793748575698432E-7</v>
      </c>
      <c r="CC4843" s="119">
        <f t="shared" si="992"/>
        <v>1.793748575698432E-7</v>
      </c>
      <c r="CD4843" s="121" t="str">
        <f t="shared" si="993"/>
        <v/>
      </c>
    </row>
    <row r="4844" spans="78:82" ht="20.100000000000001" customHeight="1" x14ac:dyDescent="0.25">
      <c r="BZ4844" s="136">
        <f t="shared" si="996"/>
        <v>30.860799999997646</v>
      </c>
      <c r="CA4844" s="119">
        <f t="shared" si="994"/>
        <v>6.5958593466452855E-5</v>
      </c>
      <c r="CB4844" s="119">
        <f t="shared" si="995"/>
        <v>1.7889450053059589E-7</v>
      </c>
      <c r="CC4844" s="119">
        <f t="shared" si="992"/>
        <v>1.7889450053059589E-7</v>
      </c>
      <c r="CD4844" s="121" t="str">
        <f t="shared" si="993"/>
        <v/>
      </c>
    </row>
    <row r="4845" spans="78:82" ht="20.100000000000001" customHeight="1" x14ac:dyDescent="0.25">
      <c r="BZ4845" s="136">
        <f t="shared" si="996"/>
        <v>30.867199999997645</v>
      </c>
      <c r="CA4845" s="119">
        <f t="shared" si="994"/>
        <v>6.5779698965922259E-5</v>
      </c>
      <c r="CB4845" s="119">
        <f t="shared" si="995"/>
        <v>1.7841541068512308E-7</v>
      </c>
      <c r="CC4845" s="119">
        <f t="shared" si="992"/>
        <v>1.7841541068512308E-7</v>
      </c>
      <c r="CD4845" s="121" t="str">
        <f t="shared" si="993"/>
        <v/>
      </c>
    </row>
    <row r="4846" spans="78:82" ht="20.100000000000001" customHeight="1" x14ac:dyDescent="0.25">
      <c r="BZ4846" s="136">
        <f t="shared" si="996"/>
        <v>30.873599999997644</v>
      </c>
      <c r="CA4846" s="119">
        <f t="shared" si="994"/>
        <v>6.5601283555237136E-5</v>
      </c>
      <c r="CB4846" s="119">
        <f t="shared" si="995"/>
        <v>1.7793758475017599E-7</v>
      </c>
      <c r="CC4846" s="119">
        <f t="shared" si="992"/>
        <v>1.7793758475017599E-7</v>
      </c>
      <c r="CD4846" s="121" t="str">
        <f t="shared" si="993"/>
        <v/>
      </c>
    </row>
    <row r="4847" spans="78:82" ht="20.100000000000001" customHeight="1" x14ac:dyDescent="0.25">
      <c r="BZ4847" s="136">
        <f t="shared" si="996"/>
        <v>30.879999999997644</v>
      </c>
      <c r="CA4847" s="119">
        <f t="shared" si="994"/>
        <v>6.542334597048696E-5</v>
      </c>
      <c r="CB4847" s="119">
        <f t="shared" si="995"/>
        <v>1.7746101945115235E-7</v>
      </c>
      <c r="CC4847" s="119">
        <f t="shared" si="992"/>
        <v>1.7746101945115235E-7</v>
      </c>
      <c r="CD4847" s="121" t="str">
        <f t="shared" si="993"/>
        <v/>
      </c>
    </row>
    <row r="4848" spans="78:82" ht="20.100000000000001" customHeight="1" x14ac:dyDescent="0.25">
      <c r="BZ4848" s="136">
        <f t="shared" si="996"/>
        <v>30.886399999997643</v>
      </c>
      <c r="CA4848" s="119">
        <f t="shared" si="994"/>
        <v>6.5245884951035807E-5</v>
      </c>
      <c r="CB4848" s="119">
        <f t="shared" si="995"/>
        <v>1.7698571152225903E-7</v>
      </c>
      <c r="CC4848" s="119">
        <f t="shared" si="992"/>
        <v>1.7698571152225903E-7</v>
      </c>
      <c r="CD4848" s="121" t="str">
        <f t="shared" si="993"/>
        <v/>
      </c>
    </row>
    <row r="4849" spans="78:82" ht="20.100000000000001" customHeight="1" x14ac:dyDescent="0.25">
      <c r="BZ4849" s="136">
        <f t="shared" si="996"/>
        <v>30.892799999997642</v>
      </c>
      <c r="CA4849" s="119">
        <f t="shared" si="994"/>
        <v>6.5068899239513548E-5</v>
      </c>
      <c r="CB4849" s="119">
        <f t="shared" si="995"/>
        <v>1.7651165770515679E-7</v>
      </c>
      <c r="CC4849" s="119">
        <f t="shared" si="992"/>
        <v>1.7651165770515679E-7</v>
      </c>
      <c r="CD4849" s="121" t="str">
        <f t="shared" si="993"/>
        <v/>
      </c>
    </row>
    <row r="4850" spans="78:82" ht="20.100000000000001" customHeight="1" x14ac:dyDescent="0.25">
      <c r="BZ4850" s="136">
        <f t="shared" si="996"/>
        <v>30.899199999997641</v>
      </c>
      <c r="CA4850" s="119">
        <f t="shared" si="994"/>
        <v>6.4892387581808392E-5</v>
      </c>
      <c r="CB4850" s="119">
        <f t="shared" si="995"/>
        <v>1.7603885475015292E-7</v>
      </c>
      <c r="CC4850" s="119">
        <f t="shared" si="992"/>
        <v>1.7603885475015292E-7</v>
      </c>
      <c r="CD4850" s="121" t="str">
        <f t="shared" si="993"/>
        <v/>
      </c>
    </row>
    <row r="4851" spans="78:82" ht="20.100000000000001" customHeight="1" x14ac:dyDescent="0.25">
      <c r="BZ4851" s="136">
        <f t="shared" si="996"/>
        <v>30.905599999997641</v>
      </c>
      <c r="CA4851" s="119">
        <f t="shared" si="994"/>
        <v>6.4716348727058239E-5</v>
      </c>
      <c r="CB4851" s="119">
        <f t="shared" si="995"/>
        <v>1.7556729941628252E-7</v>
      </c>
      <c r="CC4851" s="119">
        <f t="shared" si="992"/>
        <v>1.7556729941628252E-7</v>
      </c>
      <c r="CD4851" s="121" t="str">
        <f t="shared" si="993"/>
        <v/>
      </c>
    </row>
    <row r="4852" spans="78:82" ht="20.100000000000001" customHeight="1" x14ac:dyDescent="0.25">
      <c r="BZ4852" s="136">
        <f t="shared" si="996"/>
        <v>30.91199999999764</v>
      </c>
      <c r="CA4852" s="119">
        <f t="shared" si="994"/>
        <v>6.4540781427641956E-5</v>
      </c>
      <c r="CB4852" s="119">
        <f t="shared" si="995"/>
        <v>1.7509698846981774E-7</v>
      </c>
      <c r="CC4852" s="119">
        <f t="shared" si="992"/>
        <v>1.7509698846981774E-7</v>
      </c>
      <c r="CD4852" s="121" t="str">
        <f t="shared" si="993"/>
        <v/>
      </c>
    </row>
    <row r="4853" spans="78:82" ht="20.100000000000001" customHeight="1" x14ac:dyDescent="0.25">
      <c r="BZ4853" s="136">
        <f t="shared" si="996"/>
        <v>30.918399999997639</v>
      </c>
      <c r="CA4853" s="119">
        <f t="shared" si="994"/>
        <v>6.4365684439172138E-5</v>
      </c>
      <c r="CB4853" s="119">
        <f t="shared" si="995"/>
        <v>1.7462791868582631E-7</v>
      </c>
      <c r="CC4853" s="119">
        <f t="shared" si="992"/>
        <v>1.7462791868582631E-7</v>
      </c>
      <c r="CD4853" s="121" t="str">
        <f t="shared" si="993"/>
        <v/>
      </c>
    </row>
    <row r="4854" spans="78:82" ht="20.100000000000001" customHeight="1" x14ac:dyDescent="0.25">
      <c r="BZ4854" s="136">
        <f t="shared" si="996"/>
        <v>30.924799999997639</v>
      </c>
      <c r="CA4854" s="119">
        <f t="shared" si="994"/>
        <v>6.4191056520486312E-5</v>
      </c>
      <c r="CB4854" s="119">
        <f t="shared" si="995"/>
        <v>1.7416008684753462E-7</v>
      </c>
      <c r="CC4854" s="119">
        <f t="shared" si="992"/>
        <v>1.7416008684753462E-7</v>
      </c>
      <c r="CD4854" s="121" t="str">
        <f t="shared" si="993"/>
        <v/>
      </c>
    </row>
    <row r="4855" spans="78:82" ht="20.100000000000001" customHeight="1" x14ac:dyDescent="0.25">
      <c r="BZ4855" s="136">
        <f t="shared" si="996"/>
        <v>30.931199999997638</v>
      </c>
      <c r="CA4855" s="119">
        <f t="shared" si="994"/>
        <v>6.4016896433638778E-5</v>
      </c>
      <c r="CB4855" s="119">
        <f t="shared" si="995"/>
        <v>1.7369348974621921E-7</v>
      </c>
      <c r="CC4855" s="119">
        <f t="shared" si="992"/>
        <v>1.7369348974621921E-7</v>
      </c>
      <c r="CD4855" s="121" t="str">
        <f t="shared" si="993"/>
        <v/>
      </c>
    </row>
    <row r="4856" spans="78:82" ht="20.100000000000001" customHeight="1" x14ac:dyDescent="0.25">
      <c r="BZ4856" s="136">
        <f t="shared" si="996"/>
        <v>30.937599999997637</v>
      </c>
      <c r="CA4856" s="119">
        <f t="shared" si="994"/>
        <v>6.3843202943892558E-5</v>
      </c>
      <c r="CB4856" s="119">
        <f t="shared" si="995"/>
        <v>1.7322812418109844E-7</v>
      </c>
      <c r="CC4856" s="119">
        <f t="shared" si="992"/>
        <v>1.7322812418109844E-7</v>
      </c>
      <c r="CD4856" s="121" t="str">
        <f t="shared" si="993"/>
        <v/>
      </c>
    </row>
    <row r="4857" spans="78:82" ht="20.100000000000001" customHeight="1" x14ac:dyDescent="0.25">
      <c r="BZ4857" s="136">
        <f t="shared" si="996"/>
        <v>30.943999999997637</v>
      </c>
      <c r="CA4857" s="119">
        <f t="shared" si="994"/>
        <v>6.366997481971146E-5</v>
      </c>
      <c r="CB4857" s="119">
        <f t="shared" si="995"/>
        <v>1.7276398696037599E-7</v>
      </c>
      <c r="CC4857" s="119">
        <f t="shared" si="992"/>
        <v>1.7276398696037599E-7</v>
      </c>
      <c r="CD4857" s="121" t="str">
        <f t="shared" si="993"/>
        <v/>
      </c>
    </row>
    <row r="4858" spans="78:82" ht="20.100000000000001" customHeight="1" x14ac:dyDescent="0.25">
      <c r="BZ4858" s="136">
        <f t="shared" si="996"/>
        <v>30.950399999997636</v>
      </c>
      <c r="CA4858" s="119">
        <f t="shared" si="994"/>
        <v>6.3497210832751084E-5</v>
      </c>
      <c r="CB4858" s="119">
        <f t="shared" si="995"/>
        <v>1.7230107489880138E-7</v>
      </c>
      <c r="CC4858" s="119">
        <f t="shared" si="992"/>
        <v>1.7230107489880138E-7</v>
      </c>
      <c r="CD4858" s="121" t="str">
        <f t="shared" si="993"/>
        <v/>
      </c>
    </row>
    <row r="4859" spans="78:82" ht="20.100000000000001" customHeight="1" x14ac:dyDescent="0.25">
      <c r="BZ4859" s="136">
        <f t="shared" si="996"/>
        <v>30.956799999997635</v>
      </c>
      <c r="CA4859" s="119">
        <f t="shared" si="994"/>
        <v>6.3324909757852283E-5</v>
      </c>
      <c r="CB4859" s="119">
        <f t="shared" si="995"/>
        <v>1.7183938482044831E-7</v>
      </c>
      <c r="CC4859" s="119">
        <f t="shared" si="992"/>
        <v>1.7183938482044831E-7</v>
      </c>
      <c r="CD4859" s="121" t="str">
        <f t="shared" si="993"/>
        <v/>
      </c>
    </row>
    <row r="4860" spans="78:82" ht="20.100000000000001" customHeight="1" x14ac:dyDescent="0.25">
      <c r="BZ4860" s="136">
        <f t="shared" si="996"/>
        <v>30.963199999997634</v>
      </c>
      <c r="CA4860" s="119">
        <f t="shared" si="994"/>
        <v>6.3153070373031834E-5</v>
      </c>
      <c r="CB4860" s="119">
        <f t="shared" si="995"/>
        <v>1.7137891355730513E-7</v>
      </c>
      <c r="CC4860" s="119">
        <f t="shared" si="992"/>
        <v>1.7137891355730513E-7</v>
      </c>
      <c r="CD4860" s="121" t="str">
        <f t="shared" si="993"/>
        <v/>
      </c>
    </row>
    <row r="4861" spans="78:82" ht="20.100000000000001" customHeight="1" x14ac:dyDescent="0.25">
      <c r="BZ4861" s="136">
        <f t="shared" si="996"/>
        <v>30.969599999997634</v>
      </c>
      <c r="CA4861" s="119">
        <f t="shared" si="994"/>
        <v>6.2981691459474529E-5</v>
      </c>
      <c r="CB4861" s="119">
        <f t="shared" si="995"/>
        <v>1.7091965794889541E-7</v>
      </c>
      <c r="CC4861" s="119">
        <f t="shared" ref="CC4861:CC4924" si="997">IF(CA4861&lt;(1-$BY$26),CB4861,"")</f>
        <v>1.7091965794889541E-7</v>
      </c>
      <c r="CD4861" s="121" t="str">
        <f t="shared" ref="CD4861:CD4924" si="998">IF(CA4861&lt;(1-$BY$32),CB4861,"")</f>
        <v/>
      </c>
    </row>
    <row r="4862" spans="78:82" ht="20.100000000000001" customHeight="1" x14ac:dyDescent="0.25">
      <c r="BZ4862" s="136">
        <f t="shared" si="996"/>
        <v>30.975999999997633</v>
      </c>
      <c r="CA4862" s="119">
        <f t="shared" si="994"/>
        <v>6.2810771801525634E-5</v>
      </c>
      <c r="CB4862" s="119">
        <f t="shared" si="995"/>
        <v>1.7046161484282E-7</v>
      </c>
      <c r="CC4862" s="119">
        <f t="shared" si="997"/>
        <v>1.7046161484282E-7</v>
      </c>
      <c r="CD4862" s="121" t="str">
        <f t="shared" si="998"/>
        <v/>
      </c>
    </row>
    <row r="4863" spans="78:82" ht="20.100000000000001" customHeight="1" x14ac:dyDescent="0.25">
      <c r="BZ4863" s="136">
        <f t="shared" si="996"/>
        <v>30.982399999997632</v>
      </c>
      <c r="CA4863" s="119">
        <f t="shared" si="994"/>
        <v>6.2640310186682814E-5</v>
      </c>
      <c r="CB4863" s="119">
        <f t="shared" si="995"/>
        <v>1.700047810956109E-7</v>
      </c>
      <c r="CC4863" s="119">
        <f t="shared" si="997"/>
        <v>1.700047810956109E-7</v>
      </c>
      <c r="CD4863" s="121" t="str">
        <f t="shared" si="998"/>
        <v/>
      </c>
    </row>
    <row r="4864" spans="78:82" ht="20.100000000000001" customHeight="1" x14ac:dyDescent="0.25">
      <c r="BZ4864" s="136">
        <f t="shared" si="996"/>
        <v>30.988799999997632</v>
      </c>
      <c r="CA4864" s="119">
        <f t="shared" si="994"/>
        <v>6.2470305405587203E-5</v>
      </c>
      <c r="CB4864" s="119">
        <f t="shared" si="995"/>
        <v>1.695491535700207E-7</v>
      </c>
      <c r="CC4864" s="119">
        <f t="shared" si="997"/>
        <v>1.695491535700207E-7</v>
      </c>
      <c r="CD4864" s="121" t="str">
        <f t="shared" si="998"/>
        <v/>
      </c>
    </row>
    <row r="4865" spans="78:82" ht="20.100000000000001" customHeight="1" x14ac:dyDescent="0.25">
      <c r="BZ4865" s="136">
        <f t="shared" si="996"/>
        <v>30.995199999997631</v>
      </c>
      <c r="CA4865" s="119">
        <f t="shared" si="994"/>
        <v>6.2300756252017182E-5</v>
      </c>
      <c r="CB4865" s="119">
        <f t="shared" si="995"/>
        <v>1.6909472913888507E-7</v>
      </c>
      <c r="CC4865" s="119">
        <f t="shared" si="997"/>
        <v>1.6909472913888507E-7</v>
      </c>
      <c r="CD4865" s="121" t="str">
        <f t="shared" si="998"/>
        <v/>
      </c>
    </row>
    <row r="4866" spans="78:82" ht="20.100000000000001" customHeight="1" x14ac:dyDescent="0.25">
      <c r="BZ4866" s="136">
        <f t="shared" si="996"/>
        <v>31.00159999999763</v>
      </c>
      <c r="CA4866" s="119">
        <f t="shared" si="994"/>
        <v>6.2131661522878297E-5</v>
      </c>
      <c r="CB4866" s="119">
        <f t="shared" si="995"/>
        <v>1.6864150468077241E-7</v>
      </c>
      <c r="CC4866" s="119">
        <f t="shared" si="997"/>
        <v>1.6864150468077241E-7</v>
      </c>
      <c r="CD4866" s="121" t="str">
        <f t="shared" si="998"/>
        <v/>
      </c>
    </row>
    <row r="4867" spans="78:82" ht="20.100000000000001" customHeight="1" x14ac:dyDescent="0.25">
      <c r="BZ4867" s="136">
        <f t="shared" si="996"/>
        <v>31.007999999997629</v>
      </c>
      <c r="CA4867" s="119">
        <f t="shared" si="994"/>
        <v>6.1963020018197525E-5</v>
      </c>
      <c r="CB4867" s="119">
        <f t="shared" si="995"/>
        <v>1.6818947708409024E-7</v>
      </c>
      <c r="CC4867" s="119">
        <f t="shared" si="997"/>
        <v>1.6818947708409024E-7</v>
      </c>
      <c r="CD4867" s="121" t="str">
        <f t="shared" si="998"/>
        <v/>
      </c>
    </row>
    <row r="4868" spans="78:82" ht="20.100000000000001" customHeight="1" x14ac:dyDescent="0.25">
      <c r="BZ4868" s="136">
        <f t="shared" si="996"/>
        <v>31.014399999997629</v>
      </c>
      <c r="CA4868" s="119">
        <f t="shared" si="994"/>
        <v>6.1794830541113434E-5</v>
      </c>
      <c r="CB4868" s="119">
        <f t="shared" si="995"/>
        <v>1.6773864324398169E-7</v>
      </c>
      <c r="CC4868" s="119">
        <f t="shared" si="997"/>
        <v>1.6773864324398169E-7</v>
      </c>
      <c r="CD4868" s="121" t="str">
        <f t="shared" si="998"/>
        <v/>
      </c>
    </row>
    <row r="4869" spans="78:82" ht="20.100000000000001" customHeight="1" x14ac:dyDescent="0.25">
      <c r="BZ4869" s="136">
        <f t="shared" si="996"/>
        <v>31.020799999997628</v>
      </c>
      <c r="CA4869" s="119">
        <f t="shared" si="994"/>
        <v>6.1627091897869453E-5</v>
      </c>
      <c r="CB4869" s="119">
        <f t="shared" si="995"/>
        <v>1.6728900006369432E-7</v>
      </c>
      <c r="CC4869" s="119">
        <f t="shared" si="997"/>
        <v>1.6728900006369432E-7</v>
      </c>
      <c r="CD4869" s="121" t="str">
        <f t="shared" si="998"/>
        <v/>
      </c>
    </row>
    <row r="4870" spans="78:82" ht="20.100000000000001" customHeight="1" x14ac:dyDescent="0.25">
      <c r="BZ4870" s="136">
        <f t="shared" si="996"/>
        <v>31.027199999997627</v>
      </c>
      <c r="CA4870" s="119">
        <f t="shared" si="994"/>
        <v>6.1459802897805758E-5</v>
      </c>
      <c r="CB4870" s="119">
        <f t="shared" si="995"/>
        <v>1.6684054445478336E-7</v>
      </c>
      <c r="CC4870" s="119">
        <f t="shared" si="997"/>
        <v>1.6684054445478336E-7</v>
      </c>
      <c r="CD4870" s="121" t="str">
        <f t="shared" si="998"/>
        <v/>
      </c>
    </row>
    <row r="4871" spans="78:82" ht="20.100000000000001" customHeight="1" x14ac:dyDescent="0.25">
      <c r="BZ4871" s="136">
        <f t="shared" si="996"/>
        <v>31.033599999997627</v>
      </c>
      <c r="CA4871" s="119">
        <f t="shared" si="994"/>
        <v>6.1292962353350975E-5</v>
      </c>
      <c r="CB4871" s="119">
        <f t="shared" si="995"/>
        <v>1.6639327333594625E-7</v>
      </c>
      <c r="CC4871" s="119">
        <f t="shared" si="997"/>
        <v>1.6639327333594625E-7</v>
      </c>
      <c r="CD4871" s="121" t="str">
        <f t="shared" si="998"/>
        <v/>
      </c>
    </row>
    <row r="4872" spans="78:82" ht="20.100000000000001" customHeight="1" x14ac:dyDescent="0.25">
      <c r="BZ4872" s="136">
        <f t="shared" si="996"/>
        <v>31.039999999997626</v>
      </c>
      <c r="CA4872" s="119">
        <f t="shared" si="994"/>
        <v>6.1126569080015029E-5</v>
      </c>
      <c r="CB4872" s="119">
        <f t="shared" si="995"/>
        <v>1.6594718363397803E-7</v>
      </c>
      <c r="CC4872" s="119">
        <f t="shared" si="997"/>
        <v>1.6594718363397803E-7</v>
      </c>
      <c r="CD4872" s="121" t="str">
        <f t="shared" si="998"/>
        <v/>
      </c>
    </row>
    <row r="4873" spans="78:82" ht="20.100000000000001" customHeight="1" x14ac:dyDescent="0.25">
      <c r="BZ4873" s="136">
        <f t="shared" si="996"/>
        <v>31.046399999997625</v>
      </c>
      <c r="CA4873" s="119">
        <f t="shared" si="994"/>
        <v>6.0960621896381051E-5</v>
      </c>
      <c r="CB4873" s="119">
        <f t="shared" si="995"/>
        <v>1.6550227228428641E-7</v>
      </c>
      <c r="CC4873" s="119">
        <f t="shared" si="997"/>
        <v>1.6550227228428641E-7</v>
      </c>
      <c r="CD4873" s="121" t="str">
        <f t="shared" si="998"/>
        <v/>
      </c>
    </row>
    <row r="4874" spans="78:82" ht="20.100000000000001" customHeight="1" x14ac:dyDescent="0.25">
      <c r="BZ4874" s="136">
        <f t="shared" si="996"/>
        <v>31.052799999997625</v>
      </c>
      <c r="CA4874" s="119">
        <f t="shared" si="994"/>
        <v>6.0795119624096764E-5</v>
      </c>
      <c r="CB4874" s="119">
        <f t="shared" si="995"/>
        <v>1.6505853622834384E-7</v>
      </c>
      <c r="CC4874" s="119">
        <f t="shared" si="997"/>
        <v>1.6505853622834384E-7</v>
      </c>
      <c r="CD4874" s="121" t="str">
        <f t="shared" si="998"/>
        <v/>
      </c>
    </row>
    <row r="4875" spans="78:82" ht="20.100000000000001" customHeight="1" x14ac:dyDescent="0.25">
      <c r="BZ4875" s="136">
        <f t="shared" si="996"/>
        <v>31.059199999997624</v>
      </c>
      <c r="CA4875" s="119">
        <f t="shared" si="994"/>
        <v>6.063006108786842E-5</v>
      </c>
      <c r="CB4875" s="119">
        <f t="shared" si="995"/>
        <v>1.6461597241692656E-7</v>
      </c>
      <c r="CC4875" s="119">
        <f t="shared" si="997"/>
        <v>1.6461597241692656E-7</v>
      </c>
      <c r="CD4875" s="121" t="str">
        <f t="shared" si="998"/>
        <v/>
      </c>
    </row>
    <row r="4876" spans="78:82" ht="20.100000000000001" customHeight="1" x14ac:dyDescent="0.25">
      <c r="BZ4876" s="136">
        <f t="shared" si="996"/>
        <v>31.065599999997623</v>
      </c>
      <c r="CA4876" s="119">
        <f t="shared" si="994"/>
        <v>6.0465445115451494E-5</v>
      </c>
      <c r="CB4876" s="119">
        <f t="shared" si="995"/>
        <v>1.641745778078717E-7</v>
      </c>
      <c r="CC4876" s="119">
        <f t="shared" si="997"/>
        <v>1.641745778078717E-7</v>
      </c>
      <c r="CD4876" s="121" t="str">
        <f t="shared" si="998"/>
        <v/>
      </c>
    </row>
    <row r="4877" spans="78:82" ht="20.100000000000001" customHeight="1" x14ac:dyDescent="0.25">
      <c r="BZ4877" s="136">
        <f t="shared" si="996"/>
        <v>31.071999999997622</v>
      </c>
      <c r="CA4877" s="119">
        <f t="shared" si="994"/>
        <v>6.0301270537643622E-5</v>
      </c>
      <c r="CB4877" s="119">
        <f t="shared" si="995"/>
        <v>1.6373434936671423E-7</v>
      </c>
      <c r="CC4877" s="119">
        <f t="shared" si="997"/>
        <v>1.6373434936671423E-7</v>
      </c>
      <c r="CD4877" s="121" t="str">
        <f t="shared" si="998"/>
        <v/>
      </c>
    </row>
    <row r="4878" spans="78:82" ht="20.100000000000001" customHeight="1" x14ac:dyDescent="0.25">
      <c r="BZ4878" s="136">
        <f t="shared" si="996"/>
        <v>31.078399999997622</v>
      </c>
      <c r="CA4878" s="119">
        <f t="shared" si="994"/>
        <v>6.0137536188276908E-5</v>
      </c>
      <c r="CB4878" s="119">
        <f t="shared" si="995"/>
        <v>1.6329528406717483E-7</v>
      </c>
      <c r="CC4878" s="119">
        <f t="shared" si="997"/>
        <v>1.6329528406717483E-7</v>
      </c>
      <c r="CD4878" s="121" t="str">
        <f t="shared" si="998"/>
        <v/>
      </c>
    </row>
    <row r="4879" spans="78:82" ht="20.100000000000001" customHeight="1" x14ac:dyDescent="0.25">
      <c r="BZ4879" s="136">
        <f t="shared" si="996"/>
        <v>31.084799999997621</v>
      </c>
      <c r="CA4879" s="119">
        <f t="shared" si="994"/>
        <v>5.9974240904209733E-5</v>
      </c>
      <c r="CB4879" s="119">
        <f t="shared" si="995"/>
        <v>1.628573788897911E-7</v>
      </c>
      <c r="CC4879" s="119">
        <f t="shared" si="997"/>
        <v>1.628573788897911E-7</v>
      </c>
      <c r="CD4879" s="121" t="str">
        <f t="shared" si="998"/>
        <v/>
      </c>
    </row>
    <row r="4880" spans="78:82" ht="20.100000000000001" customHeight="1" x14ac:dyDescent="0.25">
      <c r="BZ4880" s="136">
        <f t="shared" si="996"/>
        <v>31.09119999999762</v>
      </c>
      <c r="CA4880" s="119">
        <f t="shared" si="994"/>
        <v>5.9811383525319942E-5</v>
      </c>
      <c r="CB4880" s="119">
        <f t="shared" si="995"/>
        <v>1.6242063082360487E-7</v>
      </c>
      <c r="CC4880" s="119">
        <f t="shared" si="997"/>
        <v>1.6242063082360487E-7</v>
      </c>
      <c r="CD4880" s="121" t="str">
        <f t="shared" si="998"/>
        <v/>
      </c>
    </row>
    <row r="4881" spans="78:82" ht="20.100000000000001" customHeight="1" x14ac:dyDescent="0.25">
      <c r="BZ4881" s="136">
        <f t="shared" si="996"/>
        <v>31.09759999999762</v>
      </c>
      <c r="CA4881" s="119">
        <f t="shared" si="994"/>
        <v>5.9648962894496337E-5</v>
      </c>
      <c r="CB4881" s="119">
        <f t="shared" si="995"/>
        <v>1.6198503686508473E-7</v>
      </c>
      <c r="CC4881" s="119">
        <f t="shared" si="997"/>
        <v>1.6198503686508473E-7</v>
      </c>
      <c r="CD4881" s="121" t="str">
        <f t="shared" si="998"/>
        <v/>
      </c>
    </row>
    <row r="4882" spans="78:82" ht="20.100000000000001" customHeight="1" x14ac:dyDescent="0.25">
      <c r="BZ4882" s="136">
        <f t="shared" si="996"/>
        <v>31.103999999997619</v>
      </c>
      <c r="CA4882" s="119">
        <f t="shared" si="994"/>
        <v>5.9486977857631252E-5</v>
      </c>
      <c r="CB4882" s="119">
        <f t="shared" si="995"/>
        <v>1.6155059401813963E-7</v>
      </c>
      <c r="CC4882" s="119">
        <f t="shared" si="997"/>
        <v>1.6155059401813963E-7</v>
      </c>
      <c r="CD4882" s="121" t="str">
        <f t="shared" si="998"/>
        <v/>
      </c>
    </row>
    <row r="4883" spans="78:82" ht="20.100000000000001" customHeight="1" x14ac:dyDescent="0.25">
      <c r="BZ4883" s="136">
        <f t="shared" si="996"/>
        <v>31.110399999997618</v>
      </c>
      <c r="CA4883" s="119">
        <f t="shared" si="994"/>
        <v>5.9325427263613113E-5</v>
      </c>
      <c r="CB4883" s="119">
        <f t="shared" si="995"/>
        <v>1.6111729929422727E-7</v>
      </c>
      <c r="CC4883" s="119">
        <f t="shared" si="997"/>
        <v>1.6111729929422727E-7</v>
      </c>
      <c r="CD4883" s="121" t="str">
        <f t="shared" si="998"/>
        <v/>
      </c>
    </row>
    <row r="4884" spans="78:82" ht="20.100000000000001" customHeight="1" x14ac:dyDescent="0.25">
      <c r="BZ4884" s="136">
        <f t="shared" si="996"/>
        <v>31.116799999997617</v>
      </c>
      <c r="CA4884" s="119">
        <f t="shared" si="994"/>
        <v>5.9164309964318886E-5</v>
      </c>
      <c r="CB4884" s="119">
        <f t="shared" si="995"/>
        <v>1.6068514971253028E-7</v>
      </c>
      <c r="CC4884" s="119">
        <f t="shared" si="997"/>
        <v>1.6068514971253028E-7</v>
      </c>
      <c r="CD4884" s="121" t="str">
        <f t="shared" si="998"/>
        <v/>
      </c>
    </row>
    <row r="4885" spans="78:82" ht="20.100000000000001" customHeight="1" x14ac:dyDescent="0.25">
      <c r="BZ4885" s="136">
        <f t="shared" si="996"/>
        <v>31.123199999997617</v>
      </c>
      <c r="CA4885" s="119">
        <f t="shared" si="994"/>
        <v>5.9003624814606355E-5</v>
      </c>
      <c r="CB4885" s="119">
        <f t="shared" si="995"/>
        <v>1.6025414230005789E-7</v>
      </c>
      <c r="CC4885" s="119">
        <f t="shared" si="997"/>
        <v>1.6025414230005789E-7</v>
      </c>
      <c r="CD4885" s="121" t="str">
        <f t="shared" si="998"/>
        <v/>
      </c>
    </row>
    <row r="4886" spans="78:82" ht="20.100000000000001" customHeight="1" x14ac:dyDescent="0.25">
      <c r="BZ4886" s="136">
        <f t="shared" si="996"/>
        <v>31.129599999997616</v>
      </c>
      <c r="CA4886" s="119">
        <f t="shared" si="994"/>
        <v>5.8843370672306297E-5</v>
      </c>
      <c r="CB4886" s="119">
        <f t="shared" si="995"/>
        <v>1.5982427409103603E-7</v>
      </c>
      <c r="CC4886" s="119">
        <f t="shared" si="997"/>
        <v>1.5982427409103603E-7</v>
      </c>
      <c r="CD4886" s="121" t="str">
        <f t="shared" si="998"/>
        <v/>
      </c>
    </row>
    <row r="4887" spans="78:82" ht="20.100000000000001" customHeight="1" x14ac:dyDescent="0.25">
      <c r="BZ4887" s="136">
        <f t="shared" si="996"/>
        <v>31.135999999997615</v>
      </c>
      <c r="CA4887" s="119">
        <f t="shared" ref="CA4887:CA4950" si="999">_xlfn.CHISQ.DIST.RT(BZ4887,7)</f>
        <v>5.8683546398215261E-5</v>
      </c>
      <c r="CB4887" s="119">
        <f t="shared" ref="CB4887:CB4950" si="1000">CA4887-CA4888</f>
        <v>1.5939554212725975E-7</v>
      </c>
      <c r="CC4887" s="119">
        <f t="shared" si="997"/>
        <v>1.5939554212725975E-7</v>
      </c>
      <c r="CD4887" s="121" t="str">
        <f t="shared" si="998"/>
        <v/>
      </c>
    </row>
    <row r="4888" spans="78:82" ht="20.100000000000001" customHeight="1" x14ac:dyDescent="0.25">
      <c r="BZ4888" s="136">
        <f t="shared" si="996"/>
        <v>31.142399999997615</v>
      </c>
      <c r="CA4888" s="119">
        <f t="shared" si="999"/>
        <v>5.8524150856088002E-5</v>
      </c>
      <c r="CB4888" s="119">
        <f t="shared" si="1000"/>
        <v>1.5896794345814059E-7</v>
      </c>
      <c r="CC4888" s="119">
        <f t="shared" si="997"/>
        <v>1.5896794345814059E-7</v>
      </c>
      <c r="CD4888" s="121" t="str">
        <f t="shared" si="998"/>
        <v/>
      </c>
    </row>
    <row r="4889" spans="78:82" ht="20.100000000000001" customHeight="1" x14ac:dyDescent="0.25">
      <c r="BZ4889" s="136">
        <f t="shared" ref="BZ4889:BZ4952" si="1001">BZ4888+$CC$19</f>
        <v>31.148799999997614</v>
      </c>
      <c r="CA4889" s="119">
        <f t="shared" si="999"/>
        <v>5.8365182912629861E-5</v>
      </c>
      <c r="CB4889" s="119">
        <f t="shared" si="1000"/>
        <v>1.5854147514028649E-7</v>
      </c>
      <c r="CC4889" s="119">
        <f t="shared" si="997"/>
        <v>1.5854147514028649E-7</v>
      </c>
      <c r="CD4889" s="121" t="str">
        <f t="shared" si="998"/>
        <v/>
      </c>
    </row>
    <row r="4890" spans="78:82" ht="20.100000000000001" customHeight="1" x14ac:dyDescent="0.25">
      <c r="BZ4890" s="136">
        <f t="shared" si="1001"/>
        <v>31.155199999997613</v>
      </c>
      <c r="CA4890" s="119">
        <f t="shared" si="999"/>
        <v>5.8206641437489575E-5</v>
      </c>
      <c r="CB4890" s="119">
        <f t="shared" si="1000"/>
        <v>1.5811613423877572E-7</v>
      </c>
      <c r="CC4890" s="119">
        <f t="shared" si="997"/>
        <v>1.5811613423877572E-7</v>
      </c>
      <c r="CD4890" s="121" t="str">
        <f t="shared" si="998"/>
        <v/>
      </c>
    </row>
    <row r="4891" spans="78:82" ht="20.100000000000001" customHeight="1" x14ac:dyDescent="0.25">
      <c r="BZ4891" s="136">
        <f t="shared" si="1001"/>
        <v>31.161599999997613</v>
      </c>
      <c r="CA4891" s="119">
        <f t="shared" si="999"/>
        <v>5.8048525303250799E-5</v>
      </c>
      <c r="CB4891" s="119">
        <f t="shared" si="1000"/>
        <v>1.5769191782442606E-7</v>
      </c>
      <c r="CC4891" s="119">
        <f t="shared" si="997"/>
        <v>1.5769191782442606E-7</v>
      </c>
      <c r="CD4891" s="121" t="str">
        <f t="shared" si="998"/>
        <v/>
      </c>
    </row>
    <row r="4892" spans="78:82" ht="20.100000000000001" customHeight="1" x14ac:dyDescent="0.25">
      <c r="BZ4892" s="136">
        <f t="shared" si="1001"/>
        <v>31.167999999997612</v>
      </c>
      <c r="CA4892" s="119">
        <f t="shared" si="999"/>
        <v>5.7890833385426373E-5</v>
      </c>
      <c r="CB4892" s="119">
        <f t="shared" si="1000"/>
        <v>1.5726882297724387E-7</v>
      </c>
      <c r="CC4892" s="119">
        <f t="shared" si="997"/>
        <v>1.5726882297724387E-7</v>
      </c>
      <c r="CD4892" s="121" t="str">
        <f t="shared" si="998"/>
        <v/>
      </c>
    </row>
    <row r="4893" spans="78:82" ht="20.100000000000001" customHeight="1" x14ac:dyDescent="0.25">
      <c r="BZ4893" s="136">
        <f t="shared" si="1001"/>
        <v>31.174399999997611</v>
      </c>
      <c r="CA4893" s="119">
        <f t="shared" si="999"/>
        <v>5.7733564562449129E-5</v>
      </c>
      <c r="CB4893" s="119">
        <f t="shared" si="1000"/>
        <v>1.5684684678360524E-7</v>
      </c>
      <c r="CC4893" s="119">
        <f t="shared" si="997"/>
        <v>1.5684684678360524E-7</v>
      </c>
      <c r="CD4893" s="121" t="str">
        <f t="shared" si="998"/>
        <v/>
      </c>
    </row>
    <row r="4894" spans="78:82" ht="20.100000000000001" customHeight="1" x14ac:dyDescent="0.25">
      <c r="BZ4894" s="136">
        <f t="shared" si="1001"/>
        <v>31.18079999999761</v>
      </c>
      <c r="CA4894" s="119">
        <f t="shared" si="999"/>
        <v>5.7576717715665524E-5</v>
      </c>
      <c r="CB4894" s="119">
        <f t="shared" si="1000"/>
        <v>1.564259863374011E-7</v>
      </c>
      <c r="CC4894" s="119">
        <f t="shared" si="997"/>
        <v>1.564259863374011E-7</v>
      </c>
      <c r="CD4894" s="121" t="str">
        <f t="shared" si="998"/>
        <v/>
      </c>
    </row>
    <row r="4895" spans="78:82" ht="20.100000000000001" customHeight="1" x14ac:dyDescent="0.25">
      <c r="BZ4895" s="136">
        <f t="shared" si="1001"/>
        <v>31.18719999999761</v>
      </c>
      <c r="CA4895" s="119">
        <f t="shared" si="999"/>
        <v>5.7420291729328123E-5</v>
      </c>
      <c r="CB4895" s="119">
        <f t="shared" si="1000"/>
        <v>1.5600623874074878E-7</v>
      </c>
      <c r="CC4895" s="119">
        <f t="shared" si="997"/>
        <v>1.5600623874074878E-7</v>
      </c>
      <c r="CD4895" s="121" t="str">
        <f t="shared" si="998"/>
        <v/>
      </c>
    </row>
    <row r="4896" spans="78:82" ht="20.100000000000001" customHeight="1" x14ac:dyDescent="0.25">
      <c r="BZ4896" s="136">
        <f t="shared" si="1001"/>
        <v>31.193599999997609</v>
      </c>
      <c r="CA4896" s="119">
        <f t="shared" si="999"/>
        <v>5.7264285490587374E-5</v>
      </c>
      <c r="CB4896" s="119">
        <f t="shared" si="1000"/>
        <v>1.5558760110159997E-7</v>
      </c>
      <c r="CC4896" s="119">
        <f t="shared" si="997"/>
        <v>1.5558760110159997E-7</v>
      </c>
      <c r="CD4896" s="121" t="str">
        <f t="shared" si="998"/>
        <v/>
      </c>
    </row>
    <row r="4897" spans="78:82" ht="20.100000000000001" customHeight="1" x14ac:dyDescent="0.25">
      <c r="BZ4897" s="136">
        <f t="shared" si="1001"/>
        <v>31.199999999997608</v>
      </c>
      <c r="CA4897" s="119">
        <f t="shared" si="999"/>
        <v>5.7108697889485774E-5</v>
      </c>
      <c r="CB4897" s="119">
        <f t="shared" si="1000"/>
        <v>1.5517007053675617E-7</v>
      </c>
      <c r="CC4897" s="119">
        <f t="shared" si="997"/>
        <v>1.5517007053675617E-7</v>
      </c>
      <c r="CD4897" s="121" t="str">
        <f t="shared" si="998"/>
        <v/>
      </c>
    </row>
    <row r="4898" spans="78:82" ht="20.100000000000001" customHeight="1" x14ac:dyDescent="0.25">
      <c r="BZ4898" s="136">
        <f t="shared" si="1001"/>
        <v>31.206399999997608</v>
      </c>
      <c r="CA4898" s="119">
        <f t="shared" si="999"/>
        <v>5.6953527818949018E-5</v>
      </c>
      <c r="CB4898" s="119">
        <f t="shared" si="1000"/>
        <v>1.5475364416932757E-7</v>
      </c>
      <c r="CC4898" s="119">
        <f t="shared" si="997"/>
        <v>1.5475364416932757E-7</v>
      </c>
      <c r="CD4898" s="121" t="str">
        <f t="shared" si="998"/>
        <v/>
      </c>
    </row>
    <row r="4899" spans="78:82" ht="20.100000000000001" customHeight="1" x14ac:dyDescent="0.25">
      <c r="BZ4899" s="136">
        <f t="shared" si="1001"/>
        <v>31.212799999997607</v>
      </c>
      <c r="CA4899" s="119">
        <f t="shared" si="999"/>
        <v>5.679877417477969E-5</v>
      </c>
      <c r="CB4899" s="119">
        <f t="shared" si="1000"/>
        <v>1.5433831913072528E-7</v>
      </c>
      <c r="CC4899" s="119">
        <f t="shared" si="997"/>
        <v>1.5433831913072528E-7</v>
      </c>
      <c r="CD4899" s="121" t="str">
        <f t="shared" si="998"/>
        <v/>
      </c>
    </row>
    <row r="4900" spans="78:82" ht="20.100000000000001" customHeight="1" x14ac:dyDescent="0.25">
      <c r="BZ4900" s="136">
        <f t="shared" si="1001"/>
        <v>31.219199999997606</v>
      </c>
      <c r="CA4900" s="119">
        <f t="shared" si="999"/>
        <v>5.6644435855648965E-5</v>
      </c>
      <c r="CB4900" s="119">
        <f t="shared" si="1000"/>
        <v>1.5392409255833708E-7</v>
      </c>
      <c r="CC4900" s="119">
        <f t="shared" si="997"/>
        <v>1.5392409255833708E-7</v>
      </c>
      <c r="CD4900" s="121" t="str">
        <f t="shared" si="998"/>
        <v/>
      </c>
    </row>
    <row r="4901" spans="78:82" ht="20.100000000000001" customHeight="1" x14ac:dyDescent="0.25">
      <c r="BZ4901" s="136">
        <f t="shared" si="1001"/>
        <v>31.225599999997605</v>
      </c>
      <c r="CA4901" s="119">
        <f t="shared" si="999"/>
        <v>5.6490511763090628E-5</v>
      </c>
      <c r="CB4901" s="119">
        <f t="shared" si="1000"/>
        <v>1.5351096159801431E-7</v>
      </c>
      <c r="CC4901" s="119">
        <f t="shared" si="997"/>
        <v>1.5351096159801431E-7</v>
      </c>
      <c r="CD4901" s="121" t="str">
        <f t="shared" si="998"/>
        <v/>
      </c>
    </row>
    <row r="4902" spans="78:82" ht="20.100000000000001" customHeight="1" x14ac:dyDescent="0.25">
      <c r="BZ4902" s="136">
        <f t="shared" si="1001"/>
        <v>31.231999999997605</v>
      </c>
      <c r="CA4902" s="119">
        <f t="shared" si="999"/>
        <v>5.6337000801492613E-5</v>
      </c>
      <c r="CB4902" s="119">
        <f t="shared" si="1000"/>
        <v>1.5309892340214739E-7</v>
      </c>
      <c r="CC4902" s="119">
        <f t="shared" si="997"/>
        <v>1.5309892340214739E-7</v>
      </c>
      <c r="CD4902" s="121" t="str">
        <f t="shared" si="998"/>
        <v/>
      </c>
    </row>
    <row r="4903" spans="78:82" ht="20.100000000000001" customHeight="1" x14ac:dyDescent="0.25">
      <c r="BZ4903" s="136">
        <f t="shared" si="1001"/>
        <v>31.238399999997604</v>
      </c>
      <c r="CA4903" s="119">
        <f t="shared" si="999"/>
        <v>5.6183901878090466E-5</v>
      </c>
      <c r="CB4903" s="119">
        <f t="shared" si="1000"/>
        <v>1.526879751311363E-7</v>
      </c>
      <c r="CC4903" s="119">
        <f t="shared" si="997"/>
        <v>1.526879751311363E-7</v>
      </c>
      <c r="CD4903" s="121" t="str">
        <f t="shared" si="998"/>
        <v/>
      </c>
    </row>
    <row r="4904" spans="78:82" ht="20.100000000000001" customHeight="1" x14ac:dyDescent="0.25">
      <c r="BZ4904" s="136">
        <f t="shared" si="1001"/>
        <v>31.244799999997603</v>
      </c>
      <c r="CA4904" s="119">
        <f t="shared" si="999"/>
        <v>5.603121390295933E-5</v>
      </c>
      <c r="CB4904" s="119">
        <f t="shared" si="1000"/>
        <v>1.5227811395138478E-7</v>
      </c>
      <c r="CC4904" s="119">
        <f t="shared" si="997"/>
        <v>1.5227811395138478E-7</v>
      </c>
      <c r="CD4904" s="121" t="str">
        <f t="shared" si="998"/>
        <v/>
      </c>
    </row>
    <row r="4905" spans="78:82" ht="20.100000000000001" customHeight="1" x14ac:dyDescent="0.25">
      <c r="BZ4905" s="136">
        <f t="shared" si="1001"/>
        <v>31.251199999997603</v>
      </c>
      <c r="CA4905" s="119">
        <f t="shared" si="999"/>
        <v>5.5878935789007945E-5</v>
      </c>
      <c r="CB4905" s="119">
        <f t="shared" si="1000"/>
        <v>1.5186933703790242E-7</v>
      </c>
      <c r="CC4905" s="119">
        <f t="shared" si="997"/>
        <v>1.5186933703790242E-7</v>
      </c>
      <c r="CD4905" s="121" t="str">
        <f t="shared" si="998"/>
        <v/>
      </c>
    </row>
    <row r="4906" spans="78:82" ht="20.100000000000001" customHeight="1" x14ac:dyDescent="0.25">
      <c r="BZ4906" s="136">
        <f t="shared" si="1001"/>
        <v>31.257599999997602</v>
      </c>
      <c r="CA4906" s="119">
        <f t="shared" si="999"/>
        <v>5.5727066451970042E-5</v>
      </c>
      <c r="CB4906" s="119">
        <f t="shared" si="1000"/>
        <v>1.5146164157151285E-7</v>
      </c>
      <c r="CC4906" s="119">
        <f t="shared" si="997"/>
        <v>1.5146164157151285E-7</v>
      </c>
      <c r="CD4906" s="121" t="str">
        <f t="shared" si="998"/>
        <v/>
      </c>
    </row>
    <row r="4907" spans="78:82" ht="20.100000000000001" customHeight="1" x14ac:dyDescent="0.25">
      <c r="BZ4907" s="136">
        <f t="shared" si="1001"/>
        <v>31.263999999997601</v>
      </c>
      <c r="CA4907" s="119">
        <f t="shared" si="999"/>
        <v>5.557560481039853E-5</v>
      </c>
      <c r="CB4907" s="119">
        <f t="shared" si="1000"/>
        <v>1.5105502474161168E-7</v>
      </c>
      <c r="CC4907" s="119">
        <f t="shared" si="997"/>
        <v>1.5105502474161168E-7</v>
      </c>
      <c r="CD4907" s="121" t="str">
        <f t="shared" si="998"/>
        <v/>
      </c>
    </row>
    <row r="4908" spans="78:82" ht="20.100000000000001" customHeight="1" x14ac:dyDescent="0.25">
      <c r="BZ4908" s="136">
        <f t="shared" si="1001"/>
        <v>31.270399999997601</v>
      </c>
      <c r="CA4908" s="119">
        <f t="shared" si="999"/>
        <v>5.5424549785656918E-5</v>
      </c>
      <c r="CB4908" s="119">
        <f t="shared" si="1000"/>
        <v>1.5064948374349664E-7</v>
      </c>
      <c r="CC4908" s="119">
        <f t="shared" si="997"/>
        <v>1.5064948374349664E-7</v>
      </c>
      <c r="CD4908" s="121" t="str">
        <f t="shared" si="998"/>
        <v/>
      </c>
    </row>
    <row r="4909" spans="78:82" ht="20.100000000000001" customHeight="1" x14ac:dyDescent="0.25">
      <c r="BZ4909" s="136">
        <f t="shared" si="1001"/>
        <v>31.2767999999976</v>
      </c>
      <c r="CA4909" s="119">
        <f t="shared" si="999"/>
        <v>5.5273900301913421E-5</v>
      </c>
      <c r="CB4909" s="119">
        <f t="shared" si="1000"/>
        <v>1.5024501578025814E-7</v>
      </c>
      <c r="CC4909" s="119">
        <f t="shared" si="997"/>
        <v>1.5024501578025814E-7</v>
      </c>
      <c r="CD4909" s="121" t="str">
        <f t="shared" si="998"/>
        <v/>
      </c>
    </row>
    <row r="4910" spans="78:82" ht="20.100000000000001" customHeight="1" x14ac:dyDescent="0.25">
      <c r="BZ4910" s="136">
        <f t="shared" si="1001"/>
        <v>31.283199999997599</v>
      </c>
      <c r="CA4910" s="119">
        <f t="shared" si="999"/>
        <v>5.5123655286133163E-5</v>
      </c>
      <c r="CB4910" s="119">
        <f t="shared" si="1000"/>
        <v>1.4984161806227113E-7</v>
      </c>
      <c r="CC4910" s="119">
        <f t="shared" si="997"/>
        <v>1.4984161806227113E-7</v>
      </c>
      <c r="CD4910" s="121" t="str">
        <f t="shared" si="998"/>
        <v/>
      </c>
    </row>
    <row r="4911" spans="78:82" ht="20.100000000000001" customHeight="1" x14ac:dyDescent="0.25">
      <c r="BZ4911" s="136">
        <f t="shared" si="1001"/>
        <v>31.289599999997598</v>
      </c>
      <c r="CA4911" s="119">
        <f t="shared" si="999"/>
        <v>5.4973813668070892E-5</v>
      </c>
      <c r="CB4911" s="119">
        <f t="shared" si="1000"/>
        <v>1.4943928780639538E-7</v>
      </c>
      <c r="CC4911" s="119">
        <f t="shared" si="997"/>
        <v>1.4943928780639538E-7</v>
      </c>
      <c r="CD4911" s="121" t="str">
        <f t="shared" si="998"/>
        <v/>
      </c>
    </row>
    <row r="4912" spans="78:82" ht="20.100000000000001" customHeight="1" x14ac:dyDescent="0.25">
      <c r="BZ4912" s="136">
        <f t="shared" si="1001"/>
        <v>31.295999999997598</v>
      </c>
      <c r="CA4912" s="119">
        <f t="shared" si="999"/>
        <v>5.4824374380264497E-5</v>
      </c>
      <c r="CB4912" s="119">
        <f t="shared" si="1000"/>
        <v>1.4903802223682939E-7</v>
      </c>
      <c r="CC4912" s="119">
        <f t="shared" si="997"/>
        <v>1.4903802223682939E-7</v>
      </c>
      <c r="CD4912" s="121" t="str">
        <f t="shared" si="998"/>
        <v/>
      </c>
    </row>
    <row r="4913" spans="78:82" ht="20.100000000000001" customHeight="1" x14ac:dyDescent="0.25">
      <c r="BZ4913" s="136">
        <f t="shared" si="1001"/>
        <v>31.302399999997597</v>
      </c>
      <c r="CA4913" s="119">
        <f t="shared" si="999"/>
        <v>5.4675336358027667E-5</v>
      </c>
      <c r="CB4913" s="119">
        <f t="shared" si="1000"/>
        <v>1.4863781858539496E-7</v>
      </c>
      <c r="CC4913" s="119">
        <f t="shared" si="997"/>
        <v>1.4863781858539496E-7</v>
      </c>
      <c r="CD4913" s="121" t="str">
        <f t="shared" si="998"/>
        <v/>
      </c>
    </row>
    <row r="4914" spans="78:82" ht="20.100000000000001" customHeight="1" x14ac:dyDescent="0.25">
      <c r="BZ4914" s="136">
        <f t="shared" si="1001"/>
        <v>31.308799999997596</v>
      </c>
      <c r="CA4914" s="119">
        <f t="shared" si="999"/>
        <v>5.4526698539442272E-5</v>
      </c>
      <c r="CB4914" s="119">
        <f t="shared" si="1000"/>
        <v>1.4823867408973469E-7</v>
      </c>
      <c r="CC4914" s="119">
        <f t="shared" si="997"/>
        <v>1.4823867408973469E-7</v>
      </c>
      <c r="CD4914" s="121" t="str">
        <f t="shared" si="998"/>
        <v/>
      </c>
    </row>
    <row r="4915" spans="78:82" ht="20.100000000000001" customHeight="1" x14ac:dyDescent="0.25">
      <c r="BZ4915" s="136">
        <f t="shared" si="1001"/>
        <v>31.315199999997596</v>
      </c>
      <c r="CA4915" s="119">
        <f t="shared" si="999"/>
        <v>5.4378459865352538E-5</v>
      </c>
      <c r="CB4915" s="119">
        <f t="shared" si="1000"/>
        <v>1.4784058599619189E-7</v>
      </c>
      <c r="CC4915" s="119">
        <f t="shared" si="997"/>
        <v>1.4784058599619189E-7</v>
      </c>
      <c r="CD4915" s="121" t="str">
        <f t="shared" si="998"/>
        <v/>
      </c>
    </row>
    <row r="4916" spans="78:82" ht="20.100000000000001" customHeight="1" x14ac:dyDescent="0.25">
      <c r="BZ4916" s="136">
        <f t="shared" si="1001"/>
        <v>31.321599999997595</v>
      </c>
      <c r="CA4916" s="119">
        <f t="shared" si="999"/>
        <v>5.4230619279356346E-5</v>
      </c>
      <c r="CB4916" s="119">
        <f t="shared" si="1000"/>
        <v>1.4744355155643603E-7</v>
      </c>
      <c r="CC4916" s="119">
        <f t="shared" si="997"/>
        <v>1.4744355155643603E-7</v>
      </c>
      <c r="CD4916" s="121" t="str">
        <f t="shared" si="998"/>
        <v/>
      </c>
    </row>
    <row r="4917" spans="78:82" ht="20.100000000000001" customHeight="1" x14ac:dyDescent="0.25">
      <c r="BZ4917" s="136">
        <f t="shared" si="1001"/>
        <v>31.327999999997594</v>
      </c>
      <c r="CA4917" s="119">
        <f t="shared" si="999"/>
        <v>5.408317572779991E-5</v>
      </c>
      <c r="CB4917" s="119">
        <f t="shared" si="1000"/>
        <v>1.4704756802982086E-7</v>
      </c>
      <c r="CC4917" s="119">
        <f t="shared" si="997"/>
        <v>1.4704756802982086E-7</v>
      </c>
      <c r="CD4917" s="121" t="str">
        <f t="shared" si="998"/>
        <v/>
      </c>
    </row>
    <row r="4918" spans="78:82" ht="20.100000000000001" customHeight="1" x14ac:dyDescent="0.25">
      <c r="BZ4918" s="136">
        <f t="shared" si="1001"/>
        <v>31.334399999997594</v>
      </c>
      <c r="CA4918" s="119">
        <f t="shared" si="999"/>
        <v>5.3936128159770089E-5</v>
      </c>
      <c r="CB4918" s="119">
        <f t="shared" si="1000"/>
        <v>1.4665263268356059E-7</v>
      </c>
      <c r="CC4918" s="119">
        <f t="shared" si="997"/>
        <v>1.4665263268356059E-7</v>
      </c>
      <c r="CD4918" s="121" t="str">
        <f t="shared" si="998"/>
        <v/>
      </c>
    </row>
    <row r="4919" spans="78:82" ht="20.100000000000001" customHeight="1" x14ac:dyDescent="0.25">
      <c r="BZ4919" s="136">
        <f t="shared" si="1001"/>
        <v>31.340799999997593</v>
      </c>
      <c r="CA4919" s="119">
        <f t="shared" si="999"/>
        <v>5.3789475527086528E-5</v>
      </c>
      <c r="CB4919" s="119">
        <f t="shared" si="1000"/>
        <v>1.4625874279000585E-7</v>
      </c>
      <c r="CC4919" s="119">
        <f t="shared" si="997"/>
        <v>1.4625874279000585E-7</v>
      </c>
      <c r="CD4919" s="121" t="str">
        <f t="shared" si="998"/>
        <v/>
      </c>
    </row>
    <row r="4920" spans="78:82" ht="20.100000000000001" customHeight="1" x14ac:dyDescent="0.25">
      <c r="BZ4920" s="136">
        <f t="shared" si="1001"/>
        <v>31.347199999997592</v>
      </c>
      <c r="CA4920" s="119">
        <f t="shared" si="999"/>
        <v>5.3643216784296522E-5</v>
      </c>
      <c r="CB4920" s="119">
        <f t="shared" si="1000"/>
        <v>1.4586589563025541E-7</v>
      </c>
      <c r="CC4920" s="119">
        <f t="shared" si="997"/>
        <v>1.4586589563025541E-7</v>
      </c>
      <c r="CD4920" s="121" t="str">
        <f t="shared" si="998"/>
        <v/>
      </c>
    </row>
    <row r="4921" spans="78:82" ht="20.100000000000001" customHeight="1" x14ac:dyDescent="0.25">
      <c r="BZ4921" s="136">
        <f t="shared" si="1001"/>
        <v>31.353599999997591</v>
      </c>
      <c r="CA4921" s="119">
        <f t="shared" si="999"/>
        <v>5.3497350888666267E-5</v>
      </c>
      <c r="CB4921" s="119">
        <f t="shared" si="1000"/>
        <v>1.4547408849103913E-7</v>
      </c>
      <c r="CC4921" s="119">
        <f t="shared" si="997"/>
        <v>1.4547408849103913E-7</v>
      </c>
      <c r="CD4921" s="121" t="str">
        <f t="shared" si="998"/>
        <v/>
      </c>
    </row>
    <row r="4922" spans="78:82" ht="20.100000000000001" customHeight="1" x14ac:dyDescent="0.25">
      <c r="BZ4922" s="136">
        <f t="shared" si="1001"/>
        <v>31.359999999997591</v>
      </c>
      <c r="CA4922" s="119">
        <f t="shared" si="999"/>
        <v>5.3351876800175228E-5</v>
      </c>
      <c r="CB4922" s="119">
        <f t="shared" si="1000"/>
        <v>1.4508331866658141E-7</v>
      </c>
      <c r="CC4922" s="119">
        <f t="shared" si="997"/>
        <v>1.4508331866658141E-7</v>
      </c>
      <c r="CD4922" s="121" t="str">
        <f t="shared" si="998"/>
        <v/>
      </c>
    </row>
    <row r="4923" spans="78:82" ht="20.100000000000001" customHeight="1" x14ac:dyDescent="0.25">
      <c r="BZ4923" s="136">
        <f t="shared" si="1001"/>
        <v>31.36639999999759</v>
      </c>
      <c r="CA4923" s="119">
        <f t="shared" si="999"/>
        <v>5.3206793481508646E-5</v>
      </c>
      <c r="CB4923" s="119">
        <f t="shared" si="1000"/>
        <v>1.4469358345784225E-7</v>
      </c>
      <c r="CC4923" s="119">
        <f t="shared" si="997"/>
        <v>1.4469358345784225E-7</v>
      </c>
      <c r="CD4923" s="121" t="str">
        <f t="shared" si="998"/>
        <v/>
      </c>
    </row>
    <row r="4924" spans="78:82" ht="20.100000000000001" customHeight="1" x14ac:dyDescent="0.25">
      <c r="BZ4924" s="136">
        <f t="shared" si="1001"/>
        <v>31.372799999997589</v>
      </c>
      <c r="CA4924" s="119">
        <f t="shared" si="999"/>
        <v>5.3062099898050804E-5</v>
      </c>
      <c r="CB4924" s="119">
        <f t="shared" si="1000"/>
        <v>1.4430488017328299E-7</v>
      </c>
      <c r="CC4924" s="119">
        <f t="shared" si="997"/>
        <v>1.4430488017328299E-7</v>
      </c>
      <c r="CD4924" s="121" t="str">
        <f t="shared" si="998"/>
        <v/>
      </c>
    </row>
    <row r="4925" spans="78:82" ht="20.100000000000001" customHeight="1" x14ac:dyDescent="0.25">
      <c r="BZ4925" s="136">
        <f t="shared" si="1001"/>
        <v>31.379199999997589</v>
      </c>
      <c r="CA4925" s="119">
        <f t="shared" si="999"/>
        <v>5.2917795017877521E-5</v>
      </c>
      <c r="CB4925" s="119">
        <f t="shared" si="1000"/>
        <v>1.4391720612669788E-7</v>
      </c>
      <c r="CC4925" s="119">
        <f t="shared" ref="CC4925:CC4988" si="1002">IF(CA4925&lt;(1-$BY$26),CB4925,"")</f>
        <v>1.4391720612669788E-7</v>
      </c>
      <c r="CD4925" s="121" t="str">
        <f t="shared" ref="CD4925:CD4988" si="1003">IF(CA4925&lt;(1-$BY$32),CB4925,"")</f>
        <v/>
      </c>
    </row>
    <row r="4926" spans="78:82" ht="20.100000000000001" customHeight="1" x14ac:dyDescent="0.25">
      <c r="BZ4926" s="136">
        <f t="shared" si="1001"/>
        <v>31.385599999997588</v>
      </c>
      <c r="CA4926" s="119">
        <f t="shared" si="999"/>
        <v>5.2773877811750823E-5</v>
      </c>
      <c r="CB4926" s="119">
        <f t="shared" si="1000"/>
        <v>1.4353055864042602E-7</v>
      </c>
      <c r="CC4926" s="119">
        <f t="shared" si="1002"/>
        <v>1.4353055864042602E-7</v>
      </c>
      <c r="CD4926" s="121" t="str">
        <f t="shared" si="1003"/>
        <v/>
      </c>
    </row>
    <row r="4927" spans="78:82" ht="20.100000000000001" customHeight="1" x14ac:dyDescent="0.25">
      <c r="BZ4927" s="136">
        <f t="shared" si="1001"/>
        <v>31.391999999997587</v>
      </c>
      <c r="CA4927" s="119">
        <f t="shared" si="999"/>
        <v>5.2630347253110397E-5</v>
      </c>
      <c r="CB4927" s="119">
        <f t="shared" si="1000"/>
        <v>1.4314493504249184E-7</v>
      </c>
      <c r="CC4927" s="119">
        <f t="shared" si="1002"/>
        <v>1.4314493504249184E-7</v>
      </c>
      <c r="CD4927" s="121" t="str">
        <f t="shared" si="1003"/>
        <v/>
      </c>
    </row>
    <row r="4928" spans="78:82" ht="20.100000000000001" customHeight="1" x14ac:dyDescent="0.25">
      <c r="BZ4928" s="136">
        <f t="shared" si="1001"/>
        <v>31.398399999997586</v>
      </c>
      <c r="CA4928" s="119">
        <f t="shared" si="999"/>
        <v>5.2487202318067905E-5</v>
      </c>
      <c r="CB4928" s="119">
        <f t="shared" si="1000"/>
        <v>1.4276033266828552E-7</v>
      </c>
      <c r="CC4928" s="119">
        <f t="shared" si="1002"/>
        <v>1.4276033266828552E-7</v>
      </c>
      <c r="CD4928" s="121" t="str">
        <f t="shared" si="1003"/>
        <v/>
      </c>
    </row>
    <row r="4929" spans="78:82" ht="20.100000000000001" customHeight="1" x14ac:dyDescent="0.25">
      <c r="BZ4929" s="136">
        <f t="shared" si="1001"/>
        <v>31.404799999997586</v>
      </c>
      <c r="CA4929" s="119">
        <f t="shared" si="999"/>
        <v>5.234444198539962E-5</v>
      </c>
      <c r="CB4929" s="119">
        <f t="shared" si="1000"/>
        <v>1.4237674885979735E-7</v>
      </c>
      <c r="CC4929" s="119">
        <f t="shared" si="1002"/>
        <v>1.4237674885979735E-7</v>
      </c>
      <c r="CD4929" s="121" t="str">
        <f t="shared" si="1003"/>
        <v/>
      </c>
    </row>
    <row r="4930" spans="78:82" ht="20.100000000000001" customHeight="1" x14ac:dyDescent="0.25">
      <c r="BZ4930" s="136">
        <f t="shared" si="1001"/>
        <v>31.411199999997585</v>
      </c>
      <c r="CA4930" s="119">
        <f t="shared" si="999"/>
        <v>5.2202065236539823E-5</v>
      </c>
      <c r="CB4930" s="119">
        <f t="shared" si="1000"/>
        <v>1.4199418096569902E-7</v>
      </c>
      <c r="CC4930" s="119">
        <f t="shared" si="1002"/>
        <v>1.4199418096569902E-7</v>
      </c>
      <c r="CD4930" s="121" t="str">
        <f t="shared" si="1003"/>
        <v/>
      </c>
    </row>
    <row r="4931" spans="78:82" ht="20.100000000000001" customHeight="1" x14ac:dyDescent="0.25">
      <c r="BZ4931" s="136">
        <f t="shared" si="1001"/>
        <v>31.417599999997584</v>
      </c>
      <c r="CA4931" s="119">
        <f t="shared" si="999"/>
        <v>5.2060071055574124E-5</v>
      </c>
      <c r="CB4931" s="119">
        <f t="shared" si="1000"/>
        <v>1.4161262634171628E-7</v>
      </c>
      <c r="CC4931" s="119">
        <f t="shared" si="1002"/>
        <v>1.4161262634171628E-7</v>
      </c>
      <c r="CD4931" s="121" t="str">
        <f t="shared" si="1003"/>
        <v/>
      </c>
    </row>
    <row r="4932" spans="78:82" ht="20.100000000000001" customHeight="1" x14ac:dyDescent="0.25">
      <c r="BZ4932" s="136">
        <f t="shared" si="1001"/>
        <v>31.423999999997584</v>
      </c>
      <c r="CA4932" s="119">
        <f t="shared" si="999"/>
        <v>5.1918458429232407E-5</v>
      </c>
      <c r="CB4932" s="119">
        <f t="shared" si="1000"/>
        <v>1.4123208234993783E-7</v>
      </c>
      <c r="CC4932" s="119">
        <f t="shared" si="1002"/>
        <v>1.4123208234993783E-7</v>
      </c>
      <c r="CD4932" s="121" t="str">
        <f t="shared" si="1003"/>
        <v/>
      </c>
    </row>
    <row r="4933" spans="78:82" ht="20.100000000000001" customHeight="1" x14ac:dyDescent="0.25">
      <c r="BZ4933" s="136">
        <f t="shared" si="1001"/>
        <v>31.430399999997583</v>
      </c>
      <c r="CA4933" s="119">
        <f t="shared" si="999"/>
        <v>5.1777226346882469E-5</v>
      </c>
      <c r="CB4933" s="119">
        <f t="shared" si="1000"/>
        <v>1.4085254635935057E-7</v>
      </c>
      <c r="CC4933" s="119">
        <f t="shared" si="1002"/>
        <v>1.4085254635935057E-7</v>
      </c>
      <c r="CD4933" s="121" t="str">
        <f t="shared" si="1003"/>
        <v/>
      </c>
    </row>
    <row r="4934" spans="78:82" ht="20.100000000000001" customHeight="1" x14ac:dyDescent="0.25">
      <c r="BZ4934" s="136">
        <f t="shared" si="1001"/>
        <v>31.436799999997582</v>
      </c>
      <c r="CA4934" s="119">
        <f t="shared" si="999"/>
        <v>5.1636373800523119E-5</v>
      </c>
      <c r="CB4934" s="119">
        <f t="shared" si="1000"/>
        <v>1.4047401574579223E-7</v>
      </c>
      <c r="CC4934" s="119">
        <f t="shared" si="1002"/>
        <v>1.4047401574579223E-7</v>
      </c>
      <c r="CD4934" s="121" t="str">
        <f t="shared" si="1003"/>
        <v/>
      </c>
    </row>
    <row r="4935" spans="78:82" ht="20.100000000000001" customHeight="1" x14ac:dyDescent="0.25">
      <c r="BZ4935" s="136">
        <f t="shared" si="1001"/>
        <v>31.443199999997582</v>
      </c>
      <c r="CA4935" s="119">
        <f t="shared" si="999"/>
        <v>5.1495899784777327E-5</v>
      </c>
      <c r="CB4935" s="119">
        <f t="shared" si="1000"/>
        <v>1.4009648789175481E-7</v>
      </c>
      <c r="CC4935" s="119">
        <f t="shared" si="1002"/>
        <v>1.4009648789175481E-7</v>
      </c>
      <c r="CD4935" s="121" t="str">
        <f t="shared" si="1003"/>
        <v/>
      </c>
    </row>
    <row r="4936" spans="78:82" ht="20.100000000000001" customHeight="1" x14ac:dyDescent="0.25">
      <c r="BZ4936" s="136">
        <f t="shared" si="1001"/>
        <v>31.449599999997581</v>
      </c>
      <c r="CA4936" s="119">
        <f t="shared" si="999"/>
        <v>5.1355803296885572E-5</v>
      </c>
      <c r="CB4936" s="119">
        <f t="shared" si="1000"/>
        <v>1.3971996018593739E-7</v>
      </c>
      <c r="CC4936" s="119">
        <f t="shared" si="1002"/>
        <v>1.3971996018593739E-7</v>
      </c>
      <c r="CD4936" s="121" t="str">
        <f t="shared" si="1003"/>
        <v/>
      </c>
    </row>
    <row r="4937" spans="78:82" ht="20.100000000000001" customHeight="1" x14ac:dyDescent="0.25">
      <c r="BZ4937" s="136">
        <f t="shared" si="1001"/>
        <v>31.45599999999758</v>
      </c>
      <c r="CA4937" s="119">
        <f t="shared" si="999"/>
        <v>5.1216083336699634E-5</v>
      </c>
      <c r="CB4937" s="119">
        <f t="shared" si="1000"/>
        <v>1.3934443002421509E-7</v>
      </c>
      <c r="CC4937" s="119">
        <f t="shared" si="1002"/>
        <v>1.3934443002421509E-7</v>
      </c>
      <c r="CD4937" s="121" t="str">
        <f t="shared" si="1003"/>
        <v/>
      </c>
    </row>
    <row r="4938" spans="78:82" ht="20.100000000000001" customHeight="1" x14ac:dyDescent="0.25">
      <c r="BZ4938" s="136">
        <f t="shared" si="1001"/>
        <v>31.462399999997579</v>
      </c>
      <c r="CA4938" s="119">
        <f t="shared" si="999"/>
        <v>5.1076738906675419E-5</v>
      </c>
      <c r="CB4938" s="119">
        <f t="shared" si="1000"/>
        <v>1.3896989480915799E-7</v>
      </c>
      <c r="CC4938" s="119">
        <f t="shared" si="1002"/>
        <v>1.3896989480915799E-7</v>
      </c>
      <c r="CD4938" s="121" t="str">
        <f t="shared" si="1003"/>
        <v/>
      </c>
    </row>
    <row r="4939" spans="78:82" ht="20.100000000000001" customHeight="1" x14ac:dyDescent="0.25">
      <c r="BZ4939" s="136">
        <f t="shared" si="1001"/>
        <v>31.468799999997579</v>
      </c>
      <c r="CA4939" s="119">
        <f t="shared" si="999"/>
        <v>5.0937769011866261E-5</v>
      </c>
      <c r="CB4939" s="119">
        <f t="shared" si="1000"/>
        <v>1.3859635194950258E-7</v>
      </c>
      <c r="CC4939" s="119">
        <f t="shared" si="1002"/>
        <v>1.3859635194950258E-7</v>
      </c>
      <c r="CD4939" s="121" t="str">
        <f t="shared" si="1003"/>
        <v/>
      </c>
    </row>
    <row r="4940" spans="78:82" ht="20.100000000000001" customHeight="1" x14ac:dyDescent="0.25">
      <c r="BZ4940" s="136">
        <f t="shared" si="1001"/>
        <v>31.475199999997578</v>
      </c>
      <c r="CA4940" s="119">
        <f t="shared" si="999"/>
        <v>5.0799172659916759E-5</v>
      </c>
      <c r="CB4940" s="119">
        <f t="shared" si="1000"/>
        <v>1.3822379886089034E-7</v>
      </c>
      <c r="CC4940" s="119">
        <f t="shared" si="1002"/>
        <v>1.3822379886089034E-7</v>
      </c>
      <c r="CD4940" s="121" t="str">
        <f t="shared" si="1003"/>
        <v/>
      </c>
    </row>
    <row r="4941" spans="78:82" ht="20.100000000000001" customHeight="1" x14ac:dyDescent="0.25">
      <c r="BZ4941" s="136">
        <f t="shared" si="1001"/>
        <v>31.481599999997577</v>
      </c>
      <c r="CA4941" s="119">
        <f t="shared" si="999"/>
        <v>5.0660948861055868E-5</v>
      </c>
      <c r="CB4941" s="119">
        <f t="shared" si="1000"/>
        <v>1.3785223296554252E-7</v>
      </c>
      <c r="CC4941" s="119">
        <f t="shared" si="1002"/>
        <v>1.3785223296554252E-7</v>
      </c>
      <c r="CD4941" s="121" t="str">
        <f t="shared" si="1003"/>
        <v/>
      </c>
    </row>
    <row r="4942" spans="78:82" ht="20.100000000000001" customHeight="1" x14ac:dyDescent="0.25">
      <c r="BZ4942" s="136">
        <f t="shared" si="1001"/>
        <v>31.487999999997577</v>
      </c>
      <c r="CA4942" s="119">
        <f t="shared" si="999"/>
        <v>5.0523096628090326E-5</v>
      </c>
      <c r="CB4942" s="119">
        <f t="shared" si="1000"/>
        <v>1.3748165169201617E-7</v>
      </c>
      <c r="CC4942" s="119">
        <f t="shared" si="1002"/>
        <v>1.3748165169201617E-7</v>
      </c>
      <c r="CD4942" s="121" t="str">
        <f t="shared" si="1003"/>
        <v/>
      </c>
    </row>
    <row r="4943" spans="78:82" ht="20.100000000000001" customHeight="1" x14ac:dyDescent="0.25">
      <c r="BZ4943" s="136">
        <f t="shared" si="1001"/>
        <v>31.494399999997576</v>
      </c>
      <c r="CA4943" s="119">
        <f t="shared" si="999"/>
        <v>5.038561497639831E-5</v>
      </c>
      <c r="CB4943" s="119">
        <f t="shared" si="1000"/>
        <v>1.3711205247598341E-7</v>
      </c>
      <c r="CC4943" s="119">
        <f t="shared" si="1002"/>
        <v>1.3711205247598341E-7</v>
      </c>
      <c r="CD4943" s="121" t="str">
        <f t="shared" si="1003"/>
        <v/>
      </c>
    </row>
    <row r="4944" spans="78:82" ht="20.100000000000001" customHeight="1" x14ac:dyDescent="0.25">
      <c r="BZ4944" s="136">
        <f t="shared" si="1001"/>
        <v>31.500799999997575</v>
      </c>
      <c r="CA4944" s="119">
        <f t="shared" si="999"/>
        <v>5.0248502923922326E-5</v>
      </c>
      <c r="CB4944" s="119">
        <f t="shared" si="1000"/>
        <v>1.3674343275882198E-7</v>
      </c>
      <c r="CC4944" s="119">
        <f t="shared" si="1002"/>
        <v>1.3674343275882198E-7</v>
      </c>
      <c r="CD4944" s="121" t="str">
        <f t="shared" si="1003"/>
        <v/>
      </c>
    </row>
    <row r="4945" spans="78:82" ht="20.100000000000001" customHeight="1" x14ac:dyDescent="0.25">
      <c r="BZ4945" s="136">
        <f t="shared" si="1001"/>
        <v>31.507199999997574</v>
      </c>
      <c r="CA4945" s="119">
        <f t="shared" si="999"/>
        <v>5.0111759491163504E-5</v>
      </c>
      <c r="CB4945" s="119">
        <f t="shared" si="1000"/>
        <v>1.3637578998956004E-7</v>
      </c>
      <c r="CC4945" s="119">
        <f t="shared" si="1002"/>
        <v>1.3637578998956004E-7</v>
      </c>
      <c r="CD4945" s="121" t="str">
        <f t="shared" si="1003"/>
        <v/>
      </c>
    </row>
    <row r="4946" spans="78:82" ht="20.100000000000001" customHeight="1" x14ac:dyDescent="0.25">
      <c r="BZ4946" s="136">
        <f t="shared" si="1001"/>
        <v>31.513599999997574</v>
      </c>
      <c r="CA4946" s="119">
        <f t="shared" si="999"/>
        <v>4.9975383701173944E-5</v>
      </c>
      <c r="CB4946" s="119">
        <f t="shared" si="1000"/>
        <v>1.360091216222808E-7</v>
      </c>
      <c r="CC4946" s="119">
        <f t="shared" si="1002"/>
        <v>1.360091216222808E-7</v>
      </c>
      <c r="CD4946" s="121" t="str">
        <f t="shared" si="1003"/>
        <v/>
      </c>
    </row>
    <row r="4947" spans="78:82" ht="20.100000000000001" customHeight="1" x14ac:dyDescent="0.25">
      <c r="BZ4947" s="136">
        <f t="shared" si="1001"/>
        <v>31.519999999997573</v>
      </c>
      <c r="CA4947" s="119">
        <f t="shared" si="999"/>
        <v>4.9839374579551664E-5</v>
      </c>
      <c r="CB4947" s="119">
        <f t="shared" si="1000"/>
        <v>1.3564342511890087E-7</v>
      </c>
      <c r="CC4947" s="119">
        <f t="shared" si="1002"/>
        <v>1.3564342511890087E-7</v>
      </c>
      <c r="CD4947" s="121" t="str">
        <f t="shared" si="1003"/>
        <v/>
      </c>
    </row>
    <row r="4948" spans="78:82" ht="20.100000000000001" customHeight="1" x14ac:dyDescent="0.25">
      <c r="BZ4948" s="136">
        <f t="shared" si="1001"/>
        <v>31.526399999997572</v>
      </c>
      <c r="CA4948" s="119">
        <f t="shared" si="999"/>
        <v>4.9703731154432763E-5</v>
      </c>
      <c r="CB4948" s="119">
        <f t="shared" si="1000"/>
        <v>1.3527869794719831E-7</v>
      </c>
      <c r="CC4948" s="119">
        <f t="shared" si="1002"/>
        <v>1.3527869794719831E-7</v>
      </c>
      <c r="CD4948" s="121" t="str">
        <f t="shared" si="1003"/>
        <v/>
      </c>
    </row>
    <row r="4949" spans="78:82" ht="20.100000000000001" customHeight="1" x14ac:dyDescent="0.25">
      <c r="BZ4949" s="136">
        <f t="shared" si="1001"/>
        <v>31.532799999997572</v>
      </c>
      <c r="CA4949" s="119">
        <f t="shared" si="999"/>
        <v>4.9568452456485564E-5</v>
      </c>
      <c r="CB4949" s="119">
        <f t="shared" si="1000"/>
        <v>1.3491493758121246E-7</v>
      </c>
      <c r="CC4949" s="119">
        <f t="shared" si="1002"/>
        <v>1.3491493758121246E-7</v>
      </c>
      <c r="CD4949" s="121" t="str">
        <f t="shared" si="1003"/>
        <v/>
      </c>
    </row>
    <row r="4950" spans="78:82" ht="20.100000000000001" customHeight="1" x14ac:dyDescent="0.25">
      <c r="BZ4950" s="136">
        <f t="shared" si="1001"/>
        <v>31.539199999997571</v>
      </c>
      <c r="CA4950" s="119">
        <f t="shared" si="999"/>
        <v>4.9433537518904352E-5</v>
      </c>
      <c r="CB4950" s="119">
        <f t="shared" si="1000"/>
        <v>1.3455214150212482E-7</v>
      </c>
      <c r="CC4950" s="119">
        <f t="shared" si="1002"/>
        <v>1.3455214150212482E-7</v>
      </c>
      <c r="CD4950" s="121" t="str">
        <f t="shared" si="1003"/>
        <v/>
      </c>
    </row>
    <row r="4951" spans="78:82" ht="20.100000000000001" customHeight="1" x14ac:dyDescent="0.25">
      <c r="BZ4951" s="136">
        <f t="shared" si="1001"/>
        <v>31.54559999999757</v>
      </c>
      <c r="CA4951" s="119">
        <f t="shared" ref="CA4951:CA5014" si="1004">_xlfn.CHISQ.DIST.RT(BZ4951,7)</f>
        <v>4.9298985377402227E-5</v>
      </c>
      <c r="CB4951" s="119">
        <f t="shared" ref="CB4951:CB5014" si="1005">CA4951-CA4952</f>
        <v>1.3419030719664634E-7</v>
      </c>
      <c r="CC4951" s="119">
        <f t="shared" si="1002"/>
        <v>1.3419030719664634E-7</v>
      </c>
      <c r="CD4951" s="121" t="str">
        <f t="shared" si="1003"/>
        <v/>
      </c>
    </row>
    <row r="4952" spans="78:82" ht="20.100000000000001" customHeight="1" x14ac:dyDescent="0.25">
      <c r="BZ4952" s="136">
        <f t="shared" si="1001"/>
        <v>31.55199999999757</v>
      </c>
      <c r="CA4952" s="119">
        <f t="shared" si="1004"/>
        <v>4.9164795070205581E-5</v>
      </c>
      <c r="CB4952" s="119">
        <f t="shared" si="1005"/>
        <v>1.3382943215880632E-7</v>
      </c>
      <c r="CC4952" s="119">
        <f t="shared" si="1002"/>
        <v>1.3382943215880632E-7</v>
      </c>
      <c r="CD4952" s="121" t="str">
        <f t="shared" si="1003"/>
        <v/>
      </c>
    </row>
    <row r="4953" spans="78:82" ht="20.100000000000001" customHeight="1" x14ac:dyDescent="0.25">
      <c r="BZ4953" s="136">
        <f t="shared" ref="BZ4953:BZ5016" si="1006">BZ4952+$CC$19</f>
        <v>31.558399999997569</v>
      </c>
      <c r="CA4953" s="119">
        <f t="shared" si="1004"/>
        <v>4.9030965638046774E-5</v>
      </c>
      <c r="CB4953" s="119">
        <f t="shared" si="1005"/>
        <v>1.334695138881093E-7</v>
      </c>
      <c r="CC4953" s="119">
        <f t="shared" si="1002"/>
        <v>1.334695138881093E-7</v>
      </c>
      <c r="CD4953" s="121" t="str">
        <f t="shared" si="1003"/>
        <v/>
      </c>
    </row>
    <row r="4954" spans="78:82" ht="20.100000000000001" customHeight="1" x14ac:dyDescent="0.25">
      <c r="BZ4954" s="136">
        <f t="shared" si="1006"/>
        <v>31.564799999997568</v>
      </c>
      <c r="CA4954" s="119">
        <f t="shared" si="1004"/>
        <v>4.8897496124158665E-5</v>
      </c>
      <c r="CB4954" s="119">
        <f t="shared" si="1005"/>
        <v>1.3311054989141206E-7</v>
      </c>
      <c r="CC4954" s="119">
        <f t="shared" si="1002"/>
        <v>1.3311054989141206E-7</v>
      </c>
      <c r="CD4954" s="121" t="str">
        <f t="shared" si="1003"/>
        <v/>
      </c>
    </row>
    <row r="4955" spans="78:82" ht="20.100000000000001" customHeight="1" x14ac:dyDescent="0.25">
      <c r="BZ4955" s="136">
        <f t="shared" si="1006"/>
        <v>31.571199999997567</v>
      </c>
      <c r="CA4955" s="119">
        <f t="shared" si="1004"/>
        <v>4.8764385574267253E-5</v>
      </c>
      <c r="CB4955" s="119">
        <f t="shared" si="1005"/>
        <v>1.3275253768113467E-7</v>
      </c>
      <c r="CC4955" s="119">
        <f t="shared" si="1002"/>
        <v>1.3275253768113467E-7</v>
      </c>
      <c r="CD4955" s="121" t="str">
        <f t="shared" si="1003"/>
        <v/>
      </c>
    </row>
    <row r="4956" spans="78:82" ht="20.100000000000001" customHeight="1" x14ac:dyDescent="0.25">
      <c r="BZ4956" s="136">
        <f t="shared" si="1006"/>
        <v>31.577599999997567</v>
      </c>
      <c r="CA4956" s="119">
        <f t="shared" si="1004"/>
        <v>4.8631633036586118E-5</v>
      </c>
      <c r="CB4956" s="119">
        <f t="shared" si="1005"/>
        <v>1.3239547477656837E-7</v>
      </c>
      <c r="CC4956" s="119">
        <f t="shared" si="1002"/>
        <v>1.3239547477656837E-7</v>
      </c>
      <c r="CD4956" s="121" t="str">
        <f t="shared" si="1003"/>
        <v/>
      </c>
    </row>
    <row r="4957" spans="78:82" ht="20.100000000000001" customHeight="1" x14ac:dyDescent="0.25">
      <c r="BZ4957" s="136">
        <f t="shared" si="1006"/>
        <v>31.583999999997566</v>
      </c>
      <c r="CA4957" s="119">
        <f t="shared" si="1004"/>
        <v>4.849923756180955E-5</v>
      </c>
      <c r="CB4957" s="119">
        <f t="shared" si="1005"/>
        <v>1.3203935870275741E-7</v>
      </c>
      <c r="CC4957" s="119">
        <f t="shared" si="1002"/>
        <v>1.3203935870275741E-7</v>
      </c>
      <c r="CD4957" s="121" t="str">
        <f t="shared" si="1003"/>
        <v/>
      </c>
    </row>
    <row r="4958" spans="78:82" ht="20.100000000000001" customHeight="1" x14ac:dyDescent="0.25">
      <c r="BZ4958" s="136">
        <f t="shared" si="1006"/>
        <v>31.590399999997565</v>
      </c>
      <c r="CA4958" s="119">
        <f t="shared" si="1004"/>
        <v>4.8367198203106793E-5</v>
      </c>
      <c r="CB4958" s="119">
        <f t="shared" si="1005"/>
        <v>1.3168418699178661E-7</v>
      </c>
      <c r="CC4958" s="119">
        <f t="shared" si="1002"/>
        <v>1.3168418699178661E-7</v>
      </c>
      <c r="CD4958" s="121" t="str">
        <f t="shared" si="1003"/>
        <v/>
      </c>
    </row>
    <row r="4959" spans="78:82" ht="20.100000000000001" customHeight="1" x14ac:dyDescent="0.25">
      <c r="BZ4959" s="136">
        <f t="shared" si="1006"/>
        <v>31.596799999997565</v>
      </c>
      <c r="CA4959" s="119">
        <f t="shared" si="1004"/>
        <v>4.8235514016115006E-5</v>
      </c>
      <c r="CB4959" s="119">
        <f t="shared" si="1005"/>
        <v>1.3132995718177841E-7</v>
      </c>
      <c r="CC4959" s="119">
        <f t="shared" si="1002"/>
        <v>1.3132995718177841E-7</v>
      </c>
      <c r="CD4959" s="121" t="str">
        <f t="shared" si="1003"/>
        <v/>
      </c>
    </row>
    <row r="4960" spans="78:82" ht="20.100000000000001" customHeight="1" x14ac:dyDescent="0.25">
      <c r="BZ4960" s="136">
        <f t="shared" si="1006"/>
        <v>31.603199999997564</v>
      </c>
      <c r="CA4960" s="119">
        <f t="shared" si="1004"/>
        <v>4.8104184058933228E-5</v>
      </c>
      <c r="CB4960" s="119">
        <f t="shared" si="1005"/>
        <v>1.3097666681644569E-7</v>
      </c>
      <c r="CC4960" s="119">
        <f t="shared" si="1002"/>
        <v>1.3097666681644569E-7</v>
      </c>
      <c r="CD4960" s="121" t="str">
        <f t="shared" si="1003"/>
        <v/>
      </c>
    </row>
    <row r="4961" spans="78:82" ht="20.100000000000001" customHeight="1" x14ac:dyDescent="0.25">
      <c r="BZ4961" s="136">
        <f t="shared" si="1006"/>
        <v>31.609599999997563</v>
      </c>
      <c r="CA4961" s="119">
        <f t="shared" si="1004"/>
        <v>4.7973207392116782E-5</v>
      </c>
      <c r="CB4961" s="119">
        <f t="shared" si="1005"/>
        <v>1.306243134471314E-7</v>
      </c>
      <c r="CC4961" s="119">
        <f t="shared" si="1002"/>
        <v>1.306243134471314E-7</v>
      </c>
      <c r="CD4961" s="121" t="str">
        <f t="shared" si="1003"/>
        <v/>
      </c>
    </row>
    <row r="4962" spans="78:82" ht="20.100000000000001" customHeight="1" x14ac:dyDescent="0.25">
      <c r="BZ4962" s="136">
        <f t="shared" si="1006"/>
        <v>31.615999999997562</v>
      </c>
      <c r="CA4962" s="119">
        <f t="shared" si="1004"/>
        <v>4.784258307866965E-5</v>
      </c>
      <c r="CB4962" s="119">
        <f t="shared" si="1005"/>
        <v>1.3027289463021324E-7</v>
      </c>
      <c r="CC4962" s="119">
        <f t="shared" si="1002"/>
        <v>1.3027289463021324E-7</v>
      </c>
      <c r="CD4962" s="121" t="str">
        <f t="shared" si="1003"/>
        <v/>
      </c>
    </row>
    <row r="4963" spans="78:82" ht="20.100000000000001" customHeight="1" x14ac:dyDescent="0.25">
      <c r="BZ4963" s="136">
        <f t="shared" si="1006"/>
        <v>31.622399999997562</v>
      </c>
      <c r="CA4963" s="119">
        <f t="shared" si="1004"/>
        <v>4.7712310184039437E-5</v>
      </c>
      <c r="CB4963" s="119">
        <f t="shared" si="1005"/>
        <v>1.2992240792887908E-7</v>
      </c>
      <c r="CC4963" s="119">
        <f t="shared" si="1002"/>
        <v>1.2992240792887908E-7</v>
      </c>
      <c r="CD4963" s="121" t="str">
        <f t="shared" si="1003"/>
        <v/>
      </c>
    </row>
    <row r="4964" spans="78:82" ht="20.100000000000001" customHeight="1" x14ac:dyDescent="0.25">
      <c r="BZ4964" s="136">
        <f t="shared" si="1006"/>
        <v>31.628799999997561</v>
      </c>
      <c r="CA4964" s="119">
        <f t="shared" si="1004"/>
        <v>4.7582387776110558E-5</v>
      </c>
      <c r="CB4964" s="119">
        <f t="shared" si="1005"/>
        <v>1.2957285091244928E-7</v>
      </c>
      <c r="CC4964" s="119">
        <f t="shared" si="1002"/>
        <v>1.2957285091244928E-7</v>
      </c>
      <c r="CD4964" s="121" t="str">
        <f t="shared" si="1003"/>
        <v/>
      </c>
    </row>
    <row r="4965" spans="78:82" ht="20.100000000000001" customHeight="1" x14ac:dyDescent="0.25">
      <c r="BZ4965" s="136">
        <f t="shared" si="1006"/>
        <v>31.63519999999756</v>
      </c>
      <c r="CA4965" s="119">
        <f t="shared" si="1004"/>
        <v>4.7452814925198109E-5</v>
      </c>
      <c r="CB4965" s="119">
        <f t="shared" si="1005"/>
        <v>1.2922422115638351E-7</v>
      </c>
      <c r="CC4965" s="119">
        <f t="shared" si="1002"/>
        <v>1.2922422115638351E-7</v>
      </c>
      <c r="CD4965" s="121" t="str">
        <f t="shared" si="1003"/>
        <v/>
      </c>
    </row>
    <row r="4966" spans="78:82" ht="20.100000000000001" customHeight="1" x14ac:dyDescent="0.25">
      <c r="BZ4966" s="136">
        <f t="shared" si="1006"/>
        <v>31.64159999999756</v>
      </c>
      <c r="CA4966" s="119">
        <f t="shared" si="1004"/>
        <v>4.7323590704041725E-5</v>
      </c>
      <c r="CB4966" s="119">
        <f t="shared" si="1005"/>
        <v>1.2887651624243659E-7</v>
      </c>
      <c r="CC4966" s="119">
        <f t="shared" si="1002"/>
        <v>1.2887651624243659E-7</v>
      </c>
      <c r="CD4966" s="121" t="str">
        <f t="shared" si="1003"/>
        <v/>
      </c>
    </row>
    <row r="4967" spans="78:82" ht="20.100000000000001" customHeight="1" x14ac:dyDescent="0.25">
      <c r="BZ4967" s="136">
        <f t="shared" si="1006"/>
        <v>31.647999999997559</v>
      </c>
      <c r="CA4967" s="119">
        <f t="shared" si="1004"/>
        <v>4.7194714187799289E-5</v>
      </c>
      <c r="CB4967" s="119">
        <f t="shared" si="1005"/>
        <v>1.2852973375856362E-7</v>
      </c>
      <c r="CC4967" s="119">
        <f t="shared" si="1002"/>
        <v>1.2852973375856362E-7</v>
      </c>
      <c r="CD4967" s="121" t="str">
        <f t="shared" si="1003"/>
        <v/>
      </c>
    </row>
    <row r="4968" spans="78:82" ht="20.100000000000001" customHeight="1" x14ac:dyDescent="0.25">
      <c r="BZ4968" s="136">
        <f t="shared" si="1006"/>
        <v>31.654399999997558</v>
      </c>
      <c r="CA4968" s="119">
        <f t="shared" si="1004"/>
        <v>4.7066184454040725E-5</v>
      </c>
      <c r="CB4968" s="119">
        <f t="shared" si="1005"/>
        <v>1.2818387129836433E-7</v>
      </c>
      <c r="CC4968" s="119">
        <f t="shared" si="1002"/>
        <v>1.2818387129836433E-7</v>
      </c>
      <c r="CD4968" s="121" t="str">
        <f t="shared" si="1003"/>
        <v/>
      </c>
    </row>
    <row r="4969" spans="78:82" ht="20.100000000000001" customHeight="1" x14ac:dyDescent="0.25">
      <c r="BZ4969" s="136">
        <f t="shared" si="1006"/>
        <v>31.660799999997558</v>
      </c>
      <c r="CA4969" s="119">
        <f t="shared" si="1004"/>
        <v>4.6938000582742361E-5</v>
      </c>
      <c r="CB4969" s="119">
        <f t="shared" si="1005"/>
        <v>1.2783892646293297E-7</v>
      </c>
      <c r="CC4969" s="119">
        <f t="shared" si="1002"/>
        <v>1.2783892646293297E-7</v>
      </c>
      <c r="CD4969" s="121" t="str">
        <f t="shared" si="1003"/>
        <v/>
      </c>
    </row>
    <row r="4970" spans="78:82" ht="20.100000000000001" customHeight="1" x14ac:dyDescent="0.25">
      <c r="BZ4970" s="136">
        <f t="shared" si="1006"/>
        <v>31.667199999997557</v>
      </c>
      <c r="CA4970" s="119">
        <f t="shared" si="1004"/>
        <v>4.6810161656279428E-5</v>
      </c>
      <c r="CB4970" s="119">
        <f t="shared" si="1005"/>
        <v>1.2749489685747703E-7</v>
      </c>
      <c r="CC4970" s="119">
        <f t="shared" si="1002"/>
        <v>1.2749489685747703E-7</v>
      </c>
      <c r="CD4970" s="121" t="str">
        <f t="shared" si="1003"/>
        <v/>
      </c>
    </row>
    <row r="4971" spans="78:82" ht="20.100000000000001" customHeight="1" x14ac:dyDescent="0.25">
      <c r="BZ4971" s="136">
        <f t="shared" si="1006"/>
        <v>31.673599999997556</v>
      </c>
      <c r="CA4971" s="119">
        <f t="shared" si="1004"/>
        <v>4.6682666759421951E-5</v>
      </c>
      <c r="CB4971" s="119">
        <f t="shared" si="1005"/>
        <v>1.2715178009536937E-7</v>
      </c>
      <c r="CC4971" s="119">
        <f t="shared" si="1002"/>
        <v>1.2715178009536937E-7</v>
      </c>
      <c r="CD4971" s="121" t="str">
        <f t="shared" si="1003"/>
        <v/>
      </c>
    </row>
    <row r="4972" spans="78:82" ht="20.100000000000001" customHeight="1" x14ac:dyDescent="0.25">
      <c r="BZ4972" s="136">
        <f t="shared" si="1006"/>
        <v>31.679999999997555</v>
      </c>
      <c r="CA4972" s="119">
        <f t="shared" si="1004"/>
        <v>4.6555514979326581E-5</v>
      </c>
      <c r="CB4972" s="119">
        <f t="shared" si="1005"/>
        <v>1.2680957379451616E-7</v>
      </c>
      <c r="CC4972" s="119">
        <f t="shared" si="1002"/>
        <v>1.2680957379451616E-7</v>
      </c>
      <c r="CD4972" s="121" t="str">
        <f t="shared" si="1003"/>
        <v/>
      </c>
    </row>
    <row r="4973" spans="78:82" ht="20.100000000000001" customHeight="1" x14ac:dyDescent="0.25">
      <c r="BZ4973" s="136">
        <f t="shared" si="1006"/>
        <v>31.686399999997555</v>
      </c>
      <c r="CA4973" s="119">
        <f t="shared" si="1004"/>
        <v>4.6428705405532065E-5</v>
      </c>
      <c r="CB4973" s="119">
        <f t="shared" si="1005"/>
        <v>1.2646827558008097E-7</v>
      </c>
      <c r="CC4973" s="119">
        <f t="shared" si="1002"/>
        <v>1.2646827558008097E-7</v>
      </c>
      <c r="CD4973" s="121" t="str">
        <f t="shared" si="1003"/>
        <v/>
      </c>
    </row>
    <row r="4974" spans="78:82" ht="20.100000000000001" customHeight="1" x14ac:dyDescent="0.25">
      <c r="BZ4974" s="136">
        <f t="shared" si="1006"/>
        <v>31.692799999997554</v>
      </c>
      <c r="CA4974" s="119">
        <f t="shared" si="1004"/>
        <v>4.6302237129951984E-5</v>
      </c>
      <c r="CB4974" s="119">
        <f t="shared" si="1005"/>
        <v>1.2612788308204528E-7</v>
      </c>
      <c r="CC4974" s="119">
        <f t="shared" si="1002"/>
        <v>1.2612788308204528E-7</v>
      </c>
      <c r="CD4974" s="121" t="str">
        <f t="shared" si="1003"/>
        <v/>
      </c>
    </row>
    <row r="4975" spans="78:82" ht="20.100000000000001" customHeight="1" x14ac:dyDescent="0.25">
      <c r="BZ4975" s="136">
        <f t="shared" si="1006"/>
        <v>31.699199999997553</v>
      </c>
      <c r="CA4975" s="119">
        <f t="shared" si="1004"/>
        <v>4.6176109246869939E-5</v>
      </c>
      <c r="CB4975" s="119">
        <f t="shared" si="1005"/>
        <v>1.2578839393787835E-7</v>
      </c>
      <c r="CC4975" s="119">
        <f t="shared" si="1002"/>
        <v>1.2578839393787835E-7</v>
      </c>
      <c r="CD4975" s="121" t="str">
        <f t="shared" si="1003"/>
        <v/>
      </c>
    </row>
    <row r="4976" spans="78:82" ht="20.100000000000001" customHeight="1" x14ac:dyDescent="0.25">
      <c r="BZ4976" s="136">
        <f t="shared" si="1006"/>
        <v>31.705599999997553</v>
      </c>
      <c r="CA4976" s="119">
        <f t="shared" si="1004"/>
        <v>4.6050320852932061E-5</v>
      </c>
      <c r="CB4976" s="119">
        <f t="shared" si="1005"/>
        <v>1.254498057900571E-7</v>
      </c>
      <c r="CC4976" s="119">
        <f t="shared" si="1002"/>
        <v>1.254498057900571E-7</v>
      </c>
      <c r="CD4976" s="121" t="str">
        <f t="shared" si="1003"/>
        <v/>
      </c>
    </row>
    <row r="4977" spans="78:82" ht="20.100000000000001" customHeight="1" x14ac:dyDescent="0.25">
      <c r="BZ4977" s="136">
        <f t="shared" si="1006"/>
        <v>31.711999999997552</v>
      </c>
      <c r="CA4977" s="119">
        <f t="shared" si="1004"/>
        <v>4.5924871047142004E-5</v>
      </c>
      <c r="CB4977" s="119">
        <f t="shared" si="1005"/>
        <v>1.251121162871503E-7</v>
      </c>
      <c r="CC4977" s="119">
        <f t="shared" si="1002"/>
        <v>1.251121162871503E-7</v>
      </c>
      <c r="CD4977" s="121" t="str">
        <f t="shared" si="1003"/>
        <v/>
      </c>
    </row>
    <row r="4978" spans="78:82" ht="20.100000000000001" customHeight="1" x14ac:dyDescent="0.25">
      <c r="BZ4978" s="136">
        <f t="shared" si="1006"/>
        <v>31.718399999997551</v>
      </c>
      <c r="CA4978" s="119">
        <f t="shared" si="1004"/>
        <v>4.5799758930854853E-5</v>
      </c>
      <c r="CB4978" s="119">
        <f t="shared" si="1005"/>
        <v>1.2477532308438101E-7</v>
      </c>
      <c r="CC4978" s="119">
        <f t="shared" si="1002"/>
        <v>1.2477532308438101E-7</v>
      </c>
      <c r="CD4978" s="121" t="str">
        <f t="shared" si="1003"/>
        <v/>
      </c>
    </row>
    <row r="4979" spans="78:82" ht="20.100000000000001" customHeight="1" x14ac:dyDescent="0.25">
      <c r="BZ4979" s="136">
        <f t="shared" si="1006"/>
        <v>31.724799999997551</v>
      </c>
      <c r="CA4979" s="119">
        <f t="shared" si="1004"/>
        <v>4.5674983607770472E-5</v>
      </c>
      <c r="CB4979" s="119">
        <f t="shared" si="1005"/>
        <v>1.2443942384248141E-7</v>
      </c>
      <c r="CC4979" s="119">
        <f t="shared" si="1002"/>
        <v>1.2443942384248141E-7</v>
      </c>
      <c r="CD4979" s="121" t="str">
        <f t="shared" si="1003"/>
        <v/>
      </c>
    </row>
    <row r="4980" spans="78:82" ht="20.100000000000001" customHeight="1" x14ac:dyDescent="0.25">
      <c r="BZ4980" s="136">
        <f t="shared" si="1006"/>
        <v>31.73119999999755</v>
      </c>
      <c r="CA4980" s="119">
        <f t="shared" si="1004"/>
        <v>4.5550544183927991E-5</v>
      </c>
      <c r="CB4980" s="119">
        <f t="shared" si="1005"/>
        <v>1.2410441622792993E-7</v>
      </c>
      <c r="CC4980" s="119">
        <f t="shared" si="1002"/>
        <v>1.2410441622792993E-7</v>
      </c>
      <c r="CD4980" s="121" t="str">
        <f t="shared" si="1003"/>
        <v/>
      </c>
    </row>
    <row r="4981" spans="78:82" ht="20.100000000000001" customHeight="1" x14ac:dyDescent="0.25">
      <c r="BZ4981" s="136">
        <f t="shared" si="1006"/>
        <v>31.737599999997549</v>
      </c>
      <c r="CA4981" s="119">
        <f t="shared" si="1004"/>
        <v>4.5426439767700061E-5</v>
      </c>
      <c r="CB4981" s="119">
        <f t="shared" si="1005"/>
        <v>1.23770297913778E-7</v>
      </c>
      <c r="CC4981" s="119">
        <f t="shared" si="1002"/>
        <v>1.23770297913778E-7</v>
      </c>
      <c r="CD4981" s="121" t="str">
        <f t="shared" si="1003"/>
        <v/>
      </c>
    </row>
    <row r="4982" spans="78:82" ht="20.100000000000001" customHeight="1" x14ac:dyDescent="0.25">
      <c r="BZ4982" s="136">
        <f t="shared" si="1006"/>
        <v>31.743999999997548</v>
      </c>
      <c r="CA4982" s="119">
        <f t="shared" si="1004"/>
        <v>4.5302669469786283E-5</v>
      </c>
      <c r="CB4982" s="119">
        <f t="shared" si="1005"/>
        <v>1.2343706657891816E-7</v>
      </c>
      <c r="CC4982" s="119">
        <f t="shared" si="1002"/>
        <v>1.2343706657891816E-7</v>
      </c>
      <c r="CD4982" s="121" t="str">
        <f t="shared" si="1003"/>
        <v/>
      </c>
    </row>
    <row r="4983" spans="78:82" ht="20.100000000000001" customHeight="1" x14ac:dyDescent="0.25">
      <c r="BZ4983" s="136">
        <f t="shared" si="1006"/>
        <v>31.750399999997548</v>
      </c>
      <c r="CA4983" s="119">
        <f t="shared" si="1004"/>
        <v>4.5179232403207365E-5</v>
      </c>
      <c r="CB4983" s="119">
        <f t="shared" si="1005"/>
        <v>1.2310471990742682E-7</v>
      </c>
      <c r="CC4983" s="119">
        <f t="shared" si="1002"/>
        <v>1.2310471990742682E-7</v>
      </c>
      <c r="CD4983" s="121" t="str">
        <f t="shared" si="1003"/>
        <v/>
      </c>
    </row>
    <row r="4984" spans="78:82" ht="20.100000000000001" customHeight="1" x14ac:dyDescent="0.25">
      <c r="BZ4984" s="136">
        <f t="shared" si="1006"/>
        <v>31.756799999997547</v>
      </c>
      <c r="CA4984" s="119">
        <f t="shared" si="1004"/>
        <v>4.5056127683299938E-5</v>
      </c>
      <c r="CB4984" s="119">
        <f t="shared" si="1005"/>
        <v>1.2277325559043446E-7</v>
      </c>
      <c r="CC4984" s="119">
        <f t="shared" si="1002"/>
        <v>1.2277325559043446E-7</v>
      </c>
      <c r="CD4984" s="121" t="str">
        <f t="shared" si="1003"/>
        <v/>
      </c>
    </row>
    <row r="4985" spans="78:82" ht="20.100000000000001" customHeight="1" x14ac:dyDescent="0.25">
      <c r="BZ4985" s="136">
        <f t="shared" si="1006"/>
        <v>31.763199999997546</v>
      </c>
      <c r="CA4985" s="119">
        <f t="shared" si="1004"/>
        <v>4.4933354427709504E-5</v>
      </c>
      <c r="CB4985" s="119">
        <f t="shared" si="1005"/>
        <v>1.2244267132396403E-7</v>
      </c>
      <c r="CC4985" s="119">
        <f t="shared" si="1002"/>
        <v>1.2244267132396403E-7</v>
      </c>
      <c r="CD4985" s="121" t="str">
        <f t="shared" si="1003"/>
        <v/>
      </c>
    </row>
    <row r="4986" spans="78:82" ht="20.100000000000001" customHeight="1" x14ac:dyDescent="0.25">
      <c r="BZ4986" s="136">
        <f t="shared" si="1006"/>
        <v>31.769599999997546</v>
      </c>
      <c r="CA4986" s="119">
        <f t="shared" si="1004"/>
        <v>4.4810911756385539E-5</v>
      </c>
      <c r="CB4986" s="119">
        <f t="shared" si="1005"/>
        <v>1.2211296481077409E-7</v>
      </c>
      <c r="CC4986" s="119">
        <f t="shared" si="1002"/>
        <v>1.2211296481077409E-7</v>
      </c>
      <c r="CD4986" s="121" t="str">
        <f t="shared" si="1003"/>
        <v/>
      </c>
    </row>
    <row r="4987" spans="78:82" ht="20.100000000000001" customHeight="1" x14ac:dyDescent="0.25">
      <c r="BZ4987" s="136">
        <f t="shared" si="1006"/>
        <v>31.775999999997545</v>
      </c>
      <c r="CA4987" s="119">
        <f t="shared" si="1004"/>
        <v>4.4688798791574765E-5</v>
      </c>
      <c r="CB4987" s="119">
        <f t="shared" si="1005"/>
        <v>1.2178413375903065E-7</v>
      </c>
      <c r="CC4987" s="119">
        <f t="shared" si="1002"/>
        <v>1.2178413375903065E-7</v>
      </c>
      <c r="CD4987" s="121" t="str">
        <f t="shared" si="1003"/>
        <v/>
      </c>
    </row>
    <row r="4988" spans="78:82" ht="20.100000000000001" customHeight="1" x14ac:dyDescent="0.25">
      <c r="BZ4988" s="136">
        <f t="shared" si="1006"/>
        <v>31.782399999997544</v>
      </c>
      <c r="CA4988" s="119">
        <f t="shared" si="1004"/>
        <v>4.4567014657815735E-5</v>
      </c>
      <c r="CB4988" s="119">
        <f t="shared" si="1005"/>
        <v>1.2145617588239527E-7</v>
      </c>
      <c r="CC4988" s="119">
        <f t="shared" si="1002"/>
        <v>1.2145617588239527E-7</v>
      </c>
      <c r="CD4988" s="121" t="str">
        <f t="shared" si="1003"/>
        <v/>
      </c>
    </row>
    <row r="4989" spans="78:82" ht="20.100000000000001" customHeight="1" x14ac:dyDescent="0.25">
      <c r="BZ4989" s="136">
        <f t="shared" si="1006"/>
        <v>31.788799999997543</v>
      </c>
      <c r="CA4989" s="119">
        <f t="shared" si="1004"/>
        <v>4.4445558481933339E-5</v>
      </c>
      <c r="CB4989" s="119">
        <f t="shared" si="1005"/>
        <v>1.2112908890135322E-7</v>
      </c>
      <c r="CC4989" s="119">
        <f t="shared" ref="CC4989:CC5022" si="1007">IF(CA4989&lt;(1-$BY$26),CB4989,"")</f>
        <v>1.2112908890135322E-7</v>
      </c>
      <c r="CD4989" s="121" t="str">
        <f t="shared" ref="CD4989:CD5022" si="1008">IF(CA4989&lt;(1-$BY$32),CB4989,"")</f>
        <v/>
      </c>
    </row>
    <row r="4990" spans="78:82" ht="20.100000000000001" customHeight="1" x14ac:dyDescent="0.25">
      <c r="BZ4990" s="136">
        <f t="shared" si="1006"/>
        <v>31.795199999997543</v>
      </c>
      <c r="CA4990" s="119">
        <f t="shared" si="1004"/>
        <v>4.4324429393031986E-5</v>
      </c>
      <c r="CB4990" s="119">
        <f t="shared" si="1005"/>
        <v>1.2080287054144485E-7</v>
      </c>
      <c r="CC4990" s="119">
        <f t="shared" si="1007"/>
        <v>1.2080287054144485E-7</v>
      </c>
      <c r="CD4990" s="121" t="str">
        <f t="shared" si="1008"/>
        <v/>
      </c>
    </row>
    <row r="4991" spans="78:82" ht="20.100000000000001" customHeight="1" x14ac:dyDescent="0.25">
      <c r="BZ4991" s="136">
        <f t="shared" si="1006"/>
        <v>31.801599999997542</v>
      </c>
      <c r="CA4991" s="119">
        <f t="shared" si="1004"/>
        <v>4.4203626522490541E-5</v>
      </c>
      <c r="CB4991" s="119">
        <f t="shared" si="1005"/>
        <v>1.204775185343227E-7</v>
      </c>
      <c r="CC4991" s="119">
        <f t="shared" si="1007"/>
        <v>1.204775185343227E-7</v>
      </c>
      <c r="CD4991" s="121" t="str">
        <f t="shared" si="1008"/>
        <v/>
      </c>
    </row>
    <row r="4992" spans="78:82" ht="20.100000000000001" customHeight="1" x14ac:dyDescent="0.25">
      <c r="BZ4992" s="136">
        <f t="shared" si="1006"/>
        <v>31.807999999997541</v>
      </c>
      <c r="CA4992" s="119">
        <f t="shared" si="1004"/>
        <v>4.4083149003956219E-5</v>
      </c>
      <c r="CB4992" s="119">
        <f t="shared" si="1005"/>
        <v>1.201530306172975E-7</v>
      </c>
      <c r="CC4992" s="119">
        <f t="shared" si="1007"/>
        <v>1.201530306172975E-7</v>
      </c>
      <c r="CD4992" s="121" t="str">
        <f t="shared" si="1008"/>
        <v/>
      </c>
    </row>
    <row r="4993" spans="78:82" ht="20.100000000000001" customHeight="1" x14ac:dyDescent="0.25">
      <c r="BZ4993" s="136">
        <f t="shared" si="1006"/>
        <v>31.814399999997541</v>
      </c>
      <c r="CA4993" s="119">
        <f t="shared" si="1004"/>
        <v>4.3962995973338921E-5</v>
      </c>
      <c r="CB4993" s="119">
        <f t="shared" si="1005"/>
        <v>1.1982940453377183E-7</v>
      </c>
      <c r="CC4993" s="119">
        <f t="shared" si="1007"/>
        <v>1.1982940453377183E-7</v>
      </c>
      <c r="CD4993" s="121" t="str">
        <f t="shared" si="1008"/>
        <v/>
      </c>
    </row>
    <row r="4994" spans="78:82" ht="20.100000000000001" customHeight="1" x14ac:dyDescent="0.25">
      <c r="BZ4994" s="136">
        <f t="shared" si="1006"/>
        <v>31.82079999999754</v>
      </c>
      <c r="CA4994" s="119">
        <f t="shared" si="1004"/>
        <v>4.3843166568805149E-5</v>
      </c>
      <c r="CB4994" s="119">
        <f t="shared" si="1005"/>
        <v>1.1950663803263027E-7</v>
      </c>
      <c r="CC4994" s="119">
        <f t="shared" si="1007"/>
        <v>1.1950663803263027E-7</v>
      </c>
      <c r="CD4994" s="121" t="str">
        <f t="shared" si="1008"/>
        <v/>
      </c>
    </row>
    <row r="4995" spans="78:82" ht="20.100000000000001" customHeight="1" x14ac:dyDescent="0.25">
      <c r="BZ4995" s="136">
        <f t="shared" si="1006"/>
        <v>31.827199999997539</v>
      </c>
      <c r="CA4995" s="119">
        <f t="shared" si="1004"/>
        <v>4.3723659930772519E-5</v>
      </c>
      <c r="CB4995" s="119">
        <f t="shared" si="1005"/>
        <v>1.1918472886834105E-7</v>
      </c>
      <c r="CC4995" s="119">
        <f t="shared" si="1007"/>
        <v>1.1918472886834105E-7</v>
      </c>
      <c r="CD4995" s="121" t="str">
        <f t="shared" si="1008"/>
        <v/>
      </c>
    </row>
    <row r="4996" spans="78:82" ht="20.100000000000001" customHeight="1" x14ac:dyDescent="0.25">
      <c r="BZ4996" s="136">
        <f t="shared" si="1006"/>
        <v>31.833599999997539</v>
      </c>
      <c r="CA4996" s="119">
        <f t="shared" si="1004"/>
        <v>4.3604475201904178E-5</v>
      </c>
      <c r="CB4996" s="119">
        <f t="shared" si="1005"/>
        <v>1.18863674801593E-7</v>
      </c>
      <c r="CC4996" s="119">
        <f t="shared" si="1007"/>
        <v>1.18863674801593E-7</v>
      </c>
      <c r="CD4996" s="121" t="str">
        <f t="shared" si="1008"/>
        <v/>
      </c>
    </row>
    <row r="4997" spans="78:82" ht="20.100000000000001" customHeight="1" x14ac:dyDescent="0.25">
      <c r="BZ4997" s="136">
        <f t="shared" si="1006"/>
        <v>31.839999999997538</v>
      </c>
      <c r="CA4997" s="119">
        <f t="shared" si="1004"/>
        <v>4.3485611527102585E-5</v>
      </c>
      <c r="CB4997" s="119">
        <f t="shared" si="1005"/>
        <v>1.1854347359894997E-7</v>
      </c>
      <c r="CC4997" s="119">
        <f t="shared" si="1007"/>
        <v>1.1854347359894997E-7</v>
      </c>
      <c r="CD4997" s="121" t="str">
        <f t="shared" si="1008"/>
        <v/>
      </c>
    </row>
    <row r="4998" spans="78:82" ht="20.100000000000001" customHeight="1" x14ac:dyDescent="0.25">
      <c r="BZ4998" s="136">
        <f t="shared" si="1006"/>
        <v>31.846399999997537</v>
      </c>
      <c r="CA4998" s="119">
        <f t="shared" si="1004"/>
        <v>4.3367068053503635E-5</v>
      </c>
      <c r="CB4998" s="119">
        <f t="shared" si="1005"/>
        <v>1.1822412303146847E-7</v>
      </c>
      <c r="CC4998" s="119">
        <f t="shared" si="1007"/>
        <v>1.1822412303146847E-7</v>
      </c>
      <c r="CD4998" s="121" t="str">
        <f t="shared" si="1008"/>
        <v/>
      </c>
    </row>
    <row r="4999" spans="78:82" ht="20.100000000000001" customHeight="1" x14ac:dyDescent="0.25">
      <c r="BZ4999" s="136">
        <f t="shared" si="1006"/>
        <v>31.852799999997536</v>
      </c>
      <c r="CA4999" s="119">
        <f t="shared" si="1004"/>
        <v>4.3248843930472167E-5</v>
      </c>
      <c r="CB4999" s="119">
        <f t="shared" si="1005"/>
        <v>1.1790562087765215E-7</v>
      </c>
      <c r="CC4999" s="119">
        <f t="shared" si="1007"/>
        <v>1.1790562087765215E-7</v>
      </c>
      <c r="CD4999" s="121" t="str">
        <f t="shared" si="1008"/>
        <v/>
      </c>
    </row>
    <row r="5000" spans="78:82" ht="20.100000000000001" customHeight="1" x14ac:dyDescent="0.25">
      <c r="BZ5000" s="136">
        <f t="shared" si="1006"/>
        <v>31.859199999997536</v>
      </c>
      <c r="CA5000" s="119">
        <f t="shared" si="1004"/>
        <v>4.3130938309594514E-5</v>
      </c>
      <c r="CB5000" s="119">
        <f t="shared" si="1005"/>
        <v>1.1758796492034143E-7</v>
      </c>
      <c r="CC5000" s="119">
        <f t="shared" si="1007"/>
        <v>1.1758796492034143E-7</v>
      </c>
      <c r="CD5000" s="121" t="str">
        <f t="shared" si="1008"/>
        <v/>
      </c>
    </row>
    <row r="5001" spans="78:82" ht="20.100000000000001" customHeight="1" x14ac:dyDescent="0.25">
      <c r="BZ5001" s="136">
        <f t="shared" si="1006"/>
        <v>31.865599999997535</v>
      </c>
      <c r="CA5001" s="119">
        <f t="shared" si="1004"/>
        <v>4.3013350344674173E-5</v>
      </c>
      <c r="CB5001" s="119">
        <f t="shared" si="1005"/>
        <v>1.1727115294859737E-7</v>
      </c>
      <c r="CC5001" s="119">
        <f t="shared" si="1007"/>
        <v>1.1727115294859737E-7</v>
      </c>
      <c r="CD5001" s="121" t="str">
        <f t="shared" si="1008"/>
        <v/>
      </c>
    </row>
    <row r="5002" spans="78:82" ht="20.100000000000001" customHeight="1" x14ac:dyDescent="0.25">
      <c r="BZ5002" s="136">
        <f t="shared" si="1006"/>
        <v>31.871999999997534</v>
      </c>
      <c r="CA5002" s="119">
        <f t="shared" si="1004"/>
        <v>4.2896079191725576E-5</v>
      </c>
      <c r="CB5002" s="119">
        <f t="shared" si="1005"/>
        <v>1.1695518275719341E-7</v>
      </c>
      <c r="CC5002" s="119">
        <f t="shared" si="1007"/>
        <v>1.1695518275719341E-7</v>
      </c>
      <c r="CD5002" s="121" t="str">
        <f t="shared" si="1008"/>
        <v/>
      </c>
    </row>
    <row r="5003" spans="78:82" ht="20.100000000000001" customHeight="1" x14ac:dyDescent="0.25">
      <c r="BZ5003" s="136">
        <f t="shared" si="1006"/>
        <v>31.878399999997534</v>
      </c>
      <c r="CA5003" s="119">
        <f t="shared" si="1004"/>
        <v>4.2779124008968382E-5</v>
      </c>
      <c r="CB5003" s="119">
        <f t="shared" si="1005"/>
        <v>1.1664005214607326E-7</v>
      </c>
      <c r="CC5003" s="119">
        <f t="shared" si="1007"/>
        <v>1.1664005214607326E-7</v>
      </c>
      <c r="CD5003" s="121" t="str">
        <f t="shared" si="1008"/>
        <v/>
      </c>
    </row>
    <row r="5004" spans="78:82" ht="20.100000000000001" customHeight="1" x14ac:dyDescent="0.25">
      <c r="BZ5004" s="136">
        <f t="shared" si="1006"/>
        <v>31.884799999997533</v>
      </c>
      <c r="CA5004" s="119">
        <f t="shared" si="1004"/>
        <v>4.2662483956822309E-5</v>
      </c>
      <c r="CB5004" s="119">
        <f t="shared" si="1005"/>
        <v>1.1632575892176042E-7</v>
      </c>
      <c r="CC5004" s="119">
        <f t="shared" si="1007"/>
        <v>1.1632575892176042E-7</v>
      </c>
      <c r="CD5004" s="121" t="str">
        <f t="shared" si="1008"/>
        <v/>
      </c>
    </row>
    <row r="5005" spans="78:82" ht="20.100000000000001" customHeight="1" x14ac:dyDescent="0.25">
      <c r="BZ5005" s="136">
        <f t="shared" si="1006"/>
        <v>31.891199999997532</v>
      </c>
      <c r="CA5005" s="119">
        <f t="shared" si="1004"/>
        <v>4.2546158197900549E-5</v>
      </c>
      <c r="CB5005" s="119">
        <f t="shared" si="1005"/>
        <v>1.1601230089521003E-7</v>
      </c>
      <c r="CC5005" s="119">
        <f t="shared" si="1007"/>
        <v>1.1601230089521003E-7</v>
      </c>
      <c r="CD5005" s="121" t="str">
        <f t="shared" si="1008"/>
        <v/>
      </c>
    </row>
    <row r="5006" spans="78:82" ht="20.100000000000001" customHeight="1" x14ac:dyDescent="0.25">
      <c r="BZ5006" s="136">
        <f t="shared" si="1006"/>
        <v>31.897599999997531</v>
      </c>
      <c r="CA5006" s="119">
        <f t="shared" si="1004"/>
        <v>4.2430145897005338E-5</v>
      </c>
      <c r="CB5006" s="119">
        <f t="shared" si="1005"/>
        <v>1.1569967588395024E-7</v>
      </c>
      <c r="CC5006" s="119">
        <f t="shared" si="1007"/>
        <v>1.1569967588395024E-7</v>
      </c>
      <c r="CD5006" s="121" t="str">
        <f t="shared" si="1008"/>
        <v/>
      </c>
    </row>
    <row r="5007" spans="78:82" ht="20.100000000000001" customHeight="1" x14ac:dyDescent="0.25">
      <c r="BZ5007" s="136">
        <f t="shared" si="1006"/>
        <v>31.903999999997531</v>
      </c>
      <c r="CA5007" s="119">
        <f t="shared" si="1004"/>
        <v>4.2314446221121388E-5</v>
      </c>
      <c r="CB5007" s="119">
        <f t="shared" si="1005"/>
        <v>1.1538788171062525E-7</v>
      </c>
      <c r="CC5007" s="119">
        <f t="shared" si="1007"/>
        <v>1.1538788171062525E-7</v>
      </c>
      <c r="CD5007" s="121" t="str">
        <f t="shared" si="1008"/>
        <v/>
      </c>
    </row>
    <row r="5008" spans="78:82" ht="20.100000000000001" customHeight="1" x14ac:dyDescent="0.25">
      <c r="BZ5008" s="136">
        <f t="shared" si="1006"/>
        <v>31.91039999999753</v>
      </c>
      <c r="CA5008" s="119">
        <f t="shared" si="1004"/>
        <v>4.2199058339410763E-5</v>
      </c>
      <c r="CB5008" s="119">
        <f t="shared" si="1005"/>
        <v>1.1507691620344935E-7</v>
      </c>
      <c r="CC5008" s="119">
        <f t="shared" si="1007"/>
        <v>1.1507691620344935E-7</v>
      </c>
      <c r="CD5008" s="121" t="str">
        <f t="shared" si="1008"/>
        <v/>
      </c>
    </row>
    <row r="5009" spans="78:82" ht="20.100000000000001" customHeight="1" x14ac:dyDescent="0.25">
      <c r="BZ5009" s="136">
        <f t="shared" si="1006"/>
        <v>31.916799999997529</v>
      </c>
      <c r="CA5009" s="119">
        <f t="shared" si="1004"/>
        <v>4.2083981423207314E-5</v>
      </c>
      <c r="CB5009" s="119">
        <f t="shared" si="1005"/>
        <v>1.1476677719651188E-7</v>
      </c>
      <c r="CC5009" s="119">
        <f t="shared" si="1007"/>
        <v>1.1476677719651188E-7</v>
      </c>
      <c r="CD5009" s="121" t="str">
        <f t="shared" si="1008"/>
        <v/>
      </c>
    </row>
    <row r="5010" spans="78:82" ht="20.100000000000001" customHeight="1" x14ac:dyDescent="0.25">
      <c r="BZ5010" s="136">
        <f t="shared" si="1006"/>
        <v>31.923199999997529</v>
      </c>
      <c r="CA5010" s="119">
        <f t="shared" si="1004"/>
        <v>4.1969214646010802E-5</v>
      </c>
      <c r="CB5010" s="119">
        <f t="shared" si="1005"/>
        <v>1.144574625289979E-7</v>
      </c>
      <c r="CC5010" s="119">
        <f t="shared" si="1007"/>
        <v>1.144574625289979E-7</v>
      </c>
      <c r="CD5010" s="121" t="str">
        <f t="shared" si="1008"/>
        <v/>
      </c>
    </row>
    <row r="5011" spans="78:82" ht="20.100000000000001" customHeight="1" x14ac:dyDescent="0.25">
      <c r="BZ5011" s="136">
        <f t="shared" si="1006"/>
        <v>31.929599999997528</v>
      </c>
      <c r="CA5011" s="119">
        <f t="shared" si="1004"/>
        <v>4.1854757183481804E-5</v>
      </c>
      <c r="CB5011" s="119">
        <f t="shared" si="1005"/>
        <v>1.1414897004592006E-7</v>
      </c>
      <c r="CC5011" s="119">
        <f t="shared" si="1007"/>
        <v>1.1414897004592006E-7</v>
      </c>
      <c r="CD5011" s="121" t="str">
        <f t="shared" si="1008"/>
        <v/>
      </c>
    </row>
    <row r="5012" spans="78:82" ht="20.100000000000001" customHeight="1" x14ac:dyDescent="0.25">
      <c r="BZ5012" s="136">
        <f t="shared" si="1006"/>
        <v>31.935999999997527</v>
      </c>
      <c r="CA5012" s="119">
        <f t="shared" si="1004"/>
        <v>4.1740608213435884E-5</v>
      </c>
      <c r="CB5012" s="119">
        <f t="shared" si="1005"/>
        <v>1.1384129759796954E-7</v>
      </c>
      <c r="CC5012" s="119">
        <f t="shared" si="1007"/>
        <v>1.1384129759796954E-7</v>
      </c>
      <c r="CD5012" s="121" t="str">
        <f t="shared" si="1008"/>
        <v/>
      </c>
    </row>
    <row r="5013" spans="78:82" ht="20.100000000000001" customHeight="1" x14ac:dyDescent="0.25">
      <c r="BZ5013" s="136">
        <f t="shared" si="1006"/>
        <v>31.942399999997527</v>
      </c>
      <c r="CA5013" s="119">
        <f t="shared" si="1004"/>
        <v>4.1626766915837914E-5</v>
      </c>
      <c r="CB5013" s="119">
        <f t="shared" si="1005"/>
        <v>1.1353444304087226E-7</v>
      </c>
      <c r="CC5013" s="119">
        <f t="shared" si="1007"/>
        <v>1.1353444304087226E-7</v>
      </c>
      <c r="CD5013" s="121" t="str">
        <f t="shared" si="1008"/>
        <v/>
      </c>
    </row>
    <row r="5014" spans="78:82" ht="20.100000000000001" customHeight="1" x14ac:dyDescent="0.25">
      <c r="BZ5014" s="136">
        <f t="shared" si="1006"/>
        <v>31.948799999997526</v>
      </c>
      <c r="CA5014" s="119">
        <f t="shared" si="1004"/>
        <v>4.1513232472797042E-5</v>
      </c>
      <c r="CB5014" s="119">
        <f t="shared" si="1005"/>
        <v>1.1322840423635792E-7</v>
      </c>
      <c r="CC5014" s="119">
        <f t="shared" si="1007"/>
        <v>1.1322840423635792E-7</v>
      </c>
      <c r="CD5014" s="121" t="str">
        <f t="shared" si="1008"/>
        <v/>
      </c>
    </row>
    <row r="5015" spans="78:82" ht="20.100000000000001" customHeight="1" x14ac:dyDescent="0.25">
      <c r="BZ5015" s="136">
        <f t="shared" si="1006"/>
        <v>31.955199999997525</v>
      </c>
      <c r="CA5015" s="119">
        <f t="shared" ref="CA5015:CA5022" si="1009">_xlfn.CHISQ.DIST.RT(BZ5015,7)</f>
        <v>4.1400004068560684E-5</v>
      </c>
      <c r="CB5015" s="119">
        <f t="shared" ref="CB5015:CB5022" si="1010">CA5015-CA5016</f>
        <v>1.1292317905113E-7</v>
      </c>
      <c r="CC5015" s="119">
        <f t="shared" si="1007"/>
        <v>1.1292317905113E-7</v>
      </c>
      <c r="CD5015" s="121" t="str">
        <f t="shared" si="1008"/>
        <v/>
      </c>
    </row>
    <row r="5016" spans="78:82" ht="20.100000000000001" customHeight="1" x14ac:dyDescent="0.25">
      <c r="BZ5016" s="136">
        <f t="shared" si="1006"/>
        <v>31.961599999997524</v>
      </c>
      <c r="CA5016" s="119">
        <f t="shared" si="1009"/>
        <v>4.1287080889509554E-5</v>
      </c>
      <c r="CB5016" s="119">
        <f t="shared" si="1010"/>
        <v>1.1261876535792286E-7</v>
      </c>
      <c r="CC5016" s="119">
        <f t="shared" si="1007"/>
        <v>1.1261876535792286E-7</v>
      </c>
      <c r="CD5016" s="121" t="str">
        <f t="shared" si="1008"/>
        <v/>
      </c>
    </row>
    <row r="5017" spans="78:82" ht="20.100000000000001" customHeight="1" x14ac:dyDescent="0.25">
      <c r="BZ5017" s="136">
        <f t="shared" ref="BZ5017:BZ5022" si="1011">BZ5016+$CC$19</f>
        <v>31.967999999997524</v>
      </c>
      <c r="CA5017" s="119">
        <f t="shared" si="1009"/>
        <v>4.1174462124151631E-5</v>
      </c>
      <c r="CB5017" s="119">
        <f t="shared" si="1010"/>
        <v>1.1231516103429553E-7</v>
      </c>
      <c r="CC5017" s="119">
        <f t="shared" si="1007"/>
        <v>1.1231516103429553E-7</v>
      </c>
      <c r="CD5017" s="121" t="str">
        <f t="shared" si="1008"/>
        <v/>
      </c>
    </row>
    <row r="5018" spans="78:82" ht="20.100000000000001" customHeight="1" x14ac:dyDescent="0.25">
      <c r="BZ5018" s="136">
        <f t="shared" si="1011"/>
        <v>31.974399999997523</v>
      </c>
      <c r="CA5018" s="119">
        <f t="shared" si="1009"/>
        <v>4.1062146963117336E-5</v>
      </c>
      <c r="CB5018" s="119">
        <f t="shared" si="1010"/>
        <v>1.1201236396370242E-7</v>
      </c>
      <c r="CC5018" s="119">
        <f t="shared" si="1007"/>
        <v>1.1201236396370242E-7</v>
      </c>
      <c r="CD5018" s="121" t="str">
        <f t="shared" si="1008"/>
        <v/>
      </c>
    </row>
    <row r="5019" spans="78:82" ht="20.100000000000001" customHeight="1" x14ac:dyDescent="0.25">
      <c r="BZ5019" s="136">
        <f t="shared" si="1011"/>
        <v>31.980799999997522</v>
      </c>
      <c r="CA5019" s="119">
        <f t="shared" si="1009"/>
        <v>4.0950134599153633E-5</v>
      </c>
      <c r="CB5019" s="119">
        <f t="shared" si="1010"/>
        <v>1.1171037203514092E-7</v>
      </c>
      <c r="CC5019" s="119">
        <f t="shared" si="1007"/>
        <v>1.1171037203514092E-7</v>
      </c>
      <c r="CD5019" s="121" t="str">
        <f t="shared" si="1008"/>
        <v/>
      </c>
    </row>
    <row r="5020" spans="78:82" ht="20.100000000000001" customHeight="1" x14ac:dyDescent="0.25">
      <c r="BZ5020" s="136">
        <f t="shared" si="1011"/>
        <v>31.987199999997522</v>
      </c>
      <c r="CA5020" s="119">
        <f t="shared" si="1009"/>
        <v>4.0838424227118492E-5</v>
      </c>
      <c r="CB5020" s="119">
        <f t="shared" si="1010"/>
        <v>1.1140918314222982E-7</v>
      </c>
      <c r="CC5020" s="119">
        <f t="shared" si="1007"/>
        <v>1.1140918314222982E-7</v>
      </c>
      <c r="CD5020" s="121" t="str">
        <f t="shared" si="1008"/>
        <v/>
      </c>
    </row>
    <row r="5021" spans="78:82" ht="20.100000000000001" customHeight="1" x14ac:dyDescent="0.25">
      <c r="BZ5021" s="136">
        <f t="shared" si="1011"/>
        <v>31.993599999997521</v>
      </c>
      <c r="CA5021" s="119">
        <f t="shared" si="1009"/>
        <v>4.0727015043976263E-5</v>
      </c>
      <c r="CB5021" s="119">
        <f t="shared" si="1010"/>
        <v>1.1110879518497115E-7</v>
      </c>
      <c r="CC5021" s="119">
        <f t="shared" si="1007"/>
        <v>1.1110879518497115E-7</v>
      </c>
      <c r="CD5021" s="121" t="str">
        <f t="shared" si="1008"/>
        <v/>
      </c>
    </row>
    <row r="5022" spans="78:82" ht="20.100000000000001" customHeight="1" x14ac:dyDescent="0.25">
      <c r="BZ5022" s="136">
        <f t="shared" si="1011"/>
        <v>31.99999999999752</v>
      </c>
      <c r="CA5022" s="119">
        <f t="shared" si="1009"/>
        <v>4.0615906248791291E-5</v>
      </c>
      <c r="CB5022" s="119">
        <f t="shared" si="1010"/>
        <v>0</v>
      </c>
      <c r="CC5022" s="119">
        <f t="shared" si="1007"/>
        <v>0</v>
      </c>
      <c r="CD5022" s="121" t="str">
        <f t="shared" si="1008"/>
        <v/>
      </c>
    </row>
    <row r="5023" spans="78:82" ht="20.100000000000001" customHeight="1" x14ac:dyDescent="0.25">
      <c r="BZ5023" s="136"/>
      <c r="CA5023" s="119">
        <f>CA5022</f>
        <v>4.0615906248791291E-5</v>
      </c>
    </row>
  </sheetData>
  <autoFilter ref="C10:E16" xr:uid="{18CA3339-6272-475F-A9BE-AC367CACDF3B}"/>
  <mergeCells count="136">
    <mergeCell ref="O9:P10"/>
    <mergeCell ref="AJ30:AK30"/>
    <mergeCell ref="AJ34:AK34"/>
    <mergeCell ref="AK35:AN35"/>
    <mergeCell ref="AK36:AN36"/>
    <mergeCell ref="C396:D396"/>
    <mergeCell ref="A343:F343"/>
    <mergeCell ref="A364:F364"/>
    <mergeCell ref="A366:B367"/>
    <mergeCell ref="A368:B369"/>
    <mergeCell ref="C368:C369"/>
    <mergeCell ref="D368:D369"/>
    <mergeCell ref="E368:E369"/>
    <mergeCell ref="C394:D394"/>
    <mergeCell ref="C366:E366"/>
    <mergeCell ref="A380:F381"/>
    <mergeCell ref="A382:F385"/>
    <mergeCell ref="A387:A388"/>
    <mergeCell ref="A255:F255"/>
    <mergeCell ref="B58:F58"/>
    <mergeCell ref="A64:F64"/>
    <mergeCell ref="B66:B67"/>
    <mergeCell ref="V180:X180"/>
    <mergeCell ref="A338:F338"/>
    <mergeCell ref="H7:P7"/>
    <mergeCell ref="A99:F99"/>
    <mergeCell ref="AE17:AF17"/>
    <mergeCell ref="AJ17:AO17"/>
    <mergeCell ref="AJ22:AK22"/>
    <mergeCell ref="AJ26:AK26"/>
    <mergeCell ref="D36:E36"/>
    <mergeCell ref="D34:E34"/>
    <mergeCell ref="H18:L18"/>
    <mergeCell ref="H19:J19"/>
    <mergeCell ref="H20:J21"/>
    <mergeCell ref="K20:K21"/>
    <mergeCell ref="L20:L21"/>
    <mergeCell ref="H22:J23"/>
    <mergeCell ref="K22:K23"/>
    <mergeCell ref="L22:L23"/>
    <mergeCell ref="H24:J25"/>
    <mergeCell ref="K24:K25"/>
    <mergeCell ref="L24:L25"/>
    <mergeCell ref="A26:E26"/>
    <mergeCell ref="D89:E89"/>
    <mergeCell ref="E91:F91"/>
    <mergeCell ref="D8:E8"/>
    <mergeCell ref="D42:E42"/>
    <mergeCell ref="C7:E7"/>
    <mergeCell ref="A104:F104"/>
    <mergeCell ref="A161:F161"/>
    <mergeCell ref="A123:F123"/>
    <mergeCell ref="E92:F92"/>
    <mergeCell ref="A5:F5"/>
    <mergeCell ref="D87:E87"/>
    <mergeCell ref="D88:E88"/>
    <mergeCell ref="C66:C67"/>
    <mergeCell ref="D66:F66"/>
    <mergeCell ref="A78:F79"/>
    <mergeCell ref="A76:F76"/>
    <mergeCell ref="A66:A73"/>
    <mergeCell ref="A80:F80"/>
    <mergeCell ref="D86:E86"/>
    <mergeCell ref="D113:E113"/>
    <mergeCell ref="N9:N10"/>
    <mergeCell ref="I9:I10"/>
    <mergeCell ref="J9:J10"/>
    <mergeCell ref="H698:J698"/>
    <mergeCell ref="A285:F285"/>
    <mergeCell ref="A421:F421"/>
    <mergeCell ref="A46:F46"/>
    <mergeCell ref="A62:F62"/>
    <mergeCell ref="A60:F60"/>
    <mergeCell ref="A61:F61"/>
    <mergeCell ref="B54:C54"/>
    <mergeCell ref="A420:F420"/>
    <mergeCell ref="A407:F408"/>
    <mergeCell ref="A222:F222"/>
    <mergeCell ref="A225:F225"/>
    <mergeCell ref="A354:F354"/>
    <mergeCell ref="A221:F221"/>
    <mergeCell ref="D83:E83"/>
    <mergeCell ref="D82:E82"/>
    <mergeCell ref="D85:E85"/>
    <mergeCell ref="A406:F406"/>
    <mergeCell ref="B387:B388"/>
    <mergeCell ref="A258:F258"/>
    <mergeCell ref="A260:F261"/>
    <mergeCell ref="K9:L10"/>
    <mergeCell ref="K13:L13"/>
    <mergeCell ref="K11:L11"/>
    <mergeCell ref="K12:L12"/>
    <mergeCell ref="K14:L14"/>
    <mergeCell ref="K15:L15"/>
    <mergeCell ref="K16:L16"/>
    <mergeCell ref="H9:H10"/>
    <mergeCell ref="M9:M10"/>
    <mergeCell ref="O11:P11"/>
    <mergeCell ref="O12:P12"/>
    <mergeCell ref="O13:P13"/>
    <mergeCell ref="O14:P14"/>
    <mergeCell ref="O15:P15"/>
    <mergeCell ref="O16:P16"/>
    <mergeCell ref="C387:C388"/>
    <mergeCell ref="D387:D388"/>
    <mergeCell ref="A282:F282"/>
    <mergeCell ref="A188:F188"/>
    <mergeCell ref="A227:F231"/>
    <mergeCell ref="A191:F191"/>
    <mergeCell ref="A163:F167"/>
    <mergeCell ref="A310:F312"/>
    <mergeCell ref="A319:F319"/>
    <mergeCell ref="A315:F315"/>
    <mergeCell ref="A317:F317"/>
    <mergeCell ref="A287:F289"/>
    <mergeCell ref="C392:D392"/>
    <mergeCell ref="A422:F422"/>
    <mergeCell ref="A423:F423"/>
    <mergeCell ref="A424:F424"/>
    <mergeCell ref="A425:F425"/>
    <mergeCell ref="A426:F426"/>
    <mergeCell ref="G410:I410"/>
    <mergeCell ref="A32:F32"/>
    <mergeCell ref="A417:F417"/>
    <mergeCell ref="A418:F418"/>
    <mergeCell ref="A419:F419"/>
    <mergeCell ref="A158:F158"/>
    <mergeCell ref="A220:F220"/>
    <mergeCell ref="D107:E107"/>
    <mergeCell ref="E117:F117"/>
    <mergeCell ref="E118:F118"/>
    <mergeCell ref="D106:E106"/>
    <mergeCell ref="A102:F102"/>
    <mergeCell ref="A133:C133"/>
    <mergeCell ref="A144:C144"/>
    <mergeCell ref="A155:C155"/>
  </mergeCells>
  <conditionalFormatting sqref="D29 F340">
    <cfRule type="containsText" dxfId="15" priority="1" operator="containsText" text="Inadmissível">
      <formula>NOT(ISERROR(SEARCH("Inadmissível",D29)))</formula>
    </cfRule>
  </conditionalFormatting>
  <conditionalFormatting sqref="E92">
    <cfRule type="containsText" dxfId="14" priority="7" operator="containsText" text="Não se pode rejeitar a hipótese nula">
      <formula>NOT(ISERROR(SEARCH("Não se pode rejeitar a hipótese nula",E92)))</formula>
    </cfRule>
  </conditionalFormatting>
  <conditionalFormatting sqref="F49 F82:F83">
    <cfRule type="cellIs" dxfId="13" priority="47" operator="greaterThan">
      <formula>0.05</formula>
    </cfRule>
  </conditionalFormatting>
  <conditionalFormatting sqref="F340 D361:F361">
    <cfRule type="containsText" dxfId="12" priority="30" operator="containsText" text="Rejeitado">
      <formula>NOT(ISERROR(SEARCH("Rejeitado",D340)))</formula>
    </cfRule>
  </conditionalFormatting>
  <conditionalFormatting sqref="F412 G742">
    <cfRule type="cellIs" dxfId="11" priority="33" operator="greaterThan">
      <formula>0.01</formula>
    </cfRule>
  </conditionalFormatting>
  <conditionalFormatting sqref="G410 K445:M445 R445:T445">
    <cfRule type="containsText" dxfId="10" priority="31" operator="containsText" text="Reduzir o número de casas decimais">
      <formula>NOT(ISERROR(SEARCH("Reduzir o número de casas decimais",G410)))</formula>
    </cfRule>
  </conditionalFormatting>
  <conditionalFormatting sqref="I11:I16">
    <cfRule type="cellIs" dxfId="9" priority="6" operator="notBetween">
      <formula>-2</formula>
      <formula>2</formula>
    </cfRule>
  </conditionalFormatting>
  <conditionalFormatting sqref="J11:J16">
    <cfRule type="cellIs" dxfId="8" priority="4" operator="greaterThan">
      <formula>1</formula>
    </cfRule>
  </conditionalFormatting>
  <conditionalFormatting sqref="K11:K16">
    <cfRule type="containsText" dxfId="7" priority="22" operator="containsText" text="Elemento com maior influência sobre os resultados da regressão">
      <formula>NOT(ISERROR(SEARCH("Elemento com maior influência sobre os resultados da regressão",K11)))</formula>
    </cfRule>
  </conditionalFormatting>
  <conditionalFormatting sqref="K20:K23 F55:F56 F107">
    <cfRule type="cellIs" dxfId="6" priority="48" operator="greaterThan">
      <formula>0.3</formula>
    </cfRule>
  </conditionalFormatting>
  <conditionalFormatting sqref="K24 E376">
    <cfRule type="cellIs" dxfId="5" priority="17" operator="greaterThan">
      <formula>0.5</formula>
    </cfRule>
  </conditionalFormatting>
  <conditionalFormatting sqref="L20 L22 L24">
    <cfRule type="containsText" dxfId="4" priority="19" operator="containsText" text="Revisar os elementos da amostra">
      <formula>NOT(ISERROR(SEARCH("Revisar os elementos da amostra",L20)))</formula>
    </cfRule>
  </conditionalFormatting>
  <conditionalFormatting sqref="N11:N16">
    <cfRule type="cellIs" dxfId="3" priority="2" operator="lessThan">
      <formula>0.1</formula>
    </cfRule>
  </conditionalFormatting>
  <conditionalFormatting sqref="O11:O16">
    <cfRule type="containsText" dxfId="2" priority="9" operator="containsText" text="Rejeitado a um nível de significância de 10% (dez por cento)">
      <formula>NOT(ISERROR(SEARCH("Rejeitado a um nível de significância de 10% (dez por cento)",O11)))</formula>
    </cfRule>
  </conditionalFormatting>
  <pageMargins left="0.511811024" right="0.511811024" top="0.78740157499999996" bottom="0.78740157499999996" header="0.31496062000000002" footer="0.31496062000000002"/>
  <pageSetup paperSize="9" scale="48" fitToHeight="0" orientation="portrait" r:id="rId1"/>
  <headerFooter>
    <oddHeader>&amp;C
&amp;G</oddHeader>
  </headerFooter>
  <ignoredErrors>
    <ignoredError sqref="C49:F51 G49" evalError="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FFD43-2423-4478-80DA-27268D07C197}">
  <sheetPr codeName="Planilha3">
    <pageSetUpPr fitToPage="1"/>
  </sheetPr>
  <dimension ref="A1:AR183"/>
  <sheetViews>
    <sheetView zoomScaleNormal="100" workbookViewId="0">
      <selection sqref="A1:AL1"/>
    </sheetView>
  </sheetViews>
  <sheetFormatPr defaultColWidth="3.625" defaultRowHeight="20.100000000000001" customHeight="1" x14ac:dyDescent="0.25"/>
  <cols>
    <col min="1" max="41" width="3.625" style="8"/>
    <col min="42" max="43" width="3.625" style="6"/>
    <col min="44" max="16384" width="3.625" style="7"/>
  </cols>
  <sheetData>
    <row r="1" spans="1:38" s="6" customFormat="1" ht="20.100000000000001" customHeight="1" x14ac:dyDescent="0.25">
      <c r="A1" s="202" t="s">
        <v>343</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row>
    <row r="2" spans="1:38" s="6" customFormat="1" ht="20.100000000000001" customHeight="1" x14ac:dyDescent="0.25">
      <c r="A2" s="202" t="s">
        <v>344</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row>
    <row r="3" spans="1:38" s="6" customFormat="1" ht="20.100000000000001" customHeight="1" x14ac:dyDescent="0.25">
      <c r="A3" s="72"/>
      <c r="B3" s="72"/>
      <c r="C3" s="72"/>
      <c r="D3" s="72"/>
      <c r="E3" s="71"/>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row>
    <row r="4" spans="1:38" s="6" customFormat="1" ht="20.100000000000001" customHeight="1" x14ac:dyDescent="0.25">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row>
    <row r="5" spans="1:38" s="6" customFormat="1" ht="20.100000000000001" customHeight="1" x14ac:dyDescent="0.25">
      <c r="A5" s="202" t="s">
        <v>173</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row>
    <row r="6" spans="1:38" s="6" customFormat="1" ht="20.100000000000001" customHeight="1" x14ac:dyDescent="0.25">
      <c r="A6" s="73"/>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row>
    <row r="7" spans="1:38" s="6" customFormat="1" ht="20.100000000000001" customHeight="1" thickBot="1" x14ac:dyDescent="0.3">
      <c r="A7" s="74"/>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row>
    <row r="8" spans="1:38" s="6" customFormat="1" ht="20.100000000000001" customHeight="1" x14ac:dyDescent="0.25">
      <c r="A8" s="203" t="s">
        <v>174</v>
      </c>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5"/>
    </row>
    <row r="9" spans="1:38" s="6" customFormat="1" ht="20.100000000000001" customHeight="1" x14ac:dyDescent="0.25">
      <c r="A9" s="75"/>
      <c r="B9"/>
      <c r="C9"/>
      <c r="D9"/>
      <c r="E9"/>
      <c r="F9"/>
      <c r="G9"/>
      <c r="H9"/>
      <c r="I9"/>
      <c r="J9"/>
      <c r="K9" s="76"/>
      <c r="L9"/>
      <c r="M9"/>
      <c r="N9"/>
      <c r="O9"/>
      <c r="P9"/>
      <c r="Q9"/>
      <c r="R9"/>
      <c r="S9"/>
      <c r="T9"/>
      <c r="U9"/>
      <c r="V9"/>
      <c r="W9"/>
      <c r="X9"/>
      <c r="Y9"/>
      <c r="Z9"/>
      <c r="AA9"/>
      <c r="AB9"/>
      <c r="AC9"/>
      <c r="AD9"/>
      <c r="AE9"/>
      <c r="AF9"/>
      <c r="AG9"/>
      <c r="AH9"/>
      <c r="AI9"/>
      <c r="AJ9"/>
      <c r="AK9"/>
      <c r="AL9" s="77"/>
    </row>
    <row r="10" spans="1:38" s="6" customFormat="1" ht="20.100000000000001" customHeight="1" x14ac:dyDescent="0.25">
      <c r="A10" s="75"/>
      <c r="B10" s="201" t="s">
        <v>311</v>
      </c>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77"/>
    </row>
    <row r="11" spans="1:38" s="6" customFormat="1" ht="20.100000000000001" customHeight="1" x14ac:dyDescent="0.25">
      <c r="A11" s="75"/>
      <c r="B11" s="206" t="s">
        <v>175</v>
      </c>
      <c r="C11" s="207"/>
      <c r="D11" s="207"/>
      <c r="E11" s="207"/>
      <c r="F11" s="207"/>
      <c r="G11" s="207"/>
      <c r="H11" s="207"/>
      <c r="I11" s="207"/>
      <c r="J11" s="207"/>
      <c r="K11" s="208"/>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77"/>
    </row>
    <row r="12" spans="1:38" s="6" customFormat="1" ht="20.100000000000001" customHeight="1" x14ac:dyDescent="0.25">
      <c r="A12" s="75"/>
      <c r="B12" s="206" t="s">
        <v>176</v>
      </c>
      <c r="C12" s="207"/>
      <c r="D12" s="207"/>
      <c r="E12" s="207"/>
      <c r="F12" s="207"/>
      <c r="G12" s="207"/>
      <c r="H12" s="207"/>
      <c r="I12" s="207"/>
      <c r="J12" s="207"/>
      <c r="K12" s="208"/>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77"/>
    </row>
    <row r="13" spans="1:38" s="6" customFormat="1" ht="20.100000000000001" customHeight="1" x14ac:dyDescent="0.25">
      <c r="A13" s="75"/>
      <c r="B13" s="206" t="s">
        <v>177</v>
      </c>
      <c r="C13" s="207"/>
      <c r="D13" s="207"/>
      <c r="E13" s="207"/>
      <c r="F13" s="207"/>
      <c r="G13" s="207"/>
      <c r="H13" s="207"/>
      <c r="I13" s="207"/>
      <c r="J13" s="207"/>
      <c r="K13" s="208"/>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77"/>
    </row>
    <row r="14" spans="1:38" s="6" customFormat="1" ht="20.100000000000001" customHeight="1" x14ac:dyDescent="0.25">
      <c r="A14" s="75"/>
      <c r="B14" s="206" t="s">
        <v>312</v>
      </c>
      <c r="C14" s="207"/>
      <c r="D14" s="207"/>
      <c r="E14" s="207"/>
      <c r="F14" s="207"/>
      <c r="G14" s="207"/>
      <c r="H14" s="207"/>
      <c r="I14" s="207"/>
      <c r="J14" s="207"/>
      <c r="K14" s="208"/>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77"/>
    </row>
    <row r="15" spans="1:38" s="6" customFormat="1" ht="20.100000000000001" customHeight="1" x14ac:dyDescent="0.25">
      <c r="A15" s="75"/>
      <c r="B15" s="206" t="s">
        <v>313</v>
      </c>
      <c r="C15" s="207"/>
      <c r="D15" s="207"/>
      <c r="E15" s="207"/>
      <c r="F15" s="207"/>
      <c r="G15" s="207"/>
      <c r="H15" s="207"/>
      <c r="I15" s="207"/>
      <c r="J15" s="207"/>
      <c r="K15" s="208"/>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77"/>
    </row>
    <row r="16" spans="1:38" s="6" customFormat="1" ht="20.100000000000001" customHeight="1" x14ac:dyDescent="0.25">
      <c r="A16" s="75"/>
      <c r="B16" s="209" t="s">
        <v>315</v>
      </c>
      <c r="C16" s="210"/>
      <c r="D16" s="210"/>
      <c r="E16" s="210"/>
      <c r="F16" s="210"/>
      <c r="G16" s="210"/>
      <c r="H16" s="210"/>
      <c r="I16" s="210"/>
      <c r="J16" s="210"/>
      <c r="K16" s="211"/>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77"/>
    </row>
    <row r="17" spans="1:38" s="6" customFormat="1" ht="20.100000000000001" customHeight="1" x14ac:dyDescent="0.25">
      <c r="A17" s="75"/>
      <c r="B17" s="209" t="s">
        <v>178</v>
      </c>
      <c r="C17" s="210"/>
      <c r="D17" s="210"/>
      <c r="E17" s="210"/>
      <c r="F17" s="210"/>
      <c r="G17" s="210"/>
      <c r="H17" s="210"/>
      <c r="I17" s="210"/>
      <c r="J17" s="210"/>
      <c r="K17" s="211"/>
      <c r="L17" s="214"/>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77"/>
    </row>
    <row r="18" spans="1:38" s="6" customFormat="1" ht="20.100000000000001" customHeight="1" x14ac:dyDescent="0.25">
      <c r="A18" s="75"/>
      <c r="B18" s="209" t="s">
        <v>303</v>
      </c>
      <c r="C18" s="210"/>
      <c r="D18" s="210"/>
      <c r="E18" s="210"/>
      <c r="F18" s="210"/>
      <c r="G18" s="210"/>
      <c r="H18" s="210"/>
      <c r="I18" s="210"/>
      <c r="J18" s="210"/>
      <c r="K18" s="211"/>
      <c r="L18" s="214"/>
      <c r="M18" s="214"/>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77"/>
    </row>
    <row r="19" spans="1:38" s="6" customFormat="1" ht="20.100000000000001" customHeight="1" thickBot="1" x14ac:dyDescent="0.3">
      <c r="A19" s="79"/>
      <c r="B19" s="74"/>
      <c r="C19" s="74"/>
      <c r="D19" s="74"/>
      <c r="E19" s="74"/>
      <c r="F19" s="74"/>
      <c r="G19" s="74"/>
      <c r="H19" s="74"/>
      <c r="I19" s="74"/>
      <c r="J19" s="74"/>
      <c r="K19" s="80"/>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81"/>
    </row>
    <row r="20" spans="1:38" s="6" customFormat="1" ht="20.100000000000001" customHeight="1" thickBot="1" x14ac:dyDescent="0.3">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row>
    <row r="21" spans="1:38" s="6" customFormat="1" ht="20.100000000000001" customHeight="1" x14ac:dyDescent="0.25">
      <c r="A21" s="203" t="s">
        <v>179</v>
      </c>
      <c r="B21" s="204"/>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5"/>
    </row>
    <row r="22" spans="1:38" s="6" customFormat="1" ht="20.100000000000001" customHeight="1" x14ac:dyDescent="0.25">
      <c r="A22" s="75"/>
      <c r="B22"/>
      <c r="C22"/>
      <c r="D22"/>
      <c r="E22"/>
      <c r="F22"/>
      <c r="G22"/>
      <c r="H22"/>
      <c r="I22"/>
      <c r="J22"/>
      <c r="K22"/>
      <c r="L22"/>
      <c r="M22"/>
      <c r="N22"/>
      <c r="O22"/>
      <c r="P22"/>
      <c r="Q22"/>
      <c r="R22"/>
      <c r="S22"/>
      <c r="T22"/>
      <c r="U22"/>
      <c r="V22"/>
      <c r="W22"/>
      <c r="X22"/>
      <c r="Y22"/>
      <c r="Z22"/>
      <c r="AA22"/>
      <c r="AB22"/>
      <c r="AC22"/>
      <c r="AD22"/>
      <c r="AE22"/>
      <c r="AF22"/>
      <c r="AG22"/>
      <c r="AH22"/>
      <c r="AI22"/>
      <c r="AJ22"/>
      <c r="AK22"/>
      <c r="AL22" s="77"/>
    </row>
    <row r="23" spans="1:38" s="6" customFormat="1" ht="20.100000000000001" customHeight="1" x14ac:dyDescent="0.25">
      <c r="A23" s="75"/>
      <c r="B23" s="214" t="s">
        <v>180</v>
      </c>
      <c r="C23" s="214"/>
      <c r="D23" s="214"/>
      <c r="E23" s="214"/>
      <c r="F23" s="214"/>
      <c r="G23" s="214"/>
      <c r="H23" s="214"/>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77"/>
    </row>
    <row r="24" spans="1:38" s="6" customFormat="1" ht="20.100000000000001" customHeight="1" x14ac:dyDescent="0.25">
      <c r="A24" s="75"/>
      <c r="B24" s="214" t="s">
        <v>345</v>
      </c>
      <c r="C24" s="214"/>
      <c r="D24" s="214"/>
      <c r="E24" s="214"/>
      <c r="F24" s="214"/>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77"/>
    </row>
    <row r="25" spans="1:38" s="6" customFormat="1" ht="20.100000000000001" customHeight="1" x14ac:dyDescent="0.25">
      <c r="A25" s="75"/>
      <c r="B25" s="214" t="s">
        <v>181</v>
      </c>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77"/>
    </row>
    <row r="26" spans="1:38" s="6" customFormat="1" ht="20.100000000000001" customHeight="1" thickBot="1" x14ac:dyDescent="0.3">
      <c r="A26" s="79"/>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81"/>
    </row>
    <row r="27" spans="1:38" s="6" customFormat="1" ht="20.100000000000001" customHeight="1" x14ac:dyDescent="0.25">
      <c r="A27" s="215" t="s">
        <v>182</v>
      </c>
      <c r="B27" s="156"/>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216"/>
    </row>
    <row r="28" spans="1:38" s="6" customFormat="1" ht="20.100000000000001" customHeight="1" x14ac:dyDescent="0.25">
      <c r="A28" s="75"/>
      <c r="B28"/>
      <c r="C28"/>
      <c r="D28"/>
      <c r="E28"/>
      <c r="F28"/>
      <c r="G28"/>
      <c r="H28"/>
      <c r="I28"/>
      <c r="J28"/>
      <c r="K28"/>
      <c r="L28"/>
      <c r="M28"/>
      <c r="N28"/>
      <c r="O28"/>
      <c r="P28"/>
      <c r="Q28"/>
      <c r="R28"/>
      <c r="S28"/>
      <c r="T28"/>
      <c r="U28"/>
      <c r="V28"/>
      <c r="W28"/>
      <c r="X28"/>
      <c r="Y28"/>
      <c r="Z28"/>
      <c r="AA28"/>
      <c r="AB28"/>
      <c r="AC28"/>
      <c r="AD28"/>
      <c r="AE28"/>
      <c r="AF28"/>
      <c r="AG28"/>
      <c r="AH28"/>
      <c r="AI28"/>
      <c r="AJ28"/>
      <c r="AK28"/>
      <c r="AL28" s="77"/>
    </row>
    <row r="29" spans="1:38" s="6" customFormat="1" ht="20.100000000000001" customHeight="1" x14ac:dyDescent="0.25">
      <c r="A29" s="75"/>
      <c r="B29" s="218" t="s">
        <v>183</v>
      </c>
      <c r="C29" s="218"/>
      <c r="D29" s="218"/>
      <c r="E29" s="218"/>
      <c r="F29" s="218"/>
      <c r="G29" s="218"/>
      <c r="H29" s="218"/>
      <c r="I29" s="218"/>
      <c r="J29" s="218"/>
      <c r="K29" s="218"/>
      <c r="L29" s="218"/>
      <c r="M29" s="218"/>
      <c r="N29" s="218"/>
      <c r="O29"/>
      <c r="P29"/>
      <c r="Q29"/>
      <c r="R29"/>
      <c r="S29"/>
      <c r="T29"/>
      <c r="U29"/>
      <c r="V29" s="219" t="s">
        <v>184</v>
      </c>
      <c r="W29" s="219"/>
      <c r="X29" s="219"/>
      <c r="Y29" s="219"/>
      <c r="Z29" s="219"/>
      <c r="AA29" s="219"/>
      <c r="AB29" s="219"/>
      <c r="AC29" s="219"/>
      <c r="AD29" s="219"/>
      <c r="AE29" s="219"/>
      <c r="AF29" s="219"/>
      <c r="AG29" s="219"/>
      <c r="AH29" s="219"/>
      <c r="AI29" s="219"/>
      <c r="AJ29" s="219"/>
      <c r="AK29" s="219"/>
      <c r="AL29" s="84"/>
    </row>
    <row r="30" spans="1:38" s="6" customFormat="1" ht="20.100000000000001" customHeight="1" x14ac:dyDescent="0.25">
      <c r="A30" s="75"/>
      <c r="B30"/>
      <c r="C30"/>
      <c r="D30"/>
      <c r="E30"/>
      <c r="F30"/>
      <c r="G30"/>
      <c r="H30"/>
      <c r="I30"/>
      <c r="J30"/>
      <c r="K30"/>
      <c r="L30"/>
      <c r="M30"/>
      <c r="N30"/>
      <c r="O30"/>
      <c r="P30"/>
      <c r="Q30"/>
      <c r="R30"/>
      <c r="S30"/>
      <c r="T30"/>
      <c r="U30"/>
      <c r="V30"/>
      <c r="W30"/>
      <c r="X30"/>
      <c r="Y30"/>
      <c r="Z30"/>
      <c r="AA30"/>
      <c r="AB30"/>
      <c r="AC30"/>
      <c r="AD30"/>
      <c r="AE30"/>
      <c r="AF30"/>
      <c r="AG30"/>
      <c r="AH30"/>
      <c r="AI30"/>
      <c r="AJ30"/>
      <c r="AK30"/>
      <c r="AL30" s="77"/>
    </row>
    <row r="31" spans="1:38" s="6" customFormat="1" ht="20.100000000000001" customHeight="1" x14ac:dyDescent="0.25">
      <c r="A31" s="75"/>
      <c r="B31" s="78"/>
      <c r="C31" s="85" t="s">
        <v>185</v>
      </c>
      <c r="D31"/>
      <c r="E31"/>
      <c r="F31" s="73"/>
      <c r="G31" s="73"/>
      <c r="H31" s="73"/>
      <c r="I31" s="73"/>
      <c r="J31" s="73"/>
      <c r="K31" s="73"/>
      <c r="L31" s="78"/>
      <c r="M31" s="85" t="s">
        <v>346</v>
      </c>
      <c r="N31"/>
      <c r="O31"/>
      <c r="P31"/>
      <c r="Q31"/>
      <c r="R31"/>
      <c r="S31"/>
      <c r="T31"/>
      <c r="U31"/>
      <c r="V31" s="78"/>
      <c r="W31" s="86" t="s">
        <v>186</v>
      </c>
      <c r="X31" s="85"/>
      <c r="Y31" s="85"/>
      <c r="Z31" s="85"/>
      <c r="AA31" s="85"/>
      <c r="AB31" s="85"/>
      <c r="AC31" s="85"/>
      <c r="AD31" s="85"/>
      <c r="AE31" s="78"/>
      <c r="AF31" s="86" t="s">
        <v>187</v>
      </c>
      <c r="AG31" s="73"/>
      <c r="AH31"/>
      <c r="AI31"/>
      <c r="AJ31" s="85"/>
      <c r="AK31" s="85"/>
      <c r="AL31" s="87"/>
    </row>
    <row r="32" spans="1:38" s="6" customFormat="1" ht="20.100000000000001" customHeight="1" x14ac:dyDescent="0.25">
      <c r="A32"/>
      <c r="B32"/>
      <c r="C32"/>
      <c r="D32"/>
      <c r="E32"/>
      <c r="F32" s="73"/>
      <c r="G32" s="73"/>
      <c r="H32" s="73"/>
      <c r="I32" s="73"/>
      <c r="J32" s="73"/>
      <c r="K32" s="73"/>
      <c r="L32"/>
      <c r="M32" s="85"/>
      <c r="N32"/>
      <c r="O32"/>
      <c r="P32"/>
      <c r="Q32"/>
      <c r="R32"/>
      <c r="S32"/>
      <c r="T32"/>
      <c r="U32"/>
      <c r="V32"/>
      <c r="W32"/>
      <c r="X32" s="85"/>
      <c r="Y32" s="85"/>
      <c r="Z32" s="85"/>
      <c r="AA32" s="85"/>
      <c r="AB32" s="85"/>
      <c r="AC32" s="85"/>
      <c r="AD32" s="85"/>
      <c r="AE32"/>
      <c r="AF32"/>
      <c r="AG32" s="73"/>
      <c r="AH32"/>
      <c r="AI32"/>
      <c r="AJ32" s="85"/>
      <c r="AK32" s="85"/>
      <c r="AL32" s="87"/>
    </row>
    <row r="33" spans="1:38" s="6" customFormat="1" ht="20.100000000000001" customHeight="1" x14ac:dyDescent="0.25">
      <c r="A33" s="75"/>
      <c r="B33" s="78"/>
      <c r="C33" s="85" t="s">
        <v>188</v>
      </c>
      <c r="D33"/>
      <c r="E33"/>
      <c r="F33" s="73"/>
      <c r="G33" s="73"/>
      <c r="H33" s="73"/>
      <c r="I33" s="73"/>
      <c r="J33" s="73"/>
      <c r="K33" s="73"/>
      <c r="L33" s="78"/>
      <c r="M33" s="85" t="s">
        <v>347</v>
      </c>
      <c r="N33"/>
      <c r="O33"/>
      <c r="P33"/>
      <c r="Q33"/>
      <c r="R33"/>
      <c r="S33"/>
      <c r="T33"/>
      <c r="U33"/>
      <c r="V33" s="78"/>
      <c r="W33" s="86" t="s">
        <v>189</v>
      </c>
      <c r="X33" s="85"/>
      <c r="Y33" s="85"/>
      <c r="Z33" s="85"/>
      <c r="AA33" s="85"/>
      <c r="AB33" s="85"/>
      <c r="AC33" s="85"/>
      <c r="AD33" s="85"/>
      <c r="AE33" s="78"/>
      <c r="AF33" s="86" t="s">
        <v>190</v>
      </c>
      <c r="AG33" s="85"/>
      <c r="AH33" s="85"/>
      <c r="AI33" s="85"/>
      <c r="AJ33" s="85"/>
      <c r="AK33" s="85"/>
      <c r="AL33" s="77"/>
    </row>
    <row r="34" spans="1:38" s="6" customFormat="1" ht="20.100000000000001" customHeight="1" x14ac:dyDescent="0.25">
      <c r="A34" s="75"/>
      <c r="B34" s="73"/>
      <c r="C34" s="85"/>
      <c r="D34"/>
      <c r="E34"/>
      <c r="F34" s="73"/>
      <c r="G34" s="73"/>
      <c r="H34" s="73"/>
      <c r="I34" s="73"/>
      <c r="J34" s="73"/>
      <c r="K34" s="85"/>
      <c r="L34"/>
      <c r="M34"/>
      <c r="N34"/>
      <c r="O34"/>
      <c r="P34"/>
      <c r="Q34"/>
      <c r="R34"/>
      <c r="S34"/>
      <c r="T34"/>
      <c r="U34"/>
      <c r="V34"/>
      <c r="W34"/>
      <c r="X34" s="85"/>
      <c r="Y34" s="85"/>
      <c r="Z34" s="85"/>
      <c r="AA34" s="85"/>
      <c r="AB34" s="85"/>
      <c r="AC34" s="85"/>
      <c r="AD34" s="85"/>
      <c r="AE34" s="73"/>
      <c r="AF34" s="85"/>
      <c r="AG34" s="85"/>
      <c r="AH34" s="85"/>
      <c r="AI34" s="85"/>
      <c r="AJ34" s="85"/>
      <c r="AK34" s="85"/>
      <c r="AL34" s="77"/>
    </row>
    <row r="35" spans="1:38" s="6" customFormat="1" ht="20.100000000000001" customHeight="1" x14ac:dyDescent="0.25">
      <c r="A35" s="75"/>
      <c r="B35"/>
      <c r="C35"/>
      <c r="D35"/>
      <c r="E35"/>
      <c r="F35"/>
      <c r="G35"/>
      <c r="H35"/>
      <c r="I35"/>
      <c r="J35"/>
      <c r="K35"/>
      <c r="L35"/>
      <c r="M35"/>
      <c r="N35"/>
      <c r="O35"/>
      <c r="P35"/>
      <c r="Q35"/>
      <c r="R35"/>
      <c r="S35"/>
      <c r="T35"/>
      <c r="U35"/>
      <c r="V35" s="78"/>
      <c r="W35" s="86" t="s">
        <v>191</v>
      </c>
      <c r="X35"/>
      <c r="Y35"/>
      <c r="Z35"/>
      <c r="AA35"/>
      <c r="AB35"/>
      <c r="AC35"/>
      <c r="AD35"/>
      <c r="AE35"/>
      <c r="AF35"/>
      <c r="AG35"/>
      <c r="AH35"/>
      <c r="AI35"/>
      <c r="AJ35"/>
      <c r="AK35"/>
      <c r="AL35" s="77"/>
    </row>
    <row r="36" spans="1:38" s="6" customFormat="1" ht="20.100000000000001" customHeight="1" x14ac:dyDescent="0.25">
      <c r="A36" s="75"/>
      <c r="B36"/>
      <c r="C36"/>
      <c r="D36"/>
      <c r="E36"/>
      <c r="F36"/>
      <c r="G36"/>
      <c r="H36"/>
      <c r="I36" s="73"/>
      <c r="J36"/>
      <c r="K36"/>
      <c r="L36"/>
      <c r="M36"/>
      <c r="N36"/>
      <c r="O36"/>
      <c r="P36"/>
      <c r="Q36"/>
      <c r="R36"/>
      <c r="S36"/>
      <c r="T36"/>
      <c r="U36"/>
      <c r="V36" s="73"/>
      <c r="W36" s="85"/>
      <c r="X36"/>
      <c r="Y36"/>
      <c r="Z36"/>
      <c r="AA36"/>
      <c r="AB36"/>
      <c r="AC36"/>
      <c r="AD36"/>
      <c r="AE36"/>
      <c r="AF36"/>
      <c r="AG36"/>
      <c r="AH36"/>
      <c r="AI36"/>
      <c r="AJ36"/>
      <c r="AK36"/>
      <c r="AL36" s="77"/>
    </row>
    <row r="37" spans="1:38" s="6" customFormat="1" ht="20.100000000000001" customHeight="1" x14ac:dyDescent="0.25">
      <c r="A37" s="75"/>
      <c r="B37" s="222" t="s">
        <v>192</v>
      </c>
      <c r="C37" s="223"/>
      <c r="D37" s="223"/>
      <c r="E37" s="223"/>
      <c r="F37" s="223"/>
      <c r="G37" s="223"/>
      <c r="H37" s="224"/>
      <c r="I37" s="73"/>
      <c r="J37" s="73"/>
      <c r="K37" s="73"/>
      <c r="L37" s="78"/>
      <c r="M37" s="85" t="s">
        <v>193</v>
      </c>
      <c r="N37" s="73"/>
      <c r="O37"/>
      <c r="P37"/>
      <c r="Q37"/>
      <c r="R37"/>
      <c r="S37"/>
      <c r="T37"/>
      <c r="U37"/>
      <c r="V37" s="78"/>
      <c r="W37" s="85" t="s">
        <v>194</v>
      </c>
      <c r="X37"/>
      <c r="Y37"/>
      <c r="Z37" s="73"/>
      <c r="AA37" s="73"/>
      <c r="AB37" s="73"/>
      <c r="AC37"/>
      <c r="AD37"/>
      <c r="AE37"/>
      <c r="AF37"/>
      <c r="AG37"/>
      <c r="AH37"/>
      <c r="AI37"/>
      <c r="AJ37"/>
      <c r="AK37"/>
      <c r="AL37" s="77"/>
    </row>
    <row r="38" spans="1:38" s="6" customFormat="1" ht="20.100000000000001" customHeight="1" thickBot="1" x14ac:dyDescent="0.3">
      <c r="A38" s="79"/>
      <c r="B38" s="74"/>
      <c r="C38" s="74"/>
      <c r="D38" s="74"/>
      <c r="E38" s="74"/>
      <c r="F38" s="74"/>
      <c r="G38" s="74"/>
      <c r="H38" s="74"/>
      <c r="I38" s="73"/>
      <c r="J38" s="74"/>
      <c r="K38" s="74"/>
      <c r="L38" s="74"/>
      <c r="M38" s="74"/>
      <c r="N38" s="74"/>
      <c r="O38" s="74"/>
      <c r="P38" s="74"/>
      <c r="Q38" s="74"/>
      <c r="R38" s="74"/>
      <c r="S38" s="74"/>
      <c r="T38" s="74"/>
      <c r="U38" s="74"/>
      <c r="V38" s="88"/>
      <c r="W38" s="89"/>
      <c r="X38" s="74"/>
      <c r="Y38" s="74"/>
      <c r="Z38" s="74"/>
      <c r="AA38" s="74"/>
      <c r="AB38" s="74"/>
      <c r="AC38" s="74"/>
      <c r="AD38" s="74"/>
      <c r="AE38" s="74"/>
      <c r="AF38" s="74"/>
      <c r="AG38" s="74"/>
      <c r="AH38" s="74"/>
      <c r="AI38" s="74"/>
      <c r="AJ38" s="74"/>
      <c r="AK38" s="74"/>
      <c r="AL38" s="81"/>
    </row>
    <row r="39" spans="1:38" s="6" customFormat="1" ht="20.100000000000001" customHeight="1" x14ac:dyDescent="0.25">
      <c r="A39" s="203" t="s">
        <v>195</v>
      </c>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5"/>
    </row>
    <row r="40" spans="1:38" s="6" customFormat="1" ht="20.100000000000001" customHeight="1" x14ac:dyDescent="0.25">
      <c r="A40" s="75"/>
      <c r="B40" s="90"/>
      <c r="C40" s="91"/>
      <c r="D40" s="91"/>
      <c r="E40" s="91"/>
      <c r="F40" s="91"/>
      <c r="G40" s="91"/>
      <c r="H40" s="91"/>
      <c r="I40" s="91"/>
      <c r="J40" s="92"/>
      <c r="K40" s="92"/>
      <c r="L40" s="92"/>
      <c r="M40" s="92"/>
      <c r="N40" s="92"/>
      <c r="O40" s="92"/>
      <c r="P40" s="92"/>
      <c r="Q40" s="92"/>
      <c r="R40" s="92"/>
      <c r="S40" s="92"/>
      <c r="T40" s="92"/>
      <c r="U40" s="92"/>
      <c r="V40" s="91"/>
      <c r="W40" s="91"/>
      <c r="X40" s="91"/>
      <c r="Y40" s="91"/>
      <c r="Z40" s="91"/>
      <c r="AA40" s="91"/>
      <c r="AB40" s="91"/>
      <c r="AC40" s="93"/>
      <c r="AD40" s="93"/>
      <c r="AE40" s="93"/>
      <c r="AF40" s="93"/>
      <c r="AG40" s="93"/>
      <c r="AH40" s="93"/>
      <c r="AI40" s="91"/>
      <c r="AJ40" s="91"/>
      <c r="AK40" s="91"/>
      <c r="AL40" s="94"/>
    </row>
    <row r="41" spans="1:38" s="6" customFormat="1" ht="20.100000000000001" customHeight="1" x14ac:dyDescent="0.25">
      <c r="A41" s="75"/>
      <c r="B41" s="95"/>
      <c r="C41" s="85" t="s">
        <v>196</v>
      </c>
      <c r="D41" s="91"/>
      <c r="E41" s="91"/>
      <c r="F41" s="91"/>
      <c r="G41" s="91"/>
      <c r="H41" s="91"/>
      <c r="I41" s="91"/>
      <c r="J41" s="73"/>
      <c r="K41" s="73"/>
      <c r="L41" s="95"/>
      <c r="M41" s="85" t="s">
        <v>197</v>
      </c>
      <c r="N41" s="85"/>
      <c r="O41" s="85"/>
      <c r="P41" s="85"/>
      <c r="Q41"/>
      <c r="R41" s="95"/>
      <c r="S41" s="85" t="s">
        <v>198</v>
      </c>
      <c r="T41" s="73"/>
      <c r="U41" s="73"/>
      <c r="V41" s="73"/>
      <c r="W41" s="73"/>
      <c r="X41" s="95"/>
      <c r="Y41" s="85" t="s">
        <v>199</v>
      </c>
      <c r="Z41" s="73"/>
      <c r="AA41" s="73"/>
      <c r="AB41" s="73"/>
      <c r="AC41" s="73"/>
      <c r="AD41" s="85"/>
      <c r="AE41" s="73"/>
      <c r="AF41" s="73"/>
      <c r="AG41"/>
      <c r="AH41"/>
      <c r="AI41" s="96"/>
      <c r="AJ41" s="73"/>
      <c r="AK41" s="73"/>
      <c r="AL41" s="87"/>
    </row>
    <row r="42" spans="1:38" s="6" customFormat="1" ht="20.100000000000001" customHeight="1" x14ac:dyDescent="0.25">
      <c r="A42" s="75"/>
      <c r="B42" s="83"/>
      <c r="C42" s="85"/>
      <c r="D42" s="91"/>
      <c r="E42" s="91"/>
      <c r="F42" s="91"/>
      <c r="G42" s="91"/>
      <c r="H42" s="91"/>
      <c r="I42" s="91"/>
      <c r="J42" s="73"/>
      <c r="K42" s="73"/>
      <c r="L42" s="85"/>
      <c r="M42" s="85"/>
      <c r="N42" s="85"/>
      <c r="O42" s="85"/>
      <c r="P42" s="85"/>
      <c r="Q42"/>
      <c r="R42" s="85"/>
      <c r="S42" s="85"/>
      <c r="T42" s="73"/>
      <c r="U42" s="73"/>
      <c r="V42" s="73"/>
      <c r="W42" s="73"/>
      <c r="X42" s="85"/>
      <c r="Y42" s="85"/>
      <c r="Z42" s="73"/>
      <c r="AA42" s="73"/>
      <c r="AB42" s="73"/>
      <c r="AC42" s="73"/>
      <c r="AD42" s="85"/>
      <c r="AE42" s="73"/>
      <c r="AF42" s="73"/>
      <c r="AG42"/>
      <c r="AH42"/>
      <c r="AI42" s="85"/>
      <c r="AJ42" s="73"/>
      <c r="AK42" s="73"/>
      <c r="AL42" s="87"/>
    </row>
    <row r="43" spans="1:38" s="6" customFormat="1" ht="20.100000000000001" customHeight="1" x14ac:dyDescent="0.25">
      <c r="A43" s="75"/>
      <c r="B43" s="95"/>
      <c r="C43" s="85" t="s">
        <v>200</v>
      </c>
      <c r="D43" s="91"/>
      <c r="E43" s="91"/>
      <c r="F43" s="91"/>
      <c r="G43" s="91"/>
      <c r="H43" s="91"/>
      <c r="I43" s="91"/>
      <c r="J43" s="73"/>
      <c r="K43" s="73"/>
      <c r="L43" s="95"/>
      <c r="M43" s="85" t="s">
        <v>201</v>
      </c>
      <c r="N43" s="85"/>
      <c r="O43" s="85"/>
      <c r="P43" s="85"/>
      <c r="Q43"/>
      <c r="R43" s="95"/>
      <c r="S43" s="85" t="s">
        <v>202</v>
      </c>
      <c r="T43" s="73"/>
      <c r="U43" s="73"/>
      <c r="V43" s="73"/>
      <c r="W43" s="73"/>
      <c r="X43" s="95"/>
      <c r="Y43" s="85" t="s">
        <v>203</v>
      </c>
      <c r="Z43" s="73"/>
      <c r="AA43" s="73"/>
      <c r="AB43" s="73"/>
      <c r="AC43" s="73"/>
      <c r="AD43" s="85"/>
      <c r="AE43" s="73"/>
      <c r="AF43" s="73"/>
      <c r="AG43"/>
      <c r="AH43"/>
      <c r="AI43" s="85"/>
      <c r="AJ43" s="73"/>
      <c r="AK43" s="73"/>
      <c r="AL43" s="87"/>
    </row>
    <row r="44" spans="1:38" s="6" customFormat="1" ht="20.100000000000001" customHeight="1" thickBot="1" x14ac:dyDescent="0.3">
      <c r="A44" s="79"/>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81"/>
    </row>
    <row r="45" spans="1:38" s="6" customFormat="1" ht="20.100000000000001" customHeight="1" x14ac:dyDescent="0.25">
      <c r="A45" s="215" t="s">
        <v>204</v>
      </c>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216"/>
    </row>
    <row r="46" spans="1:38" s="6" customFormat="1" ht="20.100000000000001" customHeight="1" x14ac:dyDescent="0.25">
      <c r="A46" s="75"/>
      <c r="B46" s="90"/>
      <c r="C46" s="91"/>
      <c r="D46" s="91"/>
      <c r="E46" s="91"/>
      <c r="F46" s="91"/>
      <c r="G46" s="91"/>
      <c r="H46" s="91"/>
      <c r="I46" s="91"/>
      <c r="J46" s="92"/>
      <c r="K46" s="92"/>
      <c r="L46" s="92"/>
      <c r="M46" s="92"/>
      <c r="N46" s="92"/>
      <c r="O46" s="92"/>
      <c r="P46" s="92"/>
      <c r="Q46" s="92"/>
      <c r="R46" s="92"/>
      <c r="S46" s="92"/>
      <c r="T46" s="92"/>
      <c r="U46" s="92"/>
      <c r="V46" s="91"/>
      <c r="W46" s="91"/>
      <c r="X46" s="91"/>
      <c r="Y46" s="91"/>
      <c r="Z46" s="91"/>
      <c r="AA46" s="91"/>
      <c r="AB46" s="91"/>
      <c r="AC46" s="93"/>
      <c r="AD46" s="93"/>
      <c r="AE46" s="93"/>
      <c r="AF46" s="93"/>
      <c r="AG46" s="93"/>
      <c r="AH46" s="93"/>
      <c r="AI46" s="91"/>
      <c r="AJ46" s="91"/>
      <c r="AK46" s="91"/>
      <c r="AL46" s="94"/>
    </row>
    <row r="47" spans="1:38" s="6" customFormat="1" ht="20.100000000000001" customHeight="1" x14ac:dyDescent="0.25">
      <c r="A47" s="75"/>
      <c r="B47" s="95"/>
      <c r="C47" s="85" t="s">
        <v>205</v>
      </c>
      <c r="D47" s="91"/>
      <c r="E47" s="91"/>
      <c r="F47" s="91"/>
      <c r="G47" s="91"/>
      <c r="H47" s="91"/>
      <c r="I47" s="91"/>
      <c r="J47" s="73"/>
      <c r="K47" s="73"/>
      <c r="L47" s="95"/>
      <c r="M47" s="85" t="s">
        <v>206</v>
      </c>
      <c r="N47" s="85"/>
      <c r="O47" s="85"/>
      <c r="P47" s="85"/>
      <c r="Q47"/>
      <c r="R47" s="95"/>
      <c r="S47" s="85" t="s">
        <v>207</v>
      </c>
      <c r="T47" s="73"/>
      <c r="U47" s="73"/>
      <c r="V47" s="73"/>
      <c r="W47" s="73"/>
      <c r="X47" s="95"/>
      <c r="Y47" s="85" t="s">
        <v>208</v>
      </c>
      <c r="Z47" s="73"/>
      <c r="AA47" s="73"/>
      <c r="AB47" s="73"/>
      <c r="AC47" s="73"/>
      <c r="AD47" s="85"/>
      <c r="AE47" s="73"/>
      <c r="AF47" s="73"/>
      <c r="AG47"/>
      <c r="AH47"/>
      <c r="AI47" s="96"/>
      <c r="AJ47" s="73"/>
      <c r="AK47" s="73"/>
      <c r="AL47" s="87"/>
    </row>
    <row r="48" spans="1:38" s="6" customFormat="1" ht="20.100000000000001" customHeight="1" x14ac:dyDescent="0.25">
      <c r="A48" s="75"/>
      <c r="B48" s="83"/>
      <c r="C48" s="85"/>
      <c r="D48" s="91"/>
      <c r="E48" s="91"/>
      <c r="F48" s="91"/>
      <c r="G48" s="91"/>
      <c r="H48" s="91"/>
      <c r="I48" s="91"/>
      <c r="J48" s="73"/>
      <c r="K48" s="73"/>
      <c r="L48" s="85"/>
      <c r="M48" s="85"/>
      <c r="N48" s="85"/>
      <c r="O48" s="85"/>
      <c r="P48" s="85"/>
      <c r="Q48"/>
      <c r="R48" s="85"/>
      <c r="S48" s="85"/>
      <c r="T48" s="73"/>
      <c r="U48" s="73"/>
      <c r="V48" s="73"/>
      <c r="W48" s="73"/>
      <c r="X48" s="85"/>
      <c r="Y48" s="85"/>
      <c r="Z48" s="73"/>
      <c r="AA48" s="73"/>
      <c r="AB48" s="73"/>
      <c r="AC48" s="73"/>
      <c r="AD48" s="85"/>
      <c r="AE48" s="73"/>
      <c r="AF48" s="73"/>
      <c r="AG48"/>
      <c r="AH48"/>
      <c r="AI48" s="85"/>
      <c r="AJ48" s="73"/>
      <c r="AK48" s="73"/>
      <c r="AL48" s="87"/>
    </row>
    <row r="49" spans="1:38" s="6" customFormat="1" ht="20.100000000000001" customHeight="1" x14ac:dyDescent="0.25">
      <c r="A49" s="75"/>
      <c r="B49" s="95"/>
      <c r="C49" s="85" t="s">
        <v>209</v>
      </c>
      <c r="D49" s="91"/>
      <c r="E49" s="91"/>
      <c r="F49" s="91"/>
      <c r="G49" s="91"/>
      <c r="H49" s="91"/>
      <c r="I49" s="91"/>
      <c r="J49" s="73"/>
      <c r="K49" s="73"/>
      <c r="L49" s="95"/>
      <c r="M49" s="85" t="s">
        <v>210</v>
      </c>
      <c r="N49" s="85"/>
      <c r="O49" s="85"/>
      <c r="P49" s="85"/>
      <c r="Q49"/>
      <c r="R49" s="95"/>
      <c r="S49" s="85" t="s">
        <v>211</v>
      </c>
      <c r="T49" s="73"/>
      <c r="U49" s="73"/>
      <c r="V49" s="73"/>
      <c r="W49" s="73"/>
      <c r="X49" s="95"/>
      <c r="Y49" s="85" t="s">
        <v>212</v>
      </c>
      <c r="Z49" s="73"/>
      <c r="AA49" s="73"/>
      <c r="AB49" s="73"/>
      <c r="AC49" s="73"/>
      <c r="AD49" s="85"/>
      <c r="AE49" s="73"/>
      <c r="AF49" s="73"/>
      <c r="AG49"/>
      <c r="AH49"/>
      <c r="AI49" s="85"/>
      <c r="AJ49" s="73"/>
      <c r="AK49" s="73"/>
      <c r="AL49" s="87"/>
    </row>
    <row r="50" spans="1:38" s="6" customFormat="1" ht="20.100000000000001" customHeight="1" thickBot="1" x14ac:dyDescent="0.3">
      <c r="A50" s="79"/>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81"/>
    </row>
    <row r="51" spans="1:38" s="6" customFormat="1" ht="20.100000000000001" customHeight="1" x14ac:dyDescent="0.25">
      <c r="A51" s="203" t="s">
        <v>213</v>
      </c>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5"/>
    </row>
    <row r="52" spans="1:38" s="6" customFormat="1" ht="20.100000000000001" customHeight="1" x14ac:dyDescent="0.25">
      <c r="A52" s="75"/>
      <c r="B52"/>
      <c r="C52"/>
      <c r="D52"/>
      <c r="E52"/>
      <c r="F52"/>
      <c r="G52"/>
      <c r="H52"/>
      <c r="I52"/>
      <c r="J52"/>
      <c r="K52"/>
      <c r="L52"/>
      <c r="M52"/>
      <c r="N52"/>
      <c r="O52"/>
      <c r="P52"/>
      <c r="Q52"/>
      <c r="R52"/>
      <c r="S52"/>
      <c r="T52"/>
      <c r="U52"/>
      <c r="V52"/>
      <c r="W52"/>
      <c r="X52"/>
      <c r="Y52"/>
      <c r="Z52"/>
      <c r="AA52"/>
      <c r="AB52"/>
      <c r="AC52"/>
      <c r="AD52"/>
      <c r="AE52"/>
      <c r="AF52"/>
      <c r="AG52"/>
      <c r="AH52"/>
      <c r="AI52"/>
      <c r="AJ52"/>
      <c r="AK52"/>
      <c r="AL52" s="77"/>
    </row>
    <row r="53" spans="1:38" s="6" customFormat="1" ht="20.100000000000001" customHeight="1" x14ac:dyDescent="0.25">
      <c r="A53" s="75"/>
      <c r="B53" s="220" t="s">
        <v>308</v>
      </c>
      <c r="C53" s="221"/>
      <c r="D53" s="221"/>
      <c r="E53" s="221"/>
      <c r="F53" s="221"/>
      <c r="G53" s="221"/>
      <c r="H53" s="221"/>
      <c r="I53" s="221"/>
      <c r="J53" s="221"/>
      <c r="K53" s="201"/>
      <c r="L53" s="201"/>
      <c r="M53" s="201"/>
      <c r="N53" s="201"/>
      <c r="O53" s="201"/>
      <c r="P53"/>
      <c r="Q53" s="220" t="s">
        <v>307</v>
      </c>
      <c r="R53" s="221"/>
      <c r="S53" s="221"/>
      <c r="T53" s="221"/>
      <c r="U53" s="221"/>
      <c r="V53" s="221"/>
      <c r="W53" s="221"/>
      <c r="X53" s="217"/>
      <c r="Y53" s="217"/>
      <c r="Z53" s="217"/>
      <c r="AA53" s="217"/>
      <c r="AB53"/>
      <c r="AC53" s="220" t="s">
        <v>214</v>
      </c>
      <c r="AD53" s="221"/>
      <c r="AE53" s="221"/>
      <c r="AF53" s="221"/>
      <c r="AG53" s="221"/>
      <c r="AH53" s="221"/>
      <c r="AI53" s="221"/>
      <c r="AJ53" s="217"/>
      <c r="AK53" s="217"/>
      <c r="AL53" s="77"/>
    </row>
    <row r="54" spans="1:38" s="6" customFormat="1" ht="20.100000000000001" customHeight="1" x14ac:dyDescent="0.25">
      <c r="A54" s="75"/>
      <c r="B54"/>
      <c r="C54"/>
      <c r="D54"/>
      <c r="E54"/>
      <c r="F54"/>
      <c r="G54"/>
      <c r="H54"/>
      <c r="I54"/>
      <c r="J54"/>
      <c r="K54"/>
      <c r="L54"/>
      <c r="M54"/>
      <c r="N54"/>
      <c r="O54"/>
      <c r="P54"/>
      <c r="Q54"/>
      <c r="R54"/>
      <c r="S54"/>
      <c r="T54"/>
      <c r="U54"/>
      <c r="V54"/>
      <c r="W54"/>
      <c r="X54"/>
      <c r="Y54"/>
      <c r="Z54"/>
      <c r="AA54"/>
      <c r="AB54"/>
      <c r="AC54"/>
      <c r="AD54"/>
      <c r="AE54"/>
      <c r="AF54"/>
      <c r="AG54"/>
      <c r="AH54"/>
      <c r="AI54"/>
      <c r="AJ54"/>
      <c r="AK54"/>
      <c r="AL54" s="77"/>
    </row>
    <row r="55" spans="1:38" s="6" customFormat="1" ht="20.100000000000001" customHeight="1" x14ac:dyDescent="0.25">
      <c r="A55" s="75"/>
      <c r="B55" s="217" t="s">
        <v>215</v>
      </c>
      <c r="C55" s="217"/>
      <c r="D55" s="217"/>
      <c r="E55" s="217"/>
      <c r="F55" s="217"/>
      <c r="G55" s="217"/>
      <c r="H55" s="217"/>
      <c r="I55" s="217"/>
      <c r="J55" s="217"/>
      <c r="K55"/>
      <c r="L55" s="78"/>
      <c r="M55" s="85" t="s">
        <v>216</v>
      </c>
      <c r="N55"/>
      <c r="O55"/>
      <c r="P55"/>
      <c r="Q55" s="73"/>
      <c r="R55" s="78"/>
      <c r="S55" s="85" t="s">
        <v>217</v>
      </c>
      <c r="T55"/>
      <c r="U55"/>
      <c r="V55"/>
      <c r="W55" s="73"/>
      <c r="X55" s="78"/>
      <c r="Y55" s="85" t="s">
        <v>218</v>
      </c>
      <c r="Z55"/>
      <c r="AA55"/>
      <c r="AB55"/>
      <c r="AC55" s="73"/>
      <c r="AD55" s="73"/>
      <c r="AE55"/>
      <c r="AF55"/>
      <c r="AG55"/>
      <c r="AH55"/>
      <c r="AI55"/>
      <c r="AJ55"/>
      <c r="AK55"/>
      <c r="AL55" s="77"/>
    </row>
    <row r="56" spans="1:38" s="6" customFormat="1" ht="20.100000000000001" customHeight="1" x14ac:dyDescent="0.25">
      <c r="A56" s="75"/>
      <c r="B56"/>
      <c r="C56"/>
      <c r="D56"/>
      <c r="E56"/>
      <c r="F56"/>
      <c r="G56"/>
      <c r="H56"/>
      <c r="I56"/>
      <c r="J56"/>
      <c r="K56"/>
      <c r="L56"/>
      <c r="M56"/>
      <c r="N56"/>
      <c r="O56"/>
      <c r="P56"/>
      <c r="Q56" s="73"/>
      <c r="R56"/>
      <c r="S56"/>
      <c r="T56"/>
      <c r="U56"/>
      <c r="V56"/>
      <c r="W56" s="73"/>
      <c r="X56"/>
      <c r="Y56"/>
      <c r="Z56"/>
      <c r="AA56"/>
      <c r="AB56"/>
      <c r="AC56"/>
      <c r="AD56"/>
      <c r="AE56"/>
      <c r="AF56"/>
      <c r="AG56"/>
      <c r="AH56"/>
      <c r="AI56"/>
      <c r="AJ56"/>
      <c r="AK56"/>
      <c r="AL56" s="77"/>
    </row>
    <row r="57" spans="1:38" s="6" customFormat="1" ht="20.100000000000001" customHeight="1" x14ac:dyDescent="0.25">
      <c r="A57" s="75"/>
      <c r="B57" s="217" t="s">
        <v>219</v>
      </c>
      <c r="C57" s="217"/>
      <c r="D57" s="217"/>
      <c r="E57" s="217"/>
      <c r="F57" s="217"/>
      <c r="G57" s="217"/>
      <c r="H57" s="217"/>
      <c r="I57" s="217"/>
      <c r="J57" s="217"/>
      <c r="K57"/>
      <c r="L57" s="78"/>
      <c r="M57" s="85" t="s">
        <v>220</v>
      </c>
      <c r="N57"/>
      <c r="O57"/>
      <c r="P57"/>
      <c r="Q57" s="73"/>
      <c r="R57" s="78"/>
      <c r="S57" s="85" t="s">
        <v>221</v>
      </c>
      <c r="T57"/>
      <c r="U57"/>
      <c r="V57"/>
      <c r="W57" s="73"/>
      <c r="X57"/>
      <c r="Y57"/>
      <c r="Z57"/>
      <c r="AA57"/>
      <c r="AB57"/>
      <c r="AC57"/>
      <c r="AD57"/>
      <c r="AE57"/>
      <c r="AF57"/>
      <c r="AG57"/>
      <c r="AH57"/>
      <c r="AI57"/>
      <c r="AJ57"/>
      <c r="AK57"/>
      <c r="AL57" s="77"/>
    </row>
    <row r="58" spans="1:38" s="6" customFormat="1" ht="20.100000000000001" customHeight="1" x14ac:dyDescent="0.25">
      <c r="A58" s="75"/>
      <c r="B58"/>
      <c r="C58"/>
      <c r="D58"/>
      <c r="E58"/>
      <c r="F58"/>
      <c r="G58"/>
      <c r="H58"/>
      <c r="I58"/>
      <c r="J58"/>
      <c r="K58"/>
      <c r="L58"/>
      <c r="M58"/>
      <c r="N58"/>
      <c r="O58"/>
      <c r="P58"/>
      <c r="Q58" s="73"/>
      <c r="R58"/>
      <c r="S58"/>
      <c r="T58"/>
      <c r="U58"/>
      <c r="V58"/>
      <c r="W58" s="73"/>
      <c r="X58"/>
      <c r="Y58"/>
      <c r="Z58"/>
      <c r="AA58"/>
      <c r="AB58"/>
      <c r="AC58"/>
      <c r="AD58"/>
      <c r="AE58"/>
      <c r="AF58"/>
      <c r="AG58"/>
      <c r="AH58"/>
      <c r="AI58"/>
      <c r="AJ58"/>
      <c r="AK58"/>
      <c r="AL58" s="77"/>
    </row>
    <row r="59" spans="1:38" s="6" customFormat="1" ht="20.100000000000001" customHeight="1" x14ac:dyDescent="0.25">
      <c r="A59" s="75"/>
      <c r="B59" s="217" t="s">
        <v>172</v>
      </c>
      <c r="C59" s="217"/>
      <c r="D59" s="217"/>
      <c r="E59" s="217"/>
      <c r="F59" s="217"/>
      <c r="G59" s="217"/>
      <c r="H59" s="217"/>
      <c r="I59" s="217"/>
      <c r="J59" s="217"/>
      <c r="K59"/>
      <c r="L59" s="78"/>
      <c r="M59" s="85" t="s">
        <v>222</v>
      </c>
      <c r="N59"/>
      <c r="O59"/>
      <c r="P59"/>
      <c r="Q59" s="73"/>
      <c r="R59" s="78"/>
      <c r="S59" s="85" t="s">
        <v>306</v>
      </c>
      <c r="T59"/>
      <c r="U59"/>
      <c r="V59"/>
      <c r="W59" s="73"/>
      <c r="X59" s="78"/>
      <c r="Y59" s="85" t="s">
        <v>348</v>
      </c>
      <c r="Z59"/>
      <c r="AA59"/>
      <c r="AB59"/>
      <c r="AC59"/>
      <c r="AD59"/>
      <c r="AE59"/>
      <c r="AF59"/>
      <c r="AG59"/>
      <c r="AH59"/>
      <c r="AI59"/>
      <c r="AJ59"/>
      <c r="AK59"/>
      <c r="AL59" s="77"/>
    </row>
    <row r="60" spans="1:38" s="6" customFormat="1" ht="20.100000000000001" customHeight="1" x14ac:dyDescent="0.25">
      <c r="A60" s="75"/>
      <c r="B60"/>
      <c r="C60"/>
      <c r="D60"/>
      <c r="E60"/>
      <c r="F60"/>
      <c r="G60"/>
      <c r="H60"/>
      <c r="I60"/>
      <c r="J60"/>
      <c r="K60"/>
      <c r="L60"/>
      <c r="M60"/>
      <c r="N60"/>
      <c r="O60"/>
      <c r="P60"/>
      <c r="Q60" s="73"/>
      <c r="R60"/>
      <c r="S60"/>
      <c r="T60"/>
      <c r="U60"/>
      <c r="V60"/>
      <c r="W60" s="73"/>
      <c r="X60"/>
      <c r="Y60"/>
      <c r="Z60"/>
      <c r="AA60"/>
      <c r="AB60"/>
      <c r="AC60"/>
      <c r="AD60"/>
      <c r="AE60"/>
      <c r="AF60"/>
      <c r="AG60"/>
      <c r="AH60"/>
      <c r="AI60"/>
      <c r="AJ60"/>
      <c r="AK60"/>
      <c r="AL60" s="77"/>
    </row>
    <row r="61" spans="1:38" s="6" customFormat="1" ht="20.100000000000001" customHeight="1" x14ac:dyDescent="0.25">
      <c r="A61" s="75"/>
      <c r="B61" s="217" t="s">
        <v>223</v>
      </c>
      <c r="C61" s="217"/>
      <c r="D61" s="217"/>
      <c r="E61" s="217"/>
      <c r="F61" s="217"/>
      <c r="G61" s="217"/>
      <c r="H61" s="217"/>
      <c r="I61" s="217"/>
      <c r="J61" s="217"/>
      <c r="K61"/>
      <c r="L61" s="78"/>
      <c r="M61" s="85" t="s">
        <v>224</v>
      </c>
      <c r="N61"/>
      <c r="O61"/>
      <c r="P61"/>
      <c r="Q61" s="73"/>
      <c r="R61" s="78"/>
      <c r="S61" s="85" t="s">
        <v>225</v>
      </c>
      <c r="T61"/>
      <c r="U61"/>
      <c r="V61"/>
      <c r="W61" s="73"/>
      <c r="X61" s="78"/>
      <c r="Y61" s="85" t="s">
        <v>226</v>
      </c>
      <c r="Z61"/>
      <c r="AA61"/>
      <c r="AB61"/>
      <c r="AC61" s="73"/>
      <c r="AD61" s="78"/>
      <c r="AE61" s="85" t="s">
        <v>227</v>
      </c>
      <c r="AF61"/>
      <c r="AG61"/>
      <c r="AH61"/>
      <c r="AI61"/>
      <c r="AJ61"/>
      <c r="AK61"/>
      <c r="AL61" s="77"/>
    </row>
    <row r="62" spans="1:38" s="6" customFormat="1" ht="20.100000000000001" customHeight="1" x14ac:dyDescent="0.25">
      <c r="A62" s="75"/>
      <c r="B62"/>
      <c r="C62"/>
      <c r="D62"/>
      <c r="E62"/>
      <c r="F62"/>
      <c r="G62"/>
      <c r="H62"/>
      <c r="I62"/>
      <c r="J62"/>
      <c r="K62"/>
      <c r="L62"/>
      <c r="M62"/>
      <c r="N62"/>
      <c r="O62"/>
      <c r="P62"/>
      <c r="Q62" s="73"/>
      <c r="R62"/>
      <c r="S62"/>
      <c r="T62"/>
      <c r="U62"/>
      <c r="V62"/>
      <c r="W62" s="73"/>
      <c r="X62"/>
      <c r="Y62"/>
      <c r="Z62"/>
      <c r="AA62"/>
      <c r="AB62"/>
      <c r="AC62"/>
      <c r="AD62"/>
      <c r="AE62"/>
      <c r="AF62"/>
      <c r="AG62"/>
      <c r="AH62"/>
      <c r="AI62"/>
      <c r="AJ62"/>
      <c r="AK62"/>
      <c r="AL62" s="77"/>
    </row>
    <row r="63" spans="1:38" s="6" customFormat="1" ht="20.100000000000001" customHeight="1" x14ac:dyDescent="0.25">
      <c r="A63" s="75"/>
      <c r="B63" s="217" t="s">
        <v>309</v>
      </c>
      <c r="C63" s="217"/>
      <c r="D63" s="217"/>
      <c r="E63" s="217"/>
      <c r="F63" s="217"/>
      <c r="G63" s="217"/>
      <c r="H63" s="217"/>
      <c r="I63" s="217"/>
      <c r="J63" s="217"/>
      <c r="K63"/>
      <c r="L63" s="78"/>
      <c r="M63" s="85" t="s">
        <v>228</v>
      </c>
      <c r="N63"/>
      <c r="O63"/>
      <c r="P63"/>
      <c r="Q63" s="73"/>
      <c r="R63" s="78"/>
      <c r="S63" s="85" t="s">
        <v>229</v>
      </c>
      <c r="T63"/>
      <c r="U63"/>
      <c r="V63"/>
      <c r="W63" s="73"/>
      <c r="X63"/>
      <c r="Y63"/>
      <c r="Z63"/>
      <c r="AA63"/>
      <c r="AB63"/>
      <c r="AC63"/>
      <c r="AD63"/>
      <c r="AE63"/>
      <c r="AF63"/>
      <c r="AG63"/>
      <c r="AH63"/>
      <c r="AI63"/>
      <c r="AJ63"/>
      <c r="AK63"/>
      <c r="AL63" s="77"/>
    </row>
    <row r="64" spans="1:38" s="6" customFormat="1" ht="20.100000000000001" customHeight="1" x14ac:dyDescent="0.25">
      <c r="A64" s="75"/>
      <c r="B64"/>
      <c r="C64"/>
      <c r="D64"/>
      <c r="E64"/>
      <c r="F64"/>
      <c r="G64"/>
      <c r="H64"/>
      <c r="I64"/>
      <c r="J64"/>
      <c r="K64"/>
      <c r="L64"/>
      <c r="M64"/>
      <c r="N64"/>
      <c r="O64"/>
      <c r="P64"/>
      <c r="Q64" s="73"/>
      <c r="R64"/>
      <c r="S64"/>
      <c r="T64"/>
      <c r="U64"/>
      <c r="V64"/>
      <c r="W64" s="73"/>
      <c r="X64"/>
      <c r="Y64"/>
      <c r="Z64"/>
      <c r="AA64"/>
      <c r="AB64"/>
      <c r="AC64"/>
      <c r="AD64"/>
      <c r="AE64"/>
      <c r="AF64"/>
      <c r="AG64"/>
      <c r="AH64"/>
      <c r="AI64"/>
      <c r="AJ64"/>
      <c r="AK64"/>
      <c r="AL64" s="77"/>
    </row>
    <row r="65" spans="1:38" s="6" customFormat="1" ht="20.100000000000001" customHeight="1" x14ac:dyDescent="0.25">
      <c r="A65" s="75"/>
      <c r="B65" s="217" t="s">
        <v>310</v>
      </c>
      <c r="C65" s="217"/>
      <c r="D65" s="217"/>
      <c r="E65" s="217"/>
      <c r="F65" s="217"/>
      <c r="G65" s="217"/>
      <c r="H65" s="217"/>
      <c r="I65" s="217"/>
      <c r="J65" s="217"/>
      <c r="K65"/>
      <c r="L65" s="78"/>
      <c r="M65" s="85" t="s">
        <v>230</v>
      </c>
      <c r="N65"/>
      <c r="O65"/>
      <c r="P65"/>
      <c r="Q65" s="73"/>
      <c r="R65" s="78"/>
      <c r="S65" s="85" t="s">
        <v>231</v>
      </c>
      <c r="T65"/>
      <c r="U65"/>
      <c r="V65"/>
      <c r="W65" s="73"/>
      <c r="X65" s="78"/>
      <c r="Y65" s="85" t="s">
        <v>232</v>
      </c>
      <c r="Z65"/>
      <c r="AA65"/>
      <c r="AB65"/>
      <c r="AC65" s="73"/>
      <c r="AD65" s="85"/>
      <c r="AE65"/>
      <c r="AF65"/>
      <c r="AG65"/>
      <c r="AH65"/>
      <c r="AI65"/>
      <c r="AJ65"/>
      <c r="AK65"/>
      <c r="AL65" s="77"/>
    </row>
    <row r="66" spans="1:38" s="6" customFormat="1" ht="20.100000000000001" customHeight="1" thickBot="1" x14ac:dyDescent="0.3">
      <c r="A66" s="79"/>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81"/>
    </row>
    <row r="67" spans="1:38" s="6" customFormat="1" ht="20.100000000000001" customHeight="1" x14ac:dyDescent="0.25">
      <c r="A67" s="203" t="s">
        <v>233</v>
      </c>
      <c r="B67" s="204"/>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5"/>
    </row>
    <row r="68" spans="1:38" s="6" customFormat="1" ht="20.100000000000001" customHeight="1" x14ac:dyDescent="0.25">
      <c r="A68" s="75"/>
      <c r="B68"/>
      <c r="C68"/>
      <c r="D68"/>
      <c r="E68"/>
      <c r="F68"/>
      <c r="G68"/>
      <c r="H68"/>
      <c r="I68"/>
      <c r="J68"/>
      <c r="K68"/>
      <c r="L68"/>
      <c r="M68"/>
      <c r="N68"/>
      <c r="O68"/>
      <c r="P68"/>
      <c r="Q68"/>
      <c r="R68"/>
      <c r="S68"/>
      <c r="T68"/>
      <c r="U68"/>
      <c r="V68"/>
      <c r="W68"/>
      <c r="X68"/>
      <c r="Y68"/>
      <c r="Z68"/>
      <c r="AA68"/>
      <c r="AB68"/>
      <c r="AC68"/>
      <c r="AD68"/>
      <c r="AE68"/>
      <c r="AF68"/>
      <c r="AG68"/>
      <c r="AH68"/>
      <c r="AI68"/>
      <c r="AJ68"/>
      <c r="AK68"/>
      <c r="AL68" s="77"/>
    </row>
    <row r="69" spans="1:38" s="6" customFormat="1" ht="20.100000000000001" customHeight="1" x14ac:dyDescent="0.25">
      <c r="A69" s="75"/>
      <c r="B69" s="217" t="s">
        <v>234</v>
      </c>
      <c r="C69" s="217"/>
      <c r="D69" s="217"/>
      <c r="E69" s="217"/>
      <c r="F69" s="217"/>
      <c r="G69" s="217"/>
      <c r="H69" s="217"/>
      <c r="I69" s="217"/>
      <c r="J69" s="217"/>
      <c r="K69"/>
      <c r="L69" s="78"/>
      <c r="M69" s="85" t="s">
        <v>235</v>
      </c>
      <c r="N69"/>
      <c r="O69"/>
      <c r="P69"/>
      <c r="Q69" s="73"/>
      <c r="R69" s="78"/>
      <c r="S69" s="85" t="s">
        <v>236</v>
      </c>
      <c r="T69"/>
      <c r="U69"/>
      <c r="V69"/>
      <c r="W69" s="73"/>
      <c r="X69" s="78"/>
      <c r="Y69" s="85" t="s">
        <v>220</v>
      </c>
      <c r="Z69"/>
      <c r="AA69"/>
      <c r="AB69"/>
      <c r="AC69" s="73"/>
      <c r="AD69" s="78"/>
      <c r="AE69" s="85" t="s">
        <v>237</v>
      </c>
      <c r="AF69"/>
      <c r="AG69"/>
      <c r="AH69"/>
      <c r="AI69"/>
      <c r="AJ69"/>
      <c r="AK69"/>
      <c r="AL69" s="77"/>
    </row>
    <row r="70" spans="1:38" s="6" customFormat="1" ht="20.100000000000001" customHeight="1" x14ac:dyDescent="0.25">
      <c r="A70" s="75"/>
      <c r="B70"/>
      <c r="C70"/>
      <c r="D70"/>
      <c r="E70"/>
      <c r="F70"/>
      <c r="G70"/>
      <c r="H70"/>
      <c r="I70"/>
      <c r="J70"/>
      <c r="K70"/>
      <c r="L70"/>
      <c r="M70"/>
      <c r="N70"/>
      <c r="O70"/>
      <c r="P70"/>
      <c r="Q70" s="73"/>
      <c r="R70"/>
      <c r="S70"/>
      <c r="T70"/>
      <c r="U70"/>
      <c r="V70"/>
      <c r="W70" s="73"/>
      <c r="X70"/>
      <c r="Y70"/>
      <c r="Z70"/>
      <c r="AA70"/>
      <c r="AB70"/>
      <c r="AC70" s="73"/>
      <c r="AD70"/>
      <c r="AE70"/>
      <c r="AF70"/>
      <c r="AG70"/>
      <c r="AH70"/>
      <c r="AI70"/>
      <c r="AJ70"/>
      <c r="AK70"/>
      <c r="AL70" s="77"/>
    </row>
    <row r="71" spans="1:38" s="6" customFormat="1" ht="20.100000000000001" customHeight="1" x14ac:dyDescent="0.25">
      <c r="A71" s="75"/>
      <c r="B71" s="217" t="s">
        <v>238</v>
      </c>
      <c r="C71" s="217"/>
      <c r="D71" s="217"/>
      <c r="E71" s="217"/>
      <c r="F71" s="217"/>
      <c r="G71" s="217"/>
      <c r="H71" s="217"/>
      <c r="I71" s="217"/>
      <c r="J71" s="217"/>
      <c r="K71"/>
      <c r="L71" s="78"/>
      <c r="M71" s="85" t="s">
        <v>239</v>
      </c>
      <c r="N71"/>
      <c r="O71"/>
      <c r="P71"/>
      <c r="Q71" s="73"/>
      <c r="R71" s="78"/>
      <c r="S71" s="85" t="s">
        <v>240</v>
      </c>
      <c r="T71"/>
      <c r="U71"/>
      <c r="V71"/>
      <c r="W71" s="73"/>
      <c r="X71" s="78"/>
      <c r="Y71" s="85" t="s">
        <v>241</v>
      </c>
      <c r="Z71"/>
      <c r="AA71"/>
      <c r="AB71"/>
      <c r="AC71" s="73"/>
      <c r="AD71" s="78"/>
      <c r="AE71" s="85" t="s">
        <v>242</v>
      </c>
      <c r="AF71"/>
      <c r="AG71"/>
      <c r="AH71"/>
      <c r="AI71"/>
      <c r="AJ71"/>
      <c r="AK71"/>
      <c r="AL71" s="77"/>
    </row>
    <row r="72" spans="1:38" s="6" customFormat="1" ht="20.100000000000001" customHeight="1" x14ac:dyDescent="0.25">
      <c r="A72" s="75"/>
      <c r="B72" s="91"/>
      <c r="C72" s="91"/>
      <c r="D72" s="91"/>
      <c r="E72" s="91"/>
      <c r="F72" s="91"/>
      <c r="G72" s="91"/>
      <c r="H72" s="91"/>
      <c r="I72" s="91"/>
      <c r="J72" s="91"/>
      <c r="K72"/>
      <c r="L72" s="73"/>
      <c r="M72" s="85"/>
      <c r="N72"/>
      <c r="O72"/>
      <c r="P72"/>
      <c r="Q72" s="73"/>
      <c r="R72" s="73"/>
      <c r="S72" s="85"/>
      <c r="T72"/>
      <c r="U72"/>
      <c r="V72"/>
      <c r="W72" s="73"/>
      <c r="X72" s="73"/>
      <c r="Y72" s="85"/>
      <c r="Z72"/>
      <c r="AA72"/>
      <c r="AB72"/>
      <c r="AC72" s="73"/>
      <c r="AD72" s="85"/>
      <c r="AE72"/>
      <c r="AF72"/>
      <c r="AG72"/>
      <c r="AH72"/>
      <c r="AI72"/>
      <c r="AJ72"/>
      <c r="AK72"/>
      <c r="AL72" s="77"/>
    </row>
    <row r="73" spans="1:38" s="6" customFormat="1" ht="20.100000000000001" customHeight="1" x14ac:dyDescent="0.25">
      <c r="A73" s="75"/>
      <c r="B73" s="91"/>
      <c r="C73" s="91"/>
      <c r="D73" s="91"/>
      <c r="E73" s="91"/>
      <c r="F73" s="91"/>
      <c r="G73" s="91"/>
      <c r="H73" s="91"/>
      <c r="I73" s="91"/>
      <c r="J73" s="91"/>
      <c r="K73"/>
      <c r="L73" s="78"/>
      <c r="M73" s="85" t="s">
        <v>243</v>
      </c>
      <c r="N73"/>
      <c r="O73"/>
      <c r="P73"/>
      <c r="Q73" s="73"/>
      <c r="R73" s="78"/>
      <c r="S73" s="85" t="s">
        <v>244</v>
      </c>
      <c r="T73"/>
      <c r="U73"/>
      <c r="V73"/>
      <c r="W73" s="73"/>
      <c r="X73" s="78"/>
      <c r="Y73" s="85" t="s">
        <v>245</v>
      </c>
      <c r="Z73"/>
      <c r="AA73"/>
      <c r="AB73"/>
      <c r="AC73" s="73"/>
      <c r="AD73" s="85"/>
      <c r="AE73"/>
      <c r="AF73"/>
      <c r="AG73"/>
      <c r="AH73"/>
      <c r="AI73"/>
      <c r="AJ73"/>
      <c r="AK73"/>
      <c r="AL73" s="77"/>
    </row>
    <row r="74" spans="1:38" s="6" customFormat="1" ht="20.100000000000001" customHeight="1" thickBot="1" x14ac:dyDescent="0.3">
      <c r="A74" s="79"/>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81"/>
    </row>
    <row r="75" spans="1:38" s="6" customFormat="1" ht="20.100000000000001" customHeight="1" x14ac:dyDescent="0.25">
      <c r="A75" s="203" t="s">
        <v>246</v>
      </c>
      <c r="B75" s="204"/>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5"/>
    </row>
    <row r="76" spans="1:38" s="6" customFormat="1" ht="20.100000000000001" customHeight="1" x14ac:dyDescent="0.25">
      <c r="A76" s="75"/>
      <c r="B76"/>
      <c r="C76"/>
      <c r="D76"/>
      <c r="E76"/>
      <c r="F76"/>
      <c r="G76"/>
      <c r="H76"/>
      <c r="I76"/>
      <c r="J76"/>
      <c r="K76"/>
      <c r="L76"/>
      <c r="M76"/>
      <c r="N76"/>
      <c r="O76"/>
      <c r="P76"/>
      <c r="Q76"/>
      <c r="R76"/>
      <c r="S76"/>
      <c r="T76"/>
      <c r="U76"/>
      <c r="V76"/>
      <c r="W76"/>
      <c r="X76"/>
      <c r="Y76"/>
      <c r="Z76"/>
      <c r="AA76"/>
      <c r="AB76"/>
      <c r="AC76"/>
      <c r="AD76"/>
      <c r="AE76"/>
      <c r="AF76"/>
      <c r="AG76"/>
      <c r="AH76"/>
      <c r="AI76"/>
      <c r="AJ76"/>
      <c r="AK76"/>
      <c r="AL76" s="77"/>
    </row>
    <row r="77" spans="1:38" s="6" customFormat="1" ht="20.100000000000001" customHeight="1" x14ac:dyDescent="0.25">
      <c r="A77" s="75"/>
      <c r="B77" s="217" t="s">
        <v>247</v>
      </c>
      <c r="C77" s="217"/>
      <c r="D77" s="217"/>
      <c r="E77" s="217"/>
      <c r="F77" s="217"/>
      <c r="G77" s="217"/>
      <c r="H77" s="217"/>
      <c r="I77" s="217"/>
      <c r="J77" s="217"/>
      <c r="K77"/>
      <c r="L77" s="78"/>
      <c r="M77" s="85" t="s">
        <v>248</v>
      </c>
      <c r="N77"/>
      <c r="O77"/>
      <c r="P77"/>
      <c r="Q77"/>
      <c r="R77" s="78"/>
      <c r="S77" s="85" t="s">
        <v>249</v>
      </c>
      <c r="T77"/>
      <c r="U77"/>
      <c r="V77"/>
      <c r="W77" s="73"/>
      <c r="X77" s="78"/>
      <c r="Y77" s="85" t="s">
        <v>250</v>
      </c>
      <c r="Z77" s="73"/>
      <c r="AA77"/>
      <c r="AB77"/>
      <c r="AC77"/>
      <c r="AD77"/>
      <c r="AE77" s="73"/>
      <c r="AF77"/>
      <c r="AG77"/>
      <c r="AH77"/>
      <c r="AI77"/>
      <c r="AJ77"/>
      <c r="AK77"/>
      <c r="AL77" s="77"/>
    </row>
    <row r="78" spans="1:38" s="6" customFormat="1" ht="20.100000000000001" customHeight="1" x14ac:dyDescent="0.25">
      <c r="A78" s="75"/>
      <c r="B78"/>
      <c r="C78"/>
      <c r="D78"/>
      <c r="E78"/>
      <c r="F78"/>
      <c r="G78"/>
      <c r="H78"/>
      <c r="I78"/>
      <c r="J78"/>
      <c r="K78"/>
      <c r="L78"/>
      <c r="M78"/>
      <c r="N78"/>
      <c r="O78"/>
      <c r="P78"/>
      <c r="Q78"/>
      <c r="R78"/>
      <c r="S78"/>
      <c r="T78"/>
      <c r="U78"/>
      <c r="V78"/>
      <c r="W78" s="73"/>
      <c r="X78"/>
      <c r="Y78"/>
      <c r="Z78" s="73"/>
      <c r="AA78"/>
      <c r="AB78"/>
      <c r="AC78"/>
      <c r="AD78"/>
      <c r="AE78"/>
      <c r="AF78"/>
      <c r="AG78"/>
      <c r="AH78"/>
      <c r="AI78"/>
      <c r="AJ78"/>
      <c r="AK78"/>
      <c r="AL78" s="77"/>
    </row>
    <row r="79" spans="1:38" s="6" customFormat="1" ht="20.100000000000001" customHeight="1" x14ac:dyDescent="0.25">
      <c r="A79" s="75"/>
      <c r="B79" s="217" t="s">
        <v>251</v>
      </c>
      <c r="C79" s="217"/>
      <c r="D79" s="217"/>
      <c r="E79" s="217"/>
      <c r="F79" s="217"/>
      <c r="G79" s="217"/>
      <c r="H79" s="217"/>
      <c r="I79" s="217"/>
      <c r="J79" s="217"/>
      <c r="K79"/>
      <c r="L79" s="78"/>
      <c r="M79" s="85" t="s">
        <v>248</v>
      </c>
      <c r="N79"/>
      <c r="O79"/>
      <c r="P79"/>
      <c r="Q79"/>
      <c r="R79" s="78"/>
      <c r="S79" s="85" t="s">
        <v>201</v>
      </c>
      <c r="T79"/>
      <c r="U79"/>
      <c r="V79"/>
      <c r="W79" s="73"/>
      <c r="X79" s="78"/>
      <c r="Y79" s="85" t="s">
        <v>252</v>
      </c>
      <c r="Z79" s="73"/>
      <c r="AA79"/>
      <c r="AB79" s="73"/>
      <c r="AC79" s="85"/>
      <c r="AD79"/>
      <c r="AE79"/>
      <c r="AF79"/>
      <c r="AG79"/>
      <c r="AH79"/>
      <c r="AI79"/>
      <c r="AJ79"/>
      <c r="AK79"/>
      <c r="AL79" s="77"/>
    </row>
    <row r="80" spans="1:38" s="6" customFormat="1" ht="20.100000000000001" customHeight="1" thickBot="1" x14ac:dyDescent="0.3">
      <c r="A80" s="97"/>
      <c r="B80" s="98"/>
      <c r="C80" s="98"/>
      <c r="D80" s="98"/>
      <c r="E80" s="98"/>
      <c r="F80" s="98"/>
      <c r="G80" s="98"/>
      <c r="H80" s="98"/>
      <c r="I80" s="98"/>
      <c r="J80" s="74"/>
      <c r="K80" s="88"/>
      <c r="L80" s="89"/>
      <c r="M80" s="74"/>
      <c r="N80" s="74"/>
      <c r="O80" s="74"/>
      <c r="P80" s="88"/>
      <c r="Q80" s="89"/>
      <c r="R80" s="74"/>
      <c r="S80" s="74"/>
      <c r="T80" s="74"/>
      <c r="U80" s="74"/>
      <c r="V80" s="88"/>
      <c r="W80" s="89"/>
      <c r="X80" s="74"/>
      <c r="Y80" s="74"/>
      <c r="Z80" s="74"/>
      <c r="AA80" s="74"/>
      <c r="AB80" s="88"/>
      <c r="AC80" s="89"/>
      <c r="AD80" s="74"/>
      <c r="AE80" s="74"/>
      <c r="AF80" s="74"/>
      <c r="AG80" s="74"/>
      <c r="AH80" s="74"/>
      <c r="AI80" s="74"/>
      <c r="AJ80" s="74"/>
      <c r="AK80" s="74"/>
      <c r="AL80" s="81"/>
    </row>
    <row r="81" spans="1:38" s="6" customFormat="1" ht="20.100000000000001" customHeight="1" x14ac:dyDescent="0.25">
      <c r="A81" s="203" t="s">
        <v>253</v>
      </c>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5"/>
    </row>
    <row r="82" spans="1:38" s="6" customFormat="1" ht="20.100000000000001" customHeight="1" x14ac:dyDescent="0.25">
      <c r="A82" s="75"/>
      <c r="B82"/>
      <c r="C82"/>
      <c r="D82"/>
      <c r="E82"/>
      <c r="F82"/>
      <c r="G82"/>
      <c r="H82"/>
      <c r="I82"/>
      <c r="J82"/>
      <c r="K82"/>
      <c r="L82"/>
      <c r="M82"/>
      <c r="N82"/>
      <c r="O82"/>
      <c r="P82"/>
      <c r="Q82"/>
      <c r="R82"/>
      <c r="S82"/>
      <c r="T82"/>
      <c r="U82"/>
      <c r="V82"/>
      <c r="W82"/>
      <c r="X82"/>
      <c r="Y82"/>
      <c r="Z82"/>
      <c r="AA82"/>
      <c r="AB82"/>
      <c r="AC82"/>
      <c r="AD82"/>
      <c r="AE82"/>
      <c r="AF82"/>
      <c r="AG82"/>
      <c r="AH82"/>
      <c r="AI82"/>
      <c r="AJ82"/>
      <c r="AK82"/>
      <c r="AL82" s="77"/>
    </row>
    <row r="83" spans="1:38" s="6" customFormat="1" ht="20.100000000000001" customHeight="1" x14ac:dyDescent="0.25">
      <c r="A83" s="75"/>
      <c r="B83" s="91"/>
      <c r="C83" s="95"/>
      <c r="D83" s="85" t="s">
        <v>254</v>
      </c>
      <c r="E83" s="91"/>
      <c r="F83" s="91"/>
      <c r="G83" s="91"/>
      <c r="H83" s="91"/>
      <c r="I83" s="73"/>
      <c r="J83" s="73"/>
      <c r="K83"/>
      <c r="L83" s="95"/>
      <c r="M83" s="85" t="s">
        <v>255</v>
      </c>
      <c r="N83"/>
      <c r="O83" s="73"/>
      <c r="P83" s="73"/>
      <c r="Q83"/>
      <c r="R83" s="95"/>
      <c r="S83" s="85" t="s">
        <v>256</v>
      </c>
      <c r="T83"/>
      <c r="U83"/>
      <c r="V83"/>
      <c r="W83" s="73"/>
      <c r="X83" s="95"/>
      <c r="Y83" s="85" t="s">
        <v>257</v>
      </c>
      <c r="Z83" s="73"/>
      <c r="AA83"/>
      <c r="AB83"/>
      <c r="AC83" s="73"/>
      <c r="AD83" s="73"/>
      <c r="AE83" s="73"/>
      <c r="AF83"/>
      <c r="AG83"/>
      <c r="AH83"/>
      <c r="AI83"/>
      <c r="AJ83"/>
      <c r="AK83"/>
      <c r="AL83" s="77"/>
    </row>
    <row r="84" spans="1:38" s="6" customFormat="1" ht="20.100000000000001" customHeight="1" x14ac:dyDescent="0.25">
      <c r="A84" s="75"/>
      <c r="B84"/>
      <c r="C84"/>
      <c r="D84"/>
      <c r="E84"/>
      <c r="F84"/>
      <c r="G84"/>
      <c r="H84"/>
      <c r="I84"/>
      <c r="J84"/>
      <c r="K84"/>
      <c r="L84"/>
      <c r="M84"/>
      <c r="N84"/>
      <c r="O84"/>
      <c r="P84"/>
      <c r="Q84"/>
      <c r="R84"/>
      <c r="S84"/>
      <c r="T84"/>
      <c r="U84"/>
      <c r="V84"/>
      <c r="W84"/>
      <c r="X84"/>
      <c r="Y84"/>
      <c r="Z84"/>
      <c r="AA84"/>
      <c r="AB84"/>
      <c r="AC84"/>
      <c r="AD84"/>
      <c r="AE84"/>
      <c r="AF84"/>
      <c r="AG84"/>
      <c r="AH84"/>
      <c r="AI84"/>
      <c r="AJ84"/>
      <c r="AK84"/>
      <c r="AL84" s="77"/>
    </row>
    <row r="85" spans="1:38" s="6" customFormat="1" ht="20.100000000000001" customHeight="1" x14ac:dyDescent="0.25">
      <c r="A85" s="75"/>
      <c r="B85" s="91"/>
      <c r="C85" s="95"/>
      <c r="D85" s="85" t="s">
        <v>259</v>
      </c>
      <c r="E85" s="91"/>
      <c r="F85" s="91"/>
      <c r="G85" s="91"/>
      <c r="H85" s="91"/>
      <c r="I85" s="91"/>
      <c r="J85" s="91"/>
      <c r="K85"/>
      <c r="L85" s="95"/>
      <c r="M85" s="85" t="s">
        <v>260</v>
      </c>
      <c r="N85"/>
      <c r="O85"/>
      <c r="P85"/>
      <c r="Q85"/>
      <c r="R85" s="95"/>
      <c r="S85" s="85" t="s">
        <v>258</v>
      </c>
      <c r="T85"/>
      <c r="U85"/>
      <c r="V85"/>
      <c r="W85"/>
      <c r="X85"/>
      <c r="Y85" s="73"/>
      <c r="Z85" s="85"/>
      <c r="AA85"/>
      <c r="AB85" s="73"/>
      <c r="AC85" s="85"/>
      <c r="AD85"/>
      <c r="AE85"/>
      <c r="AF85"/>
      <c r="AG85"/>
      <c r="AH85"/>
      <c r="AI85"/>
      <c r="AJ85"/>
      <c r="AK85"/>
      <c r="AL85" s="77"/>
    </row>
    <row r="86" spans="1:38" s="6" customFormat="1" ht="20.100000000000001" customHeight="1" thickBot="1" x14ac:dyDescent="0.3">
      <c r="A86" s="97"/>
      <c r="B86" s="98"/>
      <c r="C86" s="98"/>
      <c r="D86" s="98"/>
      <c r="E86" s="98"/>
      <c r="F86" s="98"/>
      <c r="G86" s="98"/>
      <c r="H86" s="98"/>
      <c r="I86" s="98"/>
      <c r="J86" s="74"/>
      <c r="K86" s="88"/>
      <c r="L86" s="89"/>
      <c r="M86" s="74"/>
      <c r="N86" s="74"/>
      <c r="O86" s="74"/>
      <c r="P86" s="88"/>
      <c r="Q86" s="89"/>
      <c r="R86" s="74"/>
      <c r="S86" s="74"/>
      <c r="T86" s="74"/>
      <c r="U86" s="74"/>
      <c r="V86" s="88"/>
      <c r="W86" s="89"/>
      <c r="X86" s="74"/>
      <c r="Y86" s="74"/>
      <c r="Z86" s="74"/>
      <c r="AA86" s="74"/>
      <c r="AB86" s="88"/>
      <c r="AC86" s="89"/>
      <c r="AD86" s="74"/>
      <c r="AE86" s="74"/>
      <c r="AF86" s="74"/>
      <c r="AG86" s="74"/>
      <c r="AH86" s="74"/>
      <c r="AI86" s="74"/>
      <c r="AJ86" s="74"/>
      <c r="AK86" s="74"/>
      <c r="AL86" s="81"/>
    </row>
    <row r="87" spans="1:38" s="6" customFormat="1" ht="20.100000000000001" customHeight="1" x14ac:dyDescent="0.25">
      <c r="A87" s="203" t="s">
        <v>349</v>
      </c>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5"/>
    </row>
    <row r="88" spans="1:38" s="6" customFormat="1" ht="20.100000000000001" customHeight="1" x14ac:dyDescent="0.25">
      <c r="A88" s="75"/>
      <c r="B88"/>
      <c r="C88"/>
      <c r="D88"/>
      <c r="E88"/>
      <c r="F88"/>
      <c r="G88"/>
      <c r="H88"/>
      <c r="I88"/>
      <c r="J88"/>
      <c r="K88"/>
      <c r="L88"/>
      <c r="M88"/>
      <c r="N88"/>
      <c r="O88"/>
      <c r="P88"/>
      <c r="Q88"/>
      <c r="R88"/>
      <c r="S88"/>
      <c r="T88"/>
      <c r="U88"/>
      <c r="V88"/>
      <c r="W88"/>
      <c r="X88"/>
      <c r="Y88"/>
      <c r="Z88"/>
      <c r="AA88"/>
      <c r="AB88"/>
      <c r="AC88"/>
      <c r="AD88"/>
      <c r="AE88"/>
      <c r="AF88"/>
      <c r="AG88"/>
      <c r="AH88"/>
      <c r="AI88"/>
      <c r="AJ88"/>
      <c r="AK88"/>
      <c r="AL88" s="77"/>
    </row>
    <row r="89" spans="1:38" s="6" customFormat="1" ht="20.100000000000001" customHeight="1" x14ac:dyDescent="0.25">
      <c r="A89" s="75"/>
      <c r="B89" s="217" t="s">
        <v>261</v>
      </c>
      <c r="C89" s="217"/>
      <c r="D89" s="217"/>
      <c r="E89" s="217"/>
      <c r="F89" s="217"/>
      <c r="G89" s="217"/>
      <c r="H89" s="217"/>
      <c r="I89" s="217"/>
      <c r="J89" s="217"/>
      <c r="K89" s="217"/>
      <c r="L89" s="217"/>
      <c r="M89" s="217"/>
      <c r="N89" s="217"/>
      <c r="O89" s="217"/>
      <c r="P89" s="217"/>
      <c r="Q89" s="91"/>
      <c r="R89" s="91"/>
      <c r="S89" s="91"/>
      <c r="T89" s="217" t="s">
        <v>262</v>
      </c>
      <c r="U89" s="217"/>
      <c r="V89" s="217"/>
      <c r="W89" s="217"/>
      <c r="X89" s="217"/>
      <c r="Y89" s="217"/>
      <c r="Z89" s="217"/>
      <c r="AA89" s="217"/>
      <c r="AB89" s="217"/>
      <c r="AC89" s="217"/>
      <c r="AD89" s="217"/>
      <c r="AE89" s="217"/>
      <c r="AF89" s="217"/>
      <c r="AG89" s="217"/>
      <c r="AH89" s="217"/>
      <c r="AI89" s="91"/>
      <c r="AJ89" s="91"/>
      <c r="AK89" s="91"/>
      <c r="AL89" s="77"/>
    </row>
    <row r="90" spans="1:38" s="6" customFormat="1" ht="20.100000000000001" customHeight="1" x14ac:dyDescent="0.25">
      <c r="A90" s="75"/>
      <c r="B90"/>
      <c r="C90"/>
      <c r="D90"/>
      <c r="E90"/>
      <c r="F90"/>
      <c r="G90"/>
      <c r="H90"/>
      <c r="I90"/>
      <c r="J90"/>
      <c r="K90"/>
      <c r="L90"/>
      <c r="M90"/>
      <c r="N90"/>
      <c r="O90"/>
      <c r="P90"/>
      <c r="Q90"/>
      <c r="R90"/>
      <c r="S90"/>
      <c r="T90"/>
      <c r="U90"/>
      <c r="V90"/>
      <c r="W90"/>
      <c r="X90"/>
      <c r="Y90"/>
      <c r="Z90"/>
      <c r="AA90"/>
      <c r="AB90"/>
      <c r="AC90"/>
      <c r="AD90"/>
      <c r="AE90"/>
      <c r="AF90"/>
      <c r="AG90"/>
      <c r="AH90"/>
      <c r="AI90"/>
      <c r="AJ90"/>
      <c r="AK90"/>
      <c r="AL90" s="77"/>
    </row>
    <row r="91" spans="1:38" s="6" customFormat="1" ht="20.100000000000001" customHeight="1" x14ac:dyDescent="0.25">
      <c r="A91" s="75"/>
      <c r="B91" s="217" t="s">
        <v>263</v>
      </c>
      <c r="C91" s="217"/>
      <c r="D91" s="217"/>
      <c r="E91" s="217"/>
      <c r="F91" s="217"/>
      <c r="G91" s="217"/>
      <c r="H91" s="217"/>
      <c r="I91" s="217"/>
      <c r="J91" s="217"/>
      <c r="K91"/>
      <c r="L91" s="201"/>
      <c r="M91" s="201"/>
      <c r="N91" s="201"/>
      <c r="O91" s="201"/>
      <c r="P91" s="201"/>
      <c r="Q91" s="73"/>
      <c r="R91" s="85"/>
      <c r="S91"/>
      <c r="T91" s="217" t="s">
        <v>263</v>
      </c>
      <c r="U91" s="217"/>
      <c r="V91" s="217"/>
      <c r="W91" s="217"/>
      <c r="X91" s="217"/>
      <c r="Y91" s="217"/>
      <c r="Z91" s="217"/>
      <c r="AA91" s="217"/>
      <c r="AB91" s="217"/>
      <c r="AC91"/>
      <c r="AD91" s="201"/>
      <c r="AE91" s="201"/>
      <c r="AF91" s="201"/>
      <c r="AG91" s="201"/>
      <c r="AH91" s="201"/>
      <c r="AI91"/>
      <c r="AJ91"/>
      <c r="AK91"/>
      <c r="AL91" s="77"/>
    </row>
    <row r="92" spans="1:38" s="6" customFormat="1" ht="20.100000000000001" customHeight="1" x14ac:dyDescent="0.25">
      <c r="A92" s="75"/>
      <c r="B92"/>
      <c r="C92"/>
      <c r="D92"/>
      <c r="E92"/>
      <c r="F92"/>
      <c r="G92"/>
      <c r="H92"/>
      <c r="I92"/>
      <c r="J92"/>
      <c r="K92"/>
      <c r="L92"/>
      <c r="M92"/>
      <c r="N92"/>
      <c r="O92"/>
      <c r="P92"/>
      <c r="Q92"/>
      <c r="R92"/>
      <c r="S92"/>
      <c r="T92"/>
      <c r="U92"/>
      <c r="V92"/>
      <c r="W92"/>
      <c r="X92"/>
      <c r="Y92"/>
      <c r="Z92"/>
      <c r="AA92"/>
      <c r="AB92"/>
      <c r="AC92"/>
      <c r="AD92"/>
      <c r="AE92"/>
      <c r="AF92"/>
      <c r="AG92"/>
      <c r="AH92"/>
      <c r="AI92"/>
      <c r="AJ92"/>
      <c r="AK92"/>
      <c r="AL92" s="77"/>
    </row>
    <row r="93" spans="1:38" s="6" customFormat="1" ht="20.100000000000001" customHeight="1" x14ac:dyDescent="0.25">
      <c r="A93" s="75"/>
      <c r="B93" s="217" t="s">
        <v>264</v>
      </c>
      <c r="C93" s="217"/>
      <c r="D93" s="217"/>
      <c r="E93" s="217"/>
      <c r="F93" s="217"/>
      <c r="G93" s="217"/>
      <c r="H93" s="217"/>
      <c r="I93" s="217"/>
      <c r="J93" s="217"/>
      <c r="K93"/>
      <c r="L93" s="201"/>
      <c r="M93" s="201"/>
      <c r="N93" s="201"/>
      <c r="O93" s="201"/>
      <c r="P93" s="201"/>
      <c r="Q93" s="73"/>
      <c r="R93" s="85"/>
      <c r="S93"/>
      <c r="T93" s="217" t="s">
        <v>265</v>
      </c>
      <c r="U93" s="217"/>
      <c r="V93" s="217"/>
      <c r="W93" s="217"/>
      <c r="X93" s="217"/>
      <c r="Y93" s="217"/>
      <c r="Z93" s="217"/>
      <c r="AA93" s="217"/>
      <c r="AB93" s="217"/>
      <c r="AC93" s="91"/>
      <c r="AD93" s="217"/>
      <c r="AE93" s="217"/>
      <c r="AF93" s="217"/>
      <c r="AG93" s="217"/>
      <c r="AH93" s="217"/>
      <c r="AI93"/>
      <c r="AJ93"/>
      <c r="AK93"/>
      <c r="AL93" s="77"/>
    </row>
    <row r="94" spans="1:38" s="6" customFormat="1" ht="20.100000000000001" customHeight="1" x14ac:dyDescent="0.25">
      <c r="A94" s="75"/>
      <c r="B94"/>
      <c r="C94"/>
      <c r="D94"/>
      <c r="E94"/>
      <c r="F94"/>
      <c r="G94"/>
      <c r="H94"/>
      <c r="I94"/>
      <c r="J94"/>
      <c r="K94"/>
      <c r="L94"/>
      <c r="M94"/>
      <c r="N94"/>
      <c r="O94"/>
      <c r="P94"/>
      <c r="Q94"/>
      <c r="R94"/>
      <c r="S94"/>
      <c r="T94" s="217"/>
      <c r="U94" s="217"/>
      <c r="V94" s="217"/>
      <c r="W94" s="217"/>
      <c r="X94" s="217"/>
      <c r="Y94" s="217"/>
      <c r="Z94" s="217"/>
      <c r="AA94" s="217"/>
      <c r="AB94" s="217"/>
      <c r="AC94"/>
      <c r="AD94" s="217"/>
      <c r="AE94" s="217"/>
      <c r="AF94" s="217"/>
      <c r="AG94" s="217"/>
      <c r="AH94" s="217"/>
      <c r="AI94"/>
      <c r="AJ94"/>
      <c r="AK94"/>
      <c r="AL94" s="77"/>
    </row>
    <row r="95" spans="1:38" s="6" customFormat="1" ht="20.100000000000001" customHeight="1" x14ac:dyDescent="0.25">
      <c r="A95" s="75"/>
      <c r="B95" s="217" t="s">
        <v>266</v>
      </c>
      <c r="C95" s="217"/>
      <c r="D95" s="217"/>
      <c r="E95" s="217"/>
      <c r="F95" s="217"/>
      <c r="G95" s="217"/>
      <c r="H95" s="217"/>
      <c r="I95" s="217"/>
      <c r="J95" s="217"/>
      <c r="K95"/>
      <c r="L95" s="201"/>
      <c r="M95" s="201"/>
      <c r="N95" s="201"/>
      <c r="O95" s="201"/>
      <c r="P95" s="201"/>
      <c r="Q95" s="73"/>
      <c r="R95" s="85"/>
      <c r="S95"/>
      <c r="T95" s="217"/>
      <c r="U95" s="217"/>
      <c r="V95" s="217"/>
      <c r="W95" s="217"/>
      <c r="X95" s="217"/>
      <c r="Y95" s="217"/>
      <c r="Z95" s="217"/>
      <c r="AA95" s="217"/>
      <c r="AB95" s="217"/>
      <c r="AC95"/>
      <c r="AD95" s="217"/>
      <c r="AE95" s="217"/>
      <c r="AF95" s="217"/>
      <c r="AG95" s="217"/>
      <c r="AH95" s="217"/>
      <c r="AI95"/>
      <c r="AJ95"/>
      <c r="AK95"/>
      <c r="AL95" s="77"/>
    </row>
    <row r="96" spans="1:38" s="6" customFormat="1" ht="20.100000000000001" customHeight="1" thickBot="1" x14ac:dyDescent="0.3">
      <c r="A96" s="79"/>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81"/>
    </row>
    <row r="97" spans="1:38" s="6" customFormat="1" ht="20.100000000000001" customHeight="1" x14ac:dyDescent="0.25">
      <c r="A97" s="203" t="s">
        <v>316</v>
      </c>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s="204"/>
      <c r="AL97" s="205"/>
    </row>
    <row r="98" spans="1:38" s="6" customFormat="1" ht="20.100000000000001" customHeight="1" x14ac:dyDescent="0.25">
      <c r="A98" s="75"/>
      <c r="B98"/>
      <c r="C98"/>
      <c r="D98"/>
      <c r="E98"/>
      <c r="F98"/>
      <c r="G98"/>
      <c r="H98"/>
      <c r="I98"/>
      <c r="J98"/>
      <c r="K98"/>
      <c r="L98"/>
      <c r="M98"/>
      <c r="N98"/>
      <c r="O98"/>
      <c r="P98"/>
      <c r="Q98"/>
      <c r="R98"/>
      <c r="S98"/>
      <c r="T98"/>
      <c r="U98"/>
      <c r="V98"/>
      <c r="W98"/>
      <c r="X98"/>
      <c r="Y98"/>
      <c r="Z98"/>
      <c r="AA98"/>
      <c r="AB98"/>
      <c r="AC98"/>
      <c r="AD98"/>
      <c r="AE98"/>
      <c r="AF98"/>
      <c r="AG98"/>
      <c r="AH98"/>
      <c r="AI98"/>
      <c r="AJ98"/>
      <c r="AK98"/>
      <c r="AL98" s="77"/>
    </row>
    <row r="99" spans="1:38" s="6" customFormat="1" ht="20.100000000000001" customHeight="1" x14ac:dyDescent="0.25">
      <c r="A99" s="75"/>
      <c r="B99" s="217" t="s">
        <v>267</v>
      </c>
      <c r="C99" s="217"/>
      <c r="D99" s="217"/>
      <c r="E99" s="217"/>
      <c r="F99" s="217"/>
      <c r="G99" s="217"/>
      <c r="H99" s="217"/>
      <c r="I99" s="217"/>
      <c r="J99" s="217"/>
      <c r="K99"/>
      <c r="L99" s="78"/>
      <c r="M99" s="85" t="s">
        <v>268</v>
      </c>
      <c r="N99" s="73"/>
      <c r="O99" s="73"/>
      <c r="P99" s="73"/>
      <c r="Q99" s="73"/>
      <c r="R99" s="78"/>
      <c r="S99" s="85" t="s">
        <v>269</v>
      </c>
      <c r="T99" s="99"/>
      <c r="U99" s="99"/>
      <c r="V99" s="99"/>
      <c r="W99" s="73"/>
      <c r="X99" s="78"/>
      <c r="Y99" t="s">
        <v>270</v>
      </c>
      <c r="Z99" s="99"/>
      <c r="AA99" s="99"/>
      <c r="AB99"/>
      <c r="AC99" s="73"/>
      <c r="AD99" s="78"/>
      <c r="AE99" t="s">
        <v>271</v>
      </c>
      <c r="AF99"/>
      <c r="AG99"/>
      <c r="AH99"/>
      <c r="AI99"/>
      <c r="AJ99"/>
      <c r="AK99"/>
      <c r="AL99" s="77"/>
    </row>
    <row r="100" spans="1:38" s="6" customFormat="1" ht="20.100000000000001" customHeight="1" x14ac:dyDescent="0.25">
      <c r="A100" s="75"/>
      <c r="B100"/>
      <c r="C100"/>
      <c r="D100"/>
      <c r="E100"/>
      <c r="F100"/>
      <c r="G100"/>
      <c r="H100"/>
      <c r="I100"/>
      <c r="J100"/>
      <c r="K100"/>
      <c r="L100"/>
      <c r="M100"/>
      <c r="N100"/>
      <c r="O100"/>
      <c r="P100"/>
      <c r="Q100" s="73"/>
      <c r="R100"/>
      <c r="S100"/>
      <c r="T100"/>
      <c r="U100"/>
      <c r="V100"/>
      <c r="W100" s="73"/>
      <c r="X100"/>
      <c r="Y100"/>
      <c r="Z100"/>
      <c r="AA100"/>
      <c r="AB100"/>
      <c r="AC100" s="73"/>
      <c r="AD100"/>
      <c r="AE100"/>
      <c r="AF100"/>
      <c r="AG100"/>
      <c r="AH100"/>
      <c r="AI100"/>
      <c r="AJ100"/>
      <c r="AK100"/>
      <c r="AL100" s="77"/>
    </row>
    <row r="101" spans="1:38" s="6" customFormat="1" ht="20.100000000000001" customHeight="1" x14ac:dyDescent="0.25">
      <c r="A101" s="75"/>
      <c r="B101" s="234" t="s">
        <v>272</v>
      </c>
      <c r="C101" s="235"/>
      <c r="D101" s="235"/>
      <c r="E101" s="235"/>
      <c r="F101" s="235"/>
      <c r="G101" s="235"/>
      <c r="H101" s="235"/>
      <c r="I101" s="235"/>
      <c r="J101" s="236"/>
      <c r="K101"/>
      <c r="L101" s="73"/>
      <c r="M101" s="73"/>
      <c r="N101" s="73"/>
      <c r="O101" s="73"/>
      <c r="P101"/>
      <c r="Q101" s="73"/>
      <c r="R101" s="73"/>
      <c r="S101" s="85"/>
      <c r="T101"/>
      <c r="U101"/>
      <c r="V101"/>
      <c r="W101" s="73"/>
      <c r="X101" s="73"/>
      <c r="Y101" s="85"/>
      <c r="Z101"/>
      <c r="AA101"/>
      <c r="AB101"/>
      <c r="AC101" s="73"/>
      <c r="AD101"/>
      <c r="AE101" s="73"/>
      <c r="AF101"/>
      <c r="AG101"/>
      <c r="AH101"/>
      <c r="AI101"/>
      <c r="AJ101"/>
      <c r="AK101"/>
      <c r="AL101" s="77"/>
    </row>
    <row r="102" spans="1:38" s="6" customFormat="1" ht="20.100000000000001" customHeight="1" x14ac:dyDescent="0.25">
      <c r="A102" s="75"/>
      <c r="B102" s="237"/>
      <c r="C102" s="238"/>
      <c r="D102" s="238"/>
      <c r="E102" s="238"/>
      <c r="F102" s="238"/>
      <c r="G102" s="238"/>
      <c r="H102" s="238"/>
      <c r="I102" s="238"/>
      <c r="J102" s="239"/>
      <c r="K102"/>
      <c r="L102" s="73"/>
      <c r="M102" s="73"/>
      <c r="N102" s="73"/>
      <c r="O102" s="73"/>
      <c r="P102" s="73"/>
      <c r="Q102" s="73"/>
      <c r="R102" s="73"/>
      <c r="S102" s="73"/>
      <c r="T102" s="73"/>
      <c r="U102" s="73"/>
      <c r="V102" s="73"/>
      <c r="W102" s="73"/>
      <c r="X102" s="73"/>
      <c r="Y102" s="73"/>
      <c r="Z102" s="73"/>
      <c r="AA102" s="73"/>
      <c r="AB102" s="73"/>
      <c r="AC102" s="73"/>
      <c r="AD102" s="73"/>
      <c r="AE102" s="73"/>
      <c r="AF102"/>
      <c r="AG102"/>
      <c r="AH102"/>
      <c r="AI102"/>
      <c r="AJ102"/>
      <c r="AK102"/>
      <c r="AL102" s="77"/>
    </row>
    <row r="103" spans="1:38" s="6" customFormat="1" ht="20.100000000000001" customHeight="1" x14ac:dyDescent="0.25">
      <c r="A103" s="75"/>
      <c r="B103"/>
      <c r="C103"/>
      <c r="D103"/>
      <c r="E103"/>
      <c r="F103"/>
      <c r="G103"/>
      <c r="H103"/>
      <c r="I103"/>
      <c r="J103"/>
      <c r="K103"/>
      <c r="L103" s="73"/>
      <c r="M103" s="73"/>
      <c r="N103" s="73"/>
      <c r="O103" s="73"/>
      <c r="P103" s="73"/>
      <c r="Q103" s="73"/>
      <c r="R103" s="73"/>
      <c r="S103" s="73"/>
      <c r="T103" s="73"/>
      <c r="U103" s="73"/>
      <c r="V103" s="73"/>
      <c r="W103" s="73"/>
      <c r="X103" s="73"/>
      <c r="Y103" s="73"/>
      <c r="Z103" s="73"/>
      <c r="AA103" s="73"/>
      <c r="AB103" s="73"/>
      <c r="AC103" s="73"/>
      <c r="AD103" s="73"/>
      <c r="AE103" s="73"/>
      <c r="AF103"/>
      <c r="AG103"/>
      <c r="AH103"/>
      <c r="AI103"/>
      <c r="AJ103"/>
      <c r="AK103"/>
      <c r="AL103" s="77"/>
    </row>
    <row r="104" spans="1:38" s="6" customFormat="1" ht="20.100000000000001" customHeight="1" x14ac:dyDescent="0.25">
      <c r="A104" s="75"/>
      <c r="B104"/>
      <c r="C104" s="78"/>
      <c r="D104" s="85" t="s">
        <v>273</v>
      </c>
      <c r="E104" s="73"/>
      <c r="F104" s="73"/>
      <c r="G104" s="73"/>
      <c r="H104" s="73"/>
      <c r="I104" s="73"/>
      <c r="J104" s="73"/>
      <c r="K104" s="99"/>
      <c r="L104" s="78"/>
      <c r="M104" s="85" t="s">
        <v>350</v>
      </c>
      <c r="N104" s="73"/>
      <c r="O104" s="73"/>
      <c r="P104" s="73"/>
      <c r="Q104" s="99"/>
      <c r="R104" s="78"/>
      <c r="S104" s="85" t="s">
        <v>274</v>
      </c>
      <c r="T104" s="73"/>
      <c r="U104" s="73"/>
      <c r="V104" s="73"/>
      <c r="W104" s="73"/>
      <c r="X104" s="78"/>
      <c r="Y104" s="73" t="s">
        <v>351</v>
      </c>
      <c r="Z104" s="73"/>
      <c r="AA104" s="73"/>
      <c r="AB104" s="73"/>
      <c r="AC104" s="73"/>
      <c r="AD104" s="73"/>
      <c r="AE104" s="73"/>
      <c r="AF104"/>
      <c r="AG104"/>
      <c r="AH104"/>
      <c r="AI104"/>
      <c r="AJ104"/>
      <c r="AK104"/>
      <c r="AL104" s="77"/>
    </row>
    <row r="105" spans="1:38" s="6" customFormat="1" ht="20.100000000000001" customHeight="1" x14ac:dyDescent="0.25">
      <c r="A105" s="75"/>
      <c r="B105"/>
      <c r="C105" s="73"/>
      <c r="D105" s="73"/>
      <c r="E105" s="73"/>
      <c r="F105" s="73"/>
      <c r="G105"/>
      <c r="H105" s="73"/>
      <c r="I105" s="73"/>
      <c r="J105" s="73"/>
      <c r="K105"/>
      <c r="L105" s="73"/>
      <c r="M105" s="85"/>
      <c r="N105" s="73"/>
      <c r="O105" s="73"/>
      <c r="P105" s="73"/>
      <c r="Q105"/>
      <c r="R105" s="73"/>
      <c r="S105" s="85"/>
      <c r="T105" s="73"/>
      <c r="U105" s="73"/>
      <c r="V105" s="73"/>
      <c r="W105" s="73"/>
      <c r="X105"/>
      <c r="Y105"/>
      <c r="Z105" s="73"/>
      <c r="AA105" s="73"/>
      <c r="AB105" s="73"/>
      <c r="AC105" s="73"/>
      <c r="AD105" s="73"/>
      <c r="AE105" s="73"/>
      <c r="AF105"/>
      <c r="AG105"/>
      <c r="AH105"/>
      <c r="AI105"/>
      <c r="AJ105"/>
      <c r="AK105"/>
      <c r="AL105" s="77"/>
    </row>
    <row r="106" spans="1:38" s="6" customFormat="1" ht="20.100000000000001" customHeight="1" x14ac:dyDescent="0.25">
      <c r="A106" s="75"/>
      <c r="B106"/>
      <c r="C106" s="78"/>
      <c r="D106" s="85" t="s">
        <v>276</v>
      </c>
      <c r="E106" s="73"/>
      <c r="F106" s="73"/>
      <c r="G106" s="73"/>
      <c r="H106" s="73"/>
      <c r="I106" s="73"/>
      <c r="J106" s="73"/>
      <c r="K106" s="99"/>
      <c r="L106" s="78"/>
      <c r="M106" s="85" t="s">
        <v>277</v>
      </c>
      <c r="N106" s="73"/>
      <c r="O106" s="73"/>
      <c r="P106" s="73"/>
      <c r="Q106" s="99"/>
      <c r="R106" s="78"/>
      <c r="S106" s="85" t="s">
        <v>278</v>
      </c>
      <c r="T106" s="73"/>
      <c r="U106" s="73"/>
      <c r="V106" s="73"/>
      <c r="W106" s="73"/>
      <c r="X106" s="78"/>
      <c r="Y106" s="85" t="s">
        <v>281</v>
      </c>
      <c r="Z106" s="73"/>
      <c r="AA106" s="73"/>
      <c r="AB106" s="73"/>
      <c r="AC106" s="73"/>
      <c r="AD106" s="73"/>
      <c r="AE106" s="73"/>
      <c r="AF106"/>
      <c r="AG106"/>
      <c r="AH106"/>
      <c r="AI106"/>
      <c r="AJ106"/>
      <c r="AK106"/>
      <c r="AL106" s="77"/>
    </row>
    <row r="107" spans="1:38" s="6" customFormat="1" ht="20.100000000000001" customHeight="1" x14ac:dyDescent="0.25">
      <c r="A107" s="75"/>
      <c r="B107"/>
      <c r="C107"/>
      <c r="D107"/>
      <c r="E107"/>
      <c r="F107"/>
      <c r="G107"/>
      <c r="H107"/>
      <c r="I107" s="73"/>
      <c r="J107" s="73"/>
      <c r="K107"/>
      <c r="L107"/>
      <c r="M107"/>
      <c r="N107" s="73"/>
      <c r="O107" s="73"/>
      <c r="P107" s="73"/>
      <c r="Q107"/>
      <c r="R107"/>
      <c r="S107"/>
      <c r="T107" s="73"/>
      <c r="U107" s="73"/>
      <c r="V107" s="73"/>
      <c r="W107" s="73"/>
      <c r="X107"/>
      <c r="Y107" s="99"/>
      <c r="Z107" s="99"/>
      <c r="AA107" s="99"/>
      <c r="AB107"/>
      <c r="AC107" s="73"/>
      <c r="AD107"/>
      <c r="AE107"/>
      <c r="AF107"/>
      <c r="AG107"/>
      <c r="AH107"/>
      <c r="AI107"/>
      <c r="AJ107"/>
      <c r="AK107"/>
      <c r="AL107" s="77"/>
    </row>
    <row r="108" spans="1:38" s="6" customFormat="1" ht="20.100000000000001" customHeight="1" x14ac:dyDescent="0.25">
      <c r="A108" s="75"/>
      <c r="B108"/>
      <c r="C108" s="78"/>
      <c r="D108" s="85" t="s">
        <v>279</v>
      </c>
      <c r="E108" s="73"/>
      <c r="F108" s="73"/>
      <c r="G108" s="73"/>
      <c r="H108" s="73"/>
      <c r="I108" s="73"/>
      <c r="J108" s="73"/>
      <c r="K108" s="99"/>
      <c r="L108" s="78"/>
      <c r="M108" s="73" t="s">
        <v>275</v>
      </c>
      <c r="N108" s="73"/>
      <c r="O108" s="73"/>
      <c r="P108" s="73"/>
      <c r="Q108" s="99"/>
      <c r="R108" s="78"/>
      <c r="S108" s="85" t="s">
        <v>280</v>
      </c>
      <c r="T108" s="73"/>
      <c r="U108" s="73"/>
      <c r="V108" s="73"/>
      <c r="W108" s="73"/>
      <c r="X108" s="78"/>
      <c r="Y108" s="85" t="s">
        <v>282</v>
      </c>
      <c r="Z108"/>
      <c r="AA108"/>
      <c r="AB108"/>
      <c r="AC108" s="73"/>
      <c r="AD108" s="85"/>
      <c r="AE108"/>
      <c r="AF108"/>
      <c r="AG108"/>
      <c r="AH108"/>
      <c r="AI108"/>
      <c r="AJ108"/>
      <c r="AK108"/>
      <c r="AL108" s="77"/>
    </row>
    <row r="109" spans="1:38" s="6" customFormat="1" ht="20.100000000000001" customHeight="1" thickBot="1" x14ac:dyDescent="0.3">
      <c r="A109" s="79"/>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81"/>
    </row>
    <row r="110" spans="1:38" s="6" customFormat="1" ht="20.100000000000001" customHeight="1" x14ac:dyDescent="0.25">
      <c r="A110" s="203" t="s">
        <v>283</v>
      </c>
      <c r="B110" s="204"/>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5"/>
    </row>
    <row r="111" spans="1:38" s="6" customFormat="1" ht="20.100000000000001" customHeight="1" x14ac:dyDescent="0.25">
      <c r="A111" s="75"/>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77"/>
    </row>
    <row r="112" spans="1:38" s="6" customFormat="1" ht="20.100000000000001" customHeight="1" x14ac:dyDescent="0.25">
      <c r="A112" s="75"/>
      <c r="B112"/>
      <c r="C112" s="95"/>
      <c r="D112" s="73" t="s">
        <v>284</v>
      </c>
      <c r="E112" s="83"/>
      <c r="F112" s="83"/>
      <c r="G112" s="83"/>
      <c r="H112" s="73"/>
      <c r="I112" s="73"/>
      <c r="J112" s="83"/>
      <c r="K112" s="83"/>
      <c r="L112" s="95"/>
      <c r="M112" s="85" t="s">
        <v>285</v>
      </c>
      <c r="N112" s="83"/>
      <c r="O112" s="83"/>
      <c r="P112" s="73"/>
      <c r="Q112" s="73"/>
      <c r="R112" s="100"/>
      <c r="S112" s="85" t="s">
        <v>286</v>
      </c>
      <c r="T112" s="85"/>
      <c r="U112" s="85"/>
      <c r="V112" s="85"/>
      <c r="W112"/>
      <c r="X112"/>
      <c r="Y112"/>
      <c r="Z112"/>
      <c r="AA112"/>
      <c r="AB112"/>
      <c r="AC112"/>
      <c r="AD112"/>
      <c r="AE112"/>
      <c r="AF112"/>
      <c r="AG112"/>
      <c r="AH112"/>
      <c r="AI112"/>
      <c r="AJ112"/>
      <c r="AK112"/>
      <c r="AL112" s="77"/>
    </row>
    <row r="113" spans="1:44" s="6" customFormat="1" ht="20.100000000000001" customHeight="1" x14ac:dyDescent="0.25">
      <c r="A113" s="75"/>
      <c r="B113"/>
      <c r="C113" s="99"/>
      <c r="D113" s="83"/>
      <c r="E113" s="83"/>
      <c r="F113" s="83"/>
      <c r="G113" s="83"/>
      <c r="H113" s="83"/>
      <c r="I113" s="83"/>
      <c r="J113" s="83"/>
      <c r="K113" s="83"/>
      <c r="L113" s="83"/>
      <c r="M113" s="83"/>
      <c r="N113" s="83"/>
      <c r="O113" s="83"/>
      <c r="P113" s="73"/>
      <c r="Q113" s="73"/>
      <c r="R113" s="83"/>
      <c r="S113" s="83"/>
      <c r="T113" s="85"/>
      <c r="U113" s="85"/>
      <c r="V113" s="85"/>
      <c r="W113"/>
      <c r="X113"/>
      <c r="Y113"/>
      <c r="Z113"/>
      <c r="AA113"/>
      <c r="AB113"/>
      <c r="AC113"/>
      <c r="AD113"/>
      <c r="AE113"/>
      <c r="AF113"/>
      <c r="AG113"/>
      <c r="AH113"/>
      <c r="AI113"/>
      <c r="AJ113"/>
      <c r="AK113"/>
      <c r="AL113" s="77"/>
    </row>
    <row r="114" spans="1:44" s="6" customFormat="1" ht="20.100000000000001" customHeight="1" x14ac:dyDescent="0.25">
      <c r="A114" s="75"/>
      <c r="B114"/>
      <c r="C114" s="78"/>
      <c r="D114" s="85" t="s">
        <v>287</v>
      </c>
      <c r="E114" s="73"/>
      <c r="F114" s="73"/>
      <c r="G114" s="73"/>
      <c r="H114" s="73"/>
      <c r="I114" s="85"/>
      <c r="J114" s="85"/>
      <c r="K114" s="85"/>
      <c r="L114" s="78"/>
      <c r="M114" s="85" t="s">
        <v>171</v>
      </c>
      <c r="N114" s="73"/>
      <c r="O114" s="73"/>
      <c r="P114" s="73"/>
      <c r="Q114" s="73"/>
      <c r="R114" s="78"/>
      <c r="S114" s="85" t="s">
        <v>288</v>
      </c>
      <c r="T114" s="85"/>
      <c r="U114"/>
      <c r="V114"/>
      <c r="W114"/>
      <c r="X114"/>
      <c r="Y114"/>
      <c r="Z114"/>
      <c r="AA114"/>
      <c r="AB114"/>
      <c r="AC114"/>
      <c r="AD114"/>
      <c r="AE114"/>
      <c r="AF114"/>
      <c r="AG114"/>
      <c r="AH114"/>
      <c r="AI114"/>
      <c r="AJ114"/>
      <c r="AK114"/>
      <c r="AL114" s="77"/>
    </row>
    <row r="115" spans="1:44" s="6" customFormat="1" ht="20.100000000000001" customHeight="1" thickBot="1" x14ac:dyDescent="0.3">
      <c r="A115" s="79"/>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81"/>
    </row>
    <row r="116" spans="1:44" s="6" customFormat="1" ht="20.100000000000001" customHeight="1" x14ac:dyDescent="0.25">
      <c r="A116" s="203" t="s">
        <v>304</v>
      </c>
      <c r="B116" s="204"/>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5"/>
    </row>
    <row r="117" spans="1:44" s="6" customFormat="1" ht="20.100000000000001" customHeight="1" x14ac:dyDescent="0.25">
      <c r="A117" s="75"/>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77"/>
    </row>
    <row r="118" spans="1:44" s="6" customFormat="1" ht="20.100000000000001" customHeight="1" x14ac:dyDescent="0.25">
      <c r="A118" s="75"/>
      <c r="B118"/>
      <c r="C118" s="95"/>
      <c r="D118" s="101" t="s">
        <v>284</v>
      </c>
      <c r="E118" s="83"/>
      <c r="F118" s="83"/>
      <c r="G118" s="83"/>
      <c r="H118" s="73"/>
      <c r="I118" s="73"/>
      <c r="J118" s="83"/>
      <c r="K118" s="83"/>
      <c r="L118" s="95"/>
      <c r="M118" s="85" t="s">
        <v>292</v>
      </c>
      <c r="N118" s="83"/>
      <c r="O118" s="83"/>
      <c r="P118" s="73"/>
      <c r="Q118" s="73"/>
      <c r="R118" s="100"/>
      <c r="S118" s="85" t="s">
        <v>290</v>
      </c>
      <c r="T118" s="85"/>
      <c r="U118" s="85"/>
      <c r="V118" s="85"/>
      <c r="W118" s="73"/>
      <c r="X118" s="78"/>
      <c r="Y118" s="85" t="s">
        <v>291</v>
      </c>
      <c r="Z118"/>
      <c r="AA118"/>
      <c r="AB118"/>
      <c r="AC118" s="73"/>
      <c r="AD118" s="78"/>
      <c r="AE118" s="85" t="s">
        <v>289</v>
      </c>
      <c r="AF118"/>
      <c r="AG118"/>
      <c r="AH118"/>
      <c r="AI118"/>
      <c r="AJ118"/>
      <c r="AK118"/>
      <c r="AL118" s="77"/>
    </row>
    <row r="119" spans="1:44" s="6" customFormat="1" ht="20.100000000000001" customHeight="1" x14ac:dyDescent="0.25">
      <c r="A119" s="75"/>
      <c r="B119"/>
      <c r="C119" s="99"/>
      <c r="D119" s="83"/>
      <c r="E119" s="83"/>
      <c r="F119" s="83"/>
      <c r="G119" s="83"/>
      <c r="H119" s="73"/>
      <c r="I119" s="73"/>
      <c r="J119" s="83"/>
      <c r="K119" s="83"/>
      <c r="L119" s="83"/>
      <c r="M119" s="83"/>
      <c r="N119" s="83"/>
      <c r="O119" s="83"/>
      <c r="P119" s="83"/>
      <c r="Q119" s="83"/>
      <c r="R119" s="83"/>
      <c r="S119" s="85"/>
      <c r="T119" s="85"/>
      <c r="U119" s="85"/>
      <c r="V119" s="85"/>
      <c r="W119"/>
      <c r="X119"/>
      <c r="Y119"/>
      <c r="Z119"/>
      <c r="AA119"/>
      <c r="AB119"/>
      <c r="AC119"/>
      <c r="AD119"/>
      <c r="AE119"/>
      <c r="AF119"/>
      <c r="AG119"/>
      <c r="AH119"/>
      <c r="AI119"/>
      <c r="AJ119"/>
      <c r="AK119"/>
      <c r="AL119" s="77"/>
    </row>
    <row r="120" spans="1:44" s="6" customFormat="1" ht="20.100000000000001" customHeight="1" x14ac:dyDescent="0.25">
      <c r="A120" s="75"/>
      <c r="B120"/>
      <c r="C120" s="78"/>
      <c r="D120" s="85" t="s">
        <v>293</v>
      </c>
      <c r="E120" s="73"/>
      <c r="F120" s="73"/>
      <c r="G120" s="73"/>
      <c r="H120" s="73"/>
      <c r="I120" s="73"/>
      <c r="J120" s="102"/>
      <c r="K120" s="85"/>
      <c r="L120" s="78"/>
      <c r="M120" s="85" t="s">
        <v>288</v>
      </c>
      <c r="N120" s="73"/>
      <c r="O120" s="73"/>
      <c r="P120"/>
      <c r="Q120"/>
      <c r="R120"/>
      <c r="S120" s="73"/>
      <c r="T120" s="85"/>
      <c r="U120"/>
      <c r="V120"/>
      <c r="W120"/>
      <c r="X120"/>
      <c r="Y120"/>
      <c r="Z120"/>
      <c r="AA120"/>
      <c r="AB120"/>
      <c r="AC120"/>
      <c r="AD120"/>
      <c r="AE120" s="73"/>
      <c r="AF120"/>
      <c r="AG120"/>
      <c r="AH120"/>
      <c r="AI120"/>
      <c r="AJ120"/>
      <c r="AK120"/>
      <c r="AL120" s="77"/>
    </row>
    <row r="121" spans="1:44" s="6" customFormat="1" ht="20.100000000000001" customHeight="1" thickBot="1" x14ac:dyDescent="0.3">
      <c r="A121" s="79"/>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81"/>
    </row>
    <row r="122" spans="1:44" s="6" customFormat="1" ht="20.100000000000001" customHeight="1" x14ac:dyDescent="0.25">
      <c r="A122" s="203" t="s">
        <v>305</v>
      </c>
      <c r="B122" s="204"/>
      <c r="C122" s="204"/>
      <c r="D122" s="204"/>
      <c r="E122" s="204"/>
      <c r="F122" s="204"/>
      <c r="G122" s="204"/>
      <c r="H122" s="204"/>
      <c r="I122" s="204"/>
      <c r="J122" s="204"/>
      <c r="K122" s="204"/>
      <c r="L122" s="20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5"/>
    </row>
    <row r="123" spans="1:44" s="6" customFormat="1" ht="20.100000000000001" customHeight="1" x14ac:dyDescent="0.25">
      <c r="A123" s="75"/>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s="77"/>
    </row>
    <row r="124" spans="1:44" s="6" customFormat="1" ht="20.100000000000001" customHeight="1" x14ac:dyDescent="0.25">
      <c r="A124" s="75"/>
      <c r="B124" s="241" t="s">
        <v>294</v>
      </c>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99"/>
      <c r="AC124" s="99"/>
      <c r="AD124" s="103"/>
      <c r="AE124" s="85" t="s">
        <v>295</v>
      </c>
      <c r="AF124"/>
      <c r="AG124" s="103"/>
      <c r="AH124" s="85" t="s">
        <v>296</v>
      </c>
      <c r="AI124"/>
      <c r="AJ124" s="73"/>
      <c r="AK124" s="73"/>
      <c r="AL124" s="77"/>
    </row>
    <row r="125" spans="1:44" s="6" customFormat="1" ht="20.100000000000001" customHeight="1" x14ac:dyDescent="0.25">
      <c r="A125" s="75"/>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c r="AD125" s="104"/>
      <c r="AE125" s="104"/>
      <c r="AF125"/>
      <c r="AG125" s="104"/>
      <c r="AH125" s="104"/>
      <c r="AI125"/>
      <c r="AJ125" s="73"/>
      <c r="AK125" s="73"/>
      <c r="AL125" s="77"/>
    </row>
    <row r="126" spans="1:44" s="6" customFormat="1" ht="20.100000000000001" customHeight="1" x14ac:dyDescent="0.25">
      <c r="A126" s="75"/>
      <c r="B126" s="241" t="s">
        <v>297</v>
      </c>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1"/>
      <c r="AB126" s="85"/>
      <c r="AC126"/>
      <c r="AD126" s="103"/>
      <c r="AE126" s="85" t="s">
        <v>295</v>
      </c>
      <c r="AF126"/>
      <c r="AG126" s="103"/>
      <c r="AH126" s="85" t="s">
        <v>296</v>
      </c>
      <c r="AI126"/>
      <c r="AJ126"/>
      <c r="AK126"/>
      <c r="AL126" s="77"/>
    </row>
    <row r="127" spans="1:44" s="6" customFormat="1" ht="20.100000000000001" customHeight="1" x14ac:dyDescent="0.25">
      <c r="A127" s="75"/>
      <c r="B127" s="102"/>
      <c r="C127" s="102"/>
      <c r="D127" s="102"/>
      <c r="E127" s="102"/>
      <c r="F127" s="85"/>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c r="AD127" s="104"/>
      <c r="AE127" s="104"/>
      <c r="AF127"/>
      <c r="AG127" s="104"/>
      <c r="AH127" s="104"/>
      <c r="AI127"/>
      <c r="AJ127"/>
      <c r="AK127"/>
      <c r="AL127" s="77"/>
    </row>
    <row r="128" spans="1:44" s="8" customFormat="1" ht="20.100000000000001" customHeight="1" x14ac:dyDescent="0.25">
      <c r="A128" s="75"/>
      <c r="B128" s="241" t="s">
        <v>298</v>
      </c>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85"/>
      <c r="AC128"/>
      <c r="AD128" s="103"/>
      <c r="AE128" s="85" t="s">
        <v>295</v>
      </c>
      <c r="AF128"/>
      <c r="AG128" s="103"/>
      <c r="AH128" s="85" t="s">
        <v>296</v>
      </c>
      <c r="AI128"/>
      <c r="AJ128"/>
      <c r="AK128"/>
      <c r="AL128" s="77"/>
      <c r="AM128" s="6"/>
      <c r="AN128" s="6"/>
      <c r="AO128" s="6"/>
      <c r="AP128" s="6"/>
      <c r="AQ128" s="6"/>
      <c r="AR128" s="6"/>
    </row>
    <row r="129" spans="1:44" s="8" customFormat="1" ht="20.100000000000001" customHeight="1" x14ac:dyDescent="0.25">
      <c r="A129" s="75"/>
      <c r="B129" s="102"/>
      <c r="C129" s="102"/>
      <c r="D129" s="102"/>
      <c r="E129" s="102"/>
      <c r="F129" s="85"/>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c r="AD129" s="104"/>
      <c r="AE129" s="104"/>
      <c r="AF129"/>
      <c r="AG129" s="104"/>
      <c r="AH129" s="104"/>
      <c r="AI129"/>
      <c r="AJ129"/>
      <c r="AK129"/>
      <c r="AL129" s="77"/>
      <c r="AM129" s="6"/>
      <c r="AN129" s="6"/>
      <c r="AO129" s="6"/>
      <c r="AP129" s="6"/>
      <c r="AQ129" s="6"/>
      <c r="AR129" s="6"/>
    </row>
    <row r="130" spans="1:44" s="8" customFormat="1" ht="20.100000000000001" customHeight="1" x14ac:dyDescent="0.25">
      <c r="A130" s="75"/>
      <c r="B130" s="241" t="s">
        <v>299</v>
      </c>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85"/>
      <c r="AC130"/>
      <c r="AD130" s="103"/>
      <c r="AE130" s="85" t="s">
        <v>295</v>
      </c>
      <c r="AF130"/>
      <c r="AG130" s="103"/>
      <c r="AH130" s="85" t="s">
        <v>296</v>
      </c>
      <c r="AI130"/>
      <c r="AJ130"/>
      <c r="AK130"/>
      <c r="AL130" s="77"/>
      <c r="AM130" s="6"/>
      <c r="AN130" s="6"/>
      <c r="AO130" s="6"/>
      <c r="AP130" s="6"/>
      <c r="AQ130" s="6"/>
      <c r="AR130" s="6"/>
    </row>
    <row r="131" spans="1:44" s="8" customFormat="1" ht="20.100000000000001" customHeight="1" x14ac:dyDescent="0.25">
      <c r="A131" s="75"/>
      <c r="B131" s="102"/>
      <c r="C131" s="102"/>
      <c r="D131" s="102"/>
      <c r="E131" s="102"/>
      <c r="F131" s="85"/>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c r="AD131" s="104"/>
      <c r="AE131" s="104"/>
      <c r="AF131"/>
      <c r="AG131" s="104"/>
      <c r="AH131" s="104"/>
      <c r="AI131"/>
      <c r="AJ131"/>
      <c r="AK131"/>
      <c r="AL131" s="77"/>
      <c r="AM131" s="6"/>
      <c r="AN131" s="6"/>
      <c r="AO131" s="6"/>
      <c r="AP131" s="6"/>
      <c r="AQ131" s="6"/>
      <c r="AR131" s="6"/>
    </row>
    <row r="132" spans="1:44" s="8" customFormat="1" ht="20.100000000000001" customHeight="1" x14ac:dyDescent="0.25">
      <c r="A132" s="75"/>
      <c r="B132" s="241" t="s">
        <v>300</v>
      </c>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99"/>
      <c r="AC132" s="99"/>
      <c r="AD132" s="103"/>
      <c r="AE132" s="85" t="s">
        <v>295</v>
      </c>
      <c r="AF132"/>
      <c r="AG132" s="103"/>
      <c r="AH132" s="85" t="s">
        <v>296</v>
      </c>
      <c r="AI132"/>
      <c r="AJ132"/>
      <c r="AK132"/>
      <c r="AL132" s="77"/>
      <c r="AM132" s="6"/>
      <c r="AN132" s="6"/>
      <c r="AO132" s="6"/>
      <c r="AP132" s="6"/>
      <c r="AQ132" s="6"/>
      <c r="AR132" s="6"/>
    </row>
    <row r="133" spans="1:44" s="8" customFormat="1" ht="20.100000000000001" customHeight="1" x14ac:dyDescent="0.25">
      <c r="A133" s="75"/>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s="77"/>
      <c r="AM133" s="6"/>
      <c r="AN133" s="6"/>
      <c r="AO133" s="6"/>
      <c r="AP133" s="6"/>
      <c r="AQ133" s="6"/>
      <c r="AR133" s="6"/>
    </row>
    <row r="134" spans="1:44" s="8" customFormat="1" ht="20.100000000000001" customHeight="1" x14ac:dyDescent="0.25">
      <c r="A134" s="75"/>
      <c r="B134" s="241" t="s">
        <v>352</v>
      </c>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99"/>
      <c r="AC134" s="99"/>
      <c r="AD134" s="99"/>
      <c r="AE134" s="99"/>
      <c r="AF134"/>
      <c r="AG134"/>
      <c r="AH134"/>
      <c r="AI134"/>
      <c r="AJ134"/>
      <c r="AK134"/>
      <c r="AL134" s="77"/>
      <c r="AM134" s="6"/>
      <c r="AN134" s="6"/>
      <c r="AO134" s="6"/>
      <c r="AP134" s="6"/>
      <c r="AQ134" s="6"/>
      <c r="AR134" s="6"/>
    </row>
    <row r="135" spans="1:44" s="8" customFormat="1" ht="20.100000000000001" customHeight="1" x14ac:dyDescent="0.25">
      <c r="A135" s="75"/>
      <c r="B135" s="242"/>
      <c r="C135" s="242"/>
      <c r="D135" s="242"/>
      <c r="E135" s="242"/>
      <c r="F135" s="242"/>
      <c r="G135" s="242"/>
      <c r="H135" s="242"/>
      <c r="I135" s="242"/>
      <c r="J135" s="242"/>
      <c r="K135" s="242"/>
      <c r="L135" s="242"/>
      <c r="M135" s="242"/>
      <c r="N135" s="242"/>
      <c r="O135" s="242"/>
      <c r="P135" s="242"/>
      <c r="Q135" s="242"/>
      <c r="R135" s="242"/>
      <c r="S135" s="242"/>
      <c r="T135" s="242"/>
      <c r="U135" s="242"/>
      <c r="V135" s="242"/>
      <c r="W135" s="242"/>
      <c r="X135" s="242"/>
      <c r="Y135" s="242"/>
      <c r="Z135" s="242"/>
      <c r="AA135" s="242"/>
      <c r="AB135" s="242"/>
      <c r="AC135" s="242"/>
      <c r="AD135" s="242"/>
      <c r="AE135" s="242"/>
      <c r="AF135" s="242"/>
      <c r="AG135" s="242"/>
      <c r="AH135" s="242"/>
      <c r="AI135" s="242"/>
      <c r="AJ135" s="242"/>
      <c r="AK135" s="242"/>
      <c r="AL135" s="77"/>
      <c r="AM135" s="6"/>
      <c r="AN135" s="6"/>
      <c r="AO135" s="6"/>
      <c r="AP135" s="6"/>
      <c r="AQ135" s="6"/>
      <c r="AR135" s="6"/>
    </row>
    <row r="136" spans="1:44" s="8" customFormat="1" ht="20.100000000000001" customHeight="1" x14ac:dyDescent="0.25">
      <c r="A136" s="75"/>
      <c r="B136" s="242"/>
      <c r="C136" s="242"/>
      <c r="D136" s="242"/>
      <c r="E136" s="242"/>
      <c r="F136" s="242"/>
      <c r="G136" s="242"/>
      <c r="H136" s="242"/>
      <c r="I136" s="242"/>
      <c r="J136" s="242"/>
      <c r="K136" s="242"/>
      <c r="L136" s="242"/>
      <c r="M136" s="242"/>
      <c r="N136" s="242"/>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77"/>
      <c r="AM136" s="6"/>
      <c r="AN136" s="6"/>
      <c r="AO136" s="6"/>
      <c r="AP136" s="6"/>
      <c r="AQ136" s="6"/>
      <c r="AR136" s="6"/>
    </row>
    <row r="137" spans="1:44" s="8" customFormat="1" ht="20.100000000000001" customHeight="1" x14ac:dyDescent="0.25">
      <c r="A137" s="75"/>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77"/>
      <c r="AM137" s="6"/>
      <c r="AN137" s="6"/>
      <c r="AO137" s="6"/>
      <c r="AP137" s="6"/>
      <c r="AQ137" s="6"/>
      <c r="AR137" s="6"/>
    </row>
    <row r="138" spans="1:44" s="8" customFormat="1" ht="20.100000000000001" customHeight="1" thickBot="1" x14ac:dyDescent="0.3">
      <c r="A138" s="79"/>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81"/>
      <c r="AM138" s="6"/>
      <c r="AN138" s="6"/>
      <c r="AO138" s="6"/>
      <c r="AP138" s="6"/>
      <c r="AQ138" s="6"/>
      <c r="AR138" s="6"/>
    </row>
    <row r="139" spans="1:44" s="6" customFormat="1" ht="20.100000000000001" customHeight="1" thickBot="1"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row>
    <row r="140" spans="1:44" s="6" customFormat="1" ht="20.100000000000001" customHeight="1" thickBot="1" x14ac:dyDescent="0.3">
      <c r="A140" s="225" t="s">
        <v>301</v>
      </c>
      <c r="B140" s="226"/>
      <c r="C140" s="226"/>
      <c r="D140" s="226"/>
      <c r="E140" s="226"/>
      <c r="F140" s="226"/>
      <c r="G140" s="226"/>
      <c r="H140" s="226"/>
      <c r="I140" s="226"/>
      <c r="J140" s="226"/>
      <c r="K140" s="227"/>
      <c r="L140" s="228"/>
      <c r="M140" s="229"/>
      <c r="N140" s="229"/>
      <c r="O140" s="229"/>
      <c r="P140" s="229"/>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30"/>
    </row>
    <row r="141" spans="1:44" s="6" customFormat="1" ht="20.100000000000001" customHeight="1" thickBot="1"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row>
    <row r="142" spans="1:44" s="6" customFormat="1" ht="20.100000000000001" customHeight="1" thickBot="1" x14ac:dyDescent="0.3">
      <c r="A142" s="105" t="s">
        <v>314</v>
      </c>
      <c r="B142" s="106"/>
      <c r="C142" s="107"/>
      <c r="D142" s="107"/>
      <c r="E142" s="107"/>
      <c r="F142" s="107"/>
      <c r="G142" s="107"/>
      <c r="H142" s="107"/>
      <c r="I142" s="107"/>
      <c r="J142" s="107"/>
      <c r="K142" s="108"/>
      <c r="L142" s="231" t="s">
        <v>302</v>
      </c>
      <c r="M142" s="232"/>
      <c r="N142" s="232"/>
      <c r="O142" s="232"/>
      <c r="P142" s="232"/>
      <c r="Q142" s="232"/>
      <c r="R142" s="232"/>
      <c r="S142" s="232"/>
      <c r="T142" s="232"/>
      <c r="U142" s="232"/>
      <c r="V142" s="232"/>
      <c r="W142" s="232"/>
      <c r="X142" s="232"/>
      <c r="Y142" s="232"/>
      <c r="Z142" s="232"/>
      <c r="AA142" s="232"/>
      <c r="AB142" s="232"/>
      <c r="AC142" s="232"/>
      <c r="AD142" s="232"/>
      <c r="AE142" s="232"/>
      <c r="AF142" s="232"/>
      <c r="AG142" s="232"/>
      <c r="AH142" s="232"/>
      <c r="AI142" s="232"/>
      <c r="AJ142" s="232"/>
      <c r="AK142" s="232"/>
      <c r="AL142" s="233"/>
    </row>
    <row r="143" spans="1:44" s="6" customFormat="1" ht="20.100000000000001" customHeight="1" x14ac:dyDescent="0.25"/>
    <row r="144" spans="1:44" s="6" customFormat="1" ht="20.100000000000001" customHeight="1" x14ac:dyDescent="0.25">
      <c r="A144" s="240" t="s">
        <v>377</v>
      </c>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row>
    <row r="145" spans="1:44" ht="20.100000000000001"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R145" s="6"/>
    </row>
    <row r="146" spans="1:44" ht="20.100000000000001"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R146" s="6"/>
    </row>
    <row r="147" spans="1:44" ht="20.100000000000001"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R147" s="6"/>
    </row>
    <row r="148" spans="1:44" ht="20.100000000000001"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R148" s="6"/>
    </row>
    <row r="149" spans="1:44" ht="20.100000000000001"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R149" s="6"/>
    </row>
    <row r="150" spans="1:44" ht="20.100000000000001"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R150" s="6"/>
    </row>
    <row r="151" spans="1:44" ht="20.100000000000001"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R151" s="6"/>
    </row>
    <row r="152" spans="1:44" ht="20.100000000000001"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R152" s="6"/>
    </row>
    <row r="153" spans="1:44" ht="20.100000000000001"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R153" s="6"/>
    </row>
    <row r="154" spans="1:44" ht="20.100000000000001"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R154" s="6"/>
    </row>
    <row r="155" spans="1:44" ht="20.100000000000001"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R155" s="6"/>
    </row>
    <row r="156" spans="1:44" ht="20.100000000000001"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R156" s="6"/>
    </row>
    <row r="157" spans="1:44" ht="20.100000000000001"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R157" s="6"/>
    </row>
    <row r="158" spans="1:44" ht="20.100000000000001"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R158" s="6"/>
    </row>
    <row r="159" spans="1:44" ht="20.100000000000001"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R159" s="6"/>
    </row>
    <row r="160" spans="1:44" ht="20.100000000000001"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R160" s="6"/>
    </row>
    <row r="161" spans="1:44" ht="20.100000000000001"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R161" s="6"/>
    </row>
    <row r="162" spans="1:44" ht="20.100000000000001"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R162" s="6"/>
    </row>
    <row r="163" spans="1:44" ht="20.100000000000001"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R163" s="6"/>
    </row>
    <row r="164" spans="1:44" ht="20.100000000000001"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R164" s="6"/>
    </row>
    <row r="165" spans="1:44" ht="20.100000000000001"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R165" s="6"/>
    </row>
    <row r="166" spans="1:44" ht="20.100000000000001"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R166" s="6"/>
    </row>
    <row r="167" spans="1:44" ht="20.100000000000001"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R167" s="6"/>
    </row>
    <row r="168" spans="1:44" ht="20.100000000000001"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R168" s="6"/>
    </row>
    <row r="169" spans="1:44" ht="20.100000000000001"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R169" s="6"/>
    </row>
    <row r="170" spans="1:44" ht="20.100000000000001"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R170" s="6"/>
    </row>
    <row r="171" spans="1:44" ht="20.100000000000001"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R171" s="6"/>
    </row>
    <row r="172" spans="1:44" ht="20.100000000000001"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R172" s="6"/>
    </row>
    <row r="173" spans="1:44" ht="20.100000000000001"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R173" s="6"/>
    </row>
    <row r="174" spans="1:44" ht="20.100000000000001"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R174" s="6"/>
    </row>
    <row r="175" spans="1:44" ht="20.100000000000001"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R175" s="6"/>
    </row>
    <row r="176" spans="1:44" ht="20.100000000000001"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R176" s="6"/>
    </row>
    <row r="177" spans="1:44" ht="20.100000000000001"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R177" s="6"/>
    </row>
    <row r="178" spans="1:44" ht="20.100000000000001"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R178" s="6"/>
    </row>
    <row r="179" spans="1:44" ht="20.100000000000001"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R179" s="6"/>
    </row>
    <row r="180" spans="1:44" ht="20.100000000000001"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R180" s="6"/>
    </row>
    <row r="181" spans="1:44" ht="20.100000000000001"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R181" s="6"/>
    </row>
    <row r="182" spans="1:44" ht="20.100000000000001"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R182" s="6"/>
    </row>
    <row r="183" spans="1:44" ht="20.100000000000001"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R183" s="6"/>
    </row>
  </sheetData>
  <mergeCells count="85">
    <mergeCell ref="A144:AL144"/>
    <mergeCell ref="B132:AA132"/>
    <mergeCell ref="B134:AA134"/>
    <mergeCell ref="B135:AK137"/>
    <mergeCell ref="A122:AL122"/>
    <mergeCell ref="B124:AA124"/>
    <mergeCell ref="B126:AA126"/>
    <mergeCell ref="B128:AA128"/>
    <mergeCell ref="B130:AA130"/>
    <mergeCell ref="A97:AL97"/>
    <mergeCell ref="B101:J102"/>
    <mergeCell ref="T89:AH89"/>
    <mergeCell ref="A110:AL110"/>
    <mergeCell ref="A116:AL116"/>
    <mergeCell ref="B37:H37"/>
    <mergeCell ref="B99:J99"/>
    <mergeCell ref="A140:K140"/>
    <mergeCell ref="L140:AL140"/>
    <mergeCell ref="L142:AL142"/>
    <mergeCell ref="B93:J93"/>
    <mergeCell ref="L93:P93"/>
    <mergeCell ref="T93:AB95"/>
    <mergeCell ref="AD93:AH95"/>
    <mergeCell ref="B95:J95"/>
    <mergeCell ref="L95:P95"/>
    <mergeCell ref="B91:J91"/>
    <mergeCell ref="L91:P91"/>
    <mergeCell ref="T91:AB91"/>
    <mergeCell ref="AD91:AH91"/>
    <mergeCell ref="B65:J65"/>
    <mergeCell ref="B69:J69"/>
    <mergeCell ref="B71:J71"/>
    <mergeCell ref="B77:J77"/>
    <mergeCell ref="B79:J79"/>
    <mergeCell ref="B89:P89"/>
    <mergeCell ref="A75:AL75"/>
    <mergeCell ref="A81:AL81"/>
    <mergeCell ref="A87:AL87"/>
    <mergeCell ref="A67:AL67"/>
    <mergeCell ref="B55:J55"/>
    <mergeCell ref="B57:J57"/>
    <mergeCell ref="B59:J59"/>
    <mergeCell ref="B61:J61"/>
    <mergeCell ref="B63:J63"/>
    <mergeCell ref="A39:AL39"/>
    <mergeCell ref="A45:AL45"/>
    <mergeCell ref="A51:AL51"/>
    <mergeCell ref="AJ53:AK53"/>
    <mergeCell ref="B24:K24"/>
    <mergeCell ref="B25:K25"/>
    <mergeCell ref="B29:N29"/>
    <mergeCell ref="L24:AK24"/>
    <mergeCell ref="L25:AK25"/>
    <mergeCell ref="A27:AL27"/>
    <mergeCell ref="V29:AK29"/>
    <mergeCell ref="B53:J53"/>
    <mergeCell ref="K53:O53"/>
    <mergeCell ref="Q53:W53"/>
    <mergeCell ref="X53:AA53"/>
    <mergeCell ref="AC53:AI53"/>
    <mergeCell ref="B17:K17"/>
    <mergeCell ref="B18:K18"/>
    <mergeCell ref="B23:K23"/>
    <mergeCell ref="L17:AK17"/>
    <mergeCell ref="L18:AK18"/>
    <mergeCell ref="A21:AL21"/>
    <mergeCell ref="L23:AK23"/>
    <mergeCell ref="B14:K14"/>
    <mergeCell ref="B15:K15"/>
    <mergeCell ref="B16:K16"/>
    <mergeCell ref="L14:AK14"/>
    <mergeCell ref="L15:AK15"/>
    <mergeCell ref="L16:AK16"/>
    <mergeCell ref="B11:K11"/>
    <mergeCell ref="B12:K12"/>
    <mergeCell ref="B13:K13"/>
    <mergeCell ref="L11:AK11"/>
    <mergeCell ref="L12:AK12"/>
    <mergeCell ref="L13:AK13"/>
    <mergeCell ref="B10:K10"/>
    <mergeCell ref="A1:AL1"/>
    <mergeCell ref="A2:AL2"/>
    <mergeCell ref="A5:AL5"/>
    <mergeCell ref="A8:AL8"/>
    <mergeCell ref="L10:AK10"/>
  </mergeCells>
  <conditionalFormatting sqref="G129:AB129 AD129:AE129 AG129:AH129">
    <cfRule type="expression" dxfId="1" priority="2" stopIfTrue="1">
      <formula>IF(AND(#REF!="",#REF!="SIM"),TRUE,FALSE)</formula>
    </cfRule>
  </conditionalFormatting>
  <conditionalFormatting sqref="AD125:AE125 AG125:AH125 G127:AB127 AD127:AE127 AG127:AH127 G131:AB131 AD131:AE131 AG131:AH131">
    <cfRule type="expression" dxfId="0" priority="1" stopIfTrue="1">
      <formula>IF(AND(#REF!="",#REF!="NÃO"),TRUE,FALSE)</formula>
    </cfRule>
  </conditionalFormatting>
  <dataValidations disablePrompts="1" count="2">
    <dataValidation type="whole" operator="greaterThanOrEqual" allowBlank="1" showInputMessage="1" showErrorMessage="1" errorTitle="ATENÇÃO" error="Campo aceita somente números." sqref="AD99 X104 X106 AC107" xr:uid="{92637A13-066F-4FC2-9C68-9E3C01E082C0}">
      <formula1>0</formula1>
    </dataValidation>
    <dataValidation type="date" allowBlank="1" showInputMessage="1" showErrorMessage="1" errorTitle="ATENÇÃO" error="Este campo aceita somente datas no formato DD/MM/AAAA._x000a_Não são aceitas datas futuras e datas anteriores a 180 dias." sqref="J40 J46" xr:uid="{43B7A072-A791-4214-8DDD-19AC1A142FE0}">
      <formula1>TODAY()-180</formula1>
      <formula2>TODAY()+7</formula2>
    </dataValidation>
  </dataValidations>
  <pageMargins left="0.511811024" right="0.511811024" top="0.78740157499999996" bottom="0.78740157499999996" header="0.31496062000000002" footer="0.31496062000000002"/>
  <pageSetup paperSize="9" scale="6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2</vt:i4>
      </vt:variant>
    </vt:vector>
  </HeadingPairs>
  <TitlesOfParts>
    <vt:vector size="4" baseType="lpstr">
      <vt:lpstr>RESULTADOS DA REGRESSÃO</vt:lpstr>
      <vt:lpstr>LAUDO DE VISTORIA</vt:lpstr>
      <vt:lpstr>'LAUDO DE VISTORIA'!Area_de_impressao</vt:lpstr>
      <vt:lpstr>'RESULTADOS DA REGRESSÃO'!Area_de_impressao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 de matrizes para cálculo de regressão linear simples</dc:title>
  <dc:creator>Samuel Jesus de Oliveira</dc:creator>
  <cp:keywords>Regressão linear múltipla</cp:keywords>
  <cp:lastModifiedBy>Samuel Jesus de Oliveira</cp:lastModifiedBy>
  <cp:lastPrinted>2024-07-11T23:24:37Z</cp:lastPrinted>
  <dcterms:created xsi:type="dcterms:W3CDTF">2024-06-07T15:06:55Z</dcterms:created>
  <dcterms:modified xsi:type="dcterms:W3CDTF">2024-08-08T01:13:53Z</dcterms:modified>
  <cp:category>Regressão linear múltipla</cp:category>
</cp:coreProperties>
</file>